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ابدأ هنا" sheetId="1" state="visible" r:id="rId1"/>
    <sheet name="الإعدادات" sheetId="2" state="visible" r:id="rId2"/>
    <sheet name="المواد" sheetId="3" state="visible" r:id="rId3"/>
    <sheet name="الدروس" sheetId="4" state="visible" r:id="rId4"/>
    <sheet name="لوحة المتابعة" sheetId="5" state="visible" r:id="rId5"/>
    <sheet name="لماذا ما زلت على إكسل؟" sheetId="6" state="visible" r:id="rId6"/>
  </sheets>
  <definedNames>
    <definedName name="_xlnm._FilterDatabase" localSheetId="3" hidden="1">'الدروس'!$A$5:$J$505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"/>
    <numFmt numFmtId="166" formatCode="0.00000"/>
    <numFmt numFmtId="167" formatCode="0.0%"/>
  </numFmts>
  <fonts count="12">
    <font>
      <name val="Calibri"/>
      <family val="2"/>
      <color theme="1"/>
      <sz val="11"/>
      <scheme val="minor"/>
    </font>
    <font>
      <name val="Arial"/>
      <b val="1"/>
      <color rgb="000F172A"/>
      <sz val="18"/>
    </font>
    <font>
      <name val="Arial"/>
      <color rgb="0064748B"/>
      <sz val="11"/>
    </font>
    <font>
      <name val="Arial"/>
      <b val="1"/>
      <color rgb="000F172A"/>
      <sz val="13"/>
    </font>
    <font>
      <name val="Arial"/>
      <color rgb="000F172A"/>
      <sz val="11"/>
    </font>
    <font>
      <name val="Arial"/>
      <i val="1"/>
      <color rgb="0064748B"/>
      <sz val="11"/>
    </font>
    <font>
      <name val="Arial"/>
      <color rgb="004F46E5"/>
      <sz val="11"/>
    </font>
    <font>
      <name val="Arial"/>
      <b val="1"/>
      <color rgb="00FFFFFF"/>
      <sz val="14"/>
    </font>
    <font>
      <name val="Arial"/>
      <color rgb="004F46E5"/>
      <sz val="10"/>
    </font>
    <font>
      <name val="Arial"/>
      <b val="1"/>
      <color rgb="000F172A"/>
      <sz val="11"/>
    </font>
    <font>
      <name val="Arial"/>
      <b val="1"/>
      <color rgb="00FFFFFF"/>
      <sz val="11"/>
    </font>
    <font>
      <name val="Arial"/>
      <b val="1"/>
      <color rgb="00FFFFFF"/>
      <sz val="13"/>
    </font>
  </fonts>
  <fills count="8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  <fill>
      <patternFill patternType="solid">
        <fgColor rgb="004F46E5"/>
      </patternFill>
    </fill>
    <fill>
      <patternFill patternType="solid">
        <fgColor rgb="00EEF2FF"/>
      </patternFill>
    </fill>
    <fill>
      <patternFill patternType="solid">
        <fgColor rgb="000F172A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center" wrapText="1" readingOrder="2"/>
    </xf>
    <xf numFmtId="0" fontId="3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  <xf numFmtId="0" fontId="7" fillId="4" borderId="0" applyAlignment="1" pivotButton="0" quotePrefix="0" xfId="0">
      <alignment horizontal="right" vertical="center" wrapText="1" readingOrder="2"/>
    </xf>
    <xf numFmtId="0" fontId="8" fillId="5" borderId="0" applyAlignment="1" pivotButton="0" quotePrefix="0" xfId="0">
      <alignment horizontal="right" vertical="center" wrapText="1" readingOrder="2"/>
    </xf>
    <xf numFmtId="0" fontId="9" fillId="5" borderId="1" applyAlignment="1" pivotButton="0" quotePrefix="0" xfId="0">
      <alignment horizontal="right" vertical="center" wrapText="1" readingOrder="2"/>
    </xf>
    <xf numFmtId="164" fontId="4" fillId="2" borderId="1" applyAlignment="1" pivotButton="0" quotePrefix="0" xfId="0">
      <alignment horizontal="right" vertical="center" wrapText="1" readingOrder="2"/>
    </xf>
    <xf numFmtId="1" fontId="4" fillId="0" borderId="1" applyAlignment="1" pivotButton="0" quotePrefix="0" xfId="0">
      <alignment horizontal="right" vertical="center" wrapText="1" readingOrder="2"/>
    </xf>
    <xf numFmtId="165" fontId="4" fillId="0" borderId="1" applyAlignment="1" pivotButton="0" quotePrefix="0" xfId="0">
      <alignment horizontal="right" vertical="center" wrapText="1" readingOrder="2"/>
    </xf>
    <xf numFmtId="0" fontId="10" fillId="6" borderId="1" applyAlignment="1" pivotButton="0" quotePrefix="0" xfId="0">
      <alignment horizontal="center" vertical="center" wrapText="1" readingOrder="2"/>
    </xf>
    <xf numFmtId="164" fontId="4" fillId="0" borderId="1" applyAlignment="1" pivotButton="0" quotePrefix="0" xfId="0">
      <alignment horizontal="right" vertical="center" wrapText="1" readingOrder="2"/>
    </xf>
    <xf numFmtId="165" fontId="4" fillId="2" borderId="1" applyAlignment="1" pivotButton="0" quotePrefix="0" xfId="0">
      <alignment horizontal="right" vertical="center" wrapText="1" readingOrder="2"/>
    </xf>
    <xf numFmtId="1" fontId="4" fillId="2" borderId="1" applyAlignment="1" pivotButton="0" quotePrefix="0" xfId="0">
      <alignment horizontal="right" vertical="center" wrapText="1" readingOrder="2"/>
    </xf>
    <xf numFmtId="166" fontId="4" fillId="2" borderId="1" applyAlignment="1" pivotButton="0" quotePrefix="0" xfId="0">
      <alignment horizontal="right" vertical="center" wrapText="1" readingOrder="2"/>
    </xf>
    <xf numFmtId="167" fontId="4" fillId="2" borderId="1" applyAlignment="1" pivotButton="0" quotePrefix="0" xfId="0">
      <alignment horizontal="right" vertical="center" wrapText="1" readingOrder="2"/>
    </xf>
    <xf numFmtId="2" fontId="4" fillId="2" borderId="1" applyAlignment="1" pivotButton="0" quotePrefix="0" xfId="0">
      <alignment horizontal="right" vertical="center" wrapText="1" readingOrder="2"/>
    </xf>
    <xf numFmtId="0" fontId="4" fillId="0" borderId="1" applyAlignment="1" pivotButton="0" quotePrefix="0" xfId="0">
      <alignment horizontal="center" vertical="center" wrapText="1" readingOrder="2"/>
    </xf>
    <xf numFmtId="0" fontId="4" fillId="7" borderId="1" applyAlignment="1" pivotButton="0" quotePrefix="0" xfId="0">
      <alignment horizontal="right" vertical="center" wrapText="1" readingOrder="2"/>
    </xf>
    <xf numFmtId="0" fontId="11" fillId="4" borderId="0" applyAlignment="1" pivotButton="0" quotePrefix="0" xfId="0">
      <alignment horizontal="center" vertical="center" wrapText="1" readingOrder="2"/>
    </xf>
    <xf numFmtId="0" fontId="6" fillId="0" borderId="0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dxfs count="3">
    <dxf>
      <font>
        <color rgb="00991B1B"/>
      </font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oftwiro.com/ar/templates/study-planner?utm_source=excel&amp;utm_medium=template&amp;utm_campaign=study-planner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softwiro.com/systems/ar/study.html?utm_source=excel&amp;utm_medium=template&amp;utm_campaign=study-planner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softwiro.com/systems/ar/study.html?utm_source=excel&amp;utm_medium=template&amp;utm_campaign=study-planner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softwiro.com/systems/ar/study.html?utm_source=excel&amp;utm_medium=template&amp;utm_campaign=study-planner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softwiro.com/systems/ar/study.html?utm_source=excel&amp;utm_medium=template&amp;utm_campaign=study-planner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softwiro.com/systems/ar/study.html?utm_source=excel&amp;utm_medium=template&amp;utm_campaign=study-planner" TargetMode="External" Id="rId1" /><Relationship Type="http://schemas.openxmlformats.org/officeDocument/2006/relationships/hyperlink" Target="https://softwiro.com/ar/contact?utm_source=excel&amp;utm_medium=template&amp;utm_campaign=study-planner" TargetMode="External" Id="rId2" /></Relationships>
</file>

<file path=xl/worksheets/sheet1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2:B25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شيت خطة المذاكرة ومتابعة الدروس</t>
        </is>
      </c>
    </row>
    <row r="3" ht="36" customHeight="1">
      <c r="B3" s="2" t="inlineStr">
        <is>
          <t>يتابع دروس كل مادة قبل الامتحان: ما ذاكرته وما راجعته، ومتوسط درجاتك في الاختبار الذاتي، وعدد الدروس اللازم يوميًا، ويدلك على أضعف الدروس.</t>
        </is>
      </c>
    </row>
    <row r="5">
      <c r="B5" s="3" t="inlineStr">
        <is>
          <t>طريقة الاستخدام</t>
        </is>
      </c>
    </row>
    <row r="6" ht="30" customHeight="1">
      <c r="B6" s="4" t="inlineStr">
        <is>
          <t>1. في شيت «الإعدادات» اكتب عدد الدروس التي تقدر على مذاكرتها يوميًا، والدرجة التي ترى أن ما دونها ضعيف.</t>
        </is>
      </c>
    </row>
    <row r="7" ht="30" customHeight="1">
      <c r="B7" s="4" t="inlineStr">
        <is>
          <t>2. في شيت «المواد» اكتب اسم كل مادة وتاريخ امتحانها.</t>
        </is>
      </c>
    </row>
    <row r="8" ht="30" customHeight="1">
      <c r="B8" s="4" t="inlineStr">
        <is>
          <t>3. في شيت «الدروس» اكتب كل درس: اختر المادة من القائمة، واكتب اسم الدرس، واختر حالته.</t>
        </is>
      </c>
    </row>
    <row r="9" ht="30" customHeight="1">
      <c r="B9" s="4" t="inlineStr">
        <is>
          <t>4. بعد أن تحل أسئلة على الدرس اكتب درجتك من 10، واكتب تاريخ آخر مرة ذاكرته فيها.</t>
        </is>
      </c>
    </row>
    <row r="10" ht="30" customHeight="1">
      <c r="B10" s="4" t="inlineStr">
        <is>
          <t>5. افتح شيت «لوحة المتابعة» لترى حال كل مادة: ما أنجزت، وكم درسًا تحتاج يوميًا، وهل أنت على المسار.</t>
        </is>
      </c>
    </row>
    <row r="11" ht="30" customHeight="1">
      <c r="B11" s="4" t="inlineStr">
        <is>
          <t>6. راجع قائمة «أضعف 10 دروس» في أسفل اللوحة، وابدأ بها.</t>
        </is>
      </c>
    </row>
    <row r="13">
      <c r="B13" s="3" t="inlineStr">
        <is>
          <t>الألوان</t>
        </is>
      </c>
    </row>
    <row r="14">
      <c r="A14" s="5" t="n"/>
      <c r="B14" s="4" t="inlineStr">
        <is>
          <t>الخانة البيضاء: اكتب فيها.</t>
        </is>
      </c>
    </row>
    <row r="15">
      <c r="A15" s="6" t="n"/>
      <c r="B15" s="4" t="inlineStr">
        <is>
          <t>الخانة الرمادية: تُحسب تلقائيًا، فلا تكتب فيها.</t>
        </is>
      </c>
    </row>
    <row r="16">
      <c r="A16" s="7" t="n"/>
      <c r="B16" s="4" t="inlineStr">
        <is>
          <t>الخانة الصفراء أو الحمراء: تنبيه يحتاج إلى مراجعتك.</t>
        </is>
      </c>
    </row>
    <row r="18">
      <c r="B18" s="3" t="inlineStr">
        <is>
          <t>معلومات مهمة</t>
        </is>
      </c>
    </row>
    <row r="19" ht="30" customHeight="1">
      <c r="B19" s="4" t="inlineStr">
        <is>
          <t>• يتسع الشيت لـ 15 مادة و500 درس. يحسب الشيت الأيام من خانة «تاريخ اليوم» في شيت «الإعدادات»، ويمكنك كتابة تاريخ آخر مكانها.</t>
        </is>
      </c>
    </row>
    <row r="20" ht="30" customHeight="1">
      <c r="B20" s="4" t="inlineStr">
        <is>
          <t>• يظهر «يحتاج مراجعة» إذا كانت درجة الدرس أقل من الحد الذي حددته، أو إذا ذاكرت الدرس ولم تراجعه وامتحانه خلال 7 أيام.</t>
        </is>
      </c>
    </row>
    <row r="21" ht="30" customHeight="1">
      <c r="B21" s="4" t="inlineStr">
        <is>
          <t>• إذا كان الامتحان اليوم أو مضى موعده تظهر حالة المادة «انتهى الامتحان». وتدخل في المتوسط الدرجات من 0 إلى 10 فقط.</t>
        </is>
      </c>
    </row>
    <row r="23">
      <c r="B23" s="8" t="inlineStr">
        <is>
          <t>الأرقام الموجودة في الشيت أمثلة توضيحية. امسحها واكتب أرقامك.</t>
        </is>
      </c>
    </row>
    <row r="24">
      <c r="B24" s="9" t="inlineStr">
        <is>
          <t>شرح الشيت وقوالب أخرى مجانية ← softwiro.com/ar/templates</t>
        </is>
      </c>
    </row>
    <row r="25">
      <c r="B25" s="2" t="inlineStr">
        <is>
          <t>القالب مجاني: استخدمه وعدّله وشاركه كما تشاء.</t>
        </is>
      </c>
    </row>
  </sheetData>
  <hyperlinks>
    <hyperlink xmlns:r="http://schemas.openxmlformats.org/officeDocument/2006/relationships" ref="B24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C6"/>
  <sheetViews>
    <sheetView showGridLines="1"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62" customWidth="1" min="3" max="3"/>
  </cols>
  <sheetData>
    <row r="1" ht="26" customHeight="1">
      <c r="A1" s="10" t="inlineStr">
        <is>
          <t>شيت خطة المذاكرة ومتابعة الدروس · قالب مجاني من Softwiro</t>
        </is>
      </c>
    </row>
    <row r="2">
      <c r="A2" s="11" t="inlineStr">
        <is>
          <t>اختبارات من كتابك المدرسي، وخطة مذاكرة تتغير مع نتائجك في Bayango ← اضغط هنا</t>
        </is>
      </c>
    </row>
    <row r="4">
      <c r="A4" s="12" t="inlineStr">
        <is>
          <t>تاريخ اليوم</t>
        </is>
      </c>
      <c r="B4" s="13">
        <f>TODAY()</f>
        <v/>
      </c>
      <c r="C4" s="2" t="inlineStr">
        <is>
          <t>يتغير كل يوم تلقائيًا. يمكنك كتابة تاريخ آخر مكانه لتجرّب.</t>
        </is>
      </c>
    </row>
    <row r="5">
      <c r="A5" s="12" t="inlineStr">
        <is>
          <t>عدد الدروس التي أقدر على مذاكرتها يوميًا</t>
        </is>
      </c>
      <c r="B5" s="14" t="n">
        <v>3</v>
      </c>
      <c r="C5" s="2" t="inlineStr">
        <is>
          <t>يقارنه الشيت بعدد الدروس اللازم يوميًا ليقول لك: على المسار أو متأخر.</t>
        </is>
      </c>
    </row>
    <row r="6">
      <c r="A6" s="12" t="inlineStr">
        <is>
          <t>الدرجة التي ما دونها ضعيف (من 10)</t>
        </is>
      </c>
      <c r="B6" s="15" t="n">
        <v>6</v>
      </c>
      <c r="C6" s="2" t="inlineStr">
        <is>
          <t>الدرس الذي درجته أقل من هذا الرقم يظهر باللون الأحمر ويحتاج مراجعة.</t>
        </is>
      </c>
    </row>
  </sheetData>
  <mergeCells count="2">
    <mergeCell ref="A1:C1"/>
    <mergeCell ref="A2:C2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B20"/>
  <sheetViews>
    <sheetView showGridLines="1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</cols>
  <sheetData>
    <row r="1" ht="26" customHeight="1">
      <c r="A1" s="10" t="inlineStr">
        <is>
          <t>شيت خطة المذاكرة ومتابعة الدروس · قالب مجاني من Softwiro</t>
        </is>
      </c>
    </row>
    <row r="2">
      <c r="A2" s="11" t="inlineStr">
        <is>
          <t>اختبارات من كتابك المدرسي، وخطة مذاكرة تتغير مع نتائجك في Bayango ← اضغط هنا</t>
        </is>
      </c>
    </row>
    <row r="5" ht="32" customHeight="1">
      <c r="A5" s="16" t="inlineStr">
        <is>
          <t>المادة</t>
        </is>
      </c>
      <c r="B5" s="16" t="inlineStr">
        <is>
          <t>تاريخ الامتحان</t>
        </is>
      </c>
    </row>
    <row r="6">
      <c r="A6" s="5" t="inlineStr">
        <is>
          <t>الرياضيات</t>
        </is>
      </c>
      <c r="B6" s="17" t="n">
        <v>46334</v>
      </c>
    </row>
    <row r="7">
      <c r="A7" s="5" t="inlineStr">
        <is>
          <t>الدراسات الاجتماعية</t>
        </is>
      </c>
      <c r="B7" s="17" t="n">
        <v>46334</v>
      </c>
    </row>
    <row r="8">
      <c r="A8" s="5" t="inlineStr">
        <is>
          <t>اللغة العربية</t>
        </is>
      </c>
      <c r="B8" s="17" t="n">
        <v>46341</v>
      </c>
    </row>
    <row r="9">
      <c r="A9" s="5" t="inlineStr">
        <is>
          <t>العلوم</t>
        </is>
      </c>
      <c r="B9" s="17" t="n">
        <v>46349</v>
      </c>
    </row>
    <row r="10">
      <c r="A10" s="5" t="inlineStr">
        <is>
          <t>اللغة الإنجليزية</t>
        </is>
      </c>
      <c r="B10" s="17" t="n">
        <v>46369</v>
      </c>
    </row>
    <row r="11">
      <c r="A11" s="5" t="inlineStr">
        <is>
          <t>التربية الدينية</t>
        </is>
      </c>
      <c r="B11" s="17" t="n">
        <v>46326</v>
      </c>
    </row>
    <row r="12">
      <c r="A12" s="5" t="n"/>
      <c r="B12" s="17" t="n"/>
    </row>
    <row r="13">
      <c r="A13" s="5" t="n"/>
      <c r="B13" s="17" t="n"/>
    </row>
    <row r="14">
      <c r="A14" s="5" t="n"/>
      <c r="B14" s="17" t="n"/>
    </row>
    <row r="15">
      <c r="A15" s="5" t="n"/>
      <c r="B15" s="17" t="n"/>
    </row>
    <row r="16">
      <c r="A16" s="5" t="n"/>
      <c r="B16" s="17" t="n"/>
    </row>
    <row r="17">
      <c r="A17" s="5" t="n"/>
      <c r="B17" s="17" t="n"/>
    </row>
    <row r="18">
      <c r="A18" s="5" t="n"/>
      <c r="B18" s="17" t="n"/>
    </row>
    <row r="19">
      <c r="A19" s="5" t="n"/>
      <c r="B19" s="17" t="n"/>
    </row>
    <row r="20">
      <c r="A20" s="5" t="n"/>
      <c r="B20" s="17" t="n"/>
    </row>
  </sheetData>
  <mergeCells count="2">
    <mergeCell ref="A2:B2"/>
    <mergeCell ref="A1:B1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J505"/>
  <sheetViews>
    <sheetView showGridLines="1" rightToLeft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8" customWidth="1" min="2" max="2"/>
    <col width="14" customWidth="1" min="3" max="3"/>
    <col width="14" customWidth="1" min="4" max="4"/>
    <col width="16" customWidth="1" min="5" max="5"/>
    <col width="14" customWidth="1" min="6" max="6"/>
    <col width="14" customWidth="1" min="7" max="7"/>
    <col width="16" customWidth="1" min="8" max="8"/>
    <col width="22" customWidth="1" min="9" max="9"/>
    <col width="14" customWidth="1" min="10" max="10"/>
  </cols>
  <sheetData>
    <row r="1" ht="26" customHeight="1">
      <c r="A1" s="10" t="inlineStr">
        <is>
          <t>شيت خطة المذاكرة ومتابعة الدروس · قالب مجاني من Softwiro</t>
        </is>
      </c>
    </row>
    <row r="2">
      <c r="A2" s="11" t="inlineStr">
        <is>
          <t>اختبارات من كتابك المدرسي، وخطة مذاكرة تتغير مع نتائجك في Bayango ← اضغط هنا</t>
        </is>
      </c>
    </row>
    <row r="4">
      <c r="A4" s="12" t="inlineStr">
        <is>
          <t>حد الدرجة الضعيفة</t>
        </is>
      </c>
      <c r="B4" s="18">
        <f>'الإعدادات'!$B$6</f>
        <v/>
      </c>
    </row>
    <row r="5" ht="32" customHeight="1">
      <c r="A5" s="16" t="inlineStr">
        <is>
          <t>المادة</t>
        </is>
      </c>
      <c r="B5" s="16" t="inlineStr">
        <is>
          <t>اسم الدرس</t>
        </is>
      </c>
      <c r="C5" s="16" t="inlineStr">
        <is>
          <t>الحالة</t>
        </is>
      </c>
      <c r="D5" s="16" t="inlineStr">
        <is>
          <t>الدرجة من 10</t>
        </is>
      </c>
      <c r="E5" s="16" t="inlineStr">
        <is>
          <t>تاريخ آخر مذاكرة</t>
        </is>
      </c>
      <c r="F5" s="16" t="inlineStr">
        <is>
          <t>الأيام إلى الامتحان</t>
        </is>
      </c>
      <c r="G5" s="16" t="inlineStr">
        <is>
          <t>الأيام منذ آخر مذاكرة</t>
        </is>
      </c>
      <c r="H5" s="16" t="inlineStr">
        <is>
          <t>يحتاج مراجعة</t>
        </is>
      </c>
      <c r="I5" s="16" t="inlineStr">
        <is>
          <t>تنبيه</t>
        </is>
      </c>
      <c r="J5" s="16" t="inlineStr">
        <is>
          <t>مفتاح الترتيب (مساعد)</t>
        </is>
      </c>
    </row>
    <row r="6">
      <c r="A6" s="5" t="inlineStr">
        <is>
          <t>الرياضيات</t>
        </is>
      </c>
      <c r="B6" s="5" t="inlineStr">
        <is>
          <t>المعادلات الخطية</t>
        </is>
      </c>
      <c r="C6" s="5" t="inlineStr">
        <is>
          <t>ذاكرته</t>
        </is>
      </c>
      <c r="D6" s="5" t="n">
        <v>5</v>
      </c>
      <c r="E6" s="17" t="n">
        <v>46325</v>
      </c>
      <c r="F6" s="19">
        <f>IF(A6&amp;""="","",IFERROR(IF(INDEX('المواد'!$B$6:$B$20,MATCH(A6,'المواد'!$A$6:$A$20,0))&gt;0,INDEX('المواد'!$B$6:$B$20,MATCH(A6,'المواد'!$A$6:$A$20,0))-'الإعدادات'!$B$4,""),""))</f>
        <v/>
      </c>
      <c r="G6" s="19">
        <f>IF(OR(A6&amp;""="",E6&amp;""=""),"",'الإعدادات'!$B$4-E6)</f>
        <v/>
      </c>
      <c r="H6" s="6">
        <f>IF(A6&amp;""="","",IF(OR(AND(ISNUMBER(D6),D6&gt;=0,D6&lt;=10,D6&lt;$B$4),AND(C6="ذاكرته",ISNUMBER(F6),F6&gt;=0,F6&lt;=7)),"نعم",""))</f>
        <v/>
      </c>
      <c r="I6" s="6">
        <f>IF(A6&amp;B6="","",IF(A6&amp;""="","اختر المادة",IF(ISNUMBER(MATCH(A6,'المواد'!$A$6:$A$20,0)),IF(AND(D6&amp;""&lt;&gt;"",OR(NOT(ISNUMBER(D6)),D6&lt;0,D6&gt;10)),"الدرجة من 0 إلى 10",IF(C6&amp;""="","اختر الحالة","")),"المادة غير موجودة")))</f>
        <v/>
      </c>
      <c r="J6" s="20">
        <f>IF(AND(A6&amp;""&lt;&gt;"",ISNUMBER(D6),D6&gt;=0,D6&lt;=10),D6+ROW()/100000,"")</f>
        <v/>
      </c>
    </row>
    <row r="7">
      <c r="A7" s="5" t="inlineStr">
        <is>
          <t>الرياضيات</t>
        </is>
      </c>
      <c r="B7" s="5" t="inlineStr">
        <is>
          <t>درس الرياضيات 2</t>
        </is>
      </c>
      <c r="C7" s="5" t="inlineStr">
        <is>
          <t>لم أبدأ</t>
        </is>
      </c>
      <c r="D7" s="5" t="n"/>
      <c r="E7" s="17" t="n"/>
      <c r="F7" s="19">
        <f>IF(A7&amp;""="","",IFERROR(IF(INDEX('المواد'!$B$6:$B$20,MATCH(A7,'المواد'!$A$6:$A$20,0))&gt;0,INDEX('المواد'!$B$6:$B$20,MATCH(A7,'المواد'!$A$6:$A$20,0))-'الإعدادات'!$B$4,""),""))</f>
        <v/>
      </c>
      <c r="G7" s="19">
        <f>IF(OR(A7&amp;""="",E7&amp;""=""),"",'الإعدادات'!$B$4-E7)</f>
        <v/>
      </c>
      <c r="H7" s="6">
        <f>IF(A7&amp;""="","",IF(OR(AND(ISNUMBER(D7),D7&gt;=0,D7&lt;=10,D7&lt;$B$4),AND(C7="ذاكرته",ISNUMBER(F7),F7&gt;=0,F7&lt;=7)),"نعم",""))</f>
        <v/>
      </c>
      <c r="I7" s="6">
        <f>IF(A7&amp;B7="","",IF(A7&amp;""="","اختر المادة",IF(ISNUMBER(MATCH(A7,'المواد'!$A$6:$A$20,0)),IF(AND(D7&amp;""&lt;&gt;"",OR(NOT(ISNUMBER(D7)),D7&lt;0,D7&gt;10)),"الدرجة من 0 إلى 10",IF(C7&amp;""="","اختر الحالة","")),"المادة غير موجودة")))</f>
        <v/>
      </c>
      <c r="J7" s="20">
        <f>IF(AND(A7&amp;""&lt;&gt;"",ISNUMBER(D7),D7&gt;=0,D7&lt;=10),D7+ROW()/100000,"")</f>
        <v/>
      </c>
    </row>
    <row r="8">
      <c r="A8" s="5" t="inlineStr">
        <is>
          <t>الرياضيات</t>
        </is>
      </c>
      <c r="B8" s="5" t="inlineStr">
        <is>
          <t>درس الرياضيات 3</t>
        </is>
      </c>
      <c r="C8" s="5" t="inlineStr">
        <is>
          <t>لم أبدأ</t>
        </is>
      </c>
      <c r="D8" s="5" t="n"/>
      <c r="E8" s="17" t="n"/>
      <c r="F8" s="19">
        <f>IF(A8&amp;""="","",IFERROR(IF(INDEX('المواد'!$B$6:$B$20,MATCH(A8,'المواد'!$A$6:$A$20,0))&gt;0,INDEX('المواد'!$B$6:$B$20,MATCH(A8,'المواد'!$A$6:$A$20,0))-'الإعدادات'!$B$4,""),""))</f>
        <v/>
      </c>
      <c r="G8" s="19">
        <f>IF(OR(A8&amp;""="",E8&amp;""=""),"",'الإعدادات'!$B$4-E8)</f>
        <v/>
      </c>
      <c r="H8" s="6">
        <f>IF(A8&amp;""="","",IF(OR(AND(ISNUMBER(D8),D8&gt;=0,D8&lt;=10,D8&lt;$B$4),AND(C8="ذاكرته",ISNUMBER(F8),F8&gt;=0,F8&lt;=7)),"نعم",""))</f>
        <v/>
      </c>
      <c r="I8" s="6">
        <f>IF(A8&amp;B8="","",IF(A8&amp;""="","اختر المادة",IF(ISNUMBER(MATCH(A8,'المواد'!$A$6:$A$20,0)),IF(AND(D8&amp;""&lt;&gt;"",OR(NOT(ISNUMBER(D8)),D8&lt;0,D8&gt;10)),"الدرجة من 0 إلى 10",IF(C8&amp;""="","اختر الحالة","")),"المادة غير موجودة")))</f>
        <v/>
      </c>
      <c r="J8" s="20">
        <f>IF(AND(A8&amp;""&lt;&gt;"",ISNUMBER(D8),D8&gt;=0,D8&lt;=10),D8+ROW()/100000,"")</f>
        <v/>
      </c>
    </row>
    <row r="9">
      <c r="A9" s="5" t="inlineStr">
        <is>
          <t>الرياضيات</t>
        </is>
      </c>
      <c r="B9" s="5" t="inlineStr">
        <is>
          <t>درس الرياضيات 4</t>
        </is>
      </c>
      <c r="C9" s="5" t="inlineStr">
        <is>
          <t>لم أبدأ</t>
        </is>
      </c>
      <c r="D9" s="5" t="n"/>
      <c r="E9" s="17" t="n"/>
      <c r="F9" s="19">
        <f>IF(A9&amp;""="","",IFERROR(IF(INDEX('المواد'!$B$6:$B$20,MATCH(A9,'المواد'!$A$6:$A$20,0))&gt;0,INDEX('المواد'!$B$6:$B$20,MATCH(A9,'المواد'!$A$6:$A$20,0))-'الإعدادات'!$B$4,""),""))</f>
        <v/>
      </c>
      <c r="G9" s="19">
        <f>IF(OR(A9&amp;""="",E9&amp;""=""),"",'الإعدادات'!$B$4-E9)</f>
        <v/>
      </c>
      <c r="H9" s="6">
        <f>IF(A9&amp;""="","",IF(OR(AND(ISNUMBER(D9),D9&gt;=0,D9&lt;=10,D9&lt;$B$4),AND(C9="ذاكرته",ISNUMBER(F9),F9&gt;=0,F9&lt;=7)),"نعم",""))</f>
        <v/>
      </c>
      <c r="I9" s="6">
        <f>IF(A9&amp;B9="","",IF(A9&amp;""="","اختر المادة",IF(ISNUMBER(MATCH(A9,'المواد'!$A$6:$A$20,0)),IF(AND(D9&amp;""&lt;&gt;"",OR(NOT(ISNUMBER(D9)),D9&lt;0,D9&gt;10)),"الدرجة من 0 إلى 10",IF(C9&amp;""="","اختر الحالة","")),"المادة غير موجودة")))</f>
        <v/>
      </c>
      <c r="J9" s="20">
        <f>IF(AND(A9&amp;""&lt;&gt;"",ISNUMBER(D9),D9&gt;=0,D9&lt;=10),D9+ROW()/100000,"")</f>
        <v/>
      </c>
    </row>
    <row r="10">
      <c r="A10" s="5" t="inlineStr">
        <is>
          <t>الرياضيات</t>
        </is>
      </c>
      <c r="B10" s="5" t="inlineStr">
        <is>
          <t>درس الرياضيات 5</t>
        </is>
      </c>
      <c r="C10" s="5" t="inlineStr">
        <is>
          <t>لم أبدأ</t>
        </is>
      </c>
      <c r="D10" s="5" t="n"/>
      <c r="E10" s="17" t="n"/>
      <c r="F10" s="19">
        <f>IF(A10&amp;""="","",IFERROR(IF(INDEX('المواد'!$B$6:$B$20,MATCH(A10,'المواد'!$A$6:$A$20,0))&gt;0,INDEX('المواد'!$B$6:$B$20,MATCH(A10,'المواد'!$A$6:$A$20,0))-'الإعدادات'!$B$4,""),""))</f>
        <v/>
      </c>
      <c r="G10" s="19">
        <f>IF(OR(A10&amp;""="",E10&amp;""=""),"",'الإعدادات'!$B$4-E10)</f>
        <v/>
      </c>
      <c r="H10" s="6">
        <f>IF(A10&amp;""="","",IF(OR(AND(ISNUMBER(D10),D10&gt;=0,D10&lt;=10,D10&lt;$B$4),AND(C10="ذاكرته",ISNUMBER(F10),F10&gt;=0,F10&lt;=7)),"نعم",""))</f>
        <v/>
      </c>
      <c r="I10" s="6">
        <f>IF(A10&amp;B10="","",IF(A10&amp;""="","اختر المادة",IF(ISNUMBER(MATCH(A10,'المواد'!$A$6:$A$20,0)),IF(AND(D10&amp;""&lt;&gt;"",OR(NOT(ISNUMBER(D10)),D10&lt;0,D10&gt;10)),"الدرجة من 0 إلى 10",IF(C10&amp;""="","اختر الحالة","")),"المادة غير موجودة")))</f>
        <v/>
      </c>
      <c r="J10" s="20">
        <f>IF(AND(A10&amp;""&lt;&gt;"",ISNUMBER(D10),D10&gt;=0,D10&lt;=10),D10+ROW()/100000,"")</f>
        <v/>
      </c>
    </row>
    <row r="11">
      <c r="A11" s="5" t="inlineStr">
        <is>
          <t>الرياضيات</t>
        </is>
      </c>
      <c r="B11" s="5" t="inlineStr">
        <is>
          <t>درس الرياضيات 6</t>
        </is>
      </c>
      <c r="C11" s="5" t="inlineStr">
        <is>
          <t>لم أبدأ</t>
        </is>
      </c>
      <c r="D11" s="5" t="n"/>
      <c r="E11" s="17" t="n"/>
      <c r="F11" s="19">
        <f>IF(A11&amp;""="","",IFERROR(IF(INDEX('المواد'!$B$6:$B$20,MATCH(A11,'المواد'!$A$6:$A$20,0))&gt;0,INDEX('المواد'!$B$6:$B$20,MATCH(A11,'المواد'!$A$6:$A$20,0))-'الإعدادات'!$B$4,""),""))</f>
        <v/>
      </c>
      <c r="G11" s="19">
        <f>IF(OR(A11&amp;""="",E11&amp;""=""),"",'الإعدادات'!$B$4-E11)</f>
        <v/>
      </c>
      <c r="H11" s="6">
        <f>IF(A11&amp;""="","",IF(OR(AND(ISNUMBER(D11),D11&gt;=0,D11&lt;=10,D11&lt;$B$4),AND(C11="ذاكرته",ISNUMBER(F11),F11&gt;=0,F11&lt;=7)),"نعم",""))</f>
        <v/>
      </c>
      <c r="I11" s="6">
        <f>IF(A11&amp;B11="","",IF(A11&amp;""="","اختر المادة",IF(ISNUMBER(MATCH(A11,'المواد'!$A$6:$A$20,0)),IF(AND(D11&amp;""&lt;&gt;"",OR(NOT(ISNUMBER(D11)),D11&lt;0,D11&gt;10)),"الدرجة من 0 إلى 10",IF(C11&amp;""="","اختر الحالة","")),"المادة غير موجودة")))</f>
        <v/>
      </c>
      <c r="J11" s="20">
        <f>IF(AND(A11&amp;""&lt;&gt;"",ISNUMBER(D11),D11&gt;=0,D11&lt;=10),D11+ROW()/100000,"")</f>
        <v/>
      </c>
    </row>
    <row r="12">
      <c r="A12" s="5" t="inlineStr">
        <is>
          <t>الرياضيات</t>
        </is>
      </c>
      <c r="B12" s="5" t="inlineStr">
        <is>
          <t>درس الرياضيات 7</t>
        </is>
      </c>
      <c r="C12" s="5" t="inlineStr">
        <is>
          <t>لم أبدأ</t>
        </is>
      </c>
      <c r="D12" s="5" t="n"/>
      <c r="E12" s="17" t="n"/>
      <c r="F12" s="19">
        <f>IF(A12&amp;""="","",IFERROR(IF(INDEX('المواد'!$B$6:$B$20,MATCH(A12,'المواد'!$A$6:$A$20,0))&gt;0,INDEX('المواد'!$B$6:$B$20,MATCH(A12,'المواد'!$A$6:$A$20,0))-'الإعدادات'!$B$4,""),""))</f>
        <v/>
      </c>
      <c r="G12" s="19">
        <f>IF(OR(A12&amp;""="",E12&amp;""=""),"",'الإعدادات'!$B$4-E12)</f>
        <v/>
      </c>
      <c r="H12" s="6">
        <f>IF(A12&amp;""="","",IF(OR(AND(ISNUMBER(D12),D12&gt;=0,D12&lt;=10,D12&lt;$B$4),AND(C12="ذاكرته",ISNUMBER(F12),F12&gt;=0,F12&lt;=7)),"نعم",""))</f>
        <v/>
      </c>
      <c r="I12" s="6">
        <f>IF(A12&amp;B12="","",IF(A12&amp;""="","اختر المادة",IF(ISNUMBER(MATCH(A12,'المواد'!$A$6:$A$20,0)),IF(AND(D12&amp;""&lt;&gt;"",OR(NOT(ISNUMBER(D12)),D12&lt;0,D12&gt;10)),"الدرجة من 0 إلى 10",IF(C12&amp;""="","اختر الحالة","")),"المادة غير موجودة")))</f>
        <v/>
      </c>
      <c r="J12" s="20">
        <f>IF(AND(A12&amp;""&lt;&gt;"",ISNUMBER(D12),D12&gt;=0,D12&lt;=10),D12+ROW()/100000,"")</f>
        <v/>
      </c>
    </row>
    <row r="13">
      <c r="A13" s="5" t="inlineStr">
        <is>
          <t>الرياضيات</t>
        </is>
      </c>
      <c r="B13" s="5" t="inlineStr">
        <is>
          <t>درس الرياضيات 8</t>
        </is>
      </c>
      <c r="C13" s="5" t="inlineStr">
        <is>
          <t>لم أبدأ</t>
        </is>
      </c>
      <c r="D13" s="5" t="n"/>
      <c r="E13" s="17" t="n"/>
      <c r="F13" s="19">
        <f>IF(A13&amp;""="","",IFERROR(IF(INDEX('المواد'!$B$6:$B$20,MATCH(A13,'المواد'!$A$6:$A$20,0))&gt;0,INDEX('المواد'!$B$6:$B$20,MATCH(A13,'المواد'!$A$6:$A$20,0))-'الإعدادات'!$B$4,""),""))</f>
        <v/>
      </c>
      <c r="G13" s="19">
        <f>IF(OR(A13&amp;""="",E13&amp;""=""),"",'الإعدادات'!$B$4-E13)</f>
        <v/>
      </c>
      <c r="H13" s="6">
        <f>IF(A13&amp;""="","",IF(OR(AND(ISNUMBER(D13),D13&gt;=0,D13&lt;=10,D13&lt;$B$4),AND(C13="ذاكرته",ISNUMBER(F13),F13&gt;=0,F13&lt;=7)),"نعم",""))</f>
        <v/>
      </c>
      <c r="I13" s="6">
        <f>IF(A13&amp;B13="","",IF(A13&amp;""="","اختر المادة",IF(ISNUMBER(MATCH(A13,'المواد'!$A$6:$A$20,0)),IF(AND(D13&amp;""&lt;&gt;"",OR(NOT(ISNUMBER(D13)),D13&lt;0,D13&gt;10)),"الدرجة من 0 إلى 10",IF(C13&amp;""="","اختر الحالة","")),"المادة غير موجودة")))</f>
        <v/>
      </c>
      <c r="J13" s="20">
        <f>IF(AND(A13&amp;""&lt;&gt;"",ISNUMBER(D13),D13&gt;=0,D13&lt;=10),D13+ROW()/100000,"")</f>
        <v/>
      </c>
    </row>
    <row r="14">
      <c r="A14" s="5" t="inlineStr">
        <is>
          <t>الرياضيات</t>
        </is>
      </c>
      <c r="B14" s="5" t="inlineStr">
        <is>
          <t>درس الرياضيات 9</t>
        </is>
      </c>
      <c r="C14" s="5" t="inlineStr">
        <is>
          <t>لم أبدأ</t>
        </is>
      </c>
      <c r="D14" s="5" t="n"/>
      <c r="E14" s="17" t="n"/>
      <c r="F14" s="19">
        <f>IF(A14&amp;""="","",IFERROR(IF(INDEX('المواد'!$B$6:$B$20,MATCH(A14,'المواد'!$A$6:$A$20,0))&gt;0,INDEX('المواد'!$B$6:$B$20,MATCH(A14,'المواد'!$A$6:$A$20,0))-'الإعدادات'!$B$4,""),""))</f>
        <v/>
      </c>
      <c r="G14" s="19">
        <f>IF(OR(A14&amp;""="",E14&amp;""=""),"",'الإعدادات'!$B$4-E14)</f>
        <v/>
      </c>
      <c r="H14" s="6">
        <f>IF(A14&amp;""="","",IF(OR(AND(ISNUMBER(D14),D14&gt;=0,D14&lt;=10,D14&lt;$B$4),AND(C14="ذاكرته",ISNUMBER(F14),F14&gt;=0,F14&lt;=7)),"نعم",""))</f>
        <v/>
      </c>
      <c r="I14" s="6">
        <f>IF(A14&amp;B14="","",IF(A14&amp;""="","اختر المادة",IF(ISNUMBER(MATCH(A14,'المواد'!$A$6:$A$20,0)),IF(AND(D14&amp;""&lt;&gt;"",OR(NOT(ISNUMBER(D14)),D14&lt;0,D14&gt;10)),"الدرجة من 0 إلى 10",IF(C14&amp;""="","اختر الحالة","")),"المادة غير موجودة")))</f>
        <v/>
      </c>
      <c r="J14" s="20">
        <f>IF(AND(A14&amp;""&lt;&gt;"",ISNUMBER(D14),D14&gt;=0,D14&lt;=10),D14+ROW()/100000,"")</f>
        <v/>
      </c>
    </row>
    <row r="15">
      <c r="A15" s="5" t="inlineStr">
        <is>
          <t>الرياضيات</t>
        </is>
      </c>
      <c r="B15" s="5" t="inlineStr">
        <is>
          <t>درس الرياضيات 10</t>
        </is>
      </c>
      <c r="C15" s="5" t="inlineStr">
        <is>
          <t>لم أبدأ</t>
        </is>
      </c>
      <c r="D15" s="5" t="n"/>
      <c r="E15" s="17" t="n"/>
      <c r="F15" s="19">
        <f>IF(A15&amp;""="","",IFERROR(IF(INDEX('المواد'!$B$6:$B$20,MATCH(A15,'المواد'!$A$6:$A$20,0))&gt;0,INDEX('المواد'!$B$6:$B$20,MATCH(A15,'المواد'!$A$6:$A$20,0))-'الإعدادات'!$B$4,""),""))</f>
        <v/>
      </c>
      <c r="G15" s="19">
        <f>IF(OR(A15&amp;""="",E15&amp;""=""),"",'الإعدادات'!$B$4-E15)</f>
        <v/>
      </c>
      <c r="H15" s="6">
        <f>IF(A15&amp;""="","",IF(OR(AND(ISNUMBER(D15),D15&gt;=0,D15&lt;=10,D15&lt;$B$4),AND(C15="ذاكرته",ISNUMBER(F15),F15&gt;=0,F15&lt;=7)),"نعم",""))</f>
        <v/>
      </c>
      <c r="I15" s="6">
        <f>IF(A15&amp;B15="","",IF(A15&amp;""="","اختر المادة",IF(ISNUMBER(MATCH(A15,'المواد'!$A$6:$A$20,0)),IF(AND(D15&amp;""&lt;&gt;"",OR(NOT(ISNUMBER(D15)),D15&lt;0,D15&gt;10)),"الدرجة من 0 إلى 10",IF(C15&amp;""="","اختر الحالة","")),"المادة غير موجودة")))</f>
        <v/>
      </c>
      <c r="J15" s="20">
        <f>IF(AND(A15&amp;""&lt;&gt;"",ISNUMBER(D15),D15&gt;=0,D15&lt;=10),D15+ROW()/100000,"")</f>
        <v/>
      </c>
    </row>
    <row r="16">
      <c r="A16" s="5" t="inlineStr">
        <is>
          <t>الرياضيات</t>
        </is>
      </c>
      <c r="B16" s="5" t="inlineStr">
        <is>
          <t>درس الرياضيات 11</t>
        </is>
      </c>
      <c r="C16" s="5" t="inlineStr">
        <is>
          <t>لم أبدأ</t>
        </is>
      </c>
      <c r="D16" s="5" t="n"/>
      <c r="E16" s="17" t="n"/>
      <c r="F16" s="19">
        <f>IF(A16&amp;""="","",IFERROR(IF(INDEX('المواد'!$B$6:$B$20,MATCH(A16,'المواد'!$A$6:$A$20,0))&gt;0,INDEX('المواد'!$B$6:$B$20,MATCH(A16,'المواد'!$A$6:$A$20,0))-'الإعدادات'!$B$4,""),""))</f>
        <v/>
      </c>
      <c r="G16" s="19">
        <f>IF(OR(A16&amp;""="",E16&amp;""=""),"",'الإعدادات'!$B$4-E16)</f>
        <v/>
      </c>
      <c r="H16" s="6">
        <f>IF(A16&amp;""="","",IF(OR(AND(ISNUMBER(D16),D16&gt;=0,D16&lt;=10,D16&lt;$B$4),AND(C16="ذاكرته",ISNUMBER(F16),F16&gt;=0,F16&lt;=7)),"نعم",""))</f>
        <v/>
      </c>
      <c r="I16" s="6">
        <f>IF(A16&amp;B16="","",IF(A16&amp;""="","اختر المادة",IF(ISNUMBER(MATCH(A16,'المواد'!$A$6:$A$20,0)),IF(AND(D16&amp;""&lt;&gt;"",OR(NOT(ISNUMBER(D16)),D16&lt;0,D16&gt;10)),"الدرجة من 0 إلى 10",IF(C16&amp;""="","اختر الحالة","")),"المادة غير موجودة")))</f>
        <v/>
      </c>
      <c r="J16" s="20">
        <f>IF(AND(A16&amp;""&lt;&gt;"",ISNUMBER(D16),D16&gt;=0,D16&lt;=10),D16+ROW()/100000,"")</f>
        <v/>
      </c>
    </row>
    <row r="17">
      <c r="A17" s="5" t="inlineStr">
        <is>
          <t>الرياضيات</t>
        </is>
      </c>
      <c r="B17" s="5" t="inlineStr">
        <is>
          <t>درس الرياضيات 12</t>
        </is>
      </c>
      <c r="C17" s="5" t="inlineStr">
        <is>
          <t>لم أبدأ</t>
        </is>
      </c>
      <c r="D17" s="5" t="n"/>
      <c r="E17" s="17" t="n"/>
      <c r="F17" s="19">
        <f>IF(A17&amp;""="","",IFERROR(IF(INDEX('المواد'!$B$6:$B$20,MATCH(A17,'المواد'!$A$6:$A$20,0))&gt;0,INDEX('المواد'!$B$6:$B$20,MATCH(A17,'المواد'!$A$6:$A$20,0))-'الإعدادات'!$B$4,""),""))</f>
        <v/>
      </c>
      <c r="G17" s="19">
        <f>IF(OR(A17&amp;""="",E17&amp;""=""),"",'الإعدادات'!$B$4-E17)</f>
        <v/>
      </c>
      <c r="H17" s="6">
        <f>IF(A17&amp;""="","",IF(OR(AND(ISNUMBER(D17),D17&gt;=0,D17&lt;=10,D17&lt;$B$4),AND(C17="ذاكرته",ISNUMBER(F17),F17&gt;=0,F17&lt;=7)),"نعم",""))</f>
        <v/>
      </c>
      <c r="I17" s="6">
        <f>IF(A17&amp;B17="","",IF(A17&amp;""="","اختر المادة",IF(ISNUMBER(MATCH(A17,'المواد'!$A$6:$A$20,0)),IF(AND(D17&amp;""&lt;&gt;"",OR(NOT(ISNUMBER(D17)),D17&lt;0,D17&gt;10)),"الدرجة من 0 إلى 10",IF(C17&amp;""="","اختر الحالة","")),"المادة غير موجودة")))</f>
        <v/>
      </c>
      <c r="J17" s="20">
        <f>IF(AND(A17&amp;""&lt;&gt;"",ISNUMBER(D17),D17&gt;=0,D17&lt;=10),D17+ROW()/100000,"")</f>
        <v/>
      </c>
    </row>
    <row r="18">
      <c r="A18" s="5" t="inlineStr">
        <is>
          <t>الرياضيات</t>
        </is>
      </c>
      <c r="B18" s="5" t="inlineStr">
        <is>
          <t>درس الرياضيات 13</t>
        </is>
      </c>
      <c r="C18" s="5" t="inlineStr">
        <is>
          <t>لم أبدأ</t>
        </is>
      </c>
      <c r="D18" s="5" t="n"/>
      <c r="E18" s="17" t="n"/>
      <c r="F18" s="19">
        <f>IF(A18&amp;""="","",IFERROR(IF(INDEX('المواد'!$B$6:$B$20,MATCH(A18,'المواد'!$A$6:$A$20,0))&gt;0,INDEX('المواد'!$B$6:$B$20,MATCH(A18,'المواد'!$A$6:$A$20,0))-'الإعدادات'!$B$4,""),""))</f>
        <v/>
      </c>
      <c r="G18" s="19">
        <f>IF(OR(A18&amp;""="",E18&amp;""=""),"",'الإعدادات'!$B$4-E18)</f>
        <v/>
      </c>
      <c r="H18" s="6">
        <f>IF(A18&amp;""="","",IF(OR(AND(ISNUMBER(D18),D18&gt;=0,D18&lt;=10,D18&lt;$B$4),AND(C18="ذاكرته",ISNUMBER(F18),F18&gt;=0,F18&lt;=7)),"نعم",""))</f>
        <v/>
      </c>
      <c r="I18" s="6">
        <f>IF(A18&amp;B18="","",IF(A18&amp;""="","اختر المادة",IF(ISNUMBER(MATCH(A18,'المواد'!$A$6:$A$20,0)),IF(AND(D18&amp;""&lt;&gt;"",OR(NOT(ISNUMBER(D18)),D18&lt;0,D18&gt;10)),"الدرجة من 0 إلى 10",IF(C18&amp;""="","اختر الحالة","")),"المادة غير موجودة")))</f>
        <v/>
      </c>
      <c r="J18" s="20">
        <f>IF(AND(A18&amp;""&lt;&gt;"",ISNUMBER(D18),D18&gt;=0,D18&lt;=10),D18+ROW()/100000,"")</f>
        <v/>
      </c>
    </row>
    <row r="19">
      <c r="A19" s="5" t="inlineStr">
        <is>
          <t>الرياضيات</t>
        </is>
      </c>
      <c r="B19" s="5" t="inlineStr">
        <is>
          <t>درس الرياضيات 14</t>
        </is>
      </c>
      <c r="C19" s="5" t="inlineStr">
        <is>
          <t>لم أبدأ</t>
        </is>
      </c>
      <c r="D19" s="5" t="n"/>
      <c r="E19" s="17" t="n"/>
      <c r="F19" s="19">
        <f>IF(A19&amp;""="","",IFERROR(IF(INDEX('المواد'!$B$6:$B$20,MATCH(A19,'المواد'!$A$6:$A$20,0))&gt;0,INDEX('المواد'!$B$6:$B$20,MATCH(A19,'المواد'!$A$6:$A$20,0))-'الإعدادات'!$B$4,""),""))</f>
        <v/>
      </c>
      <c r="G19" s="19">
        <f>IF(OR(A19&amp;""="",E19&amp;""=""),"",'الإعدادات'!$B$4-E19)</f>
        <v/>
      </c>
      <c r="H19" s="6">
        <f>IF(A19&amp;""="","",IF(OR(AND(ISNUMBER(D19),D19&gt;=0,D19&lt;=10,D19&lt;$B$4),AND(C19="ذاكرته",ISNUMBER(F19),F19&gt;=0,F19&lt;=7)),"نعم",""))</f>
        <v/>
      </c>
      <c r="I19" s="6">
        <f>IF(A19&amp;B19="","",IF(A19&amp;""="","اختر المادة",IF(ISNUMBER(MATCH(A19,'المواد'!$A$6:$A$20,0)),IF(AND(D19&amp;""&lt;&gt;"",OR(NOT(ISNUMBER(D19)),D19&lt;0,D19&gt;10)),"الدرجة من 0 إلى 10",IF(C19&amp;""="","اختر الحالة","")),"المادة غير موجودة")))</f>
        <v/>
      </c>
      <c r="J19" s="20">
        <f>IF(AND(A19&amp;""&lt;&gt;"",ISNUMBER(D19),D19&gt;=0,D19&lt;=10),D19+ROW()/100000,"")</f>
        <v/>
      </c>
    </row>
    <row r="20">
      <c r="A20" s="5" t="inlineStr">
        <is>
          <t>الرياضيات</t>
        </is>
      </c>
      <c r="B20" s="5" t="inlineStr">
        <is>
          <t>درس الرياضيات 15</t>
        </is>
      </c>
      <c r="C20" s="5" t="inlineStr">
        <is>
          <t>لم أبدأ</t>
        </is>
      </c>
      <c r="D20" s="5" t="n"/>
      <c r="E20" s="17" t="n"/>
      <c r="F20" s="19">
        <f>IF(A20&amp;""="","",IFERROR(IF(INDEX('المواد'!$B$6:$B$20,MATCH(A20,'المواد'!$A$6:$A$20,0))&gt;0,INDEX('المواد'!$B$6:$B$20,MATCH(A20,'المواد'!$A$6:$A$20,0))-'الإعدادات'!$B$4,""),""))</f>
        <v/>
      </c>
      <c r="G20" s="19">
        <f>IF(OR(A20&amp;""="",E20&amp;""=""),"",'الإعدادات'!$B$4-E20)</f>
        <v/>
      </c>
      <c r="H20" s="6">
        <f>IF(A20&amp;""="","",IF(OR(AND(ISNUMBER(D20),D20&gt;=0,D20&lt;=10,D20&lt;$B$4),AND(C20="ذاكرته",ISNUMBER(F20),F20&gt;=0,F20&lt;=7)),"نعم",""))</f>
        <v/>
      </c>
      <c r="I20" s="6">
        <f>IF(A20&amp;B20="","",IF(A20&amp;""="","اختر المادة",IF(ISNUMBER(MATCH(A20,'المواد'!$A$6:$A$20,0)),IF(AND(D20&amp;""&lt;&gt;"",OR(NOT(ISNUMBER(D20)),D20&lt;0,D20&gt;10)),"الدرجة من 0 إلى 10",IF(C20&amp;""="","اختر الحالة","")),"المادة غير موجودة")))</f>
        <v/>
      </c>
      <c r="J20" s="20">
        <f>IF(AND(A20&amp;""&lt;&gt;"",ISNUMBER(D20),D20&gt;=0,D20&lt;=10),D20+ROW()/100000,"")</f>
        <v/>
      </c>
    </row>
    <row r="21">
      <c r="A21" s="5" t="inlineStr">
        <is>
          <t>الرياضيات</t>
        </is>
      </c>
      <c r="B21" s="5" t="inlineStr">
        <is>
          <t>درس الرياضيات 16</t>
        </is>
      </c>
      <c r="C21" s="5" t="inlineStr">
        <is>
          <t>لم أبدأ</t>
        </is>
      </c>
      <c r="D21" s="5" t="n"/>
      <c r="E21" s="17" t="n"/>
      <c r="F21" s="19">
        <f>IF(A21&amp;""="","",IFERROR(IF(INDEX('المواد'!$B$6:$B$20,MATCH(A21,'المواد'!$A$6:$A$20,0))&gt;0,INDEX('المواد'!$B$6:$B$20,MATCH(A21,'المواد'!$A$6:$A$20,0))-'الإعدادات'!$B$4,""),""))</f>
        <v/>
      </c>
      <c r="G21" s="19">
        <f>IF(OR(A21&amp;""="",E21&amp;""=""),"",'الإعدادات'!$B$4-E21)</f>
        <v/>
      </c>
      <c r="H21" s="6">
        <f>IF(A21&amp;""="","",IF(OR(AND(ISNUMBER(D21),D21&gt;=0,D21&lt;=10,D21&lt;$B$4),AND(C21="ذاكرته",ISNUMBER(F21),F21&gt;=0,F21&lt;=7)),"نعم",""))</f>
        <v/>
      </c>
      <c r="I21" s="6">
        <f>IF(A21&amp;B21="","",IF(A21&amp;""="","اختر المادة",IF(ISNUMBER(MATCH(A21,'المواد'!$A$6:$A$20,0)),IF(AND(D21&amp;""&lt;&gt;"",OR(NOT(ISNUMBER(D21)),D21&lt;0,D21&gt;10)),"الدرجة من 0 إلى 10",IF(C21&amp;""="","اختر الحالة","")),"المادة غير موجودة")))</f>
        <v/>
      </c>
      <c r="J21" s="20">
        <f>IF(AND(A21&amp;""&lt;&gt;"",ISNUMBER(D21),D21&gt;=0,D21&lt;=10),D21+ROW()/100000,"")</f>
        <v/>
      </c>
    </row>
    <row r="22">
      <c r="A22" s="5" t="inlineStr">
        <is>
          <t>الرياضيات</t>
        </is>
      </c>
      <c r="B22" s="5" t="inlineStr">
        <is>
          <t>درس الرياضيات 17</t>
        </is>
      </c>
      <c r="C22" s="5" t="inlineStr">
        <is>
          <t>لم أبدأ</t>
        </is>
      </c>
      <c r="D22" s="5" t="n"/>
      <c r="E22" s="17" t="n"/>
      <c r="F22" s="19">
        <f>IF(A22&amp;""="","",IFERROR(IF(INDEX('المواد'!$B$6:$B$20,MATCH(A22,'المواد'!$A$6:$A$20,0))&gt;0,INDEX('المواد'!$B$6:$B$20,MATCH(A22,'المواد'!$A$6:$A$20,0))-'الإعدادات'!$B$4,""),""))</f>
        <v/>
      </c>
      <c r="G22" s="19">
        <f>IF(OR(A22&amp;""="",E22&amp;""=""),"",'الإعدادات'!$B$4-E22)</f>
        <v/>
      </c>
      <c r="H22" s="6">
        <f>IF(A22&amp;""="","",IF(OR(AND(ISNUMBER(D22),D22&gt;=0,D22&lt;=10,D22&lt;$B$4),AND(C22="ذاكرته",ISNUMBER(F22),F22&gt;=0,F22&lt;=7)),"نعم",""))</f>
        <v/>
      </c>
      <c r="I22" s="6">
        <f>IF(A22&amp;B22="","",IF(A22&amp;""="","اختر المادة",IF(ISNUMBER(MATCH(A22,'المواد'!$A$6:$A$20,0)),IF(AND(D22&amp;""&lt;&gt;"",OR(NOT(ISNUMBER(D22)),D22&lt;0,D22&gt;10)),"الدرجة من 0 إلى 10",IF(C22&amp;""="","اختر الحالة","")),"المادة غير موجودة")))</f>
        <v/>
      </c>
      <c r="J22" s="20">
        <f>IF(AND(A22&amp;""&lt;&gt;"",ISNUMBER(D22),D22&gt;=0,D22&lt;=10),D22+ROW()/100000,"")</f>
        <v/>
      </c>
    </row>
    <row r="23">
      <c r="A23" s="5" t="inlineStr">
        <is>
          <t>الدراسات الاجتماعية</t>
        </is>
      </c>
      <c r="B23" s="5" t="inlineStr">
        <is>
          <t>مصادر المياه</t>
        </is>
      </c>
      <c r="C23" s="5" t="inlineStr">
        <is>
          <t>راجعته</t>
        </is>
      </c>
      <c r="D23" s="5" t="n">
        <v>9</v>
      </c>
      <c r="E23" s="17" t="n">
        <v>46327</v>
      </c>
      <c r="F23" s="19">
        <f>IF(A23&amp;""="","",IFERROR(IF(INDEX('المواد'!$B$6:$B$20,MATCH(A23,'المواد'!$A$6:$A$20,0))&gt;0,INDEX('المواد'!$B$6:$B$20,MATCH(A23,'المواد'!$A$6:$A$20,0))-'الإعدادات'!$B$4,""),""))</f>
        <v/>
      </c>
      <c r="G23" s="19">
        <f>IF(OR(A23&amp;""="",E23&amp;""=""),"",'الإعدادات'!$B$4-E23)</f>
        <v/>
      </c>
      <c r="H23" s="6">
        <f>IF(A23&amp;""="","",IF(OR(AND(ISNUMBER(D23),D23&gt;=0,D23&lt;=10,D23&lt;$B$4),AND(C23="ذاكرته",ISNUMBER(F23),F23&gt;=0,F23&lt;=7)),"نعم",""))</f>
        <v/>
      </c>
      <c r="I23" s="6">
        <f>IF(A23&amp;B23="","",IF(A23&amp;""="","اختر المادة",IF(ISNUMBER(MATCH(A23,'المواد'!$A$6:$A$20,0)),IF(AND(D23&amp;""&lt;&gt;"",OR(NOT(ISNUMBER(D23)),D23&lt;0,D23&gt;10)),"الدرجة من 0 إلى 10",IF(C23&amp;""="","اختر الحالة","")),"المادة غير موجودة")))</f>
        <v/>
      </c>
      <c r="J23" s="20">
        <f>IF(AND(A23&amp;""&lt;&gt;"",ISNUMBER(D23),D23&gt;=0,D23&lt;=10),D23+ROW()/100000,"")</f>
        <v/>
      </c>
    </row>
    <row r="24">
      <c r="A24" s="5" t="inlineStr">
        <is>
          <t>الدراسات الاجتماعية</t>
        </is>
      </c>
      <c r="B24" s="5" t="inlineStr">
        <is>
          <t>السكان والعمران</t>
        </is>
      </c>
      <c r="C24" s="5" t="inlineStr">
        <is>
          <t>ذاكرته</t>
        </is>
      </c>
      <c r="D24" s="5" t="n"/>
      <c r="E24" s="17" t="n">
        <v>46328</v>
      </c>
      <c r="F24" s="19">
        <f>IF(A24&amp;""="","",IFERROR(IF(INDEX('المواد'!$B$6:$B$20,MATCH(A24,'المواد'!$A$6:$A$20,0))&gt;0,INDEX('المواد'!$B$6:$B$20,MATCH(A24,'المواد'!$A$6:$A$20,0))-'الإعدادات'!$B$4,""),""))</f>
        <v/>
      </c>
      <c r="G24" s="19">
        <f>IF(OR(A24&amp;""="",E24&amp;""=""),"",'الإعدادات'!$B$4-E24)</f>
        <v/>
      </c>
      <c r="H24" s="6">
        <f>IF(A24&amp;""="","",IF(OR(AND(ISNUMBER(D24),D24&gt;=0,D24&lt;=10,D24&lt;$B$4),AND(C24="ذاكرته",ISNUMBER(F24),F24&gt;=0,F24&lt;=7)),"نعم",""))</f>
        <v/>
      </c>
      <c r="I24" s="6">
        <f>IF(A24&amp;B24="","",IF(A24&amp;""="","اختر المادة",IF(ISNUMBER(MATCH(A24,'المواد'!$A$6:$A$20,0)),IF(AND(D24&amp;""&lt;&gt;"",OR(NOT(ISNUMBER(D24)),D24&lt;0,D24&gt;10)),"الدرجة من 0 إلى 10",IF(C24&amp;""="","اختر الحالة","")),"المادة غير موجودة")))</f>
        <v/>
      </c>
      <c r="J24" s="20">
        <f>IF(AND(A24&amp;""&lt;&gt;"",ISNUMBER(D24),D24&gt;=0,D24&lt;=10),D24+ROW()/100000,"")</f>
        <v/>
      </c>
    </row>
    <row r="25">
      <c r="A25" s="5" t="inlineStr">
        <is>
          <t>الدراسات الاجتماعية</t>
        </is>
      </c>
      <c r="B25" s="5" t="inlineStr">
        <is>
          <t>درس الاجتماعيات 3</t>
        </is>
      </c>
      <c r="C25" s="5" t="inlineStr">
        <is>
          <t>لم أبدأ</t>
        </is>
      </c>
      <c r="D25" s="5" t="n"/>
      <c r="E25" s="17" t="n"/>
      <c r="F25" s="19">
        <f>IF(A25&amp;""="","",IFERROR(IF(INDEX('المواد'!$B$6:$B$20,MATCH(A25,'المواد'!$A$6:$A$20,0))&gt;0,INDEX('المواد'!$B$6:$B$20,MATCH(A25,'المواد'!$A$6:$A$20,0))-'الإعدادات'!$B$4,""),""))</f>
        <v/>
      </c>
      <c r="G25" s="19">
        <f>IF(OR(A25&amp;""="",E25&amp;""=""),"",'الإعدادات'!$B$4-E25)</f>
        <v/>
      </c>
      <c r="H25" s="6">
        <f>IF(A25&amp;""="","",IF(OR(AND(ISNUMBER(D25),D25&gt;=0,D25&lt;=10,D25&lt;$B$4),AND(C25="ذاكرته",ISNUMBER(F25),F25&gt;=0,F25&lt;=7)),"نعم",""))</f>
        <v/>
      </c>
      <c r="I25" s="6">
        <f>IF(A25&amp;B25="","",IF(A25&amp;""="","اختر المادة",IF(ISNUMBER(MATCH(A25,'المواد'!$A$6:$A$20,0)),IF(AND(D25&amp;""&lt;&gt;"",OR(NOT(ISNUMBER(D25)),D25&lt;0,D25&gt;10)),"الدرجة من 0 إلى 10",IF(C25&amp;""="","اختر الحالة","")),"المادة غير موجودة")))</f>
        <v/>
      </c>
      <c r="J25" s="20">
        <f>IF(AND(A25&amp;""&lt;&gt;"",ISNUMBER(D25),D25&gt;=0,D25&lt;=10),D25+ROW()/100000,"")</f>
        <v/>
      </c>
    </row>
    <row r="26">
      <c r="A26" s="5" t="inlineStr">
        <is>
          <t>الدراسات الاجتماعية</t>
        </is>
      </c>
      <c r="B26" s="5" t="inlineStr">
        <is>
          <t>درس الاجتماعيات 4</t>
        </is>
      </c>
      <c r="C26" s="5" t="inlineStr">
        <is>
          <t>لم أبدأ</t>
        </is>
      </c>
      <c r="D26" s="5" t="n"/>
      <c r="E26" s="17" t="n"/>
      <c r="F26" s="19">
        <f>IF(A26&amp;""="","",IFERROR(IF(INDEX('المواد'!$B$6:$B$20,MATCH(A26,'المواد'!$A$6:$A$20,0))&gt;0,INDEX('المواد'!$B$6:$B$20,MATCH(A26,'المواد'!$A$6:$A$20,0))-'الإعدادات'!$B$4,""),""))</f>
        <v/>
      </c>
      <c r="G26" s="19">
        <f>IF(OR(A26&amp;""="",E26&amp;""=""),"",'الإعدادات'!$B$4-E26)</f>
        <v/>
      </c>
      <c r="H26" s="6">
        <f>IF(A26&amp;""="","",IF(OR(AND(ISNUMBER(D26),D26&gt;=0,D26&lt;=10,D26&lt;$B$4),AND(C26="ذاكرته",ISNUMBER(F26),F26&gt;=0,F26&lt;=7)),"نعم",""))</f>
        <v/>
      </c>
      <c r="I26" s="6">
        <f>IF(A26&amp;B26="","",IF(A26&amp;""="","اختر المادة",IF(ISNUMBER(MATCH(A26,'المواد'!$A$6:$A$20,0)),IF(AND(D26&amp;""&lt;&gt;"",OR(NOT(ISNUMBER(D26)),D26&lt;0,D26&gt;10)),"الدرجة من 0 إلى 10",IF(C26&amp;""="","اختر الحالة","")),"المادة غير موجودة")))</f>
        <v/>
      </c>
      <c r="J26" s="20">
        <f>IF(AND(A26&amp;""&lt;&gt;"",ISNUMBER(D26),D26&gt;=0,D26&lt;=10),D26+ROW()/100000,"")</f>
        <v/>
      </c>
    </row>
    <row r="27">
      <c r="A27" s="5" t="inlineStr">
        <is>
          <t>الدراسات الاجتماعية</t>
        </is>
      </c>
      <c r="B27" s="5" t="inlineStr">
        <is>
          <t>درس الاجتماعيات 5</t>
        </is>
      </c>
      <c r="C27" s="5" t="inlineStr">
        <is>
          <t>لم أبدأ</t>
        </is>
      </c>
      <c r="D27" s="5" t="n"/>
      <c r="E27" s="17" t="n"/>
      <c r="F27" s="19">
        <f>IF(A27&amp;""="","",IFERROR(IF(INDEX('المواد'!$B$6:$B$20,MATCH(A27,'المواد'!$A$6:$A$20,0))&gt;0,INDEX('المواد'!$B$6:$B$20,MATCH(A27,'المواد'!$A$6:$A$20,0))-'الإعدادات'!$B$4,""),""))</f>
        <v/>
      </c>
      <c r="G27" s="19">
        <f>IF(OR(A27&amp;""="",E27&amp;""=""),"",'الإعدادات'!$B$4-E27)</f>
        <v/>
      </c>
      <c r="H27" s="6">
        <f>IF(A27&amp;""="","",IF(OR(AND(ISNUMBER(D27),D27&gt;=0,D27&lt;=10,D27&lt;$B$4),AND(C27="ذاكرته",ISNUMBER(F27),F27&gt;=0,F27&lt;=7)),"نعم",""))</f>
        <v/>
      </c>
      <c r="I27" s="6">
        <f>IF(A27&amp;B27="","",IF(A27&amp;""="","اختر المادة",IF(ISNUMBER(MATCH(A27,'المواد'!$A$6:$A$20,0)),IF(AND(D27&amp;""&lt;&gt;"",OR(NOT(ISNUMBER(D27)),D27&lt;0,D27&gt;10)),"الدرجة من 0 إلى 10",IF(C27&amp;""="","اختر الحالة","")),"المادة غير موجودة")))</f>
        <v/>
      </c>
      <c r="J27" s="20">
        <f>IF(AND(A27&amp;""&lt;&gt;"",ISNUMBER(D27),D27&gt;=0,D27&lt;=10),D27+ROW()/100000,"")</f>
        <v/>
      </c>
    </row>
    <row r="28">
      <c r="A28" s="5" t="inlineStr">
        <is>
          <t>الدراسات الاجتماعية</t>
        </is>
      </c>
      <c r="B28" s="5" t="inlineStr">
        <is>
          <t>درس الاجتماعيات 6</t>
        </is>
      </c>
      <c r="C28" s="5" t="inlineStr">
        <is>
          <t>لم أبدأ</t>
        </is>
      </c>
      <c r="D28" s="5" t="n"/>
      <c r="E28" s="17" t="n"/>
      <c r="F28" s="19">
        <f>IF(A28&amp;""="","",IFERROR(IF(INDEX('المواد'!$B$6:$B$20,MATCH(A28,'المواد'!$A$6:$A$20,0))&gt;0,INDEX('المواد'!$B$6:$B$20,MATCH(A28,'المواد'!$A$6:$A$20,0))-'الإعدادات'!$B$4,""),""))</f>
        <v/>
      </c>
      <c r="G28" s="19">
        <f>IF(OR(A28&amp;""="",E28&amp;""=""),"",'الإعدادات'!$B$4-E28)</f>
        <v/>
      </c>
      <c r="H28" s="6">
        <f>IF(A28&amp;""="","",IF(OR(AND(ISNUMBER(D28),D28&gt;=0,D28&lt;=10,D28&lt;$B$4),AND(C28="ذاكرته",ISNUMBER(F28),F28&gt;=0,F28&lt;=7)),"نعم",""))</f>
        <v/>
      </c>
      <c r="I28" s="6">
        <f>IF(A28&amp;B28="","",IF(A28&amp;""="","اختر المادة",IF(ISNUMBER(MATCH(A28,'المواد'!$A$6:$A$20,0)),IF(AND(D28&amp;""&lt;&gt;"",OR(NOT(ISNUMBER(D28)),D28&lt;0,D28&gt;10)),"الدرجة من 0 إلى 10",IF(C28&amp;""="","اختر الحالة","")),"المادة غير موجودة")))</f>
        <v/>
      </c>
      <c r="J28" s="20">
        <f>IF(AND(A28&amp;""&lt;&gt;"",ISNUMBER(D28),D28&gt;=0,D28&lt;=10),D28+ROW()/100000,"")</f>
        <v/>
      </c>
    </row>
    <row r="29">
      <c r="A29" s="5" t="inlineStr">
        <is>
          <t>الدراسات الاجتماعية</t>
        </is>
      </c>
      <c r="B29" s="5" t="inlineStr">
        <is>
          <t>درس الاجتماعيات 7</t>
        </is>
      </c>
      <c r="C29" s="5" t="inlineStr">
        <is>
          <t>لم أبدأ</t>
        </is>
      </c>
      <c r="D29" s="5" t="n"/>
      <c r="E29" s="17" t="n"/>
      <c r="F29" s="19">
        <f>IF(A29&amp;""="","",IFERROR(IF(INDEX('المواد'!$B$6:$B$20,MATCH(A29,'المواد'!$A$6:$A$20,0))&gt;0,INDEX('المواد'!$B$6:$B$20,MATCH(A29,'المواد'!$A$6:$A$20,0))-'الإعدادات'!$B$4,""),""))</f>
        <v/>
      </c>
      <c r="G29" s="19">
        <f>IF(OR(A29&amp;""="",E29&amp;""=""),"",'الإعدادات'!$B$4-E29)</f>
        <v/>
      </c>
      <c r="H29" s="6">
        <f>IF(A29&amp;""="","",IF(OR(AND(ISNUMBER(D29),D29&gt;=0,D29&lt;=10,D29&lt;$B$4),AND(C29="ذاكرته",ISNUMBER(F29),F29&gt;=0,F29&lt;=7)),"نعم",""))</f>
        <v/>
      </c>
      <c r="I29" s="6">
        <f>IF(A29&amp;B29="","",IF(A29&amp;""="","اختر المادة",IF(ISNUMBER(MATCH(A29,'المواد'!$A$6:$A$20,0)),IF(AND(D29&amp;""&lt;&gt;"",OR(NOT(ISNUMBER(D29)),D29&lt;0,D29&gt;10)),"الدرجة من 0 إلى 10",IF(C29&amp;""="","اختر الحالة","")),"المادة غير موجودة")))</f>
        <v/>
      </c>
      <c r="J29" s="20">
        <f>IF(AND(A29&amp;""&lt;&gt;"",ISNUMBER(D29),D29&gt;=0,D29&lt;=10),D29+ROW()/100000,"")</f>
        <v/>
      </c>
    </row>
    <row r="30">
      <c r="A30" s="5" t="inlineStr">
        <is>
          <t>الدراسات الاجتماعية</t>
        </is>
      </c>
      <c r="B30" s="5" t="inlineStr">
        <is>
          <t>درس الاجتماعيات 8</t>
        </is>
      </c>
      <c r="C30" s="5" t="inlineStr">
        <is>
          <t>لم أبدأ</t>
        </is>
      </c>
      <c r="D30" s="5" t="n"/>
      <c r="E30" s="17" t="n"/>
      <c r="F30" s="19">
        <f>IF(A30&amp;""="","",IFERROR(IF(INDEX('المواد'!$B$6:$B$20,MATCH(A30,'المواد'!$A$6:$A$20,0))&gt;0,INDEX('المواد'!$B$6:$B$20,MATCH(A30,'المواد'!$A$6:$A$20,0))-'الإعدادات'!$B$4,""),""))</f>
        <v/>
      </c>
      <c r="G30" s="19">
        <f>IF(OR(A30&amp;""="",E30&amp;""=""),"",'الإعدادات'!$B$4-E30)</f>
        <v/>
      </c>
      <c r="H30" s="6">
        <f>IF(A30&amp;""="","",IF(OR(AND(ISNUMBER(D30),D30&gt;=0,D30&lt;=10,D30&lt;$B$4),AND(C30="ذاكرته",ISNUMBER(F30),F30&gt;=0,F30&lt;=7)),"نعم",""))</f>
        <v/>
      </c>
      <c r="I30" s="6">
        <f>IF(A30&amp;B30="","",IF(A30&amp;""="","اختر المادة",IF(ISNUMBER(MATCH(A30,'المواد'!$A$6:$A$20,0)),IF(AND(D30&amp;""&lt;&gt;"",OR(NOT(ISNUMBER(D30)),D30&lt;0,D30&gt;10)),"الدرجة من 0 إلى 10",IF(C30&amp;""="","اختر الحالة","")),"المادة غير موجودة")))</f>
        <v/>
      </c>
      <c r="J30" s="20">
        <f>IF(AND(A30&amp;""&lt;&gt;"",ISNUMBER(D30),D30&gt;=0,D30&lt;=10),D30+ROW()/100000,"")</f>
        <v/>
      </c>
    </row>
    <row r="31">
      <c r="A31" s="5" t="inlineStr">
        <is>
          <t>الدراسات الاجتماعية</t>
        </is>
      </c>
      <c r="B31" s="5" t="inlineStr">
        <is>
          <t>درس الاجتماعيات 9</t>
        </is>
      </c>
      <c r="C31" s="5" t="inlineStr">
        <is>
          <t>لم أبدأ</t>
        </is>
      </c>
      <c r="D31" s="5" t="n"/>
      <c r="E31" s="17" t="n"/>
      <c r="F31" s="19">
        <f>IF(A31&amp;""="","",IFERROR(IF(INDEX('المواد'!$B$6:$B$20,MATCH(A31,'المواد'!$A$6:$A$20,0))&gt;0,INDEX('المواد'!$B$6:$B$20,MATCH(A31,'المواد'!$A$6:$A$20,0))-'الإعدادات'!$B$4,""),""))</f>
        <v/>
      </c>
      <c r="G31" s="19">
        <f>IF(OR(A31&amp;""="",E31&amp;""=""),"",'الإعدادات'!$B$4-E31)</f>
        <v/>
      </c>
      <c r="H31" s="6">
        <f>IF(A31&amp;""="","",IF(OR(AND(ISNUMBER(D31),D31&gt;=0,D31&lt;=10,D31&lt;$B$4),AND(C31="ذاكرته",ISNUMBER(F31),F31&gt;=0,F31&lt;=7)),"نعم",""))</f>
        <v/>
      </c>
      <c r="I31" s="6">
        <f>IF(A31&amp;B31="","",IF(A31&amp;""="","اختر المادة",IF(ISNUMBER(MATCH(A31,'المواد'!$A$6:$A$20,0)),IF(AND(D31&amp;""&lt;&gt;"",OR(NOT(ISNUMBER(D31)),D31&lt;0,D31&gt;10)),"الدرجة من 0 إلى 10",IF(C31&amp;""="","اختر الحالة","")),"المادة غير موجودة")))</f>
        <v/>
      </c>
      <c r="J31" s="20">
        <f>IF(AND(A31&amp;""&lt;&gt;"",ISNUMBER(D31),D31&gt;=0,D31&lt;=10),D31+ROW()/100000,"")</f>
        <v/>
      </c>
    </row>
    <row r="32">
      <c r="A32" s="5" t="inlineStr">
        <is>
          <t>الدراسات الاجتماعية</t>
        </is>
      </c>
      <c r="B32" s="5" t="inlineStr">
        <is>
          <t>درس الاجتماعيات 10</t>
        </is>
      </c>
      <c r="C32" s="5" t="inlineStr">
        <is>
          <t>لم أبدأ</t>
        </is>
      </c>
      <c r="D32" s="5" t="n"/>
      <c r="E32" s="17" t="n"/>
      <c r="F32" s="19">
        <f>IF(A32&amp;""="","",IFERROR(IF(INDEX('المواد'!$B$6:$B$20,MATCH(A32,'المواد'!$A$6:$A$20,0))&gt;0,INDEX('المواد'!$B$6:$B$20,MATCH(A32,'المواد'!$A$6:$A$20,0))-'الإعدادات'!$B$4,""),""))</f>
        <v/>
      </c>
      <c r="G32" s="19">
        <f>IF(OR(A32&amp;""="",E32&amp;""=""),"",'الإعدادات'!$B$4-E32)</f>
        <v/>
      </c>
      <c r="H32" s="6">
        <f>IF(A32&amp;""="","",IF(OR(AND(ISNUMBER(D32),D32&gt;=0,D32&lt;=10,D32&lt;$B$4),AND(C32="ذاكرته",ISNUMBER(F32),F32&gt;=0,F32&lt;=7)),"نعم",""))</f>
        <v/>
      </c>
      <c r="I32" s="6">
        <f>IF(A32&amp;B32="","",IF(A32&amp;""="","اختر المادة",IF(ISNUMBER(MATCH(A32,'المواد'!$A$6:$A$20,0)),IF(AND(D32&amp;""&lt;&gt;"",OR(NOT(ISNUMBER(D32)),D32&lt;0,D32&gt;10)),"الدرجة من 0 إلى 10",IF(C32&amp;""="","اختر الحالة","")),"المادة غير موجودة")))</f>
        <v/>
      </c>
      <c r="J32" s="20">
        <f>IF(AND(A32&amp;""&lt;&gt;"",ISNUMBER(D32),D32&gt;=0,D32&lt;=10),D32+ROW()/100000,"")</f>
        <v/>
      </c>
    </row>
    <row r="33">
      <c r="A33" s="5" t="inlineStr">
        <is>
          <t>الدراسات الاجتماعية</t>
        </is>
      </c>
      <c r="B33" s="5" t="inlineStr">
        <is>
          <t>درس الاجتماعيات 11</t>
        </is>
      </c>
      <c r="C33" s="5" t="inlineStr">
        <is>
          <t>لم أبدأ</t>
        </is>
      </c>
      <c r="D33" s="5" t="n"/>
      <c r="E33" s="17" t="n"/>
      <c r="F33" s="19">
        <f>IF(A33&amp;""="","",IFERROR(IF(INDEX('المواد'!$B$6:$B$20,MATCH(A33,'المواد'!$A$6:$A$20,0))&gt;0,INDEX('المواد'!$B$6:$B$20,MATCH(A33,'المواد'!$A$6:$A$20,0))-'الإعدادات'!$B$4,""),""))</f>
        <v/>
      </c>
      <c r="G33" s="19">
        <f>IF(OR(A33&amp;""="",E33&amp;""=""),"",'الإعدادات'!$B$4-E33)</f>
        <v/>
      </c>
      <c r="H33" s="6">
        <f>IF(A33&amp;""="","",IF(OR(AND(ISNUMBER(D33),D33&gt;=0,D33&lt;=10,D33&lt;$B$4),AND(C33="ذاكرته",ISNUMBER(F33),F33&gt;=0,F33&lt;=7)),"نعم",""))</f>
        <v/>
      </c>
      <c r="I33" s="6">
        <f>IF(A33&amp;B33="","",IF(A33&amp;""="","اختر المادة",IF(ISNUMBER(MATCH(A33,'المواد'!$A$6:$A$20,0)),IF(AND(D33&amp;""&lt;&gt;"",OR(NOT(ISNUMBER(D33)),D33&lt;0,D33&gt;10)),"الدرجة من 0 إلى 10",IF(C33&amp;""="","اختر الحالة","")),"المادة غير موجودة")))</f>
        <v/>
      </c>
      <c r="J33" s="20">
        <f>IF(AND(A33&amp;""&lt;&gt;"",ISNUMBER(D33),D33&gt;=0,D33&lt;=10),D33+ROW()/100000,"")</f>
        <v/>
      </c>
    </row>
    <row r="34">
      <c r="A34" s="5" t="inlineStr">
        <is>
          <t>الدراسات الاجتماعية</t>
        </is>
      </c>
      <c r="B34" s="5" t="inlineStr">
        <is>
          <t>درس الاجتماعيات 12</t>
        </is>
      </c>
      <c r="C34" s="5" t="inlineStr">
        <is>
          <t>لم أبدأ</t>
        </is>
      </c>
      <c r="D34" s="5" t="n"/>
      <c r="E34" s="17" t="n"/>
      <c r="F34" s="19">
        <f>IF(A34&amp;""="","",IFERROR(IF(INDEX('المواد'!$B$6:$B$20,MATCH(A34,'المواد'!$A$6:$A$20,0))&gt;0,INDEX('المواد'!$B$6:$B$20,MATCH(A34,'المواد'!$A$6:$A$20,0))-'الإعدادات'!$B$4,""),""))</f>
        <v/>
      </c>
      <c r="G34" s="19">
        <f>IF(OR(A34&amp;""="",E34&amp;""=""),"",'الإعدادات'!$B$4-E34)</f>
        <v/>
      </c>
      <c r="H34" s="6">
        <f>IF(A34&amp;""="","",IF(OR(AND(ISNUMBER(D34),D34&gt;=0,D34&lt;=10,D34&lt;$B$4),AND(C34="ذاكرته",ISNUMBER(F34),F34&gt;=0,F34&lt;=7)),"نعم",""))</f>
        <v/>
      </c>
      <c r="I34" s="6">
        <f>IF(A34&amp;B34="","",IF(A34&amp;""="","اختر المادة",IF(ISNUMBER(MATCH(A34,'المواد'!$A$6:$A$20,0)),IF(AND(D34&amp;""&lt;&gt;"",OR(NOT(ISNUMBER(D34)),D34&lt;0,D34&gt;10)),"الدرجة من 0 إلى 10",IF(C34&amp;""="","اختر الحالة","")),"المادة غير موجودة")))</f>
        <v/>
      </c>
      <c r="J34" s="20">
        <f>IF(AND(A34&amp;""&lt;&gt;"",ISNUMBER(D34),D34&gt;=0,D34&lt;=10),D34+ROW()/100000,"")</f>
        <v/>
      </c>
    </row>
    <row r="35">
      <c r="A35" s="5" t="inlineStr">
        <is>
          <t>الدراسات الاجتماعية</t>
        </is>
      </c>
      <c r="B35" s="5" t="inlineStr">
        <is>
          <t>درس الاجتماعيات 13</t>
        </is>
      </c>
      <c r="C35" s="5" t="inlineStr">
        <is>
          <t>لم أبدأ</t>
        </is>
      </c>
      <c r="D35" s="5" t="n"/>
      <c r="E35" s="17" t="n"/>
      <c r="F35" s="19">
        <f>IF(A35&amp;""="","",IFERROR(IF(INDEX('المواد'!$B$6:$B$20,MATCH(A35,'المواد'!$A$6:$A$20,0))&gt;0,INDEX('المواد'!$B$6:$B$20,MATCH(A35,'المواد'!$A$6:$A$20,0))-'الإعدادات'!$B$4,""),""))</f>
        <v/>
      </c>
      <c r="G35" s="19">
        <f>IF(OR(A35&amp;""="",E35&amp;""=""),"",'الإعدادات'!$B$4-E35)</f>
        <v/>
      </c>
      <c r="H35" s="6">
        <f>IF(A35&amp;""="","",IF(OR(AND(ISNUMBER(D35),D35&gt;=0,D35&lt;=10,D35&lt;$B$4),AND(C35="ذاكرته",ISNUMBER(F35),F35&gt;=0,F35&lt;=7)),"نعم",""))</f>
        <v/>
      </c>
      <c r="I35" s="6">
        <f>IF(A35&amp;B35="","",IF(A35&amp;""="","اختر المادة",IF(ISNUMBER(MATCH(A35,'المواد'!$A$6:$A$20,0)),IF(AND(D35&amp;""&lt;&gt;"",OR(NOT(ISNUMBER(D35)),D35&lt;0,D35&gt;10)),"الدرجة من 0 إلى 10",IF(C35&amp;""="","اختر الحالة","")),"المادة غير موجودة")))</f>
        <v/>
      </c>
      <c r="J35" s="20">
        <f>IF(AND(A35&amp;""&lt;&gt;"",ISNUMBER(D35),D35&gt;=0,D35&lt;=10),D35+ROW()/100000,"")</f>
        <v/>
      </c>
    </row>
    <row r="36">
      <c r="A36" s="5" t="inlineStr">
        <is>
          <t>اللغة العربية</t>
        </is>
      </c>
      <c r="B36" s="5" t="inlineStr">
        <is>
          <t>النحو: الفاعل</t>
        </is>
      </c>
      <c r="C36" s="5" t="inlineStr">
        <is>
          <t>راجعته</t>
        </is>
      </c>
      <c r="D36" s="5" t="n">
        <v>8</v>
      </c>
      <c r="E36" s="17" t="n">
        <v>46319</v>
      </c>
      <c r="F36" s="19">
        <f>IF(A36&amp;""="","",IFERROR(IF(INDEX('المواد'!$B$6:$B$20,MATCH(A36,'المواد'!$A$6:$A$20,0))&gt;0,INDEX('المواد'!$B$6:$B$20,MATCH(A36,'المواد'!$A$6:$A$20,0))-'الإعدادات'!$B$4,""),""))</f>
        <v/>
      </c>
      <c r="G36" s="19">
        <f>IF(OR(A36&amp;""="",E36&amp;""=""),"",'الإعدادات'!$B$4-E36)</f>
        <v/>
      </c>
      <c r="H36" s="6">
        <f>IF(A36&amp;""="","",IF(OR(AND(ISNUMBER(D36),D36&gt;=0,D36&lt;=10,D36&lt;$B$4),AND(C36="ذاكرته",ISNUMBER(F36),F36&gt;=0,F36&lt;=7)),"نعم",""))</f>
        <v/>
      </c>
      <c r="I36" s="6">
        <f>IF(A36&amp;B36="","",IF(A36&amp;""="","اختر المادة",IF(ISNUMBER(MATCH(A36,'المواد'!$A$6:$A$20,0)),IF(AND(D36&amp;""&lt;&gt;"",OR(NOT(ISNUMBER(D36)),D36&lt;0,D36&gt;10)),"الدرجة من 0 إلى 10",IF(C36&amp;""="","اختر الحالة","")),"المادة غير موجودة")))</f>
        <v/>
      </c>
      <c r="J36" s="20">
        <f>IF(AND(A36&amp;""&lt;&gt;"",ISNUMBER(D36),D36&gt;=0,D36&lt;=10),D36+ROW()/100000,"")</f>
        <v/>
      </c>
    </row>
    <row r="37">
      <c r="A37" s="5" t="inlineStr">
        <is>
          <t>اللغة العربية</t>
        </is>
      </c>
      <c r="B37" s="5" t="inlineStr">
        <is>
          <t>البلاغة: التشبيه</t>
        </is>
      </c>
      <c r="C37" s="5" t="inlineStr">
        <is>
          <t>راجعته</t>
        </is>
      </c>
      <c r="D37" s="5" t="n">
        <v>7</v>
      </c>
      <c r="E37" s="17" t="n">
        <v>46323</v>
      </c>
      <c r="F37" s="19">
        <f>IF(A37&amp;""="","",IFERROR(IF(INDEX('المواد'!$B$6:$B$20,MATCH(A37,'المواد'!$A$6:$A$20,0))&gt;0,INDEX('المواد'!$B$6:$B$20,MATCH(A37,'المواد'!$A$6:$A$20,0))-'الإعدادات'!$B$4,""),""))</f>
        <v/>
      </c>
      <c r="G37" s="19">
        <f>IF(OR(A37&amp;""="",E37&amp;""=""),"",'الإعدادات'!$B$4-E37)</f>
        <v/>
      </c>
      <c r="H37" s="6">
        <f>IF(A37&amp;""="","",IF(OR(AND(ISNUMBER(D37),D37&gt;=0,D37&lt;=10,D37&lt;$B$4),AND(C37="ذاكرته",ISNUMBER(F37),F37&gt;=0,F37&lt;=7)),"نعم",""))</f>
        <v/>
      </c>
      <c r="I37" s="6">
        <f>IF(A37&amp;B37="","",IF(A37&amp;""="","اختر المادة",IF(ISNUMBER(MATCH(A37,'المواد'!$A$6:$A$20,0)),IF(AND(D37&amp;""&lt;&gt;"",OR(NOT(ISNUMBER(D37)),D37&lt;0,D37&gt;10)),"الدرجة من 0 إلى 10",IF(C37&amp;""="","اختر الحالة","")),"المادة غير موجودة")))</f>
        <v/>
      </c>
      <c r="J37" s="20">
        <f>IF(AND(A37&amp;""&lt;&gt;"",ISNUMBER(D37),D37&gt;=0,D37&lt;=10),D37+ROW()/100000,"")</f>
        <v/>
      </c>
    </row>
    <row r="38">
      <c r="A38" s="5" t="inlineStr">
        <is>
          <t>اللغة العربية</t>
        </is>
      </c>
      <c r="B38" s="5" t="inlineStr">
        <is>
          <t>الأدب: قصيدة الربيع</t>
        </is>
      </c>
      <c r="C38" s="5" t="inlineStr">
        <is>
          <t>ذاكرته</t>
        </is>
      </c>
      <c r="D38" s="5" t="n">
        <v>6</v>
      </c>
      <c r="E38" s="17" t="n">
        <v>46326</v>
      </c>
      <c r="F38" s="19">
        <f>IF(A38&amp;""="","",IFERROR(IF(INDEX('المواد'!$B$6:$B$20,MATCH(A38,'المواد'!$A$6:$A$20,0))&gt;0,INDEX('المواد'!$B$6:$B$20,MATCH(A38,'المواد'!$A$6:$A$20,0))-'الإعدادات'!$B$4,""),""))</f>
        <v/>
      </c>
      <c r="G38" s="19">
        <f>IF(OR(A38&amp;""="",E38&amp;""=""),"",'الإعدادات'!$B$4-E38)</f>
        <v/>
      </c>
      <c r="H38" s="6">
        <f>IF(A38&amp;""="","",IF(OR(AND(ISNUMBER(D38),D38&gt;=0,D38&lt;=10,D38&lt;$B$4),AND(C38="ذاكرته",ISNUMBER(F38),F38&gt;=0,F38&lt;=7)),"نعم",""))</f>
        <v/>
      </c>
      <c r="I38" s="6">
        <f>IF(A38&amp;B38="","",IF(A38&amp;""="","اختر المادة",IF(ISNUMBER(MATCH(A38,'المواد'!$A$6:$A$20,0)),IF(AND(D38&amp;""&lt;&gt;"",OR(NOT(ISNUMBER(D38)),D38&lt;0,D38&gt;10)),"الدرجة من 0 إلى 10",IF(C38&amp;""="","اختر الحالة","")),"المادة غير موجودة")))</f>
        <v/>
      </c>
      <c r="J38" s="20">
        <f>IF(AND(A38&amp;""&lt;&gt;"",ISNUMBER(D38),D38&gt;=0,D38&lt;=10),D38+ROW()/100000,"")</f>
        <v/>
      </c>
    </row>
    <row r="39">
      <c r="A39" s="5" t="inlineStr">
        <is>
          <t>اللغة العربية</t>
        </is>
      </c>
      <c r="B39" s="5" t="inlineStr">
        <is>
          <t>الإملاء</t>
        </is>
      </c>
      <c r="C39" s="5" t="inlineStr">
        <is>
          <t>ذاكرته</t>
        </is>
      </c>
      <c r="D39" s="5" t="n">
        <v>4</v>
      </c>
      <c r="E39" s="17" t="n">
        <v>46324</v>
      </c>
      <c r="F39" s="19">
        <f>IF(A39&amp;""="","",IFERROR(IF(INDEX('المواد'!$B$6:$B$20,MATCH(A39,'المواد'!$A$6:$A$20,0))&gt;0,INDEX('المواد'!$B$6:$B$20,MATCH(A39,'المواد'!$A$6:$A$20,0))-'الإعدادات'!$B$4,""),""))</f>
        <v/>
      </c>
      <c r="G39" s="19">
        <f>IF(OR(A39&amp;""="",E39&amp;""=""),"",'الإعدادات'!$B$4-E39)</f>
        <v/>
      </c>
      <c r="H39" s="6">
        <f>IF(A39&amp;""="","",IF(OR(AND(ISNUMBER(D39),D39&gt;=0,D39&lt;=10,D39&lt;$B$4),AND(C39="ذاكرته",ISNUMBER(F39),F39&gt;=0,F39&lt;=7)),"نعم",""))</f>
        <v/>
      </c>
      <c r="I39" s="6">
        <f>IF(A39&amp;B39="","",IF(A39&amp;""="","اختر المادة",IF(ISNUMBER(MATCH(A39,'المواد'!$A$6:$A$20,0)),IF(AND(D39&amp;""&lt;&gt;"",OR(NOT(ISNUMBER(D39)),D39&lt;0,D39&gt;10)),"الدرجة من 0 إلى 10",IF(C39&amp;""="","اختر الحالة","")),"المادة غير موجودة")))</f>
        <v/>
      </c>
      <c r="J39" s="20">
        <f>IF(AND(A39&amp;""&lt;&gt;"",ISNUMBER(D39),D39&gt;=0,D39&lt;=10),D39+ROW()/100000,"")</f>
        <v/>
      </c>
    </row>
    <row r="40">
      <c r="A40" s="5" t="inlineStr">
        <is>
          <t>اللغة العربية</t>
        </is>
      </c>
      <c r="B40" s="5" t="inlineStr">
        <is>
          <t>التعبير</t>
        </is>
      </c>
      <c r="C40" s="5" t="inlineStr">
        <is>
          <t>ذاكرته</t>
        </is>
      </c>
      <c r="D40" s="5" t="n"/>
      <c r="E40" s="17" t="n">
        <v>46328</v>
      </c>
      <c r="F40" s="19">
        <f>IF(A40&amp;""="","",IFERROR(IF(INDEX('المواد'!$B$6:$B$20,MATCH(A40,'المواد'!$A$6:$A$20,0))&gt;0,INDEX('المواد'!$B$6:$B$20,MATCH(A40,'المواد'!$A$6:$A$20,0))-'الإعدادات'!$B$4,""),""))</f>
        <v/>
      </c>
      <c r="G40" s="19">
        <f>IF(OR(A40&amp;""="",E40&amp;""=""),"",'الإعدادات'!$B$4-E40)</f>
        <v/>
      </c>
      <c r="H40" s="6">
        <f>IF(A40&amp;""="","",IF(OR(AND(ISNUMBER(D40),D40&gt;=0,D40&lt;=10,D40&lt;$B$4),AND(C40="ذاكرته",ISNUMBER(F40),F40&gt;=0,F40&lt;=7)),"نعم",""))</f>
        <v/>
      </c>
      <c r="I40" s="6">
        <f>IF(A40&amp;B40="","",IF(A40&amp;""="","اختر المادة",IF(ISNUMBER(MATCH(A40,'المواد'!$A$6:$A$20,0)),IF(AND(D40&amp;""&lt;&gt;"",OR(NOT(ISNUMBER(D40)),D40&lt;0,D40&gt;10)),"الدرجة من 0 إلى 10",IF(C40&amp;""="","اختر الحالة","")),"المادة غير موجودة")))</f>
        <v/>
      </c>
      <c r="J40" s="20">
        <f>IF(AND(A40&amp;""&lt;&gt;"",ISNUMBER(D40),D40&gt;=0,D40&lt;=10),D40+ROW()/100000,"")</f>
        <v/>
      </c>
    </row>
    <row r="41">
      <c r="A41" s="5" t="inlineStr">
        <is>
          <t>اللغة العربية</t>
        </is>
      </c>
      <c r="B41" s="5" t="inlineStr">
        <is>
          <t>القراءة: نص الأمانة</t>
        </is>
      </c>
      <c r="C41" s="5" t="inlineStr">
        <is>
          <t>لم أبدأ</t>
        </is>
      </c>
      <c r="D41" s="5" t="n"/>
      <c r="E41" s="17" t="n"/>
      <c r="F41" s="19">
        <f>IF(A41&amp;""="","",IFERROR(IF(INDEX('المواد'!$B$6:$B$20,MATCH(A41,'المواد'!$A$6:$A$20,0))&gt;0,INDEX('المواد'!$B$6:$B$20,MATCH(A41,'المواد'!$A$6:$A$20,0))-'الإعدادات'!$B$4,""),""))</f>
        <v/>
      </c>
      <c r="G41" s="19">
        <f>IF(OR(A41&amp;""="",E41&amp;""=""),"",'الإعدادات'!$B$4-E41)</f>
        <v/>
      </c>
      <c r="H41" s="6">
        <f>IF(A41&amp;""="","",IF(OR(AND(ISNUMBER(D41),D41&gt;=0,D41&lt;=10,D41&lt;$B$4),AND(C41="ذاكرته",ISNUMBER(F41),F41&gt;=0,F41&lt;=7)),"نعم",""))</f>
        <v/>
      </c>
      <c r="I41" s="6">
        <f>IF(A41&amp;B41="","",IF(A41&amp;""="","اختر المادة",IF(ISNUMBER(MATCH(A41,'المواد'!$A$6:$A$20,0)),IF(AND(D41&amp;""&lt;&gt;"",OR(NOT(ISNUMBER(D41)),D41&lt;0,D41&gt;10)),"الدرجة من 0 إلى 10",IF(C41&amp;""="","اختر الحالة","")),"المادة غير موجودة")))</f>
        <v/>
      </c>
      <c r="J41" s="20">
        <f>IF(AND(A41&amp;""&lt;&gt;"",ISNUMBER(D41),D41&gt;=0,D41&lt;=10),D41+ROW()/100000,"")</f>
        <v/>
      </c>
    </row>
    <row r="42">
      <c r="A42" s="5" t="inlineStr">
        <is>
          <t>العلوم</t>
        </is>
      </c>
      <c r="B42" s="5" t="inlineStr">
        <is>
          <t>الخلية</t>
        </is>
      </c>
      <c r="C42" s="5" t="inlineStr">
        <is>
          <t>راجعته</t>
        </is>
      </c>
      <c r="D42" s="5" t="n">
        <v>9</v>
      </c>
      <c r="E42" s="17" t="n">
        <v>46314</v>
      </c>
      <c r="F42" s="19">
        <f>IF(A42&amp;""="","",IFERROR(IF(INDEX('المواد'!$B$6:$B$20,MATCH(A42,'المواد'!$A$6:$A$20,0))&gt;0,INDEX('المواد'!$B$6:$B$20,MATCH(A42,'المواد'!$A$6:$A$20,0))-'الإعدادات'!$B$4,""),""))</f>
        <v/>
      </c>
      <c r="G42" s="19">
        <f>IF(OR(A42&amp;""="",E42&amp;""=""),"",'الإعدادات'!$B$4-E42)</f>
        <v/>
      </c>
      <c r="H42" s="6">
        <f>IF(A42&amp;""="","",IF(OR(AND(ISNUMBER(D42),D42&gt;=0,D42&lt;=10,D42&lt;$B$4),AND(C42="ذاكرته",ISNUMBER(F42),F42&gt;=0,F42&lt;=7)),"نعم",""))</f>
        <v/>
      </c>
      <c r="I42" s="6">
        <f>IF(A42&amp;B42="","",IF(A42&amp;""="","اختر المادة",IF(ISNUMBER(MATCH(A42,'المواد'!$A$6:$A$20,0)),IF(AND(D42&amp;""&lt;&gt;"",OR(NOT(ISNUMBER(D42)),D42&lt;0,D42&gt;10)),"الدرجة من 0 إلى 10",IF(C42&amp;""="","اختر الحالة","")),"المادة غير موجودة")))</f>
        <v/>
      </c>
      <c r="J42" s="20">
        <f>IF(AND(A42&amp;""&lt;&gt;"",ISNUMBER(D42),D42&gt;=0,D42&lt;=10),D42+ROW()/100000,"")</f>
        <v/>
      </c>
    </row>
    <row r="43">
      <c r="A43" s="5" t="inlineStr">
        <is>
          <t>العلوم</t>
        </is>
      </c>
      <c r="B43" s="5" t="inlineStr">
        <is>
          <t>الجهاز الدوري</t>
        </is>
      </c>
      <c r="C43" s="5" t="inlineStr">
        <is>
          <t>راجعته</t>
        </is>
      </c>
      <c r="D43" s="5" t="n">
        <v>10</v>
      </c>
      <c r="E43" s="17" t="n">
        <v>46317</v>
      </c>
      <c r="F43" s="19">
        <f>IF(A43&amp;""="","",IFERROR(IF(INDEX('المواد'!$B$6:$B$20,MATCH(A43,'المواد'!$A$6:$A$20,0))&gt;0,INDEX('المواد'!$B$6:$B$20,MATCH(A43,'المواد'!$A$6:$A$20,0))-'الإعدادات'!$B$4,""),""))</f>
        <v/>
      </c>
      <c r="G43" s="19">
        <f>IF(OR(A43&amp;""="",E43&amp;""=""),"",'الإعدادات'!$B$4-E43)</f>
        <v/>
      </c>
      <c r="H43" s="6">
        <f>IF(A43&amp;""="","",IF(OR(AND(ISNUMBER(D43),D43&gt;=0,D43&lt;=10,D43&lt;$B$4),AND(C43="ذاكرته",ISNUMBER(F43),F43&gt;=0,F43&lt;=7)),"نعم",""))</f>
        <v/>
      </c>
      <c r="I43" s="6">
        <f>IF(A43&amp;B43="","",IF(A43&amp;""="","اختر المادة",IF(ISNUMBER(MATCH(A43,'المواد'!$A$6:$A$20,0)),IF(AND(D43&amp;""&lt;&gt;"",OR(NOT(ISNUMBER(D43)),D43&lt;0,D43&gt;10)),"الدرجة من 0 إلى 10",IF(C43&amp;""="","اختر الحالة","")),"المادة غير موجودة")))</f>
        <v/>
      </c>
      <c r="J43" s="20">
        <f>IF(AND(A43&amp;""&lt;&gt;"",ISNUMBER(D43),D43&gt;=0,D43&lt;=10),D43+ROW()/100000,"")</f>
        <v/>
      </c>
    </row>
    <row r="44">
      <c r="A44" s="5" t="inlineStr">
        <is>
          <t>العلوم</t>
        </is>
      </c>
      <c r="B44" s="5" t="inlineStr">
        <is>
          <t>الضوء</t>
        </is>
      </c>
      <c r="C44" s="5" t="inlineStr">
        <is>
          <t>ذاكرته</t>
        </is>
      </c>
      <c r="D44" s="5" t="n">
        <v>7</v>
      </c>
      <c r="E44" s="17" t="n">
        <v>46321</v>
      </c>
      <c r="F44" s="19">
        <f>IF(A44&amp;""="","",IFERROR(IF(INDEX('المواد'!$B$6:$B$20,MATCH(A44,'المواد'!$A$6:$A$20,0))&gt;0,INDEX('المواد'!$B$6:$B$20,MATCH(A44,'المواد'!$A$6:$A$20,0))-'الإعدادات'!$B$4,""),""))</f>
        <v/>
      </c>
      <c r="G44" s="19">
        <f>IF(OR(A44&amp;""="",E44&amp;""=""),"",'الإعدادات'!$B$4-E44)</f>
        <v/>
      </c>
      <c r="H44" s="6">
        <f>IF(A44&amp;""="","",IF(OR(AND(ISNUMBER(D44),D44&gt;=0,D44&lt;=10,D44&lt;$B$4),AND(C44="ذاكرته",ISNUMBER(F44),F44&gt;=0,F44&lt;=7)),"نعم",""))</f>
        <v/>
      </c>
      <c r="I44" s="6">
        <f>IF(A44&amp;B44="","",IF(A44&amp;""="","اختر المادة",IF(ISNUMBER(MATCH(A44,'المواد'!$A$6:$A$20,0)),IF(AND(D44&amp;""&lt;&gt;"",OR(NOT(ISNUMBER(D44)),D44&lt;0,D44&gt;10)),"الدرجة من 0 إلى 10",IF(C44&amp;""="","اختر الحالة","")),"المادة غير موجودة")))</f>
        <v/>
      </c>
      <c r="J44" s="20">
        <f>IF(AND(A44&amp;""&lt;&gt;"",ISNUMBER(D44),D44&gt;=0,D44&lt;=10),D44+ROW()/100000,"")</f>
        <v/>
      </c>
    </row>
    <row r="45">
      <c r="A45" s="5" t="inlineStr">
        <is>
          <t>العلوم</t>
        </is>
      </c>
      <c r="B45" s="5" t="inlineStr">
        <is>
          <t>الحرارة</t>
        </is>
      </c>
      <c r="C45" s="5" t="inlineStr">
        <is>
          <t>ذاكرته</t>
        </is>
      </c>
      <c r="D45" s="5" t="n">
        <v>3</v>
      </c>
      <c r="E45" s="17" t="n">
        <v>46327</v>
      </c>
      <c r="F45" s="19">
        <f>IF(A45&amp;""="","",IFERROR(IF(INDEX('المواد'!$B$6:$B$20,MATCH(A45,'المواد'!$A$6:$A$20,0))&gt;0,INDEX('المواد'!$B$6:$B$20,MATCH(A45,'المواد'!$A$6:$A$20,0))-'الإعدادات'!$B$4,""),""))</f>
        <v/>
      </c>
      <c r="G45" s="19">
        <f>IF(OR(A45&amp;""="",E45&amp;""=""),"",'الإعدادات'!$B$4-E45)</f>
        <v/>
      </c>
      <c r="H45" s="6">
        <f>IF(A45&amp;""="","",IF(OR(AND(ISNUMBER(D45),D45&gt;=0,D45&lt;=10,D45&lt;$B$4),AND(C45="ذاكرته",ISNUMBER(F45),F45&gt;=0,F45&lt;=7)),"نعم",""))</f>
        <v/>
      </c>
      <c r="I45" s="6">
        <f>IF(A45&amp;B45="","",IF(A45&amp;""="","اختر المادة",IF(ISNUMBER(MATCH(A45,'المواد'!$A$6:$A$20,0)),IF(AND(D45&amp;""&lt;&gt;"",OR(NOT(ISNUMBER(D45)),D45&lt;0,D45&gt;10)),"الدرجة من 0 إلى 10",IF(C45&amp;""="","اختر الحالة","")),"المادة غير موجودة")))</f>
        <v/>
      </c>
      <c r="J45" s="20">
        <f>IF(AND(A45&amp;""&lt;&gt;"",ISNUMBER(D45),D45&gt;=0,D45&lt;=10),D45+ROW()/100000,"")</f>
        <v/>
      </c>
    </row>
    <row r="46">
      <c r="A46" s="5" t="inlineStr">
        <is>
          <t>العلوم</t>
        </is>
      </c>
      <c r="B46" s="5" t="inlineStr">
        <is>
          <t>الكهرباء</t>
        </is>
      </c>
      <c r="C46" s="5" t="inlineStr">
        <is>
          <t>لم أبدأ</t>
        </is>
      </c>
      <c r="D46" s="5" t="n"/>
      <c r="E46" s="17" t="n"/>
      <c r="F46" s="19">
        <f>IF(A46&amp;""="","",IFERROR(IF(INDEX('المواد'!$B$6:$B$20,MATCH(A46,'المواد'!$A$6:$A$20,0))&gt;0,INDEX('المواد'!$B$6:$B$20,MATCH(A46,'المواد'!$A$6:$A$20,0))-'الإعدادات'!$B$4,""),""))</f>
        <v/>
      </c>
      <c r="G46" s="19">
        <f>IF(OR(A46&amp;""="",E46&amp;""=""),"",'الإعدادات'!$B$4-E46)</f>
        <v/>
      </c>
      <c r="H46" s="6">
        <f>IF(A46&amp;""="","",IF(OR(AND(ISNUMBER(D46),D46&gt;=0,D46&lt;=10,D46&lt;$B$4),AND(C46="ذاكرته",ISNUMBER(F46),F46&gt;=0,F46&lt;=7)),"نعم",""))</f>
        <v/>
      </c>
      <c r="I46" s="6">
        <f>IF(A46&amp;B46="","",IF(A46&amp;""="","اختر المادة",IF(ISNUMBER(MATCH(A46,'المواد'!$A$6:$A$20,0)),IF(AND(D46&amp;""&lt;&gt;"",OR(NOT(ISNUMBER(D46)),D46&lt;0,D46&gt;10)),"الدرجة من 0 إلى 10",IF(C46&amp;""="","اختر الحالة","")),"المادة غير موجودة")))</f>
        <v/>
      </c>
      <c r="J46" s="20">
        <f>IF(AND(A46&amp;""&lt;&gt;"",ISNUMBER(D46),D46&gt;=0,D46&lt;=10),D46+ROW()/100000,"")</f>
        <v/>
      </c>
    </row>
    <row r="47">
      <c r="A47" s="5" t="inlineStr">
        <is>
          <t>اللغة الإنجليزية</t>
        </is>
      </c>
      <c r="B47" s="5" t="inlineStr">
        <is>
          <t>Unit 1 Vocabulary</t>
        </is>
      </c>
      <c r="C47" s="5" t="inlineStr">
        <is>
          <t>راجعته</t>
        </is>
      </c>
      <c r="D47" s="5" t="n">
        <v>8</v>
      </c>
      <c r="E47" s="17" t="n">
        <v>46309</v>
      </c>
      <c r="F47" s="19">
        <f>IF(A47&amp;""="","",IFERROR(IF(INDEX('المواد'!$B$6:$B$20,MATCH(A47,'المواد'!$A$6:$A$20,0))&gt;0,INDEX('المواد'!$B$6:$B$20,MATCH(A47,'المواد'!$A$6:$A$20,0))-'الإعدادات'!$B$4,""),""))</f>
        <v/>
      </c>
      <c r="G47" s="19">
        <f>IF(OR(A47&amp;""="",E47&amp;""=""),"",'الإعدادات'!$B$4-E47)</f>
        <v/>
      </c>
      <c r="H47" s="6">
        <f>IF(A47&amp;""="","",IF(OR(AND(ISNUMBER(D47),D47&gt;=0,D47&lt;=10,D47&lt;$B$4),AND(C47="ذاكرته",ISNUMBER(F47),F47&gt;=0,F47&lt;=7)),"نعم",""))</f>
        <v/>
      </c>
      <c r="I47" s="6">
        <f>IF(A47&amp;B47="","",IF(A47&amp;""="","اختر المادة",IF(ISNUMBER(MATCH(A47,'المواد'!$A$6:$A$20,0)),IF(AND(D47&amp;""&lt;&gt;"",OR(NOT(ISNUMBER(D47)),D47&lt;0,D47&gt;10)),"الدرجة من 0 إلى 10",IF(C47&amp;""="","اختر الحالة","")),"المادة غير موجودة")))</f>
        <v/>
      </c>
      <c r="J47" s="20">
        <f>IF(AND(A47&amp;""&lt;&gt;"",ISNUMBER(D47),D47&gt;=0,D47&lt;=10),D47+ROW()/100000,"")</f>
        <v/>
      </c>
    </row>
    <row r="48">
      <c r="A48" s="5" t="inlineStr">
        <is>
          <t>اللغة الإنجليزية</t>
        </is>
      </c>
      <c r="B48" s="5" t="inlineStr">
        <is>
          <t>Unit 2 Grammar</t>
        </is>
      </c>
      <c r="C48" s="5" t="inlineStr">
        <is>
          <t>ذاكرته</t>
        </is>
      </c>
      <c r="D48" s="5" t="n">
        <v>4</v>
      </c>
      <c r="E48" s="17" t="n">
        <v>46320</v>
      </c>
      <c r="F48" s="19">
        <f>IF(A48&amp;""="","",IFERROR(IF(INDEX('المواد'!$B$6:$B$20,MATCH(A48,'المواد'!$A$6:$A$20,0))&gt;0,INDEX('المواد'!$B$6:$B$20,MATCH(A48,'المواد'!$A$6:$A$20,0))-'الإعدادات'!$B$4,""),""))</f>
        <v/>
      </c>
      <c r="G48" s="19">
        <f>IF(OR(A48&amp;""="",E48&amp;""=""),"",'الإعدادات'!$B$4-E48)</f>
        <v/>
      </c>
      <c r="H48" s="6">
        <f>IF(A48&amp;""="","",IF(OR(AND(ISNUMBER(D48),D48&gt;=0,D48&lt;=10,D48&lt;$B$4),AND(C48="ذاكرته",ISNUMBER(F48),F48&gt;=0,F48&lt;=7)),"نعم",""))</f>
        <v/>
      </c>
      <c r="I48" s="6">
        <f>IF(A48&amp;B48="","",IF(A48&amp;""="","اختر المادة",IF(ISNUMBER(MATCH(A48,'المواد'!$A$6:$A$20,0)),IF(AND(D48&amp;""&lt;&gt;"",OR(NOT(ISNUMBER(D48)),D48&lt;0,D48&gt;10)),"الدرجة من 0 إلى 10",IF(C48&amp;""="","اختر الحالة","")),"المادة غير موجودة")))</f>
        <v/>
      </c>
      <c r="J48" s="20">
        <f>IF(AND(A48&amp;""&lt;&gt;"",ISNUMBER(D48),D48&gt;=0,D48&lt;=10),D48+ROW()/100000,"")</f>
        <v/>
      </c>
    </row>
    <row r="49">
      <c r="A49" s="5" t="inlineStr">
        <is>
          <t>اللغة الإنجليزية</t>
        </is>
      </c>
      <c r="B49" s="5" t="inlineStr">
        <is>
          <t>Unit 3 Reading</t>
        </is>
      </c>
      <c r="C49" s="5" t="inlineStr">
        <is>
          <t>لم أبدأ</t>
        </is>
      </c>
      <c r="D49" s="5" t="n"/>
      <c r="E49" s="17" t="n"/>
      <c r="F49" s="19">
        <f>IF(A49&amp;""="","",IFERROR(IF(INDEX('المواد'!$B$6:$B$20,MATCH(A49,'المواد'!$A$6:$A$20,0))&gt;0,INDEX('المواد'!$B$6:$B$20,MATCH(A49,'المواد'!$A$6:$A$20,0))-'الإعدادات'!$B$4,""),""))</f>
        <v/>
      </c>
      <c r="G49" s="19">
        <f>IF(OR(A49&amp;""="",E49&amp;""=""),"",'الإعدادات'!$B$4-E49)</f>
        <v/>
      </c>
      <c r="H49" s="6">
        <f>IF(A49&amp;""="","",IF(OR(AND(ISNUMBER(D49),D49&gt;=0,D49&lt;=10,D49&lt;$B$4),AND(C49="ذاكرته",ISNUMBER(F49),F49&gt;=0,F49&lt;=7)),"نعم",""))</f>
        <v/>
      </c>
      <c r="I49" s="6">
        <f>IF(A49&amp;B49="","",IF(A49&amp;""="","اختر المادة",IF(ISNUMBER(MATCH(A49,'المواد'!$A$6:$A$20,0)),IF(AND(D49&amp;""&lt;&gt;"",OR(NOT(ISNUMBER(D49)),D49&lt;0,D49&gt;10)),"الدرجة من 0 إلى 10",IF(C49&amp;""="","اختر الحالة","")),"المادة غير موجودة")))</f>
        <v/>
      </c>
      <c r="J49" s="20">
        <f>IF(AND(A49&amp;""&lt;&gt;"",ISNUMBER(D49),D49&gt;=0,D49&lt;=10),D49+ROW()/100000,"")</f>
        <v/>
      </c>
    </row>
    <row r="50">
      <c r="A50" s="5" t="inlineStr">
        <is>
          <t>اللغة الإنجليزية</t>
        </is>
      </c>
      <c r="B50" s="5" t="inlineStr">
        <is>
          <t>Unit 4 Writing</t>
        </is>
      </c>
      <c r="C50" s="5" t="inlineStr">
        <is>
          <t>لم أبدأ</t>
        </is>
      </c>
      <c r="D50" s="5" t="n"/>
      <c r="E50" s="17" t="n"/>
      <c r="F50" s="19">
        <f>IF(A50&amp;""="","",IFERROR(IF(INDEX('المواد'!$B$6:$B$20,MATCH(A50,'المواد'!$A$6:$A$20,0))&gt;0,INDEX('المواد'!$B$6:$B$20,MATCH(A50,'المواد'!$A$6:$A$20,0))-'الإعدادات'!$B$4,""),""))</f>
        <v/>
      </c>
      <c r="G50" s="19">
        <f>IF(OR(A50&amp;""="",E50&amp;""=""),"",'الإعدادات'!$B$4-E50)</f>
        <v/>
      </c>
      <c r="H50" s="6">
        <f>IF(A50&amp;""="","",IF(OR(AND(ISNUMBER(D50),D50&gt;=0,D50&lt;=10,D50&lt;$B$4),AND(C50="ذاكرته",ISNUMBER(F50),F50&gt;=0,F50&lt;=7)),"نعم",""))</f>
        <v/>
      </c>
      <c r="I50" s="6">
        <f>IF(A50&amp;B50="","",IF(A50&amp;""="","اختر المادة",IF(ISNUMBER(MATCH(A50,'المواد'!$A$6:$A$20,0)),IF(AND(D50&amp;""&lt;&gt;"",OR(NOT(ISNUMBER(D50)),D50&lt;0,D50&gt;10)),"الدرجة من 0 إلى 10",IF(C50&amp;""="","اختر الحالة","")),"المادة غير موجودة")))</f>
        <v/>
      </c>
      <c r="J50" s="20">
        <f>IF(AND(A50&amp;""&lt;&gt;"",ISNUMBER(D50),D50&gt;=0,D50&lt;=10),D50+ROW()/100000,"")</f>
        <v/>
      </c>
    </row>
    <row r="51">
      <c r="A51" s="5" t="inlineStr">
        <is>
          <t>اللغة الإنجليزية</t>
        </is>
      </c>
      <c r="B51" s="5" t="inlineStr">
        <is>
          <t>Unit 2 Quiz</t>
        </is>
      </c>
      <c r="C51" s="5" t="inlineStr">
        <is>
          <t>ذاكرته</t>
        </is>
      </c>
      <c r="D51" s="5" t="n">
        <v>12</v>
      </c>
      <c r="E51" s="17" t="n">
        <v>46326</v>
      </c>
      <c r="F51" s="19">
        <f>IF(A51&amp;""="","",IFERROR(IF(INDEX('المواد'!$B$6:$B$20,MATCH(A51,'المواد'!$A$6:$A$20,0))&gt;0,INDEX('المواد'!$B$6:$B$20,MATCH(A51,'المواد'!$A$6:$A$20,0))-'الإعدادات'!$B$4,""),""))</f>
        <v/>
      </c>
      <c r="G51" s="19">
        <f>IF(OR(A51&amp;""="",E51&amp;""=""),"",'الإعدادات'!$B$4-E51)</f>
        <v/>
      </c>
      <c r="H51" s="6">
        <f>IF(A51&amp;""="","",IF(OR(AND(ISNUMBER(D51),D51&gt;=0,D51&lt;=10,D51&lt;$B$4),AND(C51="ذاكرته",ISNUMBER(F51),F51&gt;=0,F51&lt;=7)),"نعم",""))</f>
        <v/>
      </c>
      <c r="I51" s="6">
        <f>IF(A51&amp;B51="","",IF(A51&amp;""="","اختر المادة",IF(ISNUMBER(MATCH(A51,'المواد'!$A$6:$A$20,0)),IF(AND(D51&amp;""&lt;&gt;"",OR(NOT(ISNUMBER(D51)),D51&lt;0,D51&gt;10)),"الدرجة من 0 إلى 10",IF(C51&amp;""="","اختر الحالة","")),"المادة غير موجودة")))</f>
        <v/>
      </c>
      <c r="J51" s="20">
        <f>IF(AND(A51&amp;""&lt;&gt;"",ISNUMBER(D51),D51&gt;=0,D51&lt;=10),D51+ROW()/100000,"")</f>
        <v/>
      </c>
    </row>
    <row r="52">
      <c r="A52" s="5" t="inlineStr">
        <is>
          <t>التربية الدينية</t>
        </is>
      </c>
      <c r="B52" s="5" t="inlineStr">
        <is>
          <t>الأخلاق الحميدة</t>
        </is>
      </c>
      <c r="C52" s="5" t="inlineStr">
        <is>
          <t>راجعته</t>
        </is>
      </c>
      <c r="D52" s="5" t="n">
        <v>9</v>
      </c>
      <c r="E52" s="17" t="n">
        <v>46319</v>
      </c>
      <c r="F52" s="19">
        <f>IF(A52&amp;""="","",IFERROR(IF(INDEX('المواد'!$B$6:$B$20,MATCH(A52,'المواد'!$A$6:$A$20,0))&gt;0,INDEX('المواد'!$B$6:$B$20,MATCH(A52,'المواد'!$A$6:$A$20,0))-'الإعدادات'!$B$4,""),""))</f>
        <v/>
      </c>
      <c r="G52" s="19">
        <f>IF(OR(A52&amp;""="",E52&amp;""=""),"",'الإعدادات'!$B$4-E52)</f>
        <v/>
      </c>
      <c r="H52" s="6">
        <f>IF(A52&amp;""="","",IF(OR(AND(ISNUMBER(D52),D52&gt;=0,D52&lt;=10,D52&lt;$B$4),AND(C52="ذاكرته",ISNUMBER(F52),F52&gt;=0,F52&lt;=7)),"نعم",""))</f>
        <v/>
      </c>
      <c r="I52" s="6">
        <f>IF(A52&amp;B52="","",IF(A52&amp;""="","اختر المادة",IF(ISNUMBER(MATCH(A52,'المواد'!$A$6:$A$20,0)),IF(AND(D52&amp;""&lt;&gt;"",OR(NOT(ISNUMBER(D52)),D52&lt;0,D52&gt;10)),"الدرجة من 0 إلى 10",IF(C52&amp;""="","اختر الحالة","")),"المادة غير موجودة")))</f>
        <v/>
      </c>
      <c r="J52" s="20">
        <f>IF(AND(A52&amp;""&lt;&gt;"",ISNUMBER(D52),D52&gt;=0,D52&lt;=10),D52+ROW()/100000,"")</f>
        <v/>
      </c>
    </row>
    <row r="53">
      <c r="A53" s="5" t="inlineStr">
        <is>
          <t>التربية الدينية</t>
        </is>
      </c>
      <c r="B53" s="5" t="inlineStr">
        <is>
          <t>السيرة النبوية</t>
        </is>
      </c>
      <c r="C53" s="5" t="inlineStr">
        <is>
          <t>راجعته</t>
        </is>
      </c>
      <c r="D53" s="5" t="n">
        <v>8</v>
      </c>
      <c r="E53" s="17" t="n">
        <v>46324</v>
      </c>
      <c r="F53" s="19">
        <f>IF(A53&amp;""="","",IFERROR(IF(INDEX('المواد'!$B$6:$B$20,MATCH(A53,'المواد'!$A$6:$A$20,0))&gt;0,INDEX('المواد'!$B$6:$B$20,MATCH(A53,'المواد'!$A$6:$A$20,0))-'الإعدادات'!$B$4,""),""))</f>
        <v/>
      </c>
      <c r="G53" s="19">
        <f>IF(OR(A53&amp;""="",E53&amp;""=""),"",'الإعدادات'!$B$4-E53)</f>
        <v/>
      </c>
      <c r="H53" s="6">
        <f>IF(A53&amp;""="","",IF(OR(AND(ISNUMBER(D53),D53&gt;=0,D53&lt;=10,D53&lt;$B$4),AND(C53="ذاكرته",ISNUMBER(F53),F53&gt;=0,F53&lt;=7)),"نعم",""))</f>
        <v/>
      </c>
      <c r="I53" s="6">
        <f>IF(A53&amp;B53="","",IF(A53&amp;""="","اختر المادة",IF(ISNUMBER(MATCH(A53,'المواد'!$A$6:$A$20,0)),IF(AND(D53&amp;""&lt;&gt;"",OR(NOT(ISNUMBER(D53)),D53&lt;0,D53&gt;10)),"الدرجة من 0 إلى 10",IF(C53&amp;""="","اختر الحالة","")),"المادة غير موجودة")))</f>
        <v/>
      </c>
      <c r="J53" s="20">
        <f>IF(AND(A53&amp;""&lt;&gt;"",ISNUMBER(D53),D53&gt;=0,D53&lt;=10),D53+ROW()/100000,"")</f>
        <v/>
      </c>
    </row>
    <row r="54">
      <c r="A54" s="5" t="inlineStr">
        <is>
          <t>التربية الدينية</t>
        </is>
      </c>
      <c r="B54" s="5" t="inlineStr">
        <is>
          <t>أحكام الصيام</t>
        </is>
      </c>
      <c r="C54" s="5" t="inlineStr">
        <is>
          <t>ذاكرته</t>
        </is>
      </c>
      <c r="D54" s="5" t="n">
        <v>5</v>
      </c>
      <c r="E54" s="17" t="n">
        <v>46325</v>
      </c>
      <c r="F54" s="19">
        <f>IF(A54&amp;""="","",IFERROR(IF(INDEX('المواد'!$B$6:$B$20,MATCH(A54,'المواد'!$A$6:$A$20,0))&gt;0,INDEX('المواد'!$B$6:$B$20,MATCH(A54,'المواد'!$A$6:$A$20,0))-'الإعدادات'!$B$4,""),""))</f>
        <v/>
      </c>
      <c r="G54" s="19">
        <f>IF(OR(A54&amp;""="",E54&amp;""=""),"",'الإعدادات'!$B$4-E54)</f>
        <v/>
      </c>
      <c r="H54" s="6">
        <f>IF(A54&amp;""="","",IF(OR(AND(ISNUMBER(D54),D54&gt;=0,D54&lt;=10,D54&lt;$B$4),AND(C54="ذاكرته",ISNUMBER(F54),F54&gt;=0,F54&lt;=7)),"نعم",""))</f>
        <v/>
      </c>
      <c r="I54" s="6">
        <f>IF(A54&amp;B54="","",IF(A54&amp;""="","اختر المادة",IF(ISNUMBER(MATCH(A54,'المواد'!$A$6:$A$20,0)),IF(AND(D54&amp;""&lt;&gt;"",OR(NOT(ISNUMBER(D54)),D54&lt;0,D54&gt;10)),"الدرجة من 0 إلى 10",IF(C54&amp;""="","اختر الحالة","")),"المادة غير موجودة")))</f>
        <v/>
      </c>
      <c r="J54" s="20">
        <f>IF(AND(A54&amp;""&lt;&gt;"",ISNUMBER(D54),D54&gt;=0,D54&lt;=10),D54+ROW()/100000,"")</f>
        <v/>
      </c>
    </row>
    <row r="55">
      <c r="A55" s="5" t="inlineStr">
        <is>
          <t>الفيزياء</t>
        </is>
      </c>
      <c r="B55" s="5" t="inlineStr">
        <is>
          <t>درس بمادة غير مسجلة</t>
        </is>
      </c>
      <c r="C55" s="5" t="inlineStr">
        <is>
          <t>لم أبدأ</t>
        </is>
      </c>
      <c r="D55" s="5" t="n"/>
      <c r="E55" s="17" t="n"/>
      <c r="F55" s="19">
        <f>IF(A55&amp;""="","",IFERROR(IF(INDEX('المواد'!$B$6:$B$20,MATCH(A55,'المواد'!$A$6:$A$20,0))&gt;0,INDEX('المواد'!$B$6:$B$20,MATCH(A55,'المواد'!$A$6:$A$20,0))-'الإعدادات'!$B$4,""),""))</f>
        <v/>
      </c>
      <c r="G55" s="19">
        <f>IF(OR(A55&amp;""="",E55&amp;""=""),"",'الإعدادات'!$B$4-E55)</f>
        <v/>
      </c>
      <c r="H55" s="6">
        <f>IF(A55&amp;""="","",IF(OR(AND(ISNUMBER(D55),D55&gt;=0,D55&lt;=10,D55&lt;$B$4),AND(C55="ذاكرته",ISNUMBER(F55),F55&gt;=0,F55&lt;=7)),"نعم",""))</f>
        <v/>
      </c>
      <c r="I55" s="6">
        <f>IF(A55&amp;B55="","",IF(A55&amp;""="","اختر المادة",IF(ISNUMBER(MATCH(A55,'المواد'!$A$6:$A$20,0)),IF(AND(D55&amp;""&lt;&gt;"",OR(NOT(ISNUMBER(D55)),D55&lt;0,D55&gt;10)),"الدرجة من 0 إلى 10",IF(C55&amp;""="","اختر الحالة","")),"المادة غير موجودة")))</f>
        <v/>
      </c>
      <c r="J55" s="20">
        <f>IF(AND(A55&amp;""&lt;&gt;"",ISNUMBER(D55),D55&gt;=0,D55&lt;=10),D55+ROW()/100000,"")</f>
        <v/>
      </c>
    </row>
    <row r="56">
      <c r="A56" s="5" t="n"/>
      <c r="B56" s="5" t="n"/>
      <c r="C56" s="5" t="n"/>
      <c r="D56" s="5" t="n"/>
      <c r="E56" s="17" t="n"/>
      <c r="F56" s="19">
        <f>IF(A56&amp;""="","",IFERROR(IF(INDEX('المواد'!$B$6:$B$20,MATCH(A56,'المواد'!$A$6:$A$20,0))&gt;0,INDEX('المواد'!$B$6:$B$20,MATCH(A56,'المواد'!$A$6:$A$20,0))-'الإعدادات'!$B$4,""),""))</f>
        <v/>
      </c>
      <c r="G56" s="19">
        <f>IF(OR(A56&amp;""="",E56&amp;""=""),"",'الإعدادات'!$B$4-E56)</f>
        <v/>
      </c>
      <c r="H56" s="6">
        <f>IF(A56&amp;""="","",IF(OR(AND(ISNUMBER(D56),D56&gt;=0,D56&lt;=10,D56&lt;$B$4),AND(C56="ذاكرته",ISNUMBER(F56),F56&gt;=0,F56&lt;=7)),"نعم",""))</f>
        <v/>
      </c>
      <c r="I56" s="6">
        <f>IF(A56&amp;B56="","",IF(A56&amp;""="","اختر المادة",IF(ISNUMBER(MATCH(A56,'المواد'!$A$6:$A$20,0)),IF(AND(D56&amp;""&lt;&gt;"",OR(NOT(ISNUMBER(D56)),D56&lt;0,D56&gt;10)),"الدرجة من 0 إلى 10",IF(C56&amp;""="","اختر الحالة","")),"المادة غير موجودة")))</f>
        <v/>
      </c>
      <c r="J56" s="20">
        <f>IF(AND(A56&amp;""&lt;&gt;"",ISNUMBER(D56),D56&gt;=0,D56&lt;=10),D56+ROW()/100000,"")</f>
        <v/>
      </c>
    </row>
    <row r="57">
      <c r="A57" s="5" t="n"/>
      <c r="B57" s="5" t="n"/>
      <c r="C57" s="5" t="n"/>
      <c r="D57" s="5" t="n"/>
      <c r="E57" s="17" t="n"/>
      <c r="F57" s="19">
        <f>IF(A57&amp;""="","",IFERROR(IF(INDEX('المواد'!$B$6:$B$20,MATCH(A57,'المواد'!$A$6:$A$20,0))&gt;0,INDEX('المواد'!$B$6:$B$20,MATCH(A57,'المواد'!$A$6:$A$20,0))-'الإعدادات'!$B$4,""),""))</f>
        <v/>
      </c>
      <c r="G57" s="19">
        <f>IF(OR(A57&amp;""="",E57&amp;""=""),"",'الإعدادات'!$B$4-E57)</f>
        <v/>
      </c>
      <c r="H57" s="6">
        <f>IF(A57&amp;""="","",IF(OR(AND(ISNUMBER(D57),D57&gt;=0,D57&lt;=10,D57&lt;$B$4),AND(C57="ذاكرته",ISNUMBER(F57),F57&gt;=0,F57&lt;=7)),"نعم",""))</f>
        <v/>
      </c>
      <c r="I57" s="6">
        <f>IF(A57&amp;B57="","",IF(A57&amp;""="","اختر المادة",IF(ISNUMBER(MATCH(A57,'المواد'!$A$6:$A$20,0)),IF(AND(D57&amp;""&lt;&gt;"",OR(NOT(ISNUMBER(D57)),D57&lt;0,D57&gt;10)),"الدرجة من 0 إلى 10",IF(C57&amp;""="","اختر الحالة","")),"المادة غير موجودة")))</f>
        <v/>
      </c>
      <c r="J57" s="20">
        <f>IF(AND(A57&amp;""&lt;&gt;"",ISNUMBER(D57),D57&gt;=0,D57&lt;=10),D57+ROW()/100000,"")</f>
        <v/>
      </c>
    </row>
    <row r="58">
      <c r="A58" s="5" t="n"/>
      <c r="B58" s="5" t="n"/>
      <c r="C58" s="5" t="n"/>
      <c r="D58" s="5" t="n"/>
      <c r="E58" s="17" t="n"/>
      <c r="F58" s="19">
        <f>IF(A58&amp;""="","",IFERROR(IF(INDEX('المواد'!$B$6:$B$20,MATCH(A58,'المواد'!$A$6:$A$20,0))&gt;0,INDEX('المواد'!$B$6:$B$20,MATCH(A58,'المواد'!$A$6:$A$20,0))-'الإعدادات'!$B$4,""),""))</f>
        <v/>
      </c>
      <c r="G58" s="19">
        <f>IF(OR(A58&amp;""="",E58&amp;""=""),"",'الإعدادات'!$B$4-E58)</f>
        <v/>
      </c>
      <c r="H58" s="6">
        <f>IF(A58&amp;""="","",IF(OR(AND(ISNUMBER(D58),D58&gt;=0,D58&lt;=10,D58&lt;$B$4),AND(C58="ذاكرته",ISNUMBER(F58),F58&gt;=0,F58&lt;=7)),"نعم",""))</f>
        <v/>
      </c>
      <c r="I58" s="6">
        <f>IF(A58&amp;B58="","",IF(A58&amp;""="","اختر المادة",IF(ISNUMBER(MATCH(A58,'المواد'!$A$6:$A$20,0)),IF(AND(D58&amp;""&lt;&gt;"",OR(NOT(ISNUMBER(D58)),D58&lt;0,D58&gt;10)),"الدرجة من 0 إلى 10",IF(C58&amp;""="","اختر الحالة","")),"المادة غير موجودة")))</f>
        <v/>
      </c>
      <c r="J58" s="20">
        <f>IF(AND(A58&amp;""&lt;&gt;"",ISNUMBER(D58),D58&gt;=0,D58&lt;=10),D58+ROW()/100000,"")</f>
        <v/>
      </c>
    </row>
    <row r="59">
      <c r="A59" s="5" t="n"/>
      <c r="B59" s="5" t="n"/>
      <c r="C59" s="5" t="n"/>
      <c r="D59" s="5" t="n"/>
      <c r="E59" s="17" t="n"/>
      <c r="F59" s="19">
        <f>IF(A59&amp;""="","",IFERROR(IF(INDEX('المواد'!$B$6:$B$20,MATCH(A59,'المواد'!$A$6:$A$20,0))&gt;0,INDEX('المواد'!$B$6:$B$20,MATCH(A59,'المواد'!$A$6:$A$20,0))-'الإعدادات'!$B$4,""),""))</f>
        <v/>
      </c>
      <c r="G59" s="19">
        <f>IF(OR(A59&amp;""="",E59&amp;""=""),"",'الإعدادات'!$B$4-E59)</f>
        <v/>
      </c>
      <c r="H59" s="6">
        <f>IF(A59&amp;""="","",IF(OR(AND(ISNUMBER(D59),D59&gt;=0,D59&lt;=10,D59&lt;$B$4),AND(C59="ذاكرته",ISNUMBER(F59),F59&gt;=0,F59&lt;=7)),"نعم",""))</f>
        <v/>
      </c>
      <c r="I59" s="6">
        <f>IF(A59&amp;B59="","",IF(A59&amp;""="","اختر المادة",IF(ISNUMBER(MATCH(A59,'المواد'!$A$6:$A$20,0)),IF(AND(D59&amp;""&lt;&gt;"",OR(NOT(ISNUMBER(D59)),D59&lt;0,D59&gt;10)),"الدرجة من 0 إلى 10",IF(C59&amp;""="","اختر الحالة","")),"المادة غير موجودة")))</f>
        <v/>
      </c>
      <c r="J59" s="20">
        <f>IF(AND(A59&amp;""&lt;&gt;"",ISNUMBER(D59),D59&gt;=0,D59&lt;=10),D59+ROW()/100000,"")</f>
        <v/>
      </c>
    </row>
    <row r="60">
      <c r="A60" s="5" t="n"/>
      <c r="B60" s="5" t="n"/>
      <c r="C60" s="5" t="n"/>
      <c r="D60" s="5" t="n"/>
      <c r="E60" s="17" t="n"/>
      <c r="F60" s="19">
        <f>IF(A60&amp;""="","",IFERROR(IF(INDEX('المواد'!$B$6:$B$20,MATCH(A60,'المواد'!$A$6:$A$20,0))&gt;0,INDEX('المواد'!$B$6:$B$20,MATCH(A60,'المواد'!$A$6:$A$20,0))-'الإعدادات'!$B$4,""),""))</f>
        <v/>
      </c>
      <c r="G60" s="19">
        <f>IF(OR(A60&amp;""="",E60&amp;""=""),"",'الإعدادات'!$B$4-E60)</f>
        <v/>
      </c>
      <c r="H60" s="6">
        <f>IF(A60&amp;""="","",IF(OR(AND(ISNUMBER(D60),D60&gt;=0,D60&lt;=10,D60&lt;$B$4),AND(C60="ذاكرته",ISNUMBER(F60),F60&gt;=0,F60&lt;=7)),"نعم",""))</f>
        <v/>
      </c>
      <c r="I60" s="6">
        <f>IF(A60&amp;B60="","",IF(A60&amp;""="","اختر المادة",IF(ISNUMBER(MATCH(A60,'المواد'!$A$6:$A$20,0)),IF(AND(D60&amp;""&lt;&gt;"",OR(NOT(ISNUMBER(D60)),D60&lt;0,D60&gt;10)),"الدرجة من 0 إلى 10",IF(C60&amp;""="","اختر الحالة","")),"المادة غير موجودة")))</f>
        <v/>
      </c>
      <c r="J60" s="20">
        <f>IF(AND(A60&amp;""&lt;&gt;"",ISNUMBER(D60),D60&gt;=0,D60&lt;=10),D60+ROW()/100000,"")</f>
        <v/>
      </c>
    </row>
    <row r="61">
      <c r="A61" s="5" t="n"/>
      <c r="B61" s="5" t="n"/>
      <c r="C61" s="5" t="n"/>
      <c r="D61" s="5" t="n"/>
      <c r="E61" s="17" t="n"/>
      <c r="F61" s="19">
        <f>IF(A61&amp;""="","",IFERROR(IF(INDEX('المواد'!$B$6:$B$20,MATCH(A61,'المواد'!$A$6:$A$20,0))&gt;0,INDEX('المواد'!$B$6:$B$20,MATCH(A61,'المواد'!$A$6:$A$20,0))-'الإعدادات'!$B$4,""),""))</f>
        <v/>
      </c>
      <c r="G61" s="19">
        <f>IF(OR(A61&amp;""="",E61&amp;""=""),"",'الإعدادات'!$B$4-E61)</f>
        <v/>
      </c>
      <c r="H61" s="6">
        <f>IF(A61&amp;""="","",IF(OR(AND(ISNUMBER(D61),D61&gt;=0,D61&lt;=10,D61&lt;$B$4),AND(C61="ذاكرته",ISNUMBER(F61),F61&gt;=0,F61&lt;=7)),"نعم",""))</f>
        <v/>
      </c>
      <c r="I61" s="6">
        <f>IF(A61&amp;B61="","",IF(A61&amp;""="","اختر المادة",IF(ISNUMBER(MATCH(A61,'المواد'!$A$6:$A$20,0)),IF(AND(D61&amp;""&lt;&gt;"",OR(NOT(ISNUMBER(D61)),D61&lt;0,D61&gt;10)),"الدرجة من 0 إلى 10",IF(C61&amp;""="","اختر الحالة","")),"المادة غير موجودة")))</f>
        <v/>
      </c>
      <c r="J61" s="20">
        <f>IF(AND(A61&amp;""&lt;&gt;"",ISNUMBER(D61),D61&gt;=0,D61&lt;=10),D61+ROW()/100000,"")</f>
        <v/>
      </c>
    </row>
    <row r="62">
      <c r="A62" s="5" t="n"/>
      <c r="B62" s="5" t="n"/>
      <c r="C62" s="5" t="n"/>
      <c r="D62" s="5" t="n"/>
      <c r="E62" s="17" t="n"/>
      <c r="F62" s="19">
        <f>IF(A62&amp;""="","",IFERROR(IF(INDEX('المواد'!$B$6:$B$20,MATCH(A62,'المواد'!$A$6:$A$20,0))&gt;0,INDEX('المواد'!$B$6:$B$20,MATCH(A62,'المواد'!$A$6:$A$20,0))-'الإعدادات'!$B$4,""),""))</f>
        <v/>
      </c>
      <c r="G62" s="19">
        <f>IF(OR(A62&amp;""="",E62&amp;""=""),"",'الإعدادات'!$B$4-E62)</f>
        <v/>
      </c>
      <c r="H62" s="6">
        <f>IF(A62&amp;""="","",IF(OR(AND(ISNUMBER(D62),D62&gt;=0,D62&lt;=10,D62&lt;$B$4),AND(C62="ذاكرته",ISNUMBER(F62),F62&gt;=0,F62&lt;=7)),"نعم",""))</f>
        <v/>
      </c>
      <c r="I62" s="6">
        <f>IF(A62&amp;B62="","",IF(A62&amp;""="","اختر المادة",IF(ISNUMBER(MATCH(A62,'المواد'!$A$6:$A$20,0)),IF(AND(D62&amp;""&lt;&gt;"",OR(NOT(ISNUMBER(D62)),D62&lt;0,D62&gt;10)),"الدرجة من 0 إلى 10",IF(C62&amp;""="","اختر الحالة","")),"المادة غير موجودة")))</f>
        <v/>
      </c>
      <c r="J62" s="20">
        <f>IF(AND(A62&amp;""&lt;&gt;"",ISNUMBER(D62),D62&gt;=0,D62&lt;=10),D62+ROW()/100000,"")</f>
        <v/>
      </c>
    </row>
    <row r="63">
      <c r="A63" s="5" t="n"/>
      <c r="B63" s="5" t="n"/>
      <c r="C63" s="5" t="n"/>
      <c r="D63" s="5" t="n"/>
      <c r="E63" s="17" t="n"/>
      <c r="F63" s="19">
        <f>IF(A63&amp;""="","",IFERROR(IF(INDEX('المواد'!$B$6:$B$20,MATCH(A63,'المواد'!$A$6:$A$20,0))&gt;0,INDEX('المواد'!$B$6:$B$20,MATCH(A63,'المواد'!$A$6:$A$20,0))-'الإعدادات'!$B$4,""),""))</f>
        <v/>
      </c>
      <c r="G63" s="19">
        <f>IF(OR(A63&amp;""="",E63&amp;""=""),"",'الإعدادات'!$B$4-E63)</f>
        <v/>
      </c>
      <c r="H63" s="6">
        <f>IF(A63&amp;""="","",IF(OR(AND(ISNUMBER(D63),D63&gt;=0,D63&lt;=10,D63&lt;$B$4),AND(C63="ذاكرته",ISNUMBER(F63),F63&gt;=0,F63&lt;=7)),"نعم",""))</f>
        <v/>
      </c>
      <c r="I63" s="6">
        <f>IF(A63&amp;B63="","",IF(A63&amp;""="","اختر المادة",IF(ISNUMBER(MATCH(A63,'المواد'!$A$6:$A$20,0)),IF(AND(D63&amp;""&lt;&gt;"",OR(NOT(ISNUMBER(D63)),D63&lt;0,D63&gt;10)),"الدرجة من 0 إلى 10",IF(C63&amp;""="","اختر الحالة","")),"المادة غير موجودة")))</f>
        <v/>
      </c>
      <c r="J63" s="20">
        <f>IF(AND(A63&amp;""&lt;&gt;"",ISNUMBER(D63),D63&gt;=0,D63&lt;=10),D63+ROW()/100000,"")</f>
        <v/>
      </c>
    </row>
    <row r="64">
      <c r="A64" s="5" t="n"/>
      <c r="B64" s="5" t="n"/>
      <c r="C64" s="5" t="n"/>
      <c r="D64" s="5" t="n"/>
      <c r="E64" s="17" t="n"/>
      <c r="F64" s="19">
        <f>IF(A64&amp;""="","",IFERROR(IF(INDEX('المواد'!$B$6:$B$20,MATCH(A64,'المواد'!$A$6:$A$20,0))&gt;0,INDEX('المواد'!$B$6:$B$20,MATCH(A64,'المواد'!$A$6:$A$20,0))-'الإعدادات'!$B$4,""),""))</f>
        <v/>
      </c>
      <c r="G64" s="19">
        <f>IF(OR(A64&amp;""="",E64&amp;""=""),"",'الإعدادات'!$B$4-E64)</f>
        <v/>
      </c>
      <c r="H64" s="6">
        <f>IF(A64&amp;""="","",IF(OR(AND(ISNUMBER(D64),D64&gt;=0,D64&lt;=10,D64&lt;$B$4),AND(C64="ذاكرته",ISNUMBER(F64),F64&gt;=0,F64&lt;=7)),"نعم",""))</f>
        <v/>
      </c>
      <c r="I64" s="6">
        <f>IF(A64&amp;B64="","",IF(A64&amp;""="","اختر المادة",IF(ISNUMBER(MATCH(A64,'المواد'!$A$6:$A$20,0)),IF(AND(D64&amp;""&lt;&gt;"",OR(NOT(ISNUMBER(D64)),D64&lt;0,D64&gt;10)),"الدرجة من 0 إلى 10",IF(C64&amp;""="","اختر الحالة","")),"المادة غير موجودة")))</f>
        <v/>
      </c>
      <c r="J64" s="20">
        <f>IF(AND(A64&amp;""&lt;&gt;"",ISNUMBER(D64),D64&gt;=0,D64&lt;=10),D64+ROW()/100000,"")</f>
        <v/>
      </c>
    </row>
    <row r="65">
      <c r="A65" s="5" t="n"/>
      <c r="B65" s="5" t="n"/>
      <c r="C65" s="5" t="n"/>
      <c r="D65" s="5" t="n"/>
      <c r="E65" s="17" t="n"/>
      <c r="F65" s="19">
        <f>IF(A65&amp;""="","",IFERROR(IF(INDEX('المواد'!$B$6:$B$20,MATCH(A65,'المواد'!$A$6:$A$20,0))&gt;0,INDEX('المواد'!$B$6:$B$20,MATCH(A65,'المواد'!$A$6:$A$20,0))-'الإعدادات'!$B$4,""),""))</f>
        <v/>
      </c>
      <c r="G65" s="19">
        <f>IF(OR(A65&amp;""="",E65&amp;""=""),"",'الإعدادات'!$B$4-E65)</f>
        <v/>
      </c>
      <c r="H65" s="6">
        <f>IF(A65&amp;""="","",IF(OR(AND(ISNUMBER(D65),D65&gt;=0,D65&lt;=10,D65&lt;$B$4),AND(C65="ذاكرته",ISNUMBER(F65),F65&gt;=0,F65&lt;=7)),"نعم",""))</f>
        <v/>
      </c>
      <c r="I65" s="6">
        <f>IF(A65&amp;B65="","",IF(A65&amp;""="","اختر المادة",IF(ISNUMBER(MATCH(A65,'المواد'!$A$6:$A$20,0)),IF(AND(D65&amp;""&lt;&gt;"",OR(NOT(ISNUMBER(D65)),D65&lt;0,D65&gt;10)),"الدرجة من 0 إلى 10",IF(C65&amp;""="","اختر الحالة","")),"المادة غير موجودة")))</f>
        <v/>
      </c>
      <c r="J65" s="20">
        <f>IF(AND(A65&amp;""&lt;&gt;"",ISNUMBER(D65),D65&gt;=0,D65&lt;=10),D65+ROW()/100000,"")</f>
        <v/>
      </c>
    </row>
    <row r="66">
      <c r="A66" s="5" t="n"/>
      <c r="B66" s="5" t="n"/>
      <c r="C66" s="5" t="n"/>
      <c r="D66" s="5" t="n"/>
      <c r="E66" s="17" t="n"/>
      <c r="F66" s="19">
        <f>IF(A66&amp;""="","",IFERROR(IF(INDEX('المواد'!$B$6:$B$20,MATCH(A66,'المواد'!$A$6:$A$20,0))&gt;0,INDEX('المواد'!$B$6:$B$20,MATCH(A66,'المواد'!$A$6:$A$20,0))-'الإعدادات'!$B$4,""),""))</f>
        <v/>
      </c>
      <c r="G66" s="19">
        <f>IF(OR(A66&amp;""="",E66&amp;""=""),"",'الإعدادات'!$B$4-E66)</f>
        <v/>
      </c>
      <c r="H66" s="6">
        <f>IF(A66&amp;""="","",IF(OR(AND(ISNUMBER(D66),D66&gt;=0,D66&lt;=10,D66&lt;$B$4),AND(C66="ذاكرته",ISNUMBER(F66),F66&gt;=0,F66&lt;=7)),"نعم",""))</f>
        <v/>
      </c>
      <c r="I66" s="6">
        <f>IF(A66&amp;B66="","",IF(A66&amp;""="","اختر المادة",IF(ISNUMBER(MATCH(A66,'المواد'!$A$6:$A$20,0)),IF(AND(D66&amp;""&lt;&gt;"",OR(NOT(ISNUMBER(D66)),D66&lt;0,D66&gt;10)),"الدرجة من 0 إلى 10",IF(C66&amp;""="","اختر الحالة","")),"المادة غير موجودة")))</f>
        <v/>
      </c>
      <c r="J66" s="20">
        <f>IF(AND(A66&amp;""&lt;&gt;"",ISNUMBER(D66),D66&gt;=0,D66&lt;=10),D66+ROW()/100000,"")</f>
        <v/>
      </c>
    </row>
    <row r="67">
      <c r="A67" s="5" t="n"/>
      <c r="B67" s="5" t="n"/>
      <c r="C67" s="5" t="n"/>
      <c r="D67" s="5" t="n"/>
      <c r="E67" s="17" t="n"/>
      <c r="F67" s="19">
        <f>IF(A67&amp;""="","",IFERROR(IF(INDEX('المواد'!$B$6:$B$20,MATCH(A67,'المواد'!$A$6:$A$20,0))&gt;0,INDEX('المواد'!$B$6:$B$20,MATCH(A67,'المواد'!$A$6:$A$20,0))-'الإعدادات'!$B$4,""),""))</f>
        <v/>
      </c>
      <c r="G67" s="19">
        <f>IF(OR(A67&amp;""="",E67&amp;""=""),"",'الإعدادات'!$B$4-E67)</f>
        <v/>
      </c>
      <c r="H67" s="6">
        <f>IF(A67&amp;""="","",IF(OR(AND(ISNUMBER(D67),D67&gt;=0,D67&lt;=10,D67&lt;$B$4),AND(C67="ذاكرته",ISNUMBER(F67),F67&gt;=0,F67&lt;=7)),"نعم",""))</f>
        <v/>
      </c>
      <c r="I67" s="6">
        <f>IF(A67&amp;B67="","",IF(A67&amp;""="","اختر المادة",IF(ISNUMBER(MATCH(A67,'المواد'!$A$6:$A$20,0)),IF(AND(D67&amp;""&lt;&gt;"",OR(NOT(ISNUMBER(D67)),D67&lt;0,D67&gt;10)),"الدرجة من 0 إلى 10",IF(C67&amp;""="","اختر الحالة","")),"المادة غير موجودة")))</f>
        <v/>
      </c>
      <c r="J67" s="20">
        <f>IF(AND(A67&amp;""&lt;&gt;"",ISNUMBER(D67),D67&gt;=0,D67&lt;=10),D67+ROW()/100000,"")</f>
        <v/>
      </c>
    </row>
    <row r="68">
      <c r="A68" s="5" t="n"/>
      <c r="B68" s="5" t="n"/>
      <c r="C68" s="5" t="n"/>
      <c r="D68" s="5" t="n"/>
      <c r="E68" s="17" t="n"/>
      <c r="F68" s="19">
        <f>IF(A68&amp;""="","",IFERROR(IF(INDEX('المواد'!$B$6:$B$20,MATCH(A68,'المواد'!$A$6:$A$20,0))&gt;0,INDEX('المواد'!$B$6:$B$20,MATCH(A68,'المواد'!$A$6:$A$20,0))-'الإعدادات'!$B$4,""),""))</f>
        <v/>
      </c>
      <c r="G68" s="19">
        <f>IF(OR(A68&amp;""="",E68&amp;""=""),"",'الإعدادات'!$B$4-E68)</f>
        <v/>
      </c>
      <c r="H68" s="6">
        <f>IF(A68&amp;""="","",IF(OR(AND(ISNUMBER(D68),D68&gt;=0,D68&lt;=10,D68&lt;$B$4),AND(C68="ذاكرته",ISNUMBER(F68),F68&gt;=0,F68&lt;=7)),"نعم",""))</f>
        <v/>
      </c>
      <c r="I68" s="6">
        <f>IF(A68&amp;B68="","",IF(A68&amp;""="","اختر المادة",IF(ISNUMBER(MATCH(A68,'المواد'!$A$6:$A$20,0)),IF(AND(D68&amp;""&lt;&gt;"",OR(NOT(ISNUMBER(D68)),D68&lt;0,D68&gt;10)),"الدرجة من 0 إلى 10",IF(C68&amp;""="","اختر الحالة","")),"المادة غير موجودة")))</f>
        <v/>
      </c>
      <c r="J68" s="20">
        <f>IF(AND(A68&amp;""&lt;&gt;"",ISNUMBER(D68),D68&gt;=0,D68&lt;=10),D68+ROW()/100000,"")</f>
        <v/>
      </c>
    </row>
    <row r="69">
      <c r="A69" s="5" t="n"/>
      <c r="B69" s="5" t="n"/>
      <c r="C69" s="5" t="n"/>
      <c r="D69" s="5" t="n"/>
      <c r="E69" s="17" t="n"/>
      <c r="F69" s="19">
        <f>IF(A69&amp;""="","",IFERROR(IF(INDEX('المواد'!$B$6:$B$20,MATCH(A69,'المواد'!$A$6:$A$20,0))&gt;0,INDEX('المواد'!$B$6:$B$20,MATCH(A69,'المواد'!$A$6:$A$20,0))-'الإعدادات'!$B$4,""),""))</f>
        <v/>
      </c>
      <c r="G69" s="19">
        <f>IF(OR(A69&amp;""="",E69&amp;""=""),"",'الإعدادات'!$B$4-E69)</f>
        <v/>
      </c>
      <c r="H69" s="6">
        <f>IF(A69&amp;""="","",IF(OR(AND(ISNUMBER(D69),D69&gt;=0,D69&lt;=10,D69&lt;$B$4),AND(C69="ذاكرته",ISNUMBER(F69),F69&gt;=0,F69&lt;=7)),"نعم",""))</f>
        <v/>
      </c>
      <c r="I69" s="6">
        <f>IF(A69&amp;B69="","",IF(A69&amp;""="","اختر المادة",IF(ISNUMBER(MATCH(A69,'المواد'!$A$6:$A$20,0)),IF(AND(D69&amp;""&lt;&gt;"",OR(NOT(ISNUMBER(D69)),D69&lt;0,D69&gt;10)),"الدرجة من 0 إلى 10",IF(C69&amp;""="","اختر الحالة","")),"المادة غير موجودة")))</f>
        <v/>
      </c>
      <c r="J69" s="20">
        <f>IF(AND(A69&amp;""&lt;&gt;"",ISNUMBER(D69),D69&gt;=0,D69&lt;=10),D69+ROW()/100000,"")</f>
        <v/>
      </c>
    </row>
    <row r="70">
      <c r="A70" s="5" t="n"/>
      <c r="B70" s="5" t="n"/>
      <c r="C70" s="5" t="n"/>
      <c r="D70" s="5" t="n"/>
      <c r="E70" s="17" t="n"/>
      <c r="F70" s="19">
        <f>IF(A70&amp;""="","",IFERROR(IF(INDEX('المواد'!$B$6:$B$20,MATCH(A70,'المواد'!$A$6:$A$20,0))&gt;0,INDEX('المواد'!$B$6:$B$20,MATCH(A70,'المواد'!$A$6:$A$20,0))-'الإعدادات'!$B$4,""),""))</f>
        <v/>
      </c>
      <c r="G70" s="19">
        <f>IF(OR(A70&amp;""="",E70&amp;""=""),"",'الإعدادات'!$B$4-E70)</f>
        <v/>
      </c>
      <c r="H70" s="6">
        <f>IF(A70&amp;""="","",IF(OR(AND(ISNUMBER(D70),D70&gt;=0,D70&lt;=10,D70&lt;$B$4),AND(C70="ذاكرته",ISNUMBER(F70),F70&gt;=0,F70&lt;=7)),"نعم",""))</f>
        <v/>
      </c>
      <c r="I70" s="6">
        <f>IF(A70&amp;B70="","",IF(A70&amp;""="","اختر المادة",IF(ISNUMBER(MATCH(A70,'المواد'!$A$6:$A$20,0)),IF(AND(D70&amp;""&lt;&gt;"",OR(NOT(ISNUMBER(D70)),D70&lt;0,D70&gt;10)),"الدرجة من 0 إلى 10",IF(C70&amp;""="","اختر الحالة","")),"المادة غير موجودة")))</f>
        <v/>
      </c>
      <c r="J70" s="20">
        <f>IF(AND(A70&amp;""&lt;&gt;"",ISNUMBER(D70),D70&gt;=0,D70&lt;=10),D70+ROW()/100000,"")</f>
        <v/>
      </c>
    </row>
    <row r="71">
      <c r="A71" s="5" t="n"/>
      <c r="B71" s="5" t="n"/>
      <c r="C71" s="5" t="n"/>
      <c r="D71" s="5" t="n"/>
      <c r="E71" s="17" t="n"/>
      <c r="F71" s="19">
        <f>IF(A71&amp;""="","",IFERROR(IF(INDEX('المواد'!$B$6:$B$20,MATCH(A71,'المواد'!$A$6:$A$20,0))&gt;0,INDEX('المواد'!$B$6:$B$20,MATCH(A71,'المواد'!$A$6:$A$20,0))-'الإعدادات'!$B$4,""),""))</f>
        <v/>
      </c>
      <c r="G71" s="19">
        <f>IF(OR(A71&amp;""="",E71&amp;""=""),"",'الإعدادات'!$B$4-E71)</f>
        <v/>
      </c>
      <c r="H71" s="6">
        <f>IF(A71&amp;""="","",IF(OR(AND(ISNUMBER(D71),D71&gt;=0,D71&lt;=10,D71&lt;$B$4),AND(C71="ذاكرته",ISNUMBER(F71),F71&gt;=0,F71&lt;=7)),"نعم",""))</f>
        <v/>
      </c>
      <c r="I71" s="6">
        <f>IF(A71&amp;B71="","",IF(A71&amp;""="","اختر المادة",IF(ISNUMBER(MATCH(A71,'المواد'!$A$6:$A$20,0)),IF(AND(D71&amp;""&lt;&gt;"",OR(NOT(ISNUMBER(D71)),D71&lt;0,D71&gt;10)),"الدرجة من 0 إلى 10",IF(C71&amp;""="","اختر الحالة","")),"المادة غير موجودة")))</f>
        <v/>
      </c>
      <c r="J71" s="20">
        <f>IF(AND(A71&amp;""&lt;&gt;"",ISNUMBER(D71),D71&gt;=0,D71&lt;=10),D71+ROW()/100000,"")</f>
        <v/>
      </c>
    </row>
    <row r="72">
      <c r="A72" s="5" t="n"/>
      <c r="B72" s="5" t="n"/>
      <c r="C72" s="5" t="n"/>
      <c r="D72" s="5" t="n"/>
      <c r="E72" s="17" t="n"/>
      <c r="F72" s="19">
        <f>IF(A72&amp;""="","",IFERROR(IF(INDEX('المواد'!$B$6:$B$20,MATCH(A72,'المواد'!$A$6:$A$20,0))&gt;0,INDEX('المواد'!$B$6:$B$20,MATCH(A72,'المواد'!$A$6:$A$20,0))-'الإعدادات'!$B$4,""),""))</f>
        <v/>
      </c>
      <c r="G72" s="19">
        <f>IF(OR(A72&amp;""="",E72&amp;""=""),"",'الإعدادات'!$B$4-E72)</f>
        <v/>
      </c>
      <c r="H72" s="6">
        <f>IF(A72&amp;""="","",IF(OR(AND(ISNUMBER(D72),D72&gt;=0,D72&lt;=10,D72&lt;$B$4),AND(C72="ذاكرته",ISNUMBER(F72),F72&gt;=0,F72&lt;=7)),"نعم",""))</f>
        <v/>
      </c>
      <c r="I72" s="6">
        <f>IF(A72&amp;B72="","",IF(A72&amp;""="","اختر المادة",IF(ISNUMBER(MATCH(A72,'المواد'!$A$6:$A$20,0)),IF(AND(D72&amp;""&lt;&gt;"",OR(NOT(ISNUMBER(D72)),D72&lt;0,D72&gt;10)),"الدرجة من 0 إلى 10",IF(C72&amp;""="","اختر الحالة","")),"المادة غير موجودة")))</f>
        <v/>
      </c>
      <c r="J72" s="20">
        <f>IF(AND(A72&amp;""&lt;&gt;"",ISNUMBER(D72),D72&gt;=0,D72&lt;=10),D72+ROW()/100000,"")</f>
        <v/>
      </c>
    </row>
    <row r="73">
      <c r="A73" s="5" t="n"/>
      <c r="B73" s="5" t="n"/>
      <c r="C73" s="5" t="n"/>
      <c r="D73" s="5" t="n"/>
      <c r="E73" s="17" t="n"/>
      <c r="F73" s="19">
        <f>IF(A73&amp;""="","",IFERROR(IF(INDEX('المواد'!$B$6:$B$20,MATCH(A73,'المواد'!$A$6:$A$20,0))&gt;0,INDEX('المواد'!$B$6:$B$20,MATCH(A73,'المواد'!$A$6:$A$20,0))-'الإعدادات'!$B$4,""),""))</f>
        <v/>
      </c>
      <c r="G73" s="19">
        <f>IF(OR(A73&amp;""="",E73&amp;""=""),"",'الإعدادات'!$B$4-E73)</f>
        <v/>
      </c>
      <c r="H73" s="6">
        <f>IF(A73&amp;""="","",IF(OR(AND(ISNUMBER(D73),D73&gt;=0,D73&lt;=10,D73&lt;$B$4),AND(C73="ذاكرته",ISNUMBER(F73),F73&gt;=0,F73&lt;=7)),"نعم",""))</f>
        <v/>
      </c>
      <c r="I73" s="6">
        <f>IF(A73&amp;B73="","",IF(A73&amp;""="","اختر المادة",IF(ISNUMBER(MATCH(A73,'المواد'!$A$6:$A$20,0)),IF(AND(D73&amp;""&lt;&gt;"",OR(NOT(ISNUMBER(D73)),D73&lt;0,D73&gt;10)),"الدرجة من 0 إلى 10",IF(C73&amp;""="","اختر الحالة","")),"المادة غير موجودة")))</f>
        <v/>
      </c>
      <c r="J73" s="20">
        <f>IF(AND(A73&amp;""&lt;&gt;"",ISNUMBER(D73),D73&gt;=0,D73&lt;=10),D73+ROW()/100000,"")</f>
        <v/>
      </c>
    </row>
    <row r="74">
      <c r="A74" s="5" t="n"/>
      <c r="B74" s="5" t="n"/>
      <c r="C74" s="5" t="n"/>
      <c r="D74" s="5" t="n"/>
      <c r="E74" s="17" t="n"/>
      <c r="F74" s="19">
        <f>IF(A74&amp;""="","",IFERROR(IF(INDEX('المواد'!$B$6:$B$20,MATCH(A74,'المواد'!$A$6:$A$20,0))&gt;0,INDEX('المواد'!$B$6:$B$20,MATCH(A74,'المواد'!$A$6:$A$20,0))-'الإعدادات'!$B$4,""),""))</f>
        <v/>
      </c>
      <c r="G74" s="19">
        <f>IF(OR(A74&amp;""="",E74&amp;""=""),"",'الإعدادات'!$B$4-E74)</f>
        <v/>
      </c>
      <c r="H74" s="6">
        <f>IF(A74&amp;""="","",IF(OR(AND(ISNUMBER(D74),D74&gt;=0,D74&lt;=10,D74&lt;$B$4),AND(C74="ذاكرته",ISNUMBER(F74),F74&gt;=0,F74&lt;=7)),"نعم",""))</f>
        <v/>
      </c>
      <c r="I74" s="6">
        <f>IF(A74&amp;B74="","",IF(A74&amp;""="","اختر المادة",IF(ISNUMBER(MATCH(A74,'المواد'!$A$6:$A$20,0)),IF(AND(D74&amp;""&lt;&gt;"",OR(NOT(ISNUMBER(D74)),D74&lt;0,D74&gt;10)),"الدرجة من 0 إلى 10",IF(C74&amp;""="","اختر الحالة","")),"المادة غير موجودة")))</f>
        <v/>
      </c>
      <c r="J74" s="20">
        <f>IF(AND(A74&amp;""&lt;&gt;"",ISNUMBER(D74),D74&gt;=0,D74&lt;=10),D74+ROW()/100000,"")</f>
        <v/>
      </c>
    </row>
    <row r="75">
      <c r="A75" s="5" t="n"/>
      <c r="B75" s="5" t="n"/>
      <c r="C75" s="5" t="n"/>
      <c r="D75" s="5" t="n"/>
      <c r="E75" s="17" t="n"/>
      <c r="F75" s="19">
        <f>IF(A75&amp;""="","",IFERROR(IF(INDEX('المواد'!$B$6:$B$20,MATCH(A75,'المواد'!$A$6:$A$20,0))&gt;0,INDEX('المواد'!$B$6:$B$20,MATCH(A75,'المواد'!$A$6:$A$20,0))-'الإعدادات'!$B$4,""),""))</f>
        <v/>
      </c>
      <c r="G75" s="19">
        <f>IF(OR(A75&amp;""="",E75&amp;""=""),"",'الإعدادات'!$B$4-E75)</f>
        <v/>
      </c>
      <c r="H75" s="6">
        <f>IF(A75&amp;""="","",IF(OR(AND(ISNUMBER(D75),D75&gt;=0,D75&lt;=10,D75&lt;$B$4),AND(C75="ذاكرته",ISNUMBER(F75),F75&gt;=0,F75&lt;=7)),"نعم",""))</f>
        <v/>
      </c>
      <c r="I75" s="6">
        <f>IF(A75&amp;B75="","",IF(A75&amp;""="","اختر المادة",IF(ISNUMBER(MATCH(A75,'المواد'!$A$6:$A$20,0)),IF(AND(D75&amp;""&lt;&gt;"",OR(NOT(ISNUMBER(D75)),D75&lt;0,D75&gt;10)),"الدرجة من 0 إلى 10",IF(C75&amp;""="","اختر الحالة","")),"المادة غير موجودة")))</f>
        <v/>
      </c>
      <c r="J75" s="20">
        <f>IF(AND(A75&amp;""&lt;&gt;"",ISNUMBER(D75),D75&gt;=0,D75&lt;=10),D75+ROW()/100000,"")</f>
        <v/>
      </c>
    </row>
    <row r="76">
      <c r="A76" s="5" t="n"/>
      <c r="B76" s="5" t="n"/>
      <c r="C76" s="5" t="n"/>
      <c r="D76" s="5" t="n"/>
      <c r="E76" s="17" t="n"/>
      <c r="F76" s="19">
        <f>IF(A76&amp;""="","",IFERROR(IF(INDEX('المواد'!$B$6:$B$20,MATCH(A76,'المواد'!$A$6:$A$20,0))&gt;0,INDEX('المواد'!$B$6:$B$20,MATCH(A76,'المواد'!$A$6:$A$20,0))-'الإعدادات'!$B$4,""),""))</f>
        <v/>
      </c>
      <c r="G76" s="19">
        <f>IF(OR(A76&amp;""="",E76&amp;""=""),"",'الإعدادات'!$B$4-E76)</f>
        <v/>
      </c>
      <c r="H76" s="6">
        <f>IF(A76&amp;""="","",IF(OR(AND(ISNUMBER(D76),D76&gt;=0,D76&lt;=10,D76&lt;$B$4),AND(C76="ذاكرته",ISNUMBER(F76),F76&gt;=0,F76&lt;=7)),"نعم",""))</f>
        <v/>
      </c>
      <c r="I76" s="6">
        <f>IF(A76&amp;B76="","",IF(A76&amp;""="","اختر المادة",IF(ISNUMBER(MATCH(A76,'المواد'!$A$6:$A$20,0)),IF(AND(D76&amp;""&lt;&gt;"",OR(NOT(ISNUMBER(D76)),D76&lt;0,D76&gt;10)),"الدرجة من 0 إلى 10",IF(C76&amp;""="","اختر الحالة","")),"المادة غير موجودة")))</f>
        <v/>
      </c>
      <c r="J76" s="20">
        <f>IF(AND(A76&amp;""&lt;&gt;"",ISNUMBER(D76),D76&gt;=0,D76&lt;=10),D76+ROW()/100000,"")</f>
        <v/>
      </c>
    </row>
    <row r="77">
      <c r="A77" s="5" t="n"/>
      <c r="B77" s="5" t="n"/>
      <c r="C77" s="5" t="n"/>
      <c r="D77" s="5" t="n"/>
      <c r="E77" s="17" t="n"/>
      <c r="F77" s="19">
        <f>IF(A77&amp;""="","",IFERROR(IF(INDEX('المواد'!$B$6:$B$20,MATCH(A77,'المواد'!$A$6:$A$20,0))&gt;0,INDEX('المواد'!$B$6:$B$20,MATCH(A77,'المواد'!$A$6:$A$20,0))-'الإعدادات'!$B$4,""),""))</f>
        <v/>
      </c>
      <c r="G77" s="19">
        <f>IF(OR(A77&amp;""="",E77&amp;""=""),"",'الإعدادات'!$B$4-E77)</f>
        <v/>
      </c>
      <c r="H77" s="6">
        <f>IF(A77&amp;""="","",IF(OR(AND(ISNUMBER(D77),D77&gt;=0,D77&lt;=10,D77&lt;$B$4),AND(C77="ذاكرته",ISNUMBER(F77),F77&gt;=0,F77&lt;=7)),"نعم",""))</f>
        <v/>
      </c>
      <c r="I77" s="6">
        <f>IF(A77&amp;B77="","",IF(A77&amp;""="","اختر المادة",IF(ISNUMBER(MATCH(A77,'المواد'!$A$6:$A$20,0)),IF(AND(D77&amp;""&lt;&gt;"",OR(NOT(ISNUMBER(D77)),D77&lt;0,D77&gt;10)),"الدرجة من 0 إلى 10",IF(C77&amp;""="","اختر الحالة","")),"المادة غير موجودة")))</f>
        <v/>
      </c>
      <c r="J77" s="20">
        <f>IF(AND(A77&amp;""&lt;&gt;"",ISNUMBER(D77),D77&gt;=0,D77&lt;=10),D77+ROW()/100000,"")</f>
        <v/>
      </c>
    </row>
    <row r="78">
      <c r="A78" s="5" t="n"/>
      <c r="B78" s="5" t="n"/>
      <c r="C78" s="5" t="n"/>
      <c r="D78" s="5" t="n"/>
      <c r="E78" s="17" t="n"/>
      <c r="F78" s="19">
        <f>IF(A78&amp;""="","",IFERROR(IF(INDEX('المواد'!$B$6:$B$20,MATCH(A78,'المواد'!$A$6:$A$20,0))&gt;0,INDEX('المواد'!$B$6:$B$20,MATCH(A78,'المواد'!$A$6:$A$20,0))-'الإعدادات'!$B$4,""),""))</f>
        <v/>
      </c>
      <c r="G78" s="19">
        <f>IF(OR(A78&amp;""="",E78&amp;""=""),"",'الإعدادات'!$B$4-E78)</f>
        <v/>
      </c>
      <c r="H78" s="6">
        <f>IF(A78&amp;""="","",IF(OR(AND(ISNUMBER(D78),D78&gt;=0,D78&lt;=10,D78&lt;$B$4),AND(C78="ذاكرته",ISNUMBER(F78),F78&gt;=0,F78&lt;=7)),"نعم",""))</f>
        <v/>
      </c>
      <c r="I78" s="6">
        <f>IF(A78&amp;B78="","",IF(A78&amp;""="","اختر المادة",IF(ISNUMBER(MATCH(A78,'المواد'!$A$6:$A$20,0)),IF(AND(D78&amp;""&lt;&gt;"",OR(NOT(ISNUMBER(D78)),D78&lt;0,D78&gt;10)),"الدرجة من 0 إلى 10",IF(C78&amp;""="","اختر الحالة","")),"المادة غير موجودة")))</f>
        <v/>
      </c>
      <c r="J78" s="20">
        <f>IF(AND(A78&amp;""&lt;&gt;"",ISNUMBER(D78),D78&gt;=0,D78&lt;=10),D78+ROW()/100000,"")</f>
        <v/>
      </c>
    </row>
    <row r="79">
      <c r="A79" s="5" t="n"/>
      <c r="B79" s="5" t="n"/>
      <c r="C79" s="5" t="n"/>
      <c r="D79" s="5" t="n"/>
      <c r="E79" s="17" t="n"/>
      <c r="F79" s="19">
        <f>IF(A79&amp;""="","",IFERROR(IF(INDEX('المواد'!$B$6:$B$20,MATCH(A79,'المواد'!$A$6:$A$20,0))&gt;0,INDEX('المواد'!$B$6:$B$20,MATCH(A79,'المواد'!$A$6:$A$20,0))-'الإعدادات'!$B$4,""),""))</f>
        <v/>
      </c>
      <c r="G79" s="19">
        <f>IF(OR(A79&amp;""="",E79&amp;""=""),"",'الإعدادات'!$B$4-E79)</f>
        <v/>
      </c>
      <c r="H79" s="6">
        <f>IF(A79&amp;""="","",IF(OR(AND(ISNUMBER(D79),D79&gt;=0,D79&lt;=10,D79&lt;$B$4),AND(C79="ذاكرته",ISNUMBER(F79),F79&gt;=0,F79&lt;=7)),"نعم",""))</f>
        <v/>
      </c>
      <c r="I79" s="6">
        <f>IF(A79&amp;B79="","",IF(A79&amp;""="","اختر المادة",IF(ISNUMBER(MATCH(A79,'المواد'!$A$6:$A$20,0)),IF(AND(D79&amp;""&lt;&gt;"",OR(NOT(ISNUMBER(D79)),D79&lt;0,D79&gt;10)),"الدرجة من 0 إلى 10",IF(C79&amp;""="","اختر الحالة","")),"المادة غير موجودة")))</f>
        <v/>
      </c>
      <c r="J79" s="20">
        <f>IF(AND(A79&amp;""&lt;&gt;"",ISNUMBER(D79),D79&gt;=0,D79&lt;=10),D79+ROW()/100000,"")</f>
        <v/>
      </c>
    </row>
    <row r="80">
      <c r="A80" s="5" t="n"/>
      <c r="B80" s="5" t="n"/>
      <c r="C80" s="5" t="n"/>
      <c r="D80" s="5" t="n"/>
      <c r="E80" s="17" t="n"/>
      <c r="F80" s="19">
        <f>IF(A80&amp;""="","",IFERROR(IF(INDEX('المواد'!$B$6:$B$20,MATCH(A80,'المواد'!$A$6:$A$20,0))&gt;0,INDEX('المواد'!$B$6:$B$20,MATCH(A80,'المواد'!$A$6:$A$20,0))-'الإعدادات'!$B$4,""),""))</f>
        <v/>
      </c>
      <c r="G80" s="19">
        <f>IF(OR(A80&amp;""="",E80&amp;""=""),"",'الإعدادات'!$B$4-E80)</f>
        <v/>
      </c>
      <c r="H80" s="6">
        <f>IF(A80&amp;""="","",IF(OR(AND(ISNUMBER(D80),D80&gt;=0,D80&lt;=10,D80&lt;$B$4),AND(C80="ذاكرته",ISNUMBER(F80),F80&gt;=0,F80&lt;=7)),"نعم",""))</f>
        <v/>
      </c>
      <c r="I80" s="6">
        <f>IF(A80&amp;B80="","",IF(A80&amp;""="","اختر المادة",IF(ISNUMBER(MATCH(A80,'المواد'!$A$6:$A$20,0)),IF(AND(D80&amp;""&lt;&gt;"",OR(NOT(ISNUMBER(D80)),D80&lt;0,D80&gt;10)),"الدرجة من 0 إلى 10",IF(C80&amp;""="","اختر الحالة","")),"المادة غير موجودة")))</f>
        <v/>
      </c>
      <c r="J80" s="20">
        <f>IF(AND(A80&amp;""&lt;&gt;"",ISNUMBER(D80),D80&gt;=0,D80&lt;=10),D80+ROW()/100000,"")</f>
        <v/>
      </c>
    </row>
    <row r="81">
      <c r="A81" s="5" t="n"/>
      <c r="B81" s="5" t="n"/>
      <c r="C81" s="5" t="n"/>
      <c r="D81" s="5" t="n"/>
      <c r="E81" s="17" t="n"/>
      <c r="F81" s="19">
        <f>IF(A81&amp;""="","",IFERROR(IF(INDEX('المواد'!$B$6:$B$20,MATCH(A81,'المواد'!$A$6:$A$20,0))&gt;0,INDEX('المواد'!$B$6:$B$20,MATCH(A81,'المواد'!$A$6:$A$20,0))-'الإعدادات'!$B$4,""),""))</f>
        <v/>
      </c>
      <c r="G81" s="19">
        <f>IF(OR(A81&amp;""="",E81&amp;""=""),"",'الإعدادات'!$B$4-E81)</f>
        <v/>
      </c>
      <c r="H81" s="6">
        <f>IF(A81&amp;""="","",IF(OR(AND(ISNUMBER(D81),D81&gt;=0,D81&lt;=10,D81&lt;$B$4),AND(C81="ذاكرته",ISNUMBER(F81),F81&gt;=0,F81&lt;=7)),"نعم",""))</f>
        <v/>
      </c>
      <c r="I81" s="6">
        <f>IF(A81&amp;B81="","",IF(A81&amp;""="","اختر المادة",IF(ISNUMBER(MATCH(A81,'المواد'!$A$6:$A$20,0)),IF(AND(D81&amp;""&lt;&gt;"",OR(NOT(ISNUMBER(D81)),D81&lt;0,D81&gt;10)),"الدرجة من 0 إلى 10",IF(C81&amp;""="","اختر الحالة","")),"المادة غير موجودة")))</f>
        <v/>
      </c>
      <c r="J81" s="20">
        <f>IF(AND(A81&amp;""&lt;&gt;"",ISNUMBER(D81),D81&gt;=0,D81&lt;=10),D81+ROW()/100000,"")</f>
        <v/>
      </c>
    </row>
    <row r="82">
      <c r="A82" s="5" t="n"/>
      <c r="B82" s="5" t="n"/>
      <c r="C82" s="5" t="n"/>
      <c r="D82" s="5" t="n"/>
      <c r="E82" s="17" t="n"/>
      <c r="F82" s="19">
        <f>IF(A82&amp;""="","",IFERROR(IF(INDEX('المواد'!$B$6:$B$20,MATCH(A82,'المواد'!$A$6:$A$20,0))&gt;0,INDEX('المواد'!$B$6:$B$20,MATCH(A82,'المواد'!$A$6:$A$20,0))-'الإعدادات'!$B$4,""),""))</f>
        <v/>
      </c>
      <c r="G82" s="19">
        <f>IF(OR(A82&amp;""="",E82&amp;""=""),"",'الإعدادات'!$B$4-E82)</f>
        <v/>
      </c>
      <c r="H82" s="6">
        <f>IF(A82&amp;""="","",IF(OR(AND(ISNUMBER(D82),D82&gt;=0,D82&lt;=10,D82&lt;$B$4),AND(C82="ذاكرته",ISNUMBER(F82),F82&gt;=0,F82&lt;=7)),"نعم",""))</f>
        <v/>
      </c>
      <c r="I82" s="6">
        <f>IF(A82&amp;B82="","",IF(A82&amp;""="","اختر المادة",IF(ISNUMBER(MATCH(A82,'المواد'!$A$6:$A$20,0)),IF(AND(D82&amp;""&lt;&gt;"",OR(NOT(ISNUMBER(D82)),D82&lt;0,D82&gt;10)),"الدرجة من 0 إلى 10",IF(C82&amp;""="","اختر الحالة","")),"المادة غير موجودة")))</f>
        <v/>
      </c>
      <c r="J82" s="20">
        <f>IF(AND(A82&amp;""&lt;&gt;"",ISNUMBER(D82),D82&gt;=0,D82&lt;=10),D82+ROW()/100000,"")</f>
        <v/>
      </c>
    </row>
    <row r="83">
      <c r="A83" s="5" t="n"/>
      <c r="B83" s="5" t="n"/>
      <c r="C83" s="5" t="n"/>
      <c r="D83" s="5" t="n"/>
      <c r="E83" s="17" t="n"/>
      <c r="F83" s="19">
        <f>IF(A83&amp;""="","",IFERROR(IF(INDEX('المواد'!$B$6:$B$20,MATCH(A83,'المواد'!$A$6:$A$20,0))&gt;0,INDEX('المواد'!$B$6:$B$20,MATCH(A83,'المواد'!$A$6:$A$20,0))-'الإعدادات'!$B$4,""),""))</f>
        <v/>
      </c>
      <c r="G83" s="19">
        <f>IF(OR(A83&amp;""="",E83&amp;""=""),"",'الإعدادات'!$B$4-E83)</f>
        <v/>
      </c>
      <c r="H83" s="6">
        <f>IF(A83&amp;""="","",IF(OR(AND(ISNUMBER(D83),D83&gt;=0,D83&lt;=10,D83&lt;$B$4),AND(C83="ذاكرته",ISNUMBER(F83),F83&gt;=0,F83&lt;=7)),"نعم",""))</f>
        <v/>
      </c>
      <c r="I83" s="6">
        <f>IF(A83&amp;B83="","",IF(A83&amp;""="","اختر المادة",IF(ISNUMBER(MATCH(A83,'المواد'!$A$6:$A$20,0)),IF(AND(D83&amp;""&lt;&gt;"",OR(NOT(ISNUMBER(D83)),D83&lt;0,D83&gt;10)),"الدرجة من 0 إلى 10",IF(C83&amp;""="","اختر الحالة","")),"المادة غير موجودة")))</f>
        <v/>
      </c>
      <c r="J83" s="20">
        <f>IF(AND(A83&amp;""&lt;&gt;"",ISNUMBER(D83),D83&gt;=0,D83&lt;=10),D83+ROW()/100000,"")</f>
        <v/>
      </c>
    </row>
    <row r="84">
      <c r="A84" s="5" t="n"/>
      <c r="B84" s="5" t="n"/>
      <c r="C84" s="5" t="n"/>
      <c r="D84" s="5" t="n"/>
      <c r="E84" s="17" t="n"/>
      <c r="F84" s="19">
        <f>IF(A84&amp;""="","",IFERROR(IF(INDEX('المواد'!$B$6:$B$20,MATCH(A84,'المواد'!$A$6:$A$20,0))&gt;0,INDEX('المواد'!$B$6:$B$20,MATCH(A84,'المواد'!$A$6:$A$20,0))-'الإعدادات'!$B$4,""),""))</f>
        <v/>
      </c>
      <c r="G84" s="19">
        <f>IF(OR(A84&amp;""="",E84&amp;""=""),"",'الإعدادات'!$B$4-E84)</f>
        <v/>
      </c>
      <c r="H84" s="6">
        <f>IF(A84&amp;""="","",IF(OR(AND(ISNUMBER(D84),D84&gt;=0,D84&lt;=10,D84&lt;$B$4),AND(C84="ذاكرته",ISNUMBER(F84),F84&gt;=0,F84&lt;=7)),"نعم",""))</f>
        <v/>
      </c>
      <c r="I84" s="6">
        <f>IF(A84&amp;B84="","",IF(A84&amp;""="","اختر المادة",IF(ISNUMBER(MATCH(A84,'المواد'!$A$6:$A$20,0)),IF(AND(D84&amp;""&lt;&gt;"",OR(NOT(ISNUMBER(D84)),D84&lt;0,D84&gt;10)),"الدرجة من 0 إلى 10",IF(C84&amp;""="","اختر الحالة","")),"المادة غير موجودة")))</f>
        <v/>
      </c>
      <c r="J84" s="20">
        <f>IF(AND(A84&amp;""&lt;&gt;"",ISNUMBER(D84),D84&gt;=0,D84&lt;=10),D84+ROW()/100000,"")</f>
        <v/>
      </c>
    </row>
    <row r="85">
      <c r="A85" s="5" t="n"/>
      <c r="B85" s="5" t="n"/>
      <c r="C85" s="5" t="n"/>
      <c r="D85" s="5" t="n"/>
      <c r="E85" s="17" t="n"/>
      <c r="F85" s="19">
        <f>IF(A85&amp;""="","",IFERROR(IF(INDEX('المواد'!$B$6:$B$20,MATCH(A85,'المواد'!$A$6:$A$20,0))&gt;0,INDEX('المواد'!$B$6:$B$20,MATCH(A85,'المواد'!$A$6:$A$20,0))-'الإعدادات'!$B$4,""),""))</f>
        <v/>
      </c>
      <c r="G85" s="19">
        <f>IF(OR(A85&amp;""="",E85&amp;""=""),"",'الإعدادات'!$B$4-E85)</f>
        <v/>
      </c>
      <c r="H85" s="6">
        <f>IF(A85&amp;""="","",IF(OR(AND(ISNUMBER(D85),D85&gt;=0,D85&lt;=10,D85&lt;$B$4),AND(C85="ذاكرته",ISNUMBER(F85),F85&gt;=0,F85&lt;=7)),"نعم",""))</f>
        <v/>
      </c>
      <c r="I85" s="6">
        <f>IF(A85&amp;B85="","",IF(A85&amp;""="","اختر المادة",IF(ISNUMBER(MATCH(A85,'المواد'!$A$6:$A$20,0)),IF(AND(D85&amp;""&lt;&gt;"",OR(NOT(ISNUMBER(D85)),D85&lt;0,D85&gt;10)),"الدرجة من 0 إلى 10",IF(C85&amp;""="","اختر الحالة","")),"المادة غير موجودة")))</f>
        <v/>
      </c>
      <c r="J85" s="20">
        <f>IF(AND(A85&amp;""&lt;&gt;"",ISNUMBER(D85),D85&gt;=0,D85&lt;=10),D85+ROW()/100000,"")</f>
        <v/>
      </c>
    </row>
    <row r="86">
      <c r="A86" s="5" t="n"/>
      <c r="B86" s="5" t="n"/>
      <c r="C86" s="5" t="n"/>
      <c r="D86" s="5" t="n"/>
      <c r="E86" s="17" t="n"/>
      <c r="F86" s="19">
        <f>IF(A86&amp;""="","",IFERROR(IF(INDEX('المواد'!$B$6:$B$20,MATCH(A86,'المواد'!$A$6:$A$20,0))&gt;0,INDEX('المواد'!$B$6:$B$20,MATCH(A86,'المواد'!$A$6:$A$20,0))-'الإعدادات'!$B$4,""),""))</f>
        <v/>
      </c>
      <c r="G86" s="19">
        <f>IF(OR(A86&amp;""="",E86&amp;""=""),"",'الإعدادات'!$B$4-E86)</f>
        <v/>
      </c>
      <c r="H86" s="6">
        <f>IF(A86&amp;""="","",IF(OR(AND(ISNUMBER(D86),D86&gt;=0,D86&lt;=10,D86&lt;$B$4),AND(C86="ذاكرته",ISNUMBER(F86),F86&gt;=0,F86&lt;=7)),"نعم",""))</f>
        <v/>
      </c>
      <c r="I86" s="6">
        <f>IF(A86&amp;B86="","",IF(A86&amp;""="","اختر المادة",IF(ISNUMBER(MATCH(A86,'المواد'!$A$6:$A$20,0)),IF(AND(D86&amp;""&lt;&gt;"",OR(NOT(ISNUMBER(D86)),D86&lt;0,D86&gt;10)),"الدرجة من 0 إلى 10",IF(C86&amp;""="","اختر الحالة","")),"المادة غير موجودة")))</f>
        <v/>
      </c>
      <c r="J86" s="20">
        <f>IF(AND(A86&amp;""&lt;&gt;"",ISNUMBER(D86),D86&gt;=0,D86&lt;=10),D86+ROW()/100000,"")</f>
        <v/>
      </c>
    </row>
    <row r="87">
      <c r="A87" s="5" t="n"/>
      <c r="B87" s="5" t="n"/>
      <c r="C87" s="5" t="n"/>
      <c r="D87" s="5" t="n"/>
      <c r="E87" s="17" t="n"/>
      <c r="F87" s="19">
        <f>IF(A87&amp;""="","",IFERROR(IF(INDEX('المواد'!$B$6:$B$20,MATCH(A87,'المواد'!$A$6:$A$20,0))&gt;0,INDEX('المواد'!$B$6:$B$20,MATCH(A87,'المواد'!$A$6:$A$20,0))-'الإعدادات'!$B$4,""),""))</f>
        <v/>
      </c>
      <c r="G87" s="19">
        <f>IF(OR(A87&amp;""="",E87&amp;""=""),"",'الإعدادات'!$B$4-E87)</f>
        <v/>
      </c>
      <c r="H87" s="6">
        <f>IF(A87&amp;""="","",IF(OR(AND(ISNUMBER(D87),D87&gt;=0,D87&lt;=10,D87&lt;$B$4),AND(C87="ذاكرته",ISNUMBER(F87),F87&gt;=0,F87&lt;=7)),"نعم",""))</f>
        <v/>
      </c>
      <c r="I87" s="6">
        <f>IF(A87&amp;B87="","",IF(A87&amp;""="","اختر المادة",IF(ISNUMBER(MATCH(A87,'المواد'!$A$6:$A$20,0)),IF(AND(D87&amp;""&lt;&gt;"",OR(NOT(ISNUMBER(D87)),D87&lt;0,D87&gt;10)),"الدرجة من 0 إلى 10",IF(C87&amp;""="","اختر الحالة","")),"المادة غير موجودة")))</f>
        <v/>
      </c>
      <c r="J87" s="20">
        <f>IF(AND(A87&amp;""&lt;&gt;"",ISNUMBER(D87),D87&gt;=0,D87&lt;=10),D87+ROW()/100000,"")</f>
        <v/>
      </c>
    </row>
    <row r="88">
      <c r="A88" s="5" t="n"/>
      <c r="B88" s="5" t="n"/>
      <c r="C88" s="5" t="n"/>
      <c r="D88" s="5" t="n"/>
      <c r="E88" s="17" t="n"/>
      <c r="F88" s="19">
        <f>IF(A88&amp;""="","",IFERROR(IF(INDEX('المواد'!$B$6:$B$20,MATCH(A88,'المواد'!$A$6:$A$20,0))&gt;0,INDEX('المواد'!$B$6:$B$20,MATCH(A88,'المواد'!$A$6:$A$20,0))-'الإعدادات'!$B$4,""),""))</f>
        <v/>
      </c>
      <c r="G88" s="19">
        <f>IF(OR(A88&amp;""="",E88&amp;""=""),"",'الإعدادات'!$B$4-E88)</f>
        <v/>
      </c>
      <c r="H88" s="6">
        <f>IF(A88&amp;""="","",IF(OR(AND(ISNUMBER(D88),D88&gt;=0,D88&lt;=10,D88&lt;$B$4),AND(C88="ذاكرته",ISNUMBER(F88),F88&gt;=0,F88&lt;=7)),"نعم",""))</f>
        <v/>
      </c>
      <c r="I88" s="6">
        <f>IF(A88&amp;B88="","",IF(A88&amp;""="","اختر المادة",IF(ISNUMBER(MATCH(A88,'المواد'!$A$6:$A$20,0)),IF(AND(D88&amp;""&lt;&gt;"",OR(NOT(ISNUMBER(D88)),D88&lt;0,D88&gt;10)),"الدرجة من 0 إلى 10",IF(C88&amp;""="","اختر الحالة","")),"المادة غير موجودة")))</f>
        <v/>
      </c>
      <c r="J88" s="20">
        <f>IF(AND(A88&amp;""&lt;&gt;"",ISNUMBER(D88),D88&gt;=0,D88&lt;=10),D88+ROW()/100000,"")</f>
        <v/>
      </c>
    </row>
    <row r="89">
      <c r="A89" s="5" t="n"/>
      <c r="B89" s="5" t="n"/>
      <c r="C89" s="5" t="n"/>
      <c r="D89" s="5" t="n"/>
      <c r="E89" s="17" t="n"/>
      <c r="F89" s="19">
        <f>IF(A89&amp;""="","",IFERROR(IF(INDEX('المواد'!$B$6:$B$20,MATCH(A89,'المواد'!$A$6:$A$20,0))&gt;0,INDEX('المواد'!$B$6:$B$20,MATCH(A89,'المواد'!$A$6:$A$20,0))-'الإعدادات'!$B$4,""),""))</f>
        <v/>
      </c>
      <c r="G89" s="19">
        <f>IF(OR(A89&amp;""="",E89&amp;""=""),"",'الإعدادات'!$B$4-E89)</f>
        <v/>
      </c>
      <c r="H89" s="6">
        <f>IF(A89&amp;""="","",IF(OR(AND(ISNUMBER(D89),D89&gt;=0,D89&lt;=10,D89&lt;$B$4),AND(C89="ذاكرته",ISNUMBER(F89),F89&gt;=0,F89&lt;=7)),"نعم",""))</f>
        <v/>
      </c>
      <c r="I89" s="6">
        <f>IF(A89&amp;B89="","",IF(A89&amp;""="","اختر المادة",IF(ISNUMBER(MATCH(A89,'المواد'!$A$6:$A$20,0)),IF(AND(D89&amp;""&lt;&gt;"",OR(NOT(ISNUMBER(D89)),D89&lt;0,D89&gt;10)),"الدرجة من 0 إلى 10",IF(C89&amp;""="","اختر الحالة","")),"المادة غير موجودة")))</f>
        <v/>
      </c>
      <c r="J89" s="20">
        <f>IF(AND(A89&amp;""&lt;&gt;"",ISNUMBER(D89),D89&gt;=0,D89&lt;=10),D89+ROW()/100000,"")</f>
        <v/>
      </c>
    </row>
    <row r="90">
      <c r="A90" s="5" t="n"/>
      <c r="B90" s="5" t="n"/>
      <c r="C90" s="5" t="n"/>
      <c r="D90" s="5" t="n"/>
      <c r="E90" s="17" t="n"/>
      <c r="F90" s="19">
        <f>IF(A90&amp;""="","",IFERROR(IF(INDEX('المواد'!$B$6:$B$20,MATCH(A90,'المواد'!$A$6:$A$20,0))&gt;0,INDEX('المواد'!$B$6:$B$20,MATCH(A90,'المواد'!$A$6:$A$20,0))-'الإعدادات'!$B$4,""),""))</f>
        <v/>
      </c>
      <c r="G90" s="19">
        <f>IF(OR(A90&amp;""="",E90&amp;""=""),"",'الإعدادات'!$B$4-E90)</f>
        <v/>
      </c>
      <c r="H90" s="6">
        <f>IF(A90&amp;""="","",IF(OR(AND(ISNUMBER(D90),D90&gt;=0,D90&lt;=10,D90&lt;$B$4),AND(C90="ذاكرته",ISNUMBER(F90),F90&gt;=0,F90&lt;=7)),"نعم",""))</f>
        <v/>
      </c>
      <c r="I90" s="6">
        <f>IF(A90&amp;B90="","",IF(A90&amp;""="","اختر المادة",IF(ISNUMBER(MATCH(A90,'المواد'!$A$6:$A$20,0)),IF(AND(D90&amp;""&lt;&gt;"",OR(NOT(ISNUMBER(D90)),D90&lt;0,D90&gt;10)),"الدرجة من 0 إلى 10",IF(C90&amp;""="","اختر الحالة","")),"المادة غير موجودة")))</f>
        <v/>
      </c>
      <c r="J90" s="20">
        <f>IF(AND(A90&amp;""&lt;&gt;"",ISNUMBER(D90),D90&gt;=0,D90&lt;=10),D90+ROW()/100000,"")</f>
        <v/>
      </c>
    </row>
    <row r="91">
      <c r="A91" s="5" t="n"/>
      <c r="B91" s="5" t="n"/>
      <c r="C91" s="5" t="n"/>
      <c r="D91" s="5" t="n"/>
      <c r="E91" s="17" t="n"/>
      <c r="F91" s="19">
        <f>IF(A91&amp;""="","",IFERROR(IF(INDEX('المواد'!$B$6:$B$20,MATCH(A91,'المواد'!$A$6:$A$20,0))&gt;0,INDEX('المواد'!$B$6:$B$20,MATCH(A91,'المواد'!$A$6:$A$20,0))-'الإعدادات'!$B$4,""),""))</f>
        <v/>
      </c>
      <c r="G91" s="19">
        <f>IF(OR(A91&amp;""="",E91&amp;""=""),"",'الإعدادات'!$B$4-E91)</f>
        <v/>
      </c>
      <c r="H91" s="6">
        <f>IF(A91&amp;""="","",IF(OR(AND(ISNUMBER(D91),D91&gt;=0,D91&lt;=10,D91&lt;$B$4),AND(C91="ذاكرته",ISNUMBER(F91),F91&gt;=0,F91&lt;=7)),"نعم",""))</f>
        <v/>
      </c>
      <c r="I91" s="6">
        <f>IF(A91&amp;B91="","",IF(A91&amp;""="","اختر المادة",IF(ISNUMBER(MATCH(A91,'المواد'!$A$6:$A$20,0)),IF(AND(D91&amp;""&lt;&gt;"",OR(NOT(ISNUMBER(D91)),D91&lt;0,D91&gt;10)),"الدرجة من 0 إلى 10",IF(C91&amp;""="","اختر الحالة","")),"المادة غير موجودة")))</f>
        <v/>
      </c>
      <c r="J91" s="20">
        <f>IF(AND(A91&amp;""&lt;&gt;"",ISNUMBER(D91),D91&gt;=0,D91&lt;=10),D91+ROW()/100000,"")</f>
        <v/>
      </c>
    </row>
    <row r="92">
      <c r="A92" s="5" t="n"/>
      <c r="B92" s="5" t="n"/>
      <c r="C92" s="5" t="n"/>
      <c r="D92" s="5" t="n"/>
      <c r="E92" s="17" t="n"/>
      <c r="F92" s="19">
        <f>IF(A92&amp;""="","",IFERROR(IF(INDEX('المواد'!$B$6:$B$20,MATCH(A92,'المواد'!$A$6:$A$20,0))&gt;0,INDEX('المواد'!$B$6:$B$20,MATCH(A92,'المواد'!$A$6:$A$20,0))-'الإعدادات'!$B$4,""),""))</f>
        <v/>
      </c>
      <c r="G92" s="19">
        <f>IF(OR(A92&amp;""="",E92&amp;""=""),"",'الإعدادات'!$B$4-E92)</f>
        <v/>
      </c>
      <c r="H92" s="6">
        <f>IF(A92&amp;""="","",IF(OR(AND(ISNUMBER(D92),D92&gt;=0,D92&lt;=10,D92&lt;$B$4),AND(C92="ذاكرته",ISNUMBER(F92),F92&gt;=0,F92&lt;=7)),"نعم",""))</f>
        <v/>
      </c>
      <c r="I92" s="6">
        <f>IF(A92&amp;B92="","",IF(A92&amp;""="","اختر المادة",IF(ISNUMBER(MATCH(A92,'المواد'!$A$6:$A$20,0)),IF(AND(D92&amp;""&lt;&gt;"",OR(NOT(ISNUMBER(D92)),D92&lt;0,D92&gt;10)),"الدرجة من 0 إلى 10",IF(C92&amp;""="","اختر الحالة","")),"المادة غير موجودة")))</f>
        <v/>
      </c>
      <c r="J92" s="20">
        <f>IF(AND(A92&amp;""&lt;&gt;"",ISNUMBER(D92),D92&gt;=0,D92&lt;=10),D92+ROW()/100000,"")</f>
        <v/>
      </c>
    </row>
    <row r="93">
      <c r="A93" s="5" t="n"/>
      <c r="B93" s="5" t="n"/>
      <c r="C93" s="5" t="n"/>
      <c r="D93" s="5" t="n"/>
      <c r="E93" s="17" t="n"/>
      <c r="F93" s="19">
        <f>IF(A93&amp;""="","",IFERROR(IF(INDEX('المواد'!$B$6:$B$20,MATCH(A93,'المواد'!$A$6:$A$20,0))&gt;0,INDEX('المواد'!$B$6:$B$20,MATCH(A93,'المواد'!$A$6:$A$20,0))-'الإعدادات'!$B$4,""),""))</f>
        <v/>
      </c>
      <c r="G93" s="19">
        <f>IF(OR(A93&amp;""="",E93&amp;""=""),"",'الإعدادات'!$B$4-E93)</f>
        <v/>
      </c>
      <c r="H93" s="6">
        <f>IF(A93&amp;""="","",IF(OR(AND(ISNUMBER(D93),D93&gt;=0,D93&lt;=10,D93&lt;$B$4),AND(C93="ذاكرته",ISNUMBER(F93),F93&gt;=0,F93&lt;=7)),"نعم",""))</f>
        <v/>
      </c>
      <c r="I93" s="6">
        <f>IF(A93&amp;B93="","",IF(A93&amp;""="","اختر المادة",IF(ISNUMBER(MATCH(A93,'المواد'!$A$6:$A$20,0)),IF(AND(D93&amp;""&lt;&gt;"",OR(NOT(ISNUMBER(D93)),D93&lt;0,D93&gt;10)),"الدرجة من 0 إلى 10",IF(C93&amp;""="","اختر الحالة","")),"المادة غير موجودة")))</f>
        <v/>
      </c>
      <c r="J93" s="20">
        <f>IF(AND(A93&amp;""&lt;&gt;"",ISNUMBER(D93),D93&gt;=0,D93&lt;=10),D93+ROW()/100000,"")</f>
        <v/>
      </c>
    </row>
    <row r="94">
      <c r="A94" s="5" t="n"/>
      <c r="B94" s="5" t="n"/>
      <c r="C94" s="5" t="n"/>
      <c r="D94" s="5" t="n"/>
      <c r="E94" s="17" t="n"/>
      <c r="F94" s="19">
        <f>IF(A94&amp;""="","",IFERROR(IF(INDEX('المواد'!$B$6:$B$20,MATCH(A94,'المواد'!$A$6:$A$20,0))&gt;0,INDEX('المواد'!$B$6:$B$20,MATCH(A94,'المواد'!$A$6:$A$20,0))-'الإعدادات'!$B$4,""),""))</f>
        <v/>
      </c>
      <c r="G94" s="19">
        <f>IF(OR(A94&amp;""="",E94&amp;""=""),"",'الإعدادات'!$B$4-E94)</f>
        <v/>
      </c>
      <c r="H94" s="6">
        <f>IF(A94&amp;""="","",IF(OR(AND(ISNUMBER(D94),D94&gt;=0,D94&lt;=10,D94&lt;$B$4),AND(C94="ذاكرته",ISNUMBER(F94),F94&gt;=0,F94&lt;=7)),"نعم",""))</f>
        <v/>
      </c>
      <c r="I94" s="6">
        <f>IF(A94&amp;B94="","",IF(A94&amp;""="","اختر المادة",IF(ISNUMBER(MATCH(A94,'المواد'!$A$6:$A$20,0)),IF(AND(D94&amp;""&lt;&gt;"",OR(NOT(ISNUMBER(D94)),D94&lt;0,D94&gt;10)),"الدرجة من 0 إلى 10",IF(C94&amp;""="","اختر الحالة","")),"المادة غير موجودة")))</f>
        <v/>
      </c>
      <c r="J94" s="20">
        <f>IF(AND(A94&amp;""&lt;&gt;"",ISNUMBER(D94),D94&gt;=0,D94&lt;=10),D94+ROW()/100000,"")</f>
        <v/>
      </c>
    </row>
    <row r="95">
      <c r="A95" s="5" t="n"/>
      <c r="B95" s="5" t="n"/>
      <c r="C95" s="5" t="n"/>
      <c r="D95" s="5" t="n"/>
      <c r="E95" s="17" t="n"/>
      <c r="F95" s="19">
        <f>IF(A95&amp;""="","",IFERROR(IF(INDEX('المواد'!$B$6:$B$20,MATCH(A95,'المواد'!$A$6:$A$20,0))&gt;0,INDEX('المواد'!$B$6:$B$20,MATCH(A95,'المواد'!$A$6:$A$20,0))-'الإعدادات'!$B$4,""),""))</f>
        <v/>
      </c>
      <c r="G95" s="19">
        <f>IF(OR(A95&amp;""="",E95&amp;""=""),"",'الإعدادات'!$B$4-E95)</f>
        <v/>
      </c>
      <c r="H95" s="6">
        <f>IF(A95&amp;""="","",IF(OR(AND(ISNUMBER(D95),D95&gt;=0,D95&lt;=10,D95&lt;$B$4),AND(C95="ذاكرته",ISNUMBER(F95),F95&gt;=0,F95&lt;=7)),"نعم",""))</f>
        <v/>
      </c>
      <c r="I95" s="6">
        <f>IF(A95&amp;B95="","",IF(A95&amp;""="","اختر المادة",IF(ISNUMBER(MATCH(A95,'المواد'!$A$6:$A$20,0)),IF(AND(D95&amp;""&lt;&gt;"",OR(NOT(ISNUMBER(D95)),D95&lt;0,D95&gt;10)),"الدرجة من 0 إلى 10",IF(C95&amp;""="","اختر الحالة","")),"المادة غير موجودة")))</f>
        <v/>
      </c>
      <c r="J95" s="20">
        <f>IF(AND(A95&amp;""&lt;&gt;"",ISNUMBER(D95),D95&gt;=0,D95&lt;=10),D95+ROW()/100000,"")</f>
        <v/>
      </c>
    </row>
    <row r="96">
      <c r="A96" s="5" t="n"/>
      <c r="B96" s="5" t="n"/>
      <c r="C96" s="5" t="n"/>
      <c r="D96" s="5" t="n"/>
      <c r="E96" s="17" t="n"/>
      <c r="F96" s="19">
        <f>IF(A96&amp;""="","",IFERROR(IF(INDEX('المواد'!$B$6:$B$20,MATCH(A96,'المواد'!$A$6:$A$20,0))&gt;0,INDEX('المواد'!$B$6:$B$20,MATCH(A96,'المواد'!$A$6:$A$20,0))-'الإعدادات'!$B$4,""),""))</f>
        <v/>
      </c>
      <c r="G96" s="19">
        <f>IF(OR(A96&amp;""="",E96&amp;""=""),"",'الإعدادات'!$B$4-E96)</f>
        <v/>
      </c>
      <c r="H96" s="6">
        <f>IF(A96&amp;""="","",IF(OR(AND(ISNUMBER(D96),D96&gt;=0,D96&lt;=10,D96&lt;$B$4),AND(C96="ذاكرته",ISNUMBER(F96),F96&gt;=0,F96&lt;=7)),"نعم",""))</f>
        <v/>
      </c>
      <c r="I96" s="6">
        <f>IF(A96&amp;B96="","",IF(A96&amp;""="","اختر المادة",IF(ISNUMBER(MATCH(A96,'المواد'!$A$6:$A$20,0)),IF(AND(D96&amp;""&lt;&gt;"",OR(NOT(ISNUMBER(D96)),D96&lt;0,D96&gt;10)),"الدرجة من 0 إلى 10",IF(C96&amp;""="","اختر الحالة","")),"المادة غير موجودة")))</f>
        <v/>
      </c>
      <c r="J96" s="20">
        <f>IF(AND(A96&amp;""&lt;&gt;"",ISNUMBER(D96),D96&gt;=0,D96&lt;=10),D96+ROW()/100000,"")</f>
        <v/>
      </c>
    </row>
    <row r="97">
      <c r="A97" s="5" t="n"/>
      <c r="B97" s="5" t="n"/>
      <c r="C97" s="5" t="n"/>
      <c r="D97" s="5" t="n"/>
      <c r="E97" s="17" t="n"/>
      <c r="F97" s="19">
        <f>IF(A97&amp;""="","",IFERROR(IF(INDEX('المواد'!$B$6:$B$20,MATCH(A97,'المواد'!$A$6:$A$20,0))&gt;0,INDEX('المواد'!$B$6:$B$20,MATCH(A97,'المواد'!$A$6:$A$20,0))-'الإعدادات'!$B$4,""),""))</f>
        <v/>
      </c>
      <c r="G97" s="19">
        <f>IF(OR(A97&amp;""="",E97&amp;""=""),"",'الإعدادات'!$B$4-E97)</f>
        <v/>
      </c>
      <c r="H97" s="6">
        <f>IF(A97&amp;""="","",IF(OR(AND(ISNUMBER(D97),D97&gt;=0,D97&lt;=10,D97&lt;$B$4),AND(C97="ذاكرته",ISNUMBER(F97),F97&gt;=0,F97&lt;=7)),"نعم",""))</f>
        <v/>
      </c>
      <c r="I97" s="6">
        <f>IF(A97&amp;B97="","",IF(A97&amp;""="","اختر المادة",IF(ISNUMBER(MATCH(A97,'المواد'!$A$6:$A$20,0)),IF(AND(D97&amp;""&lt;&gt;"",OR(NOT(ISNUMBER(D97)),D97&lt;0,D97&gt;10)),"الدرجة من 0 إلى 10",IF(C97&amp;""="","اختر الحالة","")),"المادة غير موجودة")))</f>
        <v/>
      </c>
      <c r="J97" s="20">
        <f>IF(AND(A97&amp;""&lt;&gt;"",ISNUMBER(D97),D97&gt;=0,D97&lt;=10),D97+ROW()/100000,"")</f>
        <v/>
      </c>
    </row>
    <row r="98">
      <c r="A98" s="5" t="n"/>
      <c r="B98" s="5" t="n"/>
      <c r="C98" s="5" t="n"/>
      <c r="D98" s="5" t="n"/>
      <c r="E98" s="17" t="n"/>
      <c r="F98" s="19">
        <f>IF(A98&amp;""="","",IFERROR(IF(INDEX('المواد'!$B$6:$B$20,MATCH(A98,'المواد'!$A$6:$A$20,0))&gt;0,INDEX('المواد'!$B$6:$B$20,MATCH(A98,'المواد'!$A$6:$A$20,0))-'الإعدادات'!$B$4,""),""))</f>
        <v/>
      </c>
      <c r="G98" s="19">
        <f>IF(OR(A98&amp;""="",E98&amp;""=""),"",'الإعدادات'!$B$4-E98)</f>
        <v/>
      </c>
      <c r="H98" s="6">
        <f>IF(A98&amp;""="","",IF(OR(AND(ISNUMBER(D98),D98&gt;=0,D98&lt;=10,D98&lt;$B$4),AND(C98="ذاكرته",ISNUMBER(F98),F98&gt;=0,F98&lt;=7)),"نعم",""))</f>
        <v/>
      </c>
      <c r="I98" s="6">
        <f>IF(A98&amp;B98="","",IF(A98&amp;""="","اختر المادة",IF(ISNUMBER(MATCH(A98,'المواد'!$A$6:$A$20,0)),IF(AND(D98&amp;""&lt;&gt;"",OR(NOT(ISNUMBER(D98)),D98&lt;0,D98&gt;10)),"الدرجة من 0 إلى 10",IF(C98&amp;""="","اختر الحالة","")),"المادة غير موجودة")))</f>
        <v/>
      </c>
      <c r="J98" s="20">
        <f>IF(AND(A98&amp;""&lt;&gt;"",ISNUMBER(D98),D98&gt;=0,D98&lt;=10),D98+ROW()/100000,"")</f>
        <v/>
      </c>
    </row>
    <row r="99">
      <c r="A99" s="5" t="n"/>
      <c r="B99" s="5" t="n"/>
      <c r="C99" s="5" t="n"/>
      <c r="D99" s="5" t="n"/>
      <c r="E99" s="17" t="n"/>
      <c r="F99" s="19">
        <f>IF(A99&amp;""="","",IFERROR(IF(INDEX('المواد'!$B$6:$B$20,MATCH(A99,'المواد'!$A$6:$A$20,0))&gt;0,INDEX('المواد'!$B$6:$B$20,MATCH(A99,'المواد'!$A$6:$A$20,0))-'الإعدادات'!$B$4,""),""))</f>
        <v/>
      </c>
      <c r="G99" s="19">
        <f>IF(OR(A99&amp;""="",E99&amp;""=""),"",'الإعدادات'!$B$4-E99)</f>
        <v/>
      </c>
      <c r="H99" s="6">
        <f>IF(A99&amp;""="","",IF(OR(AND(ISNUMBER(D99),D99&gt;=0,D99&lt;=10,D99&lt;$B$4),AND(C99="ذاكرته",ISNUMBER(F99),F99&gt;=0,F99&lt;=7)),"نعم",""))</f>
        <v/>
      </c>
      <c r="I99" s="6">
        <f>IF(A99&amp;B99="","",IF(A99&amp;""="","اختر المادة",IF(ISNUMBER(MATCH(A99,'المواد'!$A$6:$A$20,0)),IF(AND(D99&amp;""&lt;&gt;"",OR(NOT(ISNUMBER(D99)),D99&lt;0,D99&gt;10)),"الدرجة من 0 إلى 10",IF(C99&amp;""="","اختر الحالة","")),"المادة غير موجودة")))</f>
        <v/>
      </c>
      <c r="J99" s="20">
        <f>IF(AND(A99&amp;""&lt;&gt;"",ISNUMBER(D99),D99&gt;=0,D99&lt;=10),D99+ROW()/100000,"")</f>
        <v/>
      </c>
    </row>
    <row r="100">
      <c r="A100" s="5" t="n"/>
      <c r="B100" s="5" t="n"/>
      <c r="C100" s="5" t="n"/>
      <c r="D100" s="5" t="n"/>
      <c r="E100" s="17" t="n"/>
      <c r="F100" s="19">
        <f>IF(A100&amp;""="","",IFERROR(IF(INDEX('المواد'!$B$6:$B$20,MATCH(A100,'المواد'!$A$6:$A$20,0))&gt;0,INDEX('المواد'!$B$6:$B$20,MATCH(A100,'المواد'!$A$6:$A$20,0))-'الإعدادات'!$B$4,""),""))</f>
        <v/>
      </c>
      <c r="G100" s="19">
        <f>IF(OR(A100&amp;""="",E100&amp;""=""),"",'الإعدادات'!$B$4-E100)</f>
        <v/>
      </c>
      <c r="H100" s="6">
        <f>IF(A100&amp;""="","",IF(OR(AND(ISNUMBER(D100),D100&gt;=0,D100&lt;=10,D100&lt;$B$4),AND(C100="ذاكرته",ISNUMBER(F100),F100&gt;=0,F100&lt;=7)),"نعم",""))</f>
        <v/>
      </c>
      <c r="I100" s="6">
        <f>IF(A100&amp;B100="","",IF(A100&amp;""="","اختر المادة",IF(ISNUMBER(MATCH(A100,'المواد'!$A$6:$A$20,0)),IF(AND(D100&amp;""&lt;&gt;"",OR(NOT(ISNUMBER(D100)),D100&lt;0,D100&gt;10)),"الدرجة من 0 إلى 10",IF(C100&amp;""="","اختر الحالة","")),"المادة غير موجودة")))</f>
        <v/>
      </c>
      <c r="J100" s="20">
        <f>IF(AND(A100&amp;""&lt;&gt;"",ISNUMBER(D100),D100&gt;=0,D100&lt;=10),D100+ROW()/100000,"")</f>
        <v/>
      </c>
    </row>
    <row r="101">
      <c r="A101" s="5" t="n"/>
      <c r="B101" s="5" t="n"/>
      <c r="C101" s="5" t="n"/>
      <c r="D101" s="5" t="n"/>
      <c r="E101" s="17" t="n"/>
      <c r="F101" s="19">
        <f>IF(A101&amp;""="","",IFERROR(IF(INDEX('المواد'!$B$6:$B$20,MATCH(A101,'المواد'!$A$6:$A$20,0))&gt;0,INDEX('المواد'!$B$6:$B$20,MATCH(A101,'المواد'!$A$6:$A$20,0))-'الإعدادات'!$B$4,""),""))</f>
        <v/>
      </c>
      <c r="G101" s="19">
        <f>IF(OR(A101&amp;""="",E101&amp;""=""),"",'الإعدادات'!$B$4-E101)</f>
        <v/>
      </c>
      <c r="H101" s="6">
        <f>IF(A101&amp;""="","",IF(OR(AND(ISNUMBER(D101),D101&gt;=0,D101&lt;=10,D101&lt;$B$4),AND(C101="ذاكرته",ISNUMBER(F101),F101&gt;=0,F101&lt;=7)),"نعم",""))</f>
        <v/>
      </c>
      <c r="I101" s="6">
        <f>IF(A101&amp;B101="","",IF(A101&amp;""="","اختر المادة",IF(ISNUMBER(MATCH(A101,'المواد'!$A$6:$A$20,0)),IF(AND(D101&amp;""&lt;&gt;"",OR(NOT(ISNUMBER(D101)),D101&lt;0,D101&gt;10)),"الدرجة من 0 إلى 10",IF(C101&amp;""="","اختر الحالة","")),"المادة غير موجودة")))</f>
        <v/>
      </c>
      <c r="J101" s="20">
        <f>IF(AND(A101&amp;""&lt;&gt;"",ISNUMBER(D101),D101&gt;=0,D101&lt;=10),D101+ROW()/100000,"")</f>
        <v/>
      </c>
    </row>
    <row r="102">
      <c r="A102" s="5" t="n"/>
      <c r="B102" s="5" t="n"/>
      <c r="C102" s="5" t="n"/>
      <c r="D102" s="5" t="n"/>
      <c r="E102" s="17" t="n"/>
      <c r="F102" s="19">
        <f>IF(A102&amp;""="","",IFERROR(IF(INDEX('المواد'!$B$6:$B$20,MATCH(A102,'المواد'!$A$6:$A$20,0))&gt;0,INDEX('المواد'!$B$6:$B$20,MATCH(A102,'المواد'!$A$6:$A$20,0))-'الإعدادات'!$B$4,""),""))</f>
        <v/>
      </c>
      <c r="G102" s="19">
        <f>IF(OR(A102&amp;""="",E102&amp;""=""),"",'الإعدادات'!$B$4-E102)</f>
        <v/>
      </c>
      <c r="H102" s="6">
        <f>IF(A102&amp;""="","",IF(OR(AND(ISNUMBER(D102),D102&gt;=0,D102&lt;=10,D102&lt;$B$4),AND(C102="ذاكرته",ISNUMBER(F102),F102&gt;=0,F102&lt;=7)),"نعم",""))</f>
        <v/>
      </c>
      <c r="I102" s="6">
        <f>IF(A102&amp;B102="","",IF(A102&amp;""="","اختر المادة",IF(ISNUMBER(MATCH(A102,'المواد'!$A$6:$A$20,0)),IF(AND(D102&amp;""&lt;&gt;"",OR(NOT(ISNUMBER(D102)),D102&lt;0,D102&gt;10)),"الدرجة من 0 إلى 10",IF(C102&amp;""="","اختر الحالة","")),"المادة غير موجودة")))</f>
        <v/>
      </c>
      <c r="J102" s="20">
        <f>IF(AND(A102&amp;""&lt;&gt;"",ISNUMBER(D102),D102&gt;=0,D102&lt;=10),D102+ROW()/100000,"")</f>
        <v/>
      </c>
    </row>
    <row r="103">
      <c r="A103" s="5" t="n"/>
      <c r="B103" s="5" t="n"/>
      <c r="C103" s="5" t="n"/>
      <c r="D103" s="5" t="n"/>
      <c r="E103" s="17" t="n"/>
      <c r="F103" s="19">
        <f>IF(A103&amp;""="","",IFERROR(IF(INDEX('المواد'!$B$6:$B$20,MATCH(A103,'المواد'!$A$6:$A$20,0))&gt;0,INDEX('المواد'!$B$6:$B$20,MATCH(A103,'المواد'!$A$6:$A$20,0))-'الإعدادات'!$B$4,""),""))</f>
        <v/>
      </c>
      <c r="G103" s="19">
        <f>IF(OR(A103&amp;""="",E103&amp;""=""),"",'الإعدادات'!$B$4-E103)</f>
        <v/>
      </c>
      <c r="H103" s="6">
        <f>IF(A103&amp;""="","",IF(OR(AND(ISNUMBER(D103),D103&gt;=0,D103&lt;=10,D103&lt;$B$4),AND(C103="ذاكرته",ISNUMBER(F103),F103&gt;=0,F103&lt;=7)),"نعم",""))</f>
        <v/>
      </c>
      <c r="I103" s="6">
        <f>IF(A103&amp;B103="","",IF(A103&amp;""="","اختر المادة",IF(ISNUMBER(MATCH(A103,'المواد'!$A$6:$A$20,0)),IF(AND(D103&amp;""&lt;&gt;"",OR(NOT(ISNUMBER(D103)),D103&lt;0,D103&gt;10)),"الدرجة من 0 إلى 10",IF(C103&amp;""="","اختر الحالة","")),"المادة غير موجودة")))</f>
        <v/>
      </c>
      <c r="J103" s="20">
        <f>IF(AND(A103&amp;""&lt;&gt;"",ISNUMBER(D103),D103&gt;=0,D103&lt;=10),D103+ROW()/100000,"")</f>
        <v/>
      </c>
    </row>
    <row r="104">
      <c r="A104" s="5" t="n"/>
      <c r="B104" s="5" t="n"/>
      <c r="C104" s="5" t="n"/>
      <c r="D104" s="5" t="n"/>
      <c r="E104" s="17" t="n"/>
      <c r="F104" s="19">
        <f>IF(A104&amp;""="","",IFERROR(IF(INDEX('المواد'!$B$6:$B$20,MATCH(A104,'المواد'!$A$6:$A$20,0))&gt;0,INDEX('المواد'!$B$6:$B$20,MATCH(A104,'المواد'!$A$6:$A$20,0))-'الإعدادات'!$B$4,""),""))</f>
        <v/>
      </c>
      <c r="G104" s="19">
        <f>IF(OR(A104&amp;""="",E104&amp;""=""),"",'الإعدادات'!$B$4-E104)</f>
        <v/>
      </c>
      <c r="H104" s="6">
        <f>IF(A104&amp;""="","",IF(OR(AND(ISNUMBER(D104),D104&gt;=0,D104&lt;=10,D104&lt;$B$4),AND(C104="ذاكرته",ISNUMBER(F104),F104&gt;=0,F104&lt;=7)),"نعم",""))</f>
        <v/>
      </c>
      <c r="I104" s="6">
        <f>IF(A104&amp;B104="","",IF(A104&amp;""="","اختر المادة",IF(ISNUMBER(MATCH(A104,'المواد'!$A$6:$A$20,0)),IF(AND(D104&amp;""&lt;&gt;"",OR(NOT(ISNUMBER(D104)),D104&lt;0,D104&gt;10)),"الدرجة من 0 إلى 10",IF(C104&amp;""="","اختر الحالة","")),"المادة غير موجودة")))</f>
        <v/>
      </c>
      <c r="J104" s="20">
        <f>IF(AND(A104&amp;""&lt;&gt;"",ISNUMBER(D104),D104&gt;=0,D104&lt;=10),D104+ROW()/100000,"")</f>
        <v/>
      </c>
    </row>
    <row r="105">
      <c r="A105" s="5" t="n"/>
      <c r="B105" s="5" t="n"/>
      <c r="C105" s="5" t="n"/>
      <c r="D105" s="5" t="n"/>
      <c r="E105" s="17" t="n"/>
      <c r="F105" s="19">
        <f>IF(A105&amp;""="","",IFERROR(IF(INDEX('المواد'!$B$6:$B$20,MATCH(A105,'المواد'!$A$6:$A$20,0))&gt;0,INDEX('المواد'!$B$6:$B$20,MATCH(A105,'المواد'!$A$6:$A$20,0))-'الإعدادات'!$B$4,""),""))</f>
        <v/>
      </c>
      <c r="G105" s="19">
        <f>IF(OR(A105&amp;""="",E105&amp;""=""),"",'الإعدادات'!$B$4-E105)</f>
        <v/>
      </c>
      <c r="H105" s="6">
        <f>IF(A105&amp;""="","",IF(OR(AND(ISNUMBER(D105),D105&gt;=0,D105&lt;=10,D105&lt;$B$4),AND(C105="ذاكرته",ISNUMBER(F105),F105&gt;=0,F105&lt;=7)),"نعم",""))</f>
        <v/>
      </c>
      <c r="I105" s="6">
        <f>IF(A105&amp;B105="","",IF(A105&amp;""="","اختر المادة",IF(ISNUMBER(MATCH(A105,'المواد'!$A$6:$A$20,0)),IF(AND(D105&amp;""&lt;&gt;"",OR(NOT(ISNUMBER(D105)),D105&lt;0,D105&gt;10)),"الدرجة من 0 إلى 10",IF(C105&amp;""="","اختر الحالة","")),"المادة غير موجودة")))</f>
        <v/>
      </c>
      <c r="J105" s="20">
        <f>IF(AND(A105&amp;""&lt;&gt;"",ISNUMBER(D105),D105&gt;=0,D105&lt;=10),D105+ROW()/100000,"")</f>
        <v/>
      </c>
    </row>
    <row r="106">
      <c r="A106" s="5" t="n"/>
      <c r="B106" s="5" t="n"/>
      <c r="C106" s="5" t="n"/>
      <c r="D106" s="5" t="n"/>
      <c r="E106" s="17" t="n"/>
      <c r="F106" s="19">
        <f>IF(A106&amp;""="","",IFERROR(IF(INDEX('المواد'!$B$6:$B$20,MATCH(A106,'المواد'!$A$6:$A$20,0))&gt;0,INDEX('المواد'!$B$6:$B$20,MATCH(A106,'المواد'!$A$6:$A$20,0))-'الإعدادات'!$B$4,""),""))</f>
        <v/>
      </c>
      <c r="G106" s="19">
        <f>IF(OR(A106&amp;""="",E106&amp;""=""),"",'الإعدادات'!$B$4-E106)</f>
        <v/>
      </c>
      <c r="H106" s="6">
        <f>IF(A106&amp;""="","",IF(OR(AND(ISNUMBER(D106),D106&gt;=0,D106&lt;=10,D106&lt;$B$4),AND(C106="ذاكرته",ISNUMBER(F106),F106&gt;=0,F106&lt;=7)),"نعم",""))</f>
        <v/>
      </c>
      <c r="I106" s="6">
        <f>IF(A106&amp;B106="","",IF(A106&amp;""="","اختر المادة",IF(ISNUMBER(MATCH(A106,'المواد'!$A$6:$A$20,0)),IF(AND(D106&amp;""&lt;&gt;"",OR(NOT(ISNUMBER(D106)),D106&lt;0,D106&gt;10)),"الدرجة من 0 إلى 10",IF(C106&amp;""="","اختر الحالة","")),"المادة غير موجودة")))</f>
        <v/>
      </c>
      <c r="J106" s="20">
        <f>IF(AND(A106&amp;""&lt;&gt;"",ISNUMBER(D106),D106&gt;=0,D106&lt;=10),D106+ROW()/100000,"")</f>
        <v/>
      </c>
    </row>
    <row r="107">
      <c r="A107" s="5" t="n"/>
      <c r="B107" s="5" t="n"/>
      <c r="C107" s="5" t="n"/>
      <c r="D107" s="5" t="n"/>
      <c r="E107" s="17" t="n"/>
      <c r="F107" s="19">
        <f>IF(A107&amp;""="","",IFERROR(IF(INDEX('المواد'!$B$6:$B$20,MATCH(A107,'المواد'!$A$6:$A$20,0))&gt;0,INDEX('المواد'!$B$6:$B$20,MATCH(A107,'المواد'!$A$6:$A$20,0))-'الإعدادات'!$B$4,""),""))</f>
        <v/>
      </c>
      <c r="G107" s="19">
        <f>IF(OR(A107&amp;""="",E107&amp;""=""),"",'الإعدادات'!$B$4-E107)</f>
        <v/>
      </c>
      <c r="H107" s="6">
        <f>IF(A107&amp;""="","",IF(OR(AND(ISNUMBER(D107),D107&gt;=0,D107&lt;=10,D107&lt;$B$4),AND(C107="ذاكرته",ISNUMBER(F107),F107&gt;=0,F107&lt;=7)),"نعم",""))</f>
        <v/>
      </c>
      <c r="I107" s="6">
        <f>IF(A107&amp;B107="","",IF(A107&amp;""="","اختر المادة",IF(ISNUMBER(MATCH(A107,'المواد'!$A$6:$A$20,0)),IF(AND(D107&amp;""&lt;&gt;"",OR(NOT(ISNUMBER(D107)),D107&lt;0,D107&gt;10)),"الدرجة من 0 إلى 10",IF(C107&amp;""="","اختر الحالة","")),"المادة غير موجودة")))</f>
        <v/>
      </c>
      <c r="J107" s="20">
        <f>IF(AND(A107&amp;""&lt;&gt;"",ISNUMBER(D107),D107&gt;=0,D107&lt;=10),D107+ROW()/100000,"")</f>
        <v/>
      </c>
    </row>
    <row r="108">
      <c r="A108" s="5" t="n"/>
      <c r="B108" s="5" t="n"/>
      <c r="C108" s="5" t="n"/>
      <c r="D108" s="5" t="n"/>
      <c r="E108" s="17" t="n"/>
      <c r="F108" s="19">
        <f>IF(A108&amp;""="","",IFERROR(IF(INDEX('المواد'!$B$6:$B$20,MATCH(A108,'المواد'!$A$6:$A$20,0))&gt;0,INDEX('المواد'!$B$6:$B$20,MATCH(A108,'المواد'!$A$6:$A$20,0))-'الإعدادات'!$B$4,""),""))</f>
        <v/>
      </c>
      <c r="G108" s="19">
        <f>IF(OR(A108&amp;""="",E108&amp;""=""),"",'الإعدادات'!$B$4-E108)</f>
        <v/>
      </c>
      <c r="H108" s="6">
        <f>IF(A108&amp;""="","",IF(OR(AND(ISNUMBER(D108),D108&gt;=0,D108&lt;=10,D108&lt;$B$4),AND(C108="ذاكرته",ISNUMBER(F108),F108&gt;=0,F108&lt;=7)),"نعم",""))</f>
        <v/>
      </c>
      <c r="I108" s="6">
        <f>IF(A108&amp;B108="","",IF(A108&amp;""="","اختر المادة",IF(ISNUMBER(MATCH(A108,'المواد'!$A$6:$A$20,0)),IF(AND(D108&amp;""&lt;&gt;"",OR(NOT(ISNUMBER(D108)),D108&lt;0,D108&gt;10)),"الدرجة من 0 إلى 10",IF(C108&amp;""="","اختر الحالة","")),"المادة غير موجودة")))</f>
        <v/>
      </c>
      <c r="J108" s="20">
        <f>IF(AND(A108&amp;""&lt;&gt;"",ISNUMBER(D108),D108&gt;=0,D108&lt;=10),D108+ROW()/100000,"")</f>
        <v/>
      </c>
    </row>
    <row r="109">
      <c r="A109" s="5" t="n"/>
      <c r="B109" s="5" t="n"/>
      <c r="C109" s="5" t="n"/>
      <c r="D109" s="5" t="n"/>
      <c r="E109" s="17" t="n"/>
      <c r="F109" s="19">
        <f>IF(A109&amp;""="","",IFERROR(IF(INDEX('المواد'!$B$6:$B$20,MATCH(A109,'المواد'!$A$6:$A$20,0))&gt;0,INDEX('المواد'!$B$6:$B$20,MATCH(A109,'المواد'!$A$6:$A$20,0))-'الإعدادات'!$B$4,""),""))</f>
        <v/>
      </c>
      <c r="G109" s="19">
        <f>IF(OR(A109&amp;""="",E109&amp;""=""),"",'الإعدادات'!$B$4-E109)</f>
        <v/>
      </c>
      <c r="H109" s="6">
        <f>IF(A109&amp;""="","",IF(OR(AND(ISNUMBER(D109),D109&gt;=0,D109&lt;=10,D109&lt;$B$4),AND(C109="ذاكرته",ISNUMBER(F109),F109&gt;=0,F109&lt;=7)),"نعم",""))</f>
        <v/>
      </c>
      <c r="I109" s="6">
        <f>IF(A109&amp;B109="","",IF(A109&amp;""="","اختر المادة",IF(ISNUMBER(MATCH(A109,'المواد'!$A$6:$A$20,0)),IF(AND(D109&amp;""&lt;&gt;"",OR(NOT(ISNUMBER(D109)),D109&lt;0,D109&gt;10)),"الدرجة من 0 إلى 10",IF(C109&amp;""="","اختر الحالة","")),"المادة غير موجودة")))</f>
        <v/>
      </c>
      <c r="J109" s="20">
        <f>IF(AND(A109&amp;""&lt;&gt;"",ISNUMBER(D109),D109&gt;=0,D109&lt;=10),D109+ROW()/100000,"")</f>
        <v/>
      </c>
    </row>
    <row r="110">
      <c r="A110" s="5" t="n"/>
      <c r="B110" s="5" t="n"/>
      <c r="C110" s="5" t="n"/>
      <c r="D110" s="5" t="n"/>
      <c r="E110" s="17" t="n"/>
      <c r="F110" s="19">
        <f>IF(A110&amp;""="","",IFERROR(IF(INDEX('المواد'!$B$6:$B$20,MATCH(A110,'المواد'!$A$6:$A$20,0))&gt;0,INDEX('المواد'!$B$6:$B$20,MATCH(A110,'المواد'!$A$6:$A$20,0))-'الإعدادات'!$B$4,""),""))</f>
        <v/>
      </c>
      <c r="G110" s="19">
        <f>IF(OR(A110&amp;""="",E110&amp;""=""),"",'الإعدادات'!$B$4-E110)</f>
        <v/>
      </c>
      <c r="H110" s="6">
        <f>IF(A110&amp;""="","",IF(OR(AND(ISNUMBER(D110),D110&gt;=0,D110&lt;=10,D110&lt;$B$4),AND(C110="ذاكرته",ISNUMBER(F110),F110&gt;=0,F110&lt;=7)),"نعم",""))</f>
        <v/>
      </c>
      <c r="I110" s="6">
        <f>IF(A110&amp;B110="","",IF(A110&amp;""="","اختر المادة",IF(ISNUMBER(MATCH(A110,'المواد'!$A$6:$A$20,0)),IF(AND(D110&amp;""&lt;&gt;"",OR(NOT(ISNUMBER(D110)),D110&lt;0,D110&gt;10)),"الدرجة من 0 إلى 10",IF(C110&amp;""="","اختر الحالة","")),"المادة غير موجودة")))</f>
        <v/>
      </c>
      <c r="J110" s="20">
        <f>IF(AND(A110&amp;""&lt;&gt;"",ISNUMBER(D110),D110&gt;=0,D110&lt;=10),D110+ROW()/100000,"")</f>
        <v/>
      </c>
    </row>
    <row r="111">
      <c r="A111" s="5" t="n"/>
      <c r="B111" s="5" t="n"/>
      <c r="C111" s="5" t="n"/>
      <c r="D111" s="5" t="n"/>
      <c r="E111" s="17" t="n"/>
      <c r="F111" s="19">
        <f>IF(A111&amp;""="","",IFERROR(IF(INDEX('المواد'!$B$6:$B$20,MATCH(A111,'المواد'!$A$6:$A$20,0))&gt;0,INDEX('المواد'!$B$6:$B$20,MATCH(A111,'المواد'!$A$6:$A$20,0))-'الإعدادات'!$B$4,""),""))</f>
        <v/>
      </c>
      <c r="G111" s="19">
        <f>IF(OR(A111&amp;""="",E111&amp;""=""),"",'الإعدادات'!$B$4-E111)</f>
        <v/>
      </c>
      <c r="H111" s="6">
        <f>IF(A111&amp;""="","",IF(OR(AND(ISNUMBER(D111),D111&gt;=0,D111&lt;=10,D111&lt;$B$4),AND(C111="ذاكرته",ISNUMBER(F111),F111&gt;=0,F111&lt;=7)),"نعم",""))</f>
        <v/>
      </c>
      <c r="I111" s="6">
        <f>IF(A111&amp;B111="","",IF(A111&amp;""="","اختر المادة",IF(ISNUMBER(MATCH(A111,'المواد'!$A$6:$A$20,0)),IF(AND(D111&amp;""&lt;&gt;"",OR(NOT(ISNUMBER(D111)),D111&lt;0,D111&gt;10)),"الدرجة من 0 إلى 10",IF(C111&amp;""="","اختر الحالة","")),"المادة غير موجودة")))</f>
        <v/>
      </c>
      <c r="J111" s="20">
        <f>IF(AND(A111&amp;""&lt;&gt;"",ISNUMBER(D111),D111&gt;=0,D111&lt;=10),D111+ROW()/100000,"")</f>
        <v/>
      </c>
    </row>
    <row r="112">
      <c r="A112" s="5" t="n"/>
      <c r="B112" s="5" t="n"/>
      <c r="C112" s="5" t="n"/>
      <c r="D112" s="5" t="n"/>
      <c r="E112" s="17" t="n"/>
      <c r="F112" s="19">
        <f>IF(A112&amp;""="","",IFERROR(IF(INDEX('المواد'!$B$6:$B$20,MATCH(A112,'المواد'!$A$6:$A$20,0))&gt;0,INDEX('المواد'!$B$6:$B$20,MATCH(A112,'المواد'!$A$6:$A$20,0))-'الإعدادات'!$B$4,""),""))</f>
        <v/>
      </c>
      <c r="G112" s="19">
        <f>IF(OR(A112&amp;""="",E112&amp;""=""),"",'الإعدادات'!$B$4-E112)</f>
        <v/>
      </c>
      <c r="H112" s="6">
        <f>IF(A112&amp;""="","",IF(OR(AND(ISNUMBER(D112),D112&gt;=0,D112&lt;=10,D112&lt;$B$4),AND(C112="ذاكرته",ISNUMBER(F112),F112&gt;=0,F112&lt;=7)),"نعم",""))</f>
        <v/>
      </c>
      <c r="I112" s="6">
        <f>IF(A112&amp;B112="","",IF(A112&amp;""="","اختر المادة",IF(ISNUMBER(MATCH(A112,'المواد'!$A$6:$A$20,0)),IF(AND(D112&amp;""&lt;&gt;"",OR(NOT(ISNUMBER(D112)),D112&lt;0,D112&gt;10)),"الدرجة من 0 إلى 10",IF(C112&amp;""="","اختر الحالة","")),"المادة غير موجودة")))</f>
        <v/>
      </c>
      <c r="J112" s="20">
        <f>IF(AND(A112&amp;""&lt;&gt;"",ISNUMBER(D112),D112&gt;=0,D112&lt;=10),D112+ROW()/100000,"")</f>
        <v/>
      </c>
    </row>
    <row r="113">
      <c r="A113" s="5" t="n"/>
      <c r="B113" s="5" t="n"/>
      <c r="C113" s="5" t="n"/>
      <c r="D113" s="5" t="n"/>
      <c r="E113" s="17" t="n"/>
      <c r="F113" s="19">
        <f>IF(A113&amp;""="","",IFERROR(IF(INDEX('المواد'!$B$6:$B$20,MATCH(A113,'المواد'!$A$6:$A$20,0))&gt;0,INDEX('المواد'!$B$6:$B$20,MATCH(A113,'المواد'!$A$6:$A$20,0))-'الإعدادات'!$B$4,""),""))</f>
        <v/>
      </c>
      <c r="G113" s="19">
        <f>IF(OR(A113&amp;""="",E113&amp;""=""),"",'الإعدادات'!$B$4-E113)</f>
        <v/>
      </c>
      <c r="H113" s="6">
        <f>IF(A113&amp;""="","",IF(OR(AND(ISNUMBER(D113),D113&gt;=0,D113&lt;=10,D113&lt;$B$4),AND(C113="ذاكرته",ISNUMBER(F113),F113&gt;=0,F113&lt;=7)),"نعم",""))</f>
        <v/>
      </c>
      <c r="I113" s="6">
        <f>IF(A113&amp;B113="","",IF(A113&amp;""="","اختر المادة",IF(ISNUMBER(MATCH(A113,'المواد'!$A$6:$A$20,0)),IF(AND(D113&amp;""&lt;&gt;"",OR(NOT(ISNUMBER(D113)),D113&lt;0,D113&gt;10)),"الدرجة من 0 إلى 10",IF(C113&amp;""="","اختر الحالة","")),"المادة غير موجودة")))</f>
        <v/>
      </c>
      <c r="J113" s="20">
        <f>IF(AND(A113&amp;""&lt;&gt;"",ISNUMBER(D113),D113&gt;=0,D113&lt;=10),D113+ROW()/100000,"")</f>
        <v/>
      </c>
    </row>
    <row r="114">
      <c r="A114" s="5" t="n"/>
      <c r="B114" s="5" t="n"/>
      <c r="C114" s="5" t="n"/>
      <c r="D114" s="5" t="n"/>
      <c r="E114" s="17" t="n"/>
      <c r="F114" s="19">
        <f>IF(A114&amp;""="","",IFERROR(IF(INDEX('المواد'!$B$6:$B$20,MATCH(A114,'المواد'!$A$6:$A$20,0))&gt;0,INDEX('المواد'!$B$6:$B$20,MATCH(A114,'المواد'!$A$6:$A$20,0))-'الإعدادات'!$B$4,""),""))</f>
        <v/>
      </c>
      <c r="G114" s="19">
        <f>IF(OR(A114&amp;""="",E114&amp;""=""),"",'الإعدادات'!$B$4-E114)</f>
        <v/>
      </c>
      <c r="H114" s="6">
        <f>IF(A114&amp;""="","",IF(OR(AND(ISNUMBER(D114),D114&gt;=0,D114&lt;=10,D114&lt;$B$4),AND(C114="ذاكرته",ISNUMBER(F114),F114&gt;=0,F114&lt;=7)),"نعم",""))</f>
        <v/>
      </c>
      <c r="I114" s="6">
        <f>IF(A114&amp;B114="","",IF(A114&amp;""="","اختر المادة",IF(ISNUMBER(MATCH(A114,'المواد'!$A$6:$A$20,0)),IF(AND(D114&amp;""&lt;&gt;"",OR(NOT(ISNUMBER(D114)),D114&lt;0,D114&gt;10)),"الدرجة من 0 إلى 10",IF(C114&amp;""="","اختر الحالة","")),"المادة غير موجودة")))</f>
        <v/>
      </c>
      <c r="J114" s="20">
        <f>IF(AND(A114&amp;""&lt;&gt;"",ISNUMBER(D114),D114&gt;=0,D114&lt;=10),D114+ROW()/100000,"")</f>
        <v/>
      </c>
    </row>
    <row r="115">
      <c r="A115" s="5" t="n"/>
      <c r="B115" s="5" t="n"/>
      <c r="C115" s="5" t="n"/>
      <c r="D115" s="5" t="n"/>
      <c r="E115" s="17" t="n"/>
      <c r="F115" s="19">
        <f>IF(A115&amp;""="","",IFERROR(IF(INDEX('المواد'!$B$6:$B$20,MATCH(A115,'المواد'!$A$6:$A$20,0))&gt;0,INDEX('المواد'!$B$6:$B$20,MATCH(A115,'المواد'!$A$6:$A$20,0))-'الإعدادات'!$B$4,""),""))</f>
        <v/>
      </c>
      <c r="G115" s="19">
        <f>IF(OR(A115&amp;""="",E115&amp;""=""),"",'الإعدادات'!$B$4-E115)</f>
        <v/>
      </c>
      <c r="H115" s="6">
        <f>IF(A115&amp;""="","",IF(OR(AND(ISNUMBER(D115),D115&gt;=0,D115&lt;=10,D115&lt;$B$4),AND(C115="ذاكرته",ISNUMBER(F115),F115&gt;=0,F115&lt;=7)),"نعم",""))</f>
        <v/>
      </c>
      <c r="I115" s="6">
        <f>IF(A115&amp;B115="","",IF(A115&amp;""="","اختر المادة",IF(ISNUMBER(MATCH(A115,'المواد'!$A$6:$A$20,0)),IF(AND(D115&amp;""&lt;&gt;"",OR(NOT(ISNUMBER(D115)),D115&lt;0,D115&gt;10)),"الدرجة من 0 إلى 10",IF(C115&amp;""="","اختر الحالة","")),"المادة غير موجودة")))</f>
        <v/>
      </c>
      <c r="J115" s="20">
        <f>IF(AND(A115&amp;""&lt;&gt;"",ISNUMBER(D115),D115&gt;=0,D115&lt;=10),D115+ROW()/100000,"")</f>
        <v/>
      </c>
    </row>
    <row r="116">
      <c r="A116" s="5" t="n"/>
      <c r="B116" s="5" t="n"/>
      <c r="C116" s="5" t="n"/>
      <c r="D116" s="5" t="n"/>
      <c r="E116" s="17" t="n"/>
      <c r="F116" s="19">
        <f>IF(A116&amp;""="","",IFERROR(IF(INDEX('المواد'!$B$6:$B$20,MATCH(A116,'المواد'!$A$6:$A$20,0))&gt;0,INDEX('المواد'!$B$6:$B$20,MATCH(A116,'المواد'!$A$6:$A$20,0))-'الإعدادات'!$B$4,""),""))</f>
        <v/>
      </c>
      <c r="G116" s="19">
        <f>IF(OR(A116&amp;""="",E116&amp;""=""),"",'الإعدادات'!$B$4-E116)</f>
        <v/>
      </c>
      <c r="H116" s="6">
        <f>IF(A116&amp;""="","",IF(OR(AND(ISNUMBER(D116),D116&gt;=0,D116&lt;=10,D116&lt;$B$4),AND(C116="ذاكرته",ISNUMBER(F116),F116&gt;=0,F116&lt;=7)),"نعم",""))</f>
        <v/>
      </c>
      <c r="I116" s="6">
        <f>IF(A116&amp;B116="","",IF(A116&amp;""="","اختر المادة",IF(ISNUMBER(MATCH(A116,'المواد'!$A$6:$A$20,0)),IF(AND(D116&amp;""&lt;&gt;"",OR(NOT(ISNUMBER(D116)),D116&lt;0,D116&gt;10)),"الدرجة من 0 إلى 10",IF(C116&amp;""="","اختر الحالة","")),"المادة غير موجودة")))</f>
        <v/>
      </c>
      <c r="J116" s="20">
        <f>IF(AND(A116&amp;""&lt;&gt;"",ISNUMBER(D116),D116&gt;=0,D116&lt;=10),D116+ROW()/100000,"")</f>
        <v/>
      </c>
    </row>
    <row r="117">
      <c r="A117" s="5" t="n"/>
      <c r="B117" s="5" t="n"/>
      <c r="C117" s="5" t="n"/>
      <c r="D117" s="5" t="n"/>
      <c r="E117" s="17" t="n"/>
      <c r="F117" s="19">
        <f>IF(A117&amp;""="","",IFERROR(IF(INDEX('المواد'!$B$6:$B$20,MATCH(A117,'المواد'!$A$6:$A$20,0))&gt;0,INDEX('المواد'!$B$6:$B$20,MATCH(A117,'المواد'!$A$6:$A$20,0))-'الإعدادات'!$B$4,""),""))</f>
        <v/>
      </c>
      <c r="G117" s="19">
        <f>IF(OR(A117&amp;""="",E117&amp;""=""),"",'الإعدادات'!$B$4-E117)</f>
        <v/>
      </c>
      <c r="H117" s="6">
        <f>IF(A117&amp;""="","",IF(OR(AND(ISNUMBER(D117),D117&gt;=0,D117&lt;=10,D117&lt;$B$4),AND(C117="ذاكرته",ISNUMBER(F117),F117&gt;=0,F117&lt;=7)),"نعم",""))</f>
        <v/>
      </c>
      <c r="I117" s="6">
        <f>IF(A117&amp;B117="","",IF(A117&amp;""="","اختر المادة",IF(ISNUMBER(MATCH(A117,'المواد'!$A$6:$A$20,0)),IF(AND(D117&amp;""&lt;&gt;"",OR(NOT(ISNUMBER(D117)),D117&lt;0,D117&gt;10)),"الدرجة من 0 إلى 10",IF(C117&amp;""="","اختر الحالة","")),"المادة غير موجودة")))</f>
        <v/>
      </c>
      <c r="J117" s="20">
        <f>IF(AND(A117&amp;""&lt;&gt;"",ISNUMBER(D117),D117&gt;=0,D117&lt;=10),D117+ROW()/100000,"")</f>
        <v/>
      </c>
    </row>
    <row r="118">
      <c r="A118" s="5" t="n"/>
      <c r="B118" s="5" t="n"/>
      <c r="C118" s="5" t="n"/>
      <c r="D118" s="5" t="n"/>
      <c r="E118" s="17" t="n"/>
      <c r="F118" s="19">
        <f>IF(A118&amp;""="","",IFERROR(IF(INDEX('المواد'!$B$6:$B$20,MATCH(A118,'المواد'!$A$6:$A$20,0))&gt;0,INDEX('المواد'!$B$6:$B$20,MATCH(A118,'المواد'!$A$6:$A$20,0))-'الإعدادات'!$B$4,""),""))</f>
        <v/>
      </c>
      <c r="G118" s="19">
        <f>IF(OR(A118&amp;""="",E118&amp;""=""),"",'الإعدادات'!$B$4-E118)</f>
        <v/>
      </c>
      <c r="H118" s="6">
        <f>IF(A118&amp;""="","",IF(OR(AND(ISNUMBER(D118),D118&gt;=0,D118&lt;=10,D118&lt;$B$4),AND(C118="ذاكرته",ISNUMBER(F118),F118&gt;=0,F118&lt;=7)),"نعم",""))</f>
        <v/>
      </c>
      <c r="I118" s="6">
        <f>IF(A118&amp;B118="","",IF(A118&amp;""="","اختر المادة",IF(ISNUMBER(MATCH(A118,'المواد'!$A$6:$A$20,0)),IF(AND(D118&amp;""&lt;&gt;"",OR(NOT(ISNUMBER(D118)),D118&lt;0,D118&gt;10)),"الدرجة من 0 إلى 10",IF(C118&amp;""="","اختر الحالة","")),"المادة غير موجودة")))</f>
        <v/>
      </c>
      <c r="J118" s="20">
        <f>IF(AND(A118&amp;""&lt;&gt;"",ISNUMBER(D118),D118&gt;=0,D118&lt;=10),D118+ROW()/100000,"")</f>
        <v/>
      </c>
    </row>
    <row r="119">
      <c r="A119" s="5" t="n"/>
      <c r="B119" s="5" t="n"/>
      <c r="C119" s="5" t="n"/>
      <c r="D119" s="5" t="n"/>
      <c r="E119" s="17" t="n"/>
      <c r="F119" s="19">
        <f>IF(A119&amp;""="","",IFERROR(IF(INDEX('المواد'!$B$6:$B$20,MATCH(A119,'المواد'!$A$6:$A$20,0))&gt;0,INDEX('المواد'!$B$6:$B$20,MATCH(A119,'المواد'!$A$6:$A$20,0))-'الإعدادات'!$B$4,""),""))</f>
        <v/>
      </c>
      <c r="G119" s="19">
        <f>IF(OR(A119&amp;""="",E119&amp;""=""),"",'الإعدادات'!$B$4-E119)</f>
        <v/>
      </c>
      <c r="H119" s="6">
        <f>IF(A119&amp;""="","",IF(OR(AND(ISNUMBER(D119),D119&gt;=0,D119&lt;=10,D119&lt;$B$4),AND(C119="ذاكرته",ISNUMBER(F119),F119&gt;=0,F119&lt;=7)),"نعم",""))</f>
        <v/>
      </c>
      <c r="I119" s="6">
        <f>IF(A119&amp;B119="","",IF(A119&amp;""="","اختر المادة",IF(ISNUMBER(MATCH(A119,'المواد'!$A$6:$A$20,0)),IF(AND(D119&amp;""&lt;&gt;"",OR(NOT(ISNUMBER(D119)),D119&lt;0,D119&gt;10)),"الدرجة من 0 إلى 10",IF(C119&amp;""="","اختر الحالة","")),"المادة غير موجودة")))</f>
        <v/>
      </c>
      <c r="J119" s="20">
        <f>IF(AND(A119&amp;""&lt;&gt;"",ISNUMBER(D119),D119&gt;=0,D119&lt;=10),D119+ROW()/100000,"")</f>
        <v/>
      </c>
    </row>
    <row r="120">
      <c r="A120" s="5" t="n"/>
      <c r="B120" s="5" t="n"/>
      <c r="C120" s="5" t="n"/>
      <c r="D120" s="5" t="n"/>
      <c r="E120" s="17" t="n"/>
      <c r="F120" s="19">
        <f>IF(A120&amp;""="","",IFERROR(IF(INDEX('المواد'!$B$6:$B$20,MATCH(A120,'المواد'!$A$6:$A$20,0))&gt;0,INDEX('المواد'!$B$6:$B$20,MATCH(A120,'المواد'!$A$6:$A$20,0))-'الإعدادات'!$B$4,""),""))</f>
        <v/>
      </c>
      <c r="G120" s="19">
        <f>IF(OR(A120&amp;""="",E120&amp;""=""),"",'الإعدادات'!$B$4-E120)</f>
        <v/>
      </c>
      <c r="H120" s="6">
        <f>IF(A120&amp;""="","",IF(OR(AND(ISNUMBER(D120),D120&gt;=0,D120&lt;=10,D120&lt;$B$4),AND(C120="ذاكرته",ISNUMBER(F120),F120&gt;=0,F120&lt;=7)),"نعم",""))</f>
        <v/>
      </c>
      <c r="I120" s="6">
        <f>IF(A120&amp;B120="","",IF(A120&amp;""="","اختر المادة",IF(ISNUMBER(MATCH(A120,'المواد'!$A$6:$A$20,0)),IF(AND(D120&amp;""&lt;&gt;"",OR(NOT(ISNUMBER(D120)),D120&lt;0,D120&gt;10)),"الدرجة من 0 إلى 10",IF(C120&amp;""="","اختر الحالة","")),"المادة غير موجودة")))</f>
        <v/>
      </c>
      <c r="J120" s="20">
        <f>IF(AND(A120&amp;""&lt;&gt;"",ISNUMBER(D120),D120&gt;=0,D120&lt;=10),D120+ROW()/100000,"")</f>
        <v/>
      </c>
    </row>
    <row r="121">
      <c r="A121" s="5" t="n"/>
      <c r="B121" s="5" t="n"/>
      <c r="C121" s="5" t="n"/>
      <c r="D121" s="5" t="n"/>
      <c r="E121" s="17" t="n"/>
      <c r="F121" s="19">
        <f>IF(A121&amp;""="","",IFERROR(IF(INDEX('المواد'!$B$6:$B$20,MATCH(A121,'المواد'!$A$6:$A$20,0))&gt;0,INDEX('المواد'!$B$6:$B$20,MATCH(A121,'المواد'!$A$6:$A$20,0))-'الإعدادات'!$B$4,""),""))</f>
        <v/>
      </c>
      <c r="G121" s="19">
        <f>IF(OR(A121&amp;""="",E121&amp;""=""),"",'الإعدادات'!$B$4-E121)</f>
        <v/>
      </c>
      <c r="H121" s="6">
        <f>IF(A121&amp;""="","",IF(OR(AND(ISNUMBER(D121),D121&gt;=0,D121&lt;=10,D121&lt;$B$4),AND(C121="ذاكرته",ISNUMBER(F121),F121&gt;=0,F121&lt;=7)),"نعم",""))</f>
        <v/>
      </c>
      <c r="I121" s="6">
        <f>IF(A121&amp;B121="","",IF(A121&amp;""="","اختر المادة",IF(ISNUMBER(MATCH(A121,'المواد'!$A$6:$A$20,0)),IF(AND(D121&amp;""&lt;&gt;"",OR(NOT(ISNUMBER(D121)),D121&lt;0,D121&gt;10)),"الدرجة من 0 إلى 10",IF(C121&amp;""="","اختر الحالة","")),"المادة غير موجودة")))</f>
        <v/>
      </c>
      <c r="J121" s="20">
        <f>IF(AND(A121&amp;""&lt;&gt;"",ISNUMBER(D121),D121&gt;=0,D121&lt;=10),D121+ROW()/100000,"")</f>
        <v/>
      </c>
    </row>
    <row r="122">
      <c r="A122" s="5" t="n"/>
      <c r="B122" s="5" t="n"/>
      <c r="C122" s="5" t="n"/>
      <c r="D122" s="5" t="n"/>
      <c r="E122" s="17" t="n"/>
      <c r="F122" s="19">
        <f>IF(A122&amp;""="","",IFERROR(IF(INDEX('المواد'!$B$6:$B$20,MATCH(A122,'المواد'!$A$6:$A$20,0))&gt;0,INDEX('المواد'!$B$6:$B$20,MATCH(A122,'المواد'!$A$6:$A$20,0))-'الإعدادات'!$B$4,""),""))</f>
        <v/>
      </c>
      <c r="G122" s="19">
        <f>IF(OR(A122&amp;""="",E122&amp;""=""),"",'الإعدادات'!$B$4-E122)</f>
        <v/>
      </c>
      <c r="H122" s="6">
        <f>IF(A122&amp;""="","",IF(OR(AND(ISNUMBER(D122),D122&gt;=0,D122&lt;=10,D122&lt;$B$4),AND(C122="ذاكرته",ISNUMBER(F122),F122&gt;=0,F122&lt;=7)),"نعم",""))</f>
        <v/>
      </c>
      <c r="I122" s="6">
        <f>IF(A122&amp;B122="","",IF(A122&amp;""="","اختر المادة",IF(ISNUMBER(MATCH(A122,'المواد'!$A$6:$A$20,0)),IF(AND(D122&amp;""&lt;&gt;"",OR(NOT(ISNUMBER(D122)),D122&lt;0,D122&gt;10)),"الدرجة من 0 إلى 10",IF(C122&amp;""="","اختر الحالة","")),"المادة غير موجودة")))</f>
        <v/>
      </c>
      <c r="J122" s="20">
        <f>IF(AND(A122&amp;""&lt;&gt;"",ISNUMBER(D122),D122&gt;=0,D122&lt;=10),D122+ROW()/100000,"")</f>
        <v/>
      </c>
    </row>
    <row r="123">
      <c r="A123" s="5" t="n"/>
      <c r="B123" s="5" t="n"/>
      <c r="C123" s="5" t="n"/>
      <c r="D123" s="5" t="n"/>
      <c r="E123" s="17" t="n"/>
      <c r="F123" s="19">
        <f>IF(A123&amp;""="","",IFERROR(IF(INDEX('المواد'!$B$6:$B$20,MATCH(A123,'المواد'!$A$6:$A$20,0))&gt;0,INDEX('المواد'!$B$6:$B$20,MATCH(A123,'المواد'!$A$6:$A$20,0))-'الإعدادات'!$B$4,""),""))</f>
        <v/>
      </c>
      <c r="G123" s="19">
        <f>IF(OR(A123&amp;""="",E123&amp;""=""),"",'الإعدادات'!$B$4-E123)</f>
        <v/>
      </c>
      <c r="H123" s="6">
        <f>IF(A123&amp;""="","",IF(OR(AND(ISNUMBER(D123),D123&gt;=0,D123&lt;=10,D123&lt;$B$4),AND(C123="ذاكرته",ISNUMBER(F123),F123&gt;=0,F123&lt;=7)),"نعم",""))</f>
        <v/>
      </c>
      <c r="I123" s="6">
        <f>IF(A123&amp;B123="","",IF(A123&amp;""="","اختر المادة",IF(ISNUMBER(MATCH(A123,'المواد'!$A$6:$A$20,0)),IF(AND(D123&amp;""&lt;&gt;"",OR(NOT(ISNUMBER(D123)),D123&lt;0,D123&gt;10)),"الدرجة من 0 إلى 10",IF(C123&amp;""="","اختر الحالة","")),"المادة غير موجودة")))</f>
        <v/>
      </c>
      <c r="J123" s="20">
        <f>IF(AND(A123&amp;""&lt;&gt;"",ISNUMBER(D123),D123&gt;=0,D123&lt;=10),D123+ROW()/100000,"")</f>
        <v/>
      </c>
    </row>
    <row r="124">
      <c r="A124" s="5" t="n"/>
      <c r="B124" s="5" t="n"/>
      <c r="C124" s="5" t="n"/>
      <c r="D124" s="5" t="n"/>
      <c r="E124" s="17" t="n"/>
      <c r="F124" s="19">
        <f>IF(A124&amp;""="","",IFERROR(IF(INDEX('المواد'!$B$6:$B$20,MATCH(A124,'المواد'!$A$6:$A$20,0))&gt;0,INDEX('المواد'!$B$6:$B$20,MATCH(A124,'المواد'!$A$6:$A$20,0))-'الإعدادات'!$B$4,""),""))</f>
        <v/>
      </c>
      <c r="G124" s="19">
        <f>IF(OR(A124&amp;""="",E124&amp;""=""),"",'الإعدادات'!$B$4-E124)</f>
        <v/>
      </c>
      <c r="H124" s="6">
        <f>IF(A124&amp;""="","",IF(OR(AND(ISNUMBER(D124),D124&gt;=0,D124&lt;=10,D124&lt;$B$4),AND(C124="ذاكرته",ISNUMBER(F124),F124&gt;=0,F124&lt;=7)),"نعم",""))</f>
        <v/>
      </c>
      <c r="I124" s="6">
        <f>IF(A124&amp;B124="","",IF(A124&amp;""="","اختر المادة",IF(ISNUMBER(MATCH(A124,'المواد'!$A$6:$A$20,0)),IF(AND(D124&amp;""&lt;&gt;"",OR(NOT(ISNUMBER(D124)),D124&lt;0,D124&gt;10)),"الدرجة من 0 إلى 10",IF(C124&amp;""="","اختر الحالة","")),"المادة غير موجودة")))</f>
        <v/>
      </c>
      <c r="J124" s="20">
        <f>IF(AND(A124&amp;""&lt;&gt;"",ISNUMBER(D124),D124&gt;=0,D124&lt;=10),D124+ROW()/100000,"")</f>
        <v/>
      </c>
    </row>
    <row r="125">
      <c r="A125" s="5" t="n"/>
      <c r="B125" s="5" t="n"/>
      <c r="C125" s="5" t="n"/>
      <c r="D125" s="5" t="n"/>
      <c r="E125" s="17" t="n"/>
      <c r="F125" s="19">
        <f>IF(A125&amp;""="","",IFERROR(IF(INDEX('المواد'!$B$6:$B$20,MATCH(A125,'المواد'!$A$6:$A$20,0))&gt;0,INDEX('المواد'!$B$6:$B$20,MATCH(A125,'المواد'!$A$6:$A$20,0))-'الإعدادات'!$B$4,""),""))</f>
        <v/>
      </c>
      <c r="G125" s="19">
        <f>IF(OR(A125&amp;""="",E125&amp;""=""),"",'الإعدادات'!$B$4-E125)</f>
        <v/>
      </c>
      <c r="H125" s="6">
        <f>IF(A125&amp;""="","",IF(OR(AND(ISNUMBER(D125),D125&gt;=0,D125&lt;=10,D125&lt;$B$4),AND(C125="ذاكرته",ISNUMBER(F125),F125&gt;=0,F125&lt;=7)),"نعم",""))</f>
        <v/>
      </c>
      <c r="I125" s="6">
        <f>IF(A125&amp;B125="","",IF(A125&amp;""="","اختر المادة",IF(ISNUMBER(MATCH(A125,'المواد'!$A$6:$A$20,0)),IF(AND(D125&amp;""&lt;&gt;"",OR(NOT(ISNUMBER(D125)),D125&lt;0,D125&gt;10)),"الدرجة من 0 إلى 10",IF(C125&amp;""="","اختر الحالة","")),"المادة غير موجودة")))</f>
        <v/>
      </c>
      <c r="J125" s="20">
        <f>IF(AND(A125&amp;""&lt;&gt;"",ISNUMBER(D125),D125&gt;=0,D125&lt;=10),D125+ROW()/100000,"")</f>
        <v/>
      </c>
    </row>
    <row r="126">
      <c r="A126" s="5" t="n"/>
      <c r="B126" s="5" t="n"/>
      <c r="C126" s="5" t="n"/>
      <c r="D126" s="5" t="n"/>
      <c r="E126" s="17" t="n"/>
      <c r="F126" s="19">
        <f>IF(A126&amp;""="","",IFERROR(IF(INDEX('المواد'!$B$6:$B$20,MATCH(A126,'المواد'!$A$6:$A$20,0))&gt;0,INDEX('المواد'!$B$6:$B$20,MATCH(A126,'المواد'!$A$6:$A$20,0))-'الإعدادات'!$B$4,""),""))</f>
        <v/>
      </c>
      <c r="G126" s="19">
        <f>IF(OR(A126&amp;""="",E126&amp;""=""),"",'الإعدادات'!$B$4-E126)</f>
        <v/>
      </c>
      <c r="H126" s="6">
        <f>IF(A126&amp;""="","",IF(OR(AND(ISNUMBER(D126),D126&gt;=0,D126&lt;=10,D126&lt;$B$4),AND(C126="ذاكرته",ISNUMBER(F126),F126&gt;=0,F126&lt;=7)),"نعم",""))</f>
        <v/>
      </c>
      <c r="I126" s="6">
        <f>IF(A126&amp;B126="","",IF(A126&amp;""="","اختر المادة",IF(ISNUMBER(MATCH(A126,'المواد'!$A$6:$A$20,0)),IF(AND(D126&amp;""&lt;&gt;"",OR(NOT(ISNUMBER(D126)),D126&lt;0,D126&gt;10)),"الدرجة من 0 إلى 10",IF(C126&amp;""="","اختر الحالة","")),"المادة غير موجودة")))</f>
        <v/>
      </c>
      <c r="J126" s="20">
        <f>IF(AND(A126&amp;""&lt;&gt;"",ISNUMBER(D126),D126&gt;=0,D126&lt;=10),D126+ROW()/100000,"")</f>
        <v/>
      </c>
    </row>
    <row r="127">
      <c r="A127" s="5" t="n"/>
      <c r="B127" s="5" t="n"/>
      <c r="C127" s="5" t="n"/>
      <c r="D127" s="5" t="n"/>
      <c r="E127" s="17" t="n"/>
      <c r="F127" s="19">
        <f>IF(A127&amp;""="","",IFERROR(IF(INDEX('المواد'!$B$6:$B$20,MATCH(A127,'المواد'!$A$6:$A$20,0))&gt;0,INDEX('المواد'!$B$6:$B$20,MATCH(A127,'المواد'!$A$6:$A$20,0))-'الإعدادات'!$B$4,""),""))</f>
        <v/>
      </c>
      <c r="G127" s="19">
        <f>IF(OR(A127&amp;""="",E127&amp;""=""),"",'الإعدادات'!$B$4-E127)</f>
        <v/>
      </c>
      <c r="H127" s="6">
        <f>IF(A127&amp;""="","",IF(OR(AND(ISNUMBER(D127),D127&gt;=0,D127&lt;=10,D127&lt;$B$4),AND(C127="ذاكرته",ISNUMBER(F127),F127&gt;=0,F127&lt;=7)),"نعم",""))</f>
        <v/>
      </c>
      <c r="I127" s="6">
        <f>IF(A127&amp;B127="","",IF(A127&amp;""="","اختر المادة",IF(ISNUMBER(MATCH(A127,'المواد'!$A$6:$A$20,0)),IF(AND(D127&amp;""&lt;&gt;"",OR(NOT(ISNUMBER(D127)),D127&lt;0,D127&gt;10)),"الدرجة من 0 إلى 10",IF(C127&amp;""="","اختر الحالة","")),"المادة غير موجودة")))</f>
        <v/>
      </c>
      <c r="J127" s="20">
        <f>IF(AND(A127&amp;""&lt;&gt;"",ISNUMBER(D127),D127&gt;=0,D127&lt;=10),D127+ROW()/100000,"")</f>
        <v/>
      </c>
    </row>
    <row r="128">
      <c r="A128" s="5" t="n"/>
      <c r="B128" s="5" t="n"/>
      <c r="C128" s="5" t="n"/>
      <c r="D128" s="5" t="n"/>
      <c r="E128" s="17" t="n"/>
      <c r="F128" s="19">
        <f>IF(A128&amp;""="","",IFERROR(IF(INDEX('المواد'!$B$6:$B$20,MATCH(A128,'المواد'!$A$6:$A$20,0))&gt;0,INDEX('المواد'!$B$6:$B$20,MATCH(A128,'المواد'!$A$6:$A$20,0))-'الإعدادات'!$B$4,""),""))</f>
        <v/>
      </c>
      <c r="G128" s="19">
        <f>IF(OR(A128&amp;""="",E128&amp;""=""),"",'الإعدادات'!$B$4-E128)</f>
        <v/>
      </c>
      <c r="H128" s="6">
        <f>IF(A128&amp;""="","",IF(OR(AND(ISNUMBER(D128),D128&gt;=0,D128&lt;=10,D128&lt;$B$4),AND(C128="ذاكرته",ISNUMBER(F128),F128&gt;=0,F128&lt;=7)),"نعم",""))</f>
        <v/>
      </c>
      <c r="I128" s="6">
        <f>IF(A128&amp;B128="","",IF(A128&amp;""="","اختر المادة",IF(ISNUMBER(MATCH(A128,'المواد'!$A$6:$A$20,0)),IF(AND(D128&amp;""&lt;&gt;"",OR(NOT(ISNUMBER(D128)),D128&lt;0,D128&gt;10)),"الدرجة من 0 إلى 10",IF(C128&amp;""="","اختر الحالة","")),"المادة غير موجودة")))</f>
        <v/>
      </c>
      <c r="J128" s="20">
        <f>IF(AND(A128&amp;""&lt;&gt;"",ISNUMBER(D128),D128&gt;=0,D128&lt;=10),D128+ROW()/100000,"")</f>
        <v/>
      </c>
    </row>
    <row r="129">
      <c r="A129" s="5" t="n"/>
      <c r="B129" s="5" t="n"/>
      <c r="C129" s="5" t="n"/>
      <c r="D129" s="5" t="n"/>
      <c r="E129" s="17" t="n"/>
      <c r="F129" s="19">
        <f>IF(A129&amp;""="","",IFERROR(IF(INDEX('المواد'!$B$6:$B$20,MATCH(A129,'المواد'!$A$6:$A$20,0))&gt;0,INDEX('المواد'!$B$6:$B$20,MATCH(A129,'المواد'!$A$6:$A$20,0))-'الإعدادات'!$B$4,""),""))</f>
        <v/>
      </c>
      <c r="G129" s="19">
        <f>IF(OR(A129&amp;""="",E129&amp;""=""),"",'الإعدادات'!$B$4-E129)</f>
        <v/>
      </c>
      <c r="H129" s="6">
        <f>IF(A129&amp;""="","",IF(OR(AND(ISNUMBER(D129),D129&gt;=0,D129&lt;=10,D129&lt;$B$4),AND(C129="ذاكرته",ISNUMBER(F129),F129&gt;=0,F129&lt;=7)),"نعم",""))</f>
        <v/>
      </c>
      <c r="I129" s="6">
        <f>IF(A129&amp;B129="","",IF(A129&amp;""="","اختر المادة",IF(ISNUMBER(MATCH(A129,'المواد'!$A$6:$A$20,0)),IF(AND(D129&amp;""&lt;&gt;"",OR(NOT(ISNUMBER(D129)),D129&lt;0,D129&gt;10)),"الدرجة من 0 إلى 10",IF(C129&amp;""="","اختر الحالة","")),"المادة غير موجودة")))</f>
        <v/>
      </c>
      <c r="J129" s="20">
        <f>IF(AND(A129&amp;""&lt;&gt;"",ISNUMBER(D129),D129&gt;=0,D129&lt;=10),D129+ROW()/100000,"")</f>
        <v/>
      </c>
    </row>
    <row r="130">
      <c r="A130" s="5" t="n"/>
      <c r="B130" s="5" t="n"/>
      <c r="C130" s="5" t="n"/>
      <c r="D130" s="5" t="n"/>
      <c r="E130" s="17" t="n"/>
      <c r="F130" s="19">
        <f>IF(A130&amp;""="","",IFERROR(IF(INDEX('المواد'!$B$6:$B$20,MATCH(A130,'المواد'!$A$6:$A$20,0))&gt;0,INDEX('المواد'!$B$6:$B$20,MATCH(A130,'المواد'!$A$6:$A$20,0))-'الإعدادات'!$B$4,""),""))</f>
        <v/>
      </c>
      <c r="G130" s="19">
        <f>IF(OR(A130&amp;""="",E130&amp;""=""),"",'الإعدادات'!$B$4-E130)</f>
        <v/>
      </c>
      <c r="H130" s="6">
        <f>IF(A130&amp;""="","",IF(OR(AND(ISNUMBER(D130),D130&gt;=0,D130&lt;=10,D130&lt;$B$4),AND(C130="ذاكرته",ISNUMBER(F130),F130&gt;=0,F130&lt;=7)),"نعم",""))</f>
        <v/>
      </c>
      <c r="I130" s="6">
        <f>IF(A130&amp;B130="","",IF(A130&amp;""="","اختر المادة",IF(ISNUMBER(MATCH(A130,'المواد'!$A$6:$A$20,0)),IF(AND(D130&amp;""&lt;&gt;"",OR(NOT(ISNUMBER(D130)),D130&lt;0,D130&gt;10)),"الدرجة من 0 إلى 10",IF(C130&amp;""="","اختر الحالة","")),"المادة غير موجودة")))</f>
        <v/>
      </c>
      <c r="J130" s="20">
        <f>IF(AND(A130&amp;""&lt;&gt;"",ISNUMBER(D130),D130&gt;=0,D130&lt;=10),D130+ROW()/100000,"")</f>
        <v/>
      </c>
    </row>
    <row r="131">
      <c r="A131" s="5" t="n"/>
      <c r="B131" s="5" t="n"/>
      <c r="C131" s="5" t="n"/>
      <c r="D131" s="5" t="n"/>
      <c r="E131" s="17" t="n"/>
      <c r="F131" s="19">
        <f>IF(A131&amp;""="","",IFERROR(IF(INDEX('المواد'!$B$6:$B$20,MATCH(A131,'المواد'!$A$6:$A$20,0))&gt;0,INDEX('المواد'!$B$6:$B$20,MATCH(A131,'المواد'!$A$6:$A$20,0))-'الإعدادات'!$B$4,""),""))</f>
        <v/>
      </c>
      <c r="G131" s="19">
        <f>IF(OR(A131&amp;""="",E131&amp;""=""),"",'الإعدادات'!$B$4-E131)</f>
        <v/>
      </c>
      <c r="H131" s="6">
        <f>IF(A131&amp;""="","",IF(OR(AND(ISNUMBER(D131),D131&gt;=0,D131&lt;=10,D131&lt;$B$4),AND(C131="ذاكرته",ISNUMBER(F131),F131&gt;=0,F131&lt;=7)),"نعم",""))</f>
        <v/>
      </c>
      <c r="I131" s="6">
        <f>IF(A131&amp;B131="","",IF(A131&amp;""="","اختر المادة",IF(ISNUMBER(MATCH(A131,'المواد'!$A$6:$A$20,0)),IF(AND(D131&amp;""&lt;&gt;"",OR(NOT(ISNUMBER(D131)),D131&lt;0,D131&gt;10)),"الدرجة من 0 إلى 10",IF(C131&amp;""="","اختر الحالة","")),"المادة غير موجودة")))</f>
        <v/>
      </c>
      <c r="J131" s="20">
        <f>IF(AND(A131&amp;""&lt;&gt;"",ISNUMBER(D131),D131&gt;=0,D131&lt;=10),D131+ROW()/100000,"")</f>
        <v/>
      </c>
    </row>
    <row r="132">
      <c r="A132" s="5" t="n"/>
      <c r="B132" s="5" t="n"/>
      <c r="C132" s="5" t="n"/>
      <c r="D132" s="5" t="n"/>
      <c r="E132" s="17" t="n"/>
      <c r="F132" s="19">
        <f>IF(A132&amp;""="","",IFERROR(IF(INDEX('المواد'!$B$6:$B$20,MATCH(A132,'المواد'!$A$6:$A$20,0))&gt;0,INDEX('المواد'!$B$6:$B$20,MATCH(A132,'المواد'!$A$6:$A$20,0))-'الإعدادات'!$B$4,""),""))</f>
        <v/>
      </c>
      <c r="G132" s="19">
        <f>IF(OR(A132&amp;""="",E132&amp;""=""),"",'الإعدادات'!$B$4-E132)</f>
        <v/>
      </c>
      <c r="H132" s="6">
        <f>IF(A132&amp;""="","",IF(OR(AND(ISNUMBER(D132),D132&gt;=0,D132&lt;=10,D132&lt;$B$4),AND(C132="ذاكرته",ISNUMBER(F132),F132&gt;=0,F132&lt;=7)),"نعم",""))</f>
        <v/>
      </c>
      <c r="I132" s="6">
        <f>IF(A132&amp;B132="","",IF(A132&amp;""="","اختر المادة",IF(ISNUMBER(MATCH(A132,'المواد'!$A$6:$A$20,0)),IF(AND(D132&amp;""&lt;&gt;"",OR(NOT(ISNUMBER(D132)),D132&lt;0,D132&gt;10)),"الدرجة من 0 إلى 10",IF(C132&amp;""="","اختر الحالة","")),"المادة غير موجودة")))</f>
        <v/>
      </c>
      <c r="J132" s="20">
        <f>IF(AND(A132&amp;""&lt;&gt;"",ISNUMBER(D132),D132&gt;=0,D132&lt;=10),D132+ROW()/100000,"")</f>
        <v/>
      </c>
    </row>
    <row r="133">
      <c r="A133" s="5" t="n"/>
      <c r="B133" s="5" t="n"/>
      <c r="C133" s="5" t="n"/>
      <c r="D133" s="5" t="n"/>
      <c r="E133" s="17" t="n"/>
      <c r="F133" s="19">
        <f>IF(A133&amp;""="","",IFERROR(IF(INDEX('المواد'!$B$6:$B$20,MATCH(A133,'المواد'!$A$6:$A$20,0))&gt;0,INDEX('المواد'!$B$6:$B$20,MATCH(A133,'المواد'!$A$6:$A$20,0))-'الإعدادات'!$B$4,""),""))</f>
        <v/>
      </c>
      <c r="G133" s="19">
        <f>IF(OR(A133&amp;""="",E133&amp;""=""),"",'الإعدادات'!$B$4-E133)</f>
        <v/>
      </c>
      <c r="H133" s="6">
        <f>IF(A133&amp;""="","",IF(OR(AND(ISNUMBER(D133),D133&gt;=0,D133&lt;=10,D133&lt;$B$4),AND(C133="ذاكرته",ISNUMBER(F133),F133&gt;=0,F133&lt;=7)),"نعم",""))</f>
        <v/>
      </c>
      <c r="I133" s="6">
        <f>IF(A133&amp;B133="","",IF(A133&amp;""="","اختر المادة",IF(ISNUMBER(MATCH(A133,'المواد'!$A$6:$A$20,0)),IF(AND(D133&amp;""&lt;&gt;"",OR(NOT(ISNUMBER(D133)),D133&lt;0,D133&gt;10)),"الدرجة من 0 إلى 10",IF(C133&amp;""="","اختر الحالة","")),"المادة غير موجودة")))</f>
        <v/>
      </c>
      <c r="J133" s="20">
        <f>IF(AND(A133&amp;""&lt;&gt;"",ISNUMBER(D133),D133&gt;=0,D133&lt;=10),D133+ROW()/100000,"")</f>
        <v/>
      </c>
    </row>
    <row r="134">
      <c r="A134" s="5" t="n"/>
      <c r="B134" s="5" t="n"/>
      <c r="C134" s="5" t="n"/>
      <c r="D134" s="5" t="n"/>
      <c r="E134" s="17" t="n"/>
      <c r="F134" s="19">
        <f>IF(A134&amp;""="","",IFERROR(IF(INDEX('المواد'!$B$6:$B$20,MATCH(A134,'المواد'!$A$6:$A$20,0))&gt;0,INDEX('المواد'!$B$6:$B$20,MATCH(A134,'المواد'!$A$6:$A$20,0))-'الإعدادات'!$B$4,""),""))</f>
        <v/>
      </c>
      <c r="G134" s="19">
        <f>IF(OR(A134&amp;""="",E134&amp;""=""),"",'الإعدادات'!$B$4-E134)</f>
        <v/>
      </c>
      <c r="H134" s="6">
        <f>IF(A134&amp;""="","",IF(OR(AND(ISNUMBER(D134),D134&gt;=0,D134&lt;=10,D134&lt;$B$4),AND(C134="ذاكرته",ISNUMBER(F134),F134&gt;=0,F134&lt;=7)),"نعم",""))</f>
        <v/>
      </c>
      <c r="I134" s="6">
        <f>IF(A134&amp;B134="","",IF(A134&amp;""="","اختر المادة",IF(ISNUMBER(MATCH(A134,'المواد'!$A$6:$A$20,0)),IF(AND(D134&amp;""&lt;&gt;"",OR(NOT(ISNUMBER(D134)),D134&lt;0,D134&gt;10)),"الدرجة من 0 إلى 10",IF(C134&amp;""="","اختر الحالة","")),"المادة غير موجودة")))</f>
        <v/>
      </c>
      <c r="J134" s="20">
        <f>IF(AND(A134&amp;""&lt;&gt;"",ISNUMBER(D134),D134&gt;=0,D134&lt;=10),D134+ROW()/100000,"")</f>
        <v/>
      </c>
    </row>
    <row r="135">
      <c r="A135" s="5" t="n"/>
      <c r="B135" s="5" t="n"/>
      <c r="C135" s="5" t="n"/>
      <c r="D135" s="5" t="n"/>
      <c r="E135" s="17" t="n"/>
      <c r="F135" s="19">
        <f>IF(A135&amp;""="","",IFERROR(IF(INDEX('المواد'!$B$6:$B$20,MATCH(A135,'المواد'!$A$6:$A$20,0))&gt;0,INDEX('المواد'!$B$6:$B$20,MATCH(A135,'المواد'!$A$6:$A$20,0))-'الإعدادات'!$B$4,""),""))</f>
        <v/>
      </c>
      <c r="G135" s="19">
        <f>IF(OR(A135&amp;""="",E135&amp;""=""),"",'الإعدادات'!$B$4-E135)</f>
        <v/>
      </c>
      <c r="H135" s="6">
        <f>IF(A135&amp;""="","",IF(OR(AND(ISNUMBER(D135),D135&gt;=0,D135&lt;=10,D135&lt;$B$4),AND(C135="ذاكرته",ISNUMBER(F135),F135&gt;=0,F135&lt;=7)),"نعم",""))</f>
        <v/>
      </c>
      <c r="I135" s="6">
        <f>IF(A135&amp;B135="","",IF(A135&amp;""="","اختر المادة",IF(ISNUMBER(MATCH(A135,'المواد'!$A$6:$A$20,0)),IF(AND(D135&amp;""&lt;&gt;"",OR(NOT(ISNUMBER(D135)),D135&lt;0,D135&gt;10)),"الدرجة من 0 إلى 10",IF(C135&amp;""="","اختر الحالة","")),"المادة غير موجودة")))</f>
        <v/>
      </c>
      <c r="J135" s="20">
        <f>IF(AND(A135&amp;""&lt;&gt;"",ISNUMBER(D135),D135&gt;=0,D135&lt;=10),D135+ROW()/100000,"")</f>
        <v/>
      </c>
    </row>
    <row r="136">
      <c r="A136" s="5" t="n"/>
      <c r="B136" s="5" t="n"/>
      <c r="C136" s="5" t="n"/>
      <c r="D136" s="5" t="n"/>
      <c r="E136" s="17" t="n"/>
      <c r="F136" s="19">
        <f>IF(A136&amp;""="","",IFERROR(IF(INDEX('المواد'!$B$6:$B$20,MATCH(A136,'المواد'!$A$6:$A$20,0))&gt;0,INDEX('المواد'!$B$6:$B$20,MATCH(A136,'المواد'!$A$6:$A$20,0))-'الإعدادات'!$B$4,""),""))</f>
        <v/>
      </c>
      <c r="G136" s="19">
        <f>IF(OR(A136&amp;""="",E136&amp;""=""),"",'الإعدادات'!$B$4-E136)</f>
        <v/>
      </c>
      <c r="H136" s="6">
        <f>IF(A136&amp;""="","",IF(OR(AND(ISNUMBER(D136),D136&gt;=0,D136&lt;=10,D136&lt;$B$4),AND(C136="ذاكرته",ISNUMBER(F136),F136&gt;=0,F136&lt;=7)),"نعم",""))</f>
        <v/>
      </c>
      <c r="I136" s="6">
        <f>IF(A136&amp;B136="","",IF(A136&amp;""="","اختر المادة",IF(ISNUMBER(MATCH(A136,'المواد'!$A$6:$A$20,0)),IF(AND(D136&amp;""&lt;&gt;"",OR(NOT(ISNUMBER(D136)),D136&lt;0,D136&gt;10)),"الدرجة من 0 إلى 10",IF(C136&amp;""="","اختر الحالة","")),"المادة غير موجودة")))</f>
        <v/>
      </c>
      <c r="J136" s="20">
        <f>IF(AND(A136&amp;""&lt;&gt;"",ISNUMBER(D136),D136&gt;=0,D136&lt;=10),D136+ROW()/100000,"")</f>
        <v/>
      </c>
    </row>
    <row r="137">
      <c r="A137" s="5" t="n"/>
      <c r="B137" s="5" t="n"/>
      <c r="C137" s="5" t="n"/>
      <c r="D137" s="5" t="n"/>
      <c r="E137" s="17" t="n"/>
      <c r="F137" s="19">
        <f>IF(A137&amp;""="","",IFERROR(IF(INDEX('المواد'!$B$6:$B$20,MATCH(A137,'المواد'!$A$6:$A$20,0))&gt;0,INDEX('المواد'!$B$6:$B$20,MATCH(A137,'المواد'!$A$6:$A$20,0))-'الإعدادات'!$B$4,""),""))</f>
        <v/>
      </c>
      <c r="G137" s="19">
        <f>IF(OR(A137&amp;""="",E137&amp;""=""),"",'الإعدادات'!$B$4-E137)</f>
        <v/>
      </c>
      <c r="H137" s="6">
        <f>IF(A137&amp;""="","",IF(OR(AND(ISNUMBER(D137),D137&gt;=0,D137&lt;=10,D137&lt;$B$4),AND(C137="ذاكرته",ISNUMBER(F137),F137&gt;=0,F137&lt;=7)),"نعم",""))</f>
        <v/>
      </c>
      <c r="I137" s="6">
        <f>IF(A137&amp;B137="","",IF(A137&amp;""="","اختر المادة",IF(ISNUMBER(MATCH(A137,'المواد'!$A$6:$A$20,0)),IF(AND(D137&amp;""&lt;&gt;"",OR(NOT(ISNUMBER(D137)),D137&lt;0,D137&gt;10)),"الدرجة من 0 إلى 10",IF(C137&amp;""="","اختر الحالة","")),"المادة غير موجودة")))</f>
        <v/>
      </c>
      <c r="J137" s="20">
        <f>IF(AND(A137&amp;""&lt;&gt;"",ISNUMBER(D137),D137&gt;=0,D137&lt;=10),D137+ROW()/100000,"")</f>
        <v/>
      </c>
    </row>
    <row r="138">
      <c r="A138" s="5" t="n"/>
      <c r="B138" s="5" t="n"/>
      <c r="C138" s="5" t="n"/>
      <c r="D138" s="5" t="n"/>
      <c r="E138" s="17" t="n"/>
      <c r="F138" s="19">
        <f>IF(A138&amp;""="","",IFERROR(IF(INDEX('المواد'!$B$6:$B$20,MATCH(A138,'المواد'!$A$6:$A$20,0))&gt;0,INDEX('المواد'!$B$6:$B$20,MATCH(A138,'المواد'!$A$6:$A$20,0))-'الإعدادات'!$B$4,""),""))</f>
        <v/>
      </c>
      <c r="G138" s="19">
        <f>IF(OR(A138&amp;""="",E138&amp;""=""),"",'الإعدادات'!$B$4-E138)</f>
        <v/>
      </c>
      <c r="H138" s="6">
        <f>IF(A138&amp;""="","",IF(OR(AND(ISNUMBER(D138),D138&gt;=0,D138&lt;=10,D138&lt;$B$4),AND(C138="ذاكرته",ISNUMBER(F138),F138&gt;=0,F138&lt;=7)),"نعم",""))</f>
        <v/>
      </c>
      <c r="I138" s="6">
        <f>IF(A138&amp;B138="","",IF(A138&amp;""="","اختر المادة",IF(ISNUMBER(MATCH(A138,'المواد'!$A$6:$A$20,0)),IF(AND(D138&amp;""&lt;&gt;"",OR(NOT(ISNUMBER(D138)),D138&lt;0,D138&gt;10)),"الدرجة من 0 إلى 10",IF(C138&amp;""="","اختر الحالة","")),"المادة غير موجودة")))</f>
        <v/>
      </c>
      <c r="J138" s="20">
        <f>IF(AND(A138&amp;""&lt;&gt;"",ISNUMBER(D138),D138&gt;=0,D138&lt;=10),D138+ROW()/100000,"")</f>
        <v/>
      </c>
    </row>
    <row r="139">
      <c r="A139" s="5" t="n"/>
      <c r="B139" s="5" t="n"/>
      <c r="C139" s="5" t="n"/>
      <c r="D139" s="5" t="n"/>
      <c r="E139" s="17" t="n"/>
      <c r="F139" s="19">
        <f>IF(A139&amp;""="","",IFERROR(IF(INDEX('المواد'!$B$6:$B$20,MATCH(A139,'المواد'!$A$6:$A$20,0))&gt;0,INDEX('المواد'!$B$6:$B$20,MATCH(A139,'المواد'!$A$6:$A$20,0))-'الإعدادات'!$B$4,""),""))</f>
        <v/>
      </c>
      <c r="G139" s="19">
        <f>IF(OR(A139&amp;""="",E139&amp;""=""),"",'الإعدادات'!$B$4-E139)</f>
        <v/>
      </c>
      <c r="H139" s="6">
        <f>IF(A139&amp;""="","",IF(OR(AND(ISNUMBER(D139),D139&gt;=0,D139&lt;=10,D139&lt;$B$4),AND(C139="ذاكرته",ISNUMBER(F139),F139&gt;=0,F139&lt;=7)),"نعم",""))</f>
        <v/>
      </c>
      <c r="I139" s="6">
        <f>IF(A139&amp;B139="","",IF(A139&amp;""="","اختر المادة",IF(ISNUMBER(MATCH(A139,'المواد'!$A$6:$A$20,0)),IF(AND(D139&amp;""&lt;&gt;"",OR(NOT(ISNUMBER(D139)),D139&lt;0,D139&gt;10)),"الدرجة من 0 إلى 10",IF(C139&amp;""="","اختر الحالة","")),"المادة غير موجودة")))</f>
        <v/>
      </c>
      <c r="J139" s="20">
        <f>IF(AND(A139&amp;""&lt;&gt;"",ISNUMBER(D139),D139&gt;=0,D139&lt;=10),D139+ROW()/100000,"")</f>
        <v/>
      </c>
    </row>
    <row r="140">
      <c r="A140" s="5" t="n"/>
      <c r="B140" s="5" t="n"/>
      <c r="C140" s="5" t="n"/>
      <c r="D140" s="5" t="n"/>
      <c r="E140" s="17" t="n"/>
      <c r="F140" s="19">
        <f>IF(A140&amp;""="","",IFERROR(IF(INDEX('المواد'!$B$6:$B$20,MATCH(A140,'المواد'!$A$6:$A$20,0))&gt;0,INDEX('المواد'!$B$6:$B$20,MATCH(A140,'المواد'!$A$6:$A$20,0))-'الإعدادات'!$B$4,""),""))</f>
        <v/>
      </c>
      <c r="G140" s="19">
        <f>IF(OR(A140&amp;""="",E140&amp;""=""),"",'الإعدادات'!$B$4-E140)</f>
        <v/>
      </c>
      <c r="H140" s="6">
        <f>IF(A140&amp;""="","",IF(OR(AND(ISNUMBER(D140),D140&gt;=0,D140&lt;=10,D140&lt;$B$4),AND(C140="ذاكرته",ISNUMBER(F140),F140&gt;=0,F140&lt;=7)),"نعم",""))</f>
        <v/>
      </c>
      <c r="I140" s="6">
        <f>IF(A140&amp;B140="","",IF(A140&amp;""="","اختر المادة",IF(ISNUMBER(MATCH(A140,'المواد'!$A$6:$A$20,0)),IF(AND(D140&amp;""&lt;&gt;"",OR(NOT(ISNUMBER(D140)),D140&lt;0,D140&gt;10)),"الدرجة من 0 إلى 10",IF(C140&amp;""="","اختر الحالة","")),"المادة غير موجودة")))</f>
        <v/>
      </c>
      <c r="J140" s="20">
        <f>IF(AND(A140&amp;""&lt;&gt;"",ISNUMBER(D140),D140&gt;=0,D140&lt;=10),D140+ROW()/100000,"")</f>
        <v/>
      </c>
    </row>
    <row r="141">
      <c r="A141" s="5" t="n"/>
      <c r="B141" s="5" t="n"/>
      <c r="C141" s="5" t="n"/>
      <c r="D141" s="5" t="n"/>
      <c r="E141" s="17" t="n"/>
      <c r="F141" s="19">
        <f>IF(A141&amp;""="","",IFERROR(IF(INDEX('المواد'!$B$6:$B$20,MATCH(A141,'المواد'!$A$6:$A$20,0))&gt;0,INDEX('المواد'!$B$6:$B$20,MATCH(A141,'المواد'!$A$6:$A$20,0))-'الإعدادات'!$B$4,""),""))</f>
        <v/>
      </c>
      <c r="G141" s="19">
        <f>IF(OR(A141&amp;""="",E141&amp;""=""),"",'الإعدادات'!$B$4-E141)</f>
        <v/>
      </c>
      <c r="H141" s="6">
        <f>IF(A141&amp;""="","",IF(OR(AND(ISNUMBER(D141),D141&gt;=0,D141&lt;=10,D141&lt;$B$4),AND(C141="ذاكرته",ISNUMBER(F141),F141&gt;=0,F141&lt;=7)),"نعم",""))</f>
        <v/>
      </c>
      <c r="I141" s="6">
        <f>IF(A141&amp;B141="","",IF(A141&amp;""="","اختر المادة",IF(ISNUMBER(MATCH(A141,'المواد'!$A$6:$A$20,0)),IF(AND(D141&amp;""&lt;&gt;"",OR(NOT(ISNUMBER(D141)),D141&lt;0,D141&gt;10)),"الدرجة من 0 إلى 10",IF(C141&amp;""="","اختر الحالة","")),"المادة غير موجودة")))</f>
        <v/>
      </c>
      <c r="J141" s="20">
        <f>IF(AND(A141&amp;""&lt;&gt;"",ISNUMBER(D141),D141&gt;=0,D141&lt;=10),D141+ROW()/100000,"")</f>
        <v/>
      </c>
    </row>
    <row r="142">
      <c r="A142" s="5" t="n"/>
      <c r="B142" s="5" t="n"/>
      <c r="C142" s="5" t="n"/>
      <c r="D142" s="5" t="n"/>
      <c r="E142" s="17" t="n"/>
      <c r="F142" s="19">
        <f>IF(A142&amp;""="","",IFERROR(IF(INDEX('المواد'!$B$6:$B$20,MATCH(A142,'المواد'!$A$6:$A$20,0))&gt;0,INDEX('المواد'!$B$6:$B$20,MATCH(A142,'المواد'!$A$6:$A$20,0))-'الإعدادات'!$B$4,""),""))</f>
        <v/>
      </c>
      <c r="G142" s="19">
        <f>IF(OR(A142&amp;""="",E142&amp;""=""),"",'الإعدادات'!$B$4-E142)</f>
        <v/>
      </c>
      <c r="H142" s="6">
        <f>IF(A142&amp;""="","",IF(OR(AND(ISNUMBER(D142),D142&gt;=0,D142&lt;=10,D142&lt;$B$4),AND(C142="ذاكرته",ISNUMBER(F142),F142&gt;=0,F142&lt;=7)),"نعم",""))</f>
        <v/>
      </c>
      <c r="I142" s="6">
        <f>IF(A142&amp;B142="","",IF(A142&amp;""="","اختر المادة",IF(ISNUMBER(MATCH(A142,'المواد'!$A$6:$A$20,0)),IF(AND(D142&amp;""&lt;&gt;"",OR(NOT(ISNUMBER(D142)),D142&lt;0,D142&gt;10)),"الدرجة من 0 إلى 10",IF(C142&amp;""="","اختر الحالة","")),"المادة غير موجودة")))</f>
        <v/>
      </c>
      <c r="J142" s="20">
        <f>IF(AND(A142&amp;""&lt;&gt;"",ISNUMBER(D142),D142&gt;=0,D142&lt;=10),D142+ROW()/100000,"")</f>
        <v/>
      </c>
    </row>
    <row r="143">
      <c r="A143" s="5" t="n"/>
      <c r="B143" s="5" t="n"/>
      <c r="C143" s="5" t="n"/>
      <c r="D143" s="5" t="n"/>
      <c r="E143" s="17" t="n"/>
      <c r="F143" s="19">
        <f>IF(A143&amp;""="","",IFERROR(IF(INDEX('المواد'!$B$6:$B$20,MATCH(A143,'المواد'!$A$6:$A$20,0))&gt;0,INDEX('المواد'!$B$6:$B$20,MATCH(A143,'المواد'!$A$6:$A$20,0))-'الإعدادات'!$B$4,""),""))</f>
        <v/>
      </c>
      <c r="G143" s="19">
        <f>IF(OR(A143&amp;""="",E143&amp;""=""),"",'الإعدادات'!$B$4-E143)</f>
        <v/>
      </c>
      <c r="H143" s="6">
        <f>IF(A143&amp;""="","",IF(OR(AND(ISNUMBER(D143),D143&gt;=0,D143&lt;=10,D143&lt;$B$4),AND(C143="ذاكرته",ISNUMBER(F143),F143&gt;=0,F143&lt;=7)),"نعم",""))</f>
        <v/>
      </c>
      <c r="I143" s="6">
        <f>IF(A143&amp;B143="","",IF(A143&amp;""="","اختر المادة",IF(ISNUMBER(MATCH(A143,'المواد'!$A$6:$A$20,0)),IF(AND(D143&amp;""&lt;&gt;"",OR(NOT(ISNUMBER(D143)),D143&lt;0,D143&gt;10)),"الدرجة من 0 إلى 10",IF(C143&amp;""="","اختر الحالة","")),"المادة غير موجودة")))</f>
        <v/>
      </c>
      <c r="J143" s="20">
        <f>IF(AND(A143&amp;""&lt;&gt;"",ISNUMBER(D143),D143&gt;=0,D143&lt;=10),D143+ROW()/100000,"")</f>
        <v/>
      </c>
    </row>
    <row r="144">
      <c r="A144" s="5" t="n"/>
      <c r="B144" s="5" t="n"/>
      <c r="C144" s="5" t="n"/>
      <c r="D144" s="5" t="n"/>
      <c r="E144" s="17" t="n"/>
      <c r="F144" s="19">
        <f>IF(A144&amp;""="","",IFERROR(IF(INDEX('المواد'!$B$6:$B$20,MATCH(A144,'المواد'!$A$6:$A$20,0))&gt;0,INDEX('المواد'!$B$6:$B$20,MATCH(A144,'المواد'!$A$6:$A$20,0))-'الإعدادات'!$B$4,""),""))</f>
        <v/>
      </c>
      <c r="G144" s="19">
        <f>IF(OR(A144&amp;""="",E144&amp;""=""),"",'الإعدادات'!$B$4-E144)</f>
        <v/>
      </c>
      <c r="H144" s="6">
        <f>IF(A144&amp;""="","",IF(OR(AND(ISNUMBER(D144),D144&gt;=0,D144&lt;=10,D144&lt;$B$4),AND(C144="ذاكرته",ISNUMBER(F144),F144&gt;=0,F144&lt;=7)),"نعم",""))</f>
        <v/>
      </c>
      <c r="I144" s="6">
        <f>IF(A144&amp;B144="","",IF(A144&amp;""="","اختر المادة",IF(ISNUMBER(MATCH(A144,'المواد'!$A$6:$A$20,0)),IF(AND(D144&amp;""&lt;&gt;"",OR(NOT(ISNUMBER(D144)),D144&lt;0,D144&gt;10)),"الدرجة من 0 إلى 10",IF(C144&amp;""="","اختر الحالة","")),"المادة غير موجودة")))</f>
        <v/>
      </c>
      <c r="J144" s="20">
        <f>IF(AND(A144&amp;""&lt;&gt;"",ISNUMBER(D144),D144&gt;=0,D144&lt;=10),D144+ROW()/100000,"")</f>
        <v/>
      </c>
    </row>
    <row r="145">
      <c r="A145" s="5" t="n"/>
      <c r="B145" s="5" t="n"/>
      <c r="C145" s="5" t="n"/>
      <c r="D145" s="5" t="n"/>
      <c r="E145" s="17" t="n"/>
      <c r="F145" s="19">
        <f>IF(A145&amp;""="","",IFERROR(IF(INDEX('المواد'!$B$6:$B$20,MATCH(A145,'المواد'!$A$6:$A$20,0))&gt;0,INDEX('المواد'!$B$6:$B$20,MATCH(A145,'المواد'!$A$6:$A$20,0))-'الإعدادات'!$B$4,""),""))</f>
        <v/>
      </c>
      <c r="G145" s="19">
        <f>IF(OR(A145&amp;""="",E145&amp;""=""),"",'الإعدادات'!$B$4-E145)</f>
        <v/>
      </c>
      <c r="H145" s="6">
        <f>IF(A145&amp;""="","",IF(OR(AND(ISNUMBER(D145),D145&gt;=0,D145&lt;=10,D145&lt;$B$4),AND(C145="ذاكرته",ISNUMBER(F145),F145&gt;=0,F145&lt;=7)),"نعم",""))</f>
        <v/>
      </c>
      <c r="I145" s="6">
        <f>IF(A145&amp;B145="","",IF(A145&amp;""="","اختر المادة",IF(ISNUMBER(MATCH(A145,'المواد'!$A$6:$A$20,0)),IF(AND(D145&amp;""&lt;&gt;"",OR(NOT(ISNUMBER(D145)),D145&lt;0,D145&gt;10)),"الدرجة من 0 إلى 10",IF(C145&amp;""="","اختر الحالة","")),"المادة غير موجودة")))</f>
        <v/>
      </c>
      <c r="J145" s="20">
        <f>IF(AND(A145&amp;""&lt;&gt;"",ISNUMBER(D145),D145&gt;=0,D145&lt;=10),D145+ROW()/100000,"")</f>
        <v/>
      </c>
    </row>
    <row r="146">
      <c r="A146" s="5" t="n"/>
      <c r="B146" s="5" t="n"/>
      <c r="C146" s="5" t="n"/>
      <c r="D146" s="5" t="n"/>
      <c r="E146" s="17" t="n"/>
      <c r="F146" s="19">
        <f>IF(A146&amp;""="","",IFERROR(IF(INDEX('المواد'!$B$6:$B$20,MATCH(A146,'المواد'!$A$6:$A$20,0))&gt;0,INDEX('المواد'!$B$6:$B$20,MATCH(A146,'المواد'!$A$6:$A$20,0))-'الإعدادات'!$B$4,""),""))</f>
        <v/>
      </c>
      <c r="G146" s="19">
        <f>IF(OR(A146&amp;""="",E146&amp;""=""),"",'الإعدادات'!$B$4-E146)</f>
        <v/>
      </c>
      <c r="H146" s="6">
        <f>IF(A146&amp;""="","",IF(OR(AND(ISNUMBER(D146),D146&gt;=0,D146&lt;=10,D146&lt;$B$4),AND(C146="ذاكرته",ISNUMBER(F146),F146&gt;=0,F146&lt;=7)),"نعم",""))</f>
        <v/>
      </c>
      <c r="I146" s="6">
        <f>IF(A146&amp;B146="","",IF(A146&amp;""="","اختر المادة",IF(ISNUMBER(MATCH(A146,'المواد'!$A$6:$A$20,0)),IF(AND(D146&amp;""&lt;&gt;"",OR(NOT(ISNUMBER(D146)),D146&lt;0,D146&gt;10)),"الدرجة من 0 إلى 10",IF(C146&amp;""="","اختر الحالة","")),"المادة غير موجودة")))</f>
        <v/>
      </c>
      <c r="J146" s="20">
        <f>IF(AND(A146&amp;""&lt;&gt;"",ISNUMBER(D146),D146&gt;=0,D146&lt;=10),D146+ROW()/100000,"")</f>
        <v/>
      </c>
    </row>
    <row r="147">
      <c r="A147" s="5" t="n"/>
      <c r="B147" s="5" t="n"/>
      <c r="C147" s="5" t="n"/>
      <c r="D147" s="5" t="n"/>
      <c r="E147" s="17" t="n"/>
      <c r="F147" s="19">
        <f>IF(A147&amp;""="","",IFERROR(IF(INDEX('المواد'!$B$6:$B$20,MATCH(A147,'المواد'!$A$6:$A$20,0))&gt;0,INDEX('المواد'!$B$6:$B$20,MATCH(A147,'المواد'!$A$6:$A$20,0))-'الإعدادات'!$B$4,""),""))</f>
        <v/>
      </c>
      <c r="G147" s="19">
        <f>IF(OR(A147&amp;""="",E147&amp;""=""),"",'الإعدادات'!$B$4-E147)</f>
        <v/>
      </c>
      <c r="H147" s="6">
        <f>IF(A147&amp;""="","",IF(OR(AND(ISNUMBER(D147),D147&gt;=0,D147&lt;=10,D147&lt;$B$4),AND(C147="ذاكرته",ISNUMBER(F147),F147&gt;=0,F147&lt;=7)),"نعم",""))</f>
        <v/>
      </c>
      <c r="I147" s="6">
        <f>IF(A147&amp;B147="","",IF(A147&amp;""="","اختر المادة",IF(ISNUMBER(MATCH(A147,'المواد'!$A$6:$A$20,0)),IF(AND(D147&amp;""&lt;&gt;"",OR(NOT(ISNUMBER(D147)),D147&lt;0,D147&gt;10)),"الدرجة من 0 إلى 10",IF(C147&amp;""="","اختر الحالة","")),"المادة غير موجودة")))</f>
        <v/>
      </c>
      <c r="J147" s="20">
        <f>IF(AND(A147&amp;""&lt;&gt;"",ISNUMBER(D147),D147&gt;=0,D147&lt;=10),D147+ROW()/100000,"")</f>
        <v/>
      </c>
    </row>
    <row r="148">
      <c r="A148" s="5" t="n"/>
      <c r="B148" s="5" t="n"/>
      <c r="C148" s="5" t="n"/>
      <c r="D148" s="5" t="n"/>
      <c r="E148" s="17" t="n"/>
      <c r="F148" s="19">
        <f>IF(A148&amp;""="","",IFERROR(IF(INDEX('المواد'!$B$6:$B$20,MATCH(A148,'المواد'!$A$6:$A$20,0))&gt;0,INDEX('المواد'!$B$6:$B$20,MATCH(A148,'المواد'!$A$6:$A$20,0))-'الإعدادات'!$B$4,""),""))</f>
        <v/>
      </c>
      <c r="G148" s="19">
        <f>IF(OR(A148&amp;""="",E148&amp;""=""),"",'الإعدادات'!$B$4-E148)</f>
        <v/>
      </c>
      <c r="H148" s="6">
        <f>IF(A148&amp;""="","",IF(OR(AND(ISNUMBER(D148),D148&gt;=0,D148&lt;=10,D148&lt;$B$4),AND(C148="ذاكرته",ISNUMBER(F148),F148&gt;=0,F148&lt;=7)),"نعم",""))</f>
        <v/>
      </c>
      <c r="I148" s="6">
        <f>IF(A148&amp;B148="","",IF(A148&amp;""="","اختر المادة",IF(ISNUMBER(MATCH(A148,'المواد'!$A$6:$A$20,0)),IF(AND(D148&amp;""&lt;&gt;"",OR(NOT(ISNUMBER(D148)),D148&lt;0,D148&gt;10)),"الدرجة من 0 إلى 10",IF(C148&amp;""="","اختر الحالة","")),"المادة غير موجودة")))</f>
        <v/>
      </c>
      <c r="J148" s="20">
        <f>IF(AND(A148&amp;""&lt;&gt;"",ISNUMBER(D148),D148&gt;=0,D148&lt;=10),D148+ROW()/100000,"")</f>
        <v/>
      </c>
    </row>
    <row r="149">
      <c r="A149" s="5" t="n"/>
      <c r="B149" s="5" t="n"/>
      <c r="C149" s="5" t="n"/>
      <c r="D149" s="5" t="n"/>
      <c r="E149" s="17" t="n"/>
      <c r="F149" s="19">
        <f>IF(A149&amp;""="","",IFERROR(IF(INDEX('المواد'!$B$6:$B$20,MATCH(A149,'المواد'!$A$6:$A$20,0))&gt;0,INDEX('المواد'!$B$6:$B$20,MATCH(A149,'المواد'!$A$6:$A$20,0))-'الإعدادات'!$B$4,""),""))</f>
        <v/>
      </c>
      <c r="G149" s="19">
        <f>IF(OR(A149&amp;""="",E149&amp;""=""),"",'الإعدادات'!$B$4-E149)</f>
        <v/>
      </c>
      <c r="H149" s="6">
        <f>IF(A149&amp;""="","",IF(OR(AND(ISNUMBER(D149),D149&gt;=0,D149&lt;=10,D149&lt;$B$4),AND(C149="ذاكرته",ISNUMBER(F149),F149&gt;=0,F149&lt;=7)),"نعم",""))</f>
        <v/>
      </c>
      <c r="I149" s="6">
        <f>IF(A149&amp;B149="","",IF(A149&amp;""="","اختر المادة",IF(ISNUMBER(MATCH(A149,'المواد'!$A$6:$A$20,0)),IF(AND(D149&amp;""&lt;&gt;"",OR(NOT(ISNUMBER(D149)),D149&lt;0,D149&gt;10)),"الدرجة من 0 إلى 10",IF(C149&amp;""="","اختر الحالة","")),"المادة غير موجودة")))</f>
        <v/>
      </c>
      <c r="J149" s="20">
        <f>IF(AND(A149&amp;""&lt;&gt;"",ISNUMBER(D149),D149&gt;=0,D149&lt;=10),D149+ROW()/100000,"")</f>
        <v/>
      </c>
    </row>
    <row r="150">
      <c r="A150" s="5" t="n"/>
      <c r="B150" s="5" t="n"/>
      <c r="C150" s="5" t="n"/>
      <c r="D150" s="5" t="n"/>
      <c r="E150" s="17" t="n"/>
      <c r="F150" s="19">
        <f>IF(A150&amp;""="","",IFERROR(IF(INDEX('المواد'!$B$6:$B$20,MATCH(A150,'المواد'!$A$6:$A$20,0))&gt;0,INDEX('المواد'!$B$6:$B$20,MATCH(A150,'المواد'!$A$6:$A$20,0))-'الإعدادات'!$B$4,""),""))</f>
        <v/>
      </c>
      <c r="G150" s="19">
        <f>IF(OR(A150&amp;""="",E150&amp;""=""),"",'الإعدادات'!$B$4-E150)</f>
        <v/>
      </c>
      <c r="H150" s="6">
        <f>IF(A150&amp;""="","",IF(OR(AND(ISNUMBER(D150),D150&gt;=0,D150&lt;=10,D150&lt;$B$4),AND(C150="ذاكرته",ISNUMBER(F150),F150&gt;=0,F150&lt;=7)),"نعم",""))</f>
        <v/>
      </c>
      <c r="I150" s="6">
        <f>IF(A150&amp;B150="","",IF(A150&amp;""="","اختر المادة",IF(ISNUMBER(MATCH(A150,'المواد'!$A$6:$A$20,0)),IF(AND(D150&amp;""&lt;&gt;"",OR(NOT(ISNUMBER(D150)),D150&lt;0,D150&gt;10)),"الدرجة من 0 إلى 10",IF(C150&amp;""="","اختر الحالة","")),"المادة غير موجودة")))</f>
        <v/>
      </c>
      <c r="J150" s="20">
        <f>IF(AND(A150&amp;""&lt;&gt;"",ISNUMBER(D150),D150&gt;=0,D150&lt;=10),D150+ROW()/100000,"")</f>
        <v/>
      </c>
    </row>
    <row r="151">
      <c r="A151" s="5" t="n"/>
      <c r="B151" s="5" t="n"/>
      <c r="C151" s="5" t="n"/>
      <c r="D151" s="5" t="n"/>
      <c r="E151" s="17" t="n"/>
      <c r="F151" s="19">
        <f>IF(A151&amp;""="","",IFERROR(IF(INDEX('المواد'!$B$6:$B$20,MATCH(A151,'المواد'!$A$6:$A$20,0))&gt;0,INDEX('المواد'!$B$6:$B$20,MATCH(A151,'المواد'!$A$6:$A$20,0))-'الإعدادات'!$B$4,""),""))</f>
        <v/>
      </c>
      <c r="G151" s="19">
        <f>IF(OR(A151&amp;""="",E151&amp;""=""),"",'الإعدادات'!$B$4-E151)</f>
        <v/>
      </c>
      <c r="H151" s="6">
        <f>IF(A151&amp;""="","",IF(OR(AND(ISNUMBER(D151),D151&gt;=0,D151&lt;=10,D151&lt;$B$4),AND(C151="ذاكرته",ISNUMBER(F151),F151&gt;=0,F151&lt;=7)),"نعم",""))</f>
        <v/>
      </c>
      <c r="I151" s="6">
        <f>IF(A151&amp;B151="","",IF(A151&amp;""="","اختر المادة",IF(ISNUMBER(MATCH(A151,'المواد'!$A$6:$A$20,0)),IF(AND(D151&amp;""&lt;&gt;"",OR(NOT(ISNUMBER(D151)),D151&lt;0,D151&gt;10)),"الدرجة من 0 إلى 10",IF(C151&amp;""="","اختر الحالة","")),"المادة غير موجودة")))</f>
        <v/>
      </c>
      <c r="J151" s="20">
        <f>IF(AND(A151&amp;""&lt;&gt;"",ISNUMBER(D151),D151&gt;=0,D151&lt;=10),D151+ROW()/100000,"")</f>
        <v/>
      </c>
    </row>
    <row r="152">
      <c r="A152" s="5" t="n"/>
      <c r="B152" s="5" t="n"/>
      <c r="C152" s="5" t="n"/>
      <c r="D152" s="5" t="n"/>
      <c r="E152" s="17" t="n"/>
      <c r="F152" s="19">
        <f>IF(A152&amp;""="","",IFERROR(IF(INDEX('المواد'!$B$6:$B$20,MATCH(A152,'المواد'!$A$6:$A$20,0))&gt;0,INDEX('المواد'!$B$6:$B$20,MATCH(A152,'المواد'!$A$6:$A$20,0))-'الإعدادات'!$B$4,""),""))</f>
        <v/>
      </c>
      <c r="G152" s="19">
        <f>IF(OR(A152&amp;""="",E152&amp;""=""),"",'الإعدادات'!$B$4-E152)</f>
        <v/>
      </c>
      <c r="H152" s="6">
        <f>IF(A152&amp;""="","",IF(OR(AND(ISNUMBER(D152),D152&gt;=0,D152&lt;=10,D152&lt;$B$4),AND(C152="ذاكرته",ISNUMBER(F152),F152&gt;=0,F152&lt;=7)),"نعم",""))</f>
        <v/>
      </c>
      <c r="I152" s="6">
        <f>IF(A152&amp;B152="","",IF(A152&amp;""="","اختر المادة",IF(ISNUMBER(MATCH(A152,'المواد'!$A$6:$A$20,0)),IF(AND(D152&amp;""&lt;&gt;"",OR(NOT(ISNUMBER(D152)),D152&lt;0,D152&gt;10)),"الدرجة من 0 إلى 10",IF(C152&amp;""="","اختر الحالة","")),"المادة غير موجودة")))</f>
        <v/>
      </c>
      <c r="J152" s="20">
        <f>IF(AND(A152&amp;""&lt;&gt;"",ISNUMBER(D152),D152&gt;=0,D152&lt;=10),D152+ROW()/100000,"")</f>
        <v/>
      </c>
    </row>
    <row r="153">
      <c r="A153" s="5" t="n"/>
      <c r="B153" s="5" t="n"/>
      <c r="C153" s="5" t="n"/>
      <c r="D153" s="5" t="n"/>
      <c r="E153" s="17" t="n"/>
      <c r="F153" s="19">
        <f>IF(A153&amp;""="","",IFERROR(IF(INDEX('المواد'!$B$6:$B$20,MATCH(A153,'المواد'!$A$6:$A$20,0))&gt;0,INDEX('المواد'!$B$6:$B$20,MATCH(A153,'المواد'!$A$6:$A$20,0))-'الإعدادات'!$B$4,""),""))</f>
        <v/>
      </c>
      <c r="G153" s="19">
        <f>IF(OR(A153&amp;""="",E153&amp;""=""),"",'الإعدادات'!$B$4-E153)</f>
        <v/>
      </c>
      <c r="H153" s="6">
        <f>IF(A153&amp;""="","",IF(OR(AND(ISNUMBER(D153),D153&gt;=0,D153&lt;=10,D153&lt;$B$4),AND(C153="ذاكرته",ISNUMBER(F153),F153&gt;=0,F153&lt;=7)),"نعم",""))</f>
        <v/>
      </c>
      <c r="I153" s="6">
        <f>IF(A153&amp;B153="","",IF(A153&amp;""="","اختر المادة",IF(ISNUMBER(MATCH(A153,'المواد'!$A$6:$A$20,0)),IF(AND(D153&amp;""&lt;&gt;"",OR(NOT(ISNUMBER(D153)),D153&lt;0,D153&gt;10)),"الدرجة من 0 إلى 10",IF(C153&amp;""="","اختر الحالة","")),"المادة غير موجودة")))</f>
        <v/>
      </c>
      <c r="J153" s="20">
        <f>IF(AND(A153&amp;""&lt;&gt;"",ISNUMBER(D153),D153&gt;=0,D153&lt;=10),D153+ROW()/100000,"")</f>
        <v/>
      </c>
    </row>
    <row r="154">
      <c r="A154" s="5" t="n"/>
      <c r="B154" s="5" t="n"/>
      <c r="C154" s="5" t="n"/>
      <c r="D154" s="5" t="n"/>
      <c r="E154" s="17" t="n"/>
      <c r="F154" s="19">
        <f>IF(A154&amp;""="","",IFERROR(IF(INDEX('المواد'!$B$6:$B$20,MATCH(A154,'المواد'!$A$6:$A$20,0))&gt;0,INDEX('المواد'!$B$6:$B$20,MATCH(A154,'المواد'!$A$6:$A$20,0))-'الإعدادات'!$B$4,""),""))</f>
        <v/>
      </c>
      <c r="G154" s="19">
        <f>IF(OR(A154&amp;""="",E154&amp;""=""),"",'الإعدادات'!$B$4-E154)</f>
        <v/>
      </c>
      <c r="H154" s="6">
        <f>IF(A154&amp;""="","",IF(OR(AND(ISNUMBER(D154),D154&gt;=0,D154&lt;=10,D154&lt;$B$4),AND(C154="ذاكرته",ISNUMBER(F154),F154&gt;=0,F154&lt;=7)),"نعم",""))</f>
        <v/>
      </c>
      <c r="I154" s="6">
        <f>IF(A154&amp;B154="","",IF(A154&amp;""="","اختر المادة",IF(ISNUMBER(MATCH(A154,'المواد'!$A$6:$A$20,0)),IF(AND(D154&amp;""&lt;&gt;"",OR(NOT(ISNUMBER(D154)),D154&lt;0,D154&gt;10)),"الدرجة من 0 إلى 10",IF(C154&amp;""="","اختر الحالة","")),"المادة غير موجودة")))</f>
        <v/>
      </c>
      <c r="J154" s="20">
        <f>IF(AND(A154&amp;""&lt;&gt;"",ISNUMBER(D154),D154&gt;=0,D154&lt;=10),D154+ROW()/100000,"")</f>
        <v/>
      </c>
    </row>
    <row r="155">
      <c r="A155" s="5" t="n"/>
      <c r="B155" s="5" t="n"/>
      <c r="C155" s="5" t="n"/>
      <c r="D155" s="5" t="n"/>
      <c r="E155" s="17" t="n"/>
      <c r="F155" s="19">
        <f>IF(A155&amp;""="","",IFERROR(IF(INDEX('المواد'!$B$6:$B$20,MATCH(A155,'المواد'!$A$6:$A$20,0))&gt;0,INDEX('المواد'!$B$6:$B$20,MATCH(A155,'المواد'!$A$6:$A$20,0))-'الإعدادات'!$B$4,""),""))</f>
        <v/>
      </c>
      <c r="G155" s="19">
        <f>IF(OR(A155&amp;""="",E155&amp;""=""),"",'الإعدادات'!$B$4-E155)</f>
        <v/>
      </c>
      <c r="H155" s="6">
        <f>IF(A155&amp;""="","",IF(OR(AND(ISNUMBER(D155),D155&gt;=0,D155&lt;=10,D155&lt;$B$4),AND(C155="ذاكرته",ISNUMBER(F155),F155&gt;=0,F155&lt;=7)),"نعم",""))</f>
        <v/>
      </c>
      <c r="I155" s="6">
        <f>IF(A155&amp;B155="","",IF(A155&amp;""="","اختر المادة",IF(ISNUMBER(MATCH(A155,'المواد'!$A$6:$A$20,0)),IF(AND(D155&amp;""&lt;&gt;"",OR(NOT(ISNUMBER(D155)),D155&lt;0,D155&gt;10)),"الدرجة من 0 إلى 10",IF(C155&amp;""="","اختر الحالة","")),"المادة غير موجودة")))</f>
        <v/>
      </c>
      <c r="J155" s="20">
        <f>IF(AND(A155&amp;""&lt;&gt;"",ISNUMBER(D155),D155&gt;=0,D155&lt;=10),D155+ROW()/100000,"")</f>
        <v/>
      </c>
    </row>
    <row r="156">
      <c r="A156" s="5" t="n"/>
      <c r="B156" s="5" t="n"/>
      <c r="C156" s="5" t="n"/>
      <c r="D156" s="5" t="n"/>
      <c r="E156" s="17" t="n"/>
      <c r="F156" s="19">
        <f>IF(A156&amp;""="","",IFERROR(IF(INDEX('المواد'!$B$6:$B$20,MATCH(A156,'المواد'!$A$6:$A$20,0))&gt;0,INDEX('المواد'!$B$6:$B$20,MATCH(A156,'المواد'!$A$6:$A$20,0))-'الإعدادات'!$B$4,""),""))</f>
        <v/>
      </c>
      <c r="G156" s="19">
        <f>IF(OR(A156&amp;""="",E156&amp;""=""),"",'الإعدادات'!$B$4-E156)</f>
        <v/>
      </c>
      <c r="H156" s="6">
        <f>IF(A156&amp;""="","",IF(OR(AND(ISNUMBER(D156),D156&gt;=0,D156&lt;=10,D156&lt;$B$4),AND(C156="ذاكرته",ISNUMBER(F156),F156&gt;=0,F156&lt;=7)),"نعم",""))</f>
        <v/>
      </c>
      <c r="I156" s="6">
        <f>IF(A156&amp;B156="","",IF(A156&amp;""="","اختر المادة",IF(ISNUMBER(MATCH(A156,'المواد'!$A$6:$A$20,0)),IF(AND(D156&amp;""&lt;&gt;"",OR(NOT(ISNUMBER(D156)),D156&lt;0,D156&gt;10)),"الدرجة من 0 إلى 10",IF(C156&amp;""="","اختر الحالة","")),"المادة غير موجودة")))</f>
        <v/>
      </c>
      <c r="J156" s="20">
        <f>IF(AND(A156&amp;""&lt;&gt;"",ISNUMBER(D156),D156&gt;=0,D156&lt;=10),D156+ROW()/100000,"")</f>
        <v/>
      </c>
    </row>
    <row r="157">
      <c r="A157" s="5" t="n"/>
      <c r="B157" s="5" t="n"/>
      <c r="C157" s="5" t="n"/>
      <c r="D157" s="5" t="n"/>
      <c r="E157" s="17" t="n"/>
      <c r="F157" s="19">
        <f>IF(A157&amp;""="","",IFERROR(IF(INDEX('المواد'!$B$6:$B$20,MATCH(A157,'المواد'!$A$6:$A$20,0))&gt;0,INDEX('المواد'!$B$6:$B$20,MATCH(A157,'المواد'!$A$6:$A$20,0))-'الإعدادات'!$B$4,""),""))</f>
        <v/>
      </c>
      <c r="G157" s="19">
        <f>IF(OR(A157&amp;""="",E157&amp;""=""),"",'الإعدادات'!$B$4-E157)</f>
        <v/>
      </c>
      <c r="H157" s="6">
        <f>IF(A157&amp;""="","",IF(OR(AND(ISNUMBER(D157),D157&gt;=0,D157&lt;=10,D157&lt;$B$4),AND(C157="ذاكرته",ISNUMBER(F157),F157&gt;=0,F157&lt;=7)),"نعم",""))</f>
        <v/>
      </c>
      <c r="I157" s="6">
        <f>IF(A157&amp;B157="","",IF(A157&amp;""="","اختر المادة",IF(ISNUMBER(MATCH(A157,'المواد'!$A$6:$A$20,0)),IF(AND(D157&amp;""&lt;&gt;"",OR(NOT(ISNUMBER(D157)),D157&lt;0,D157&gt;10)),"الدرجة من 0 إلى 10",IF(C157&amp;""="","اختر الحالة","")),"المادة غير موجودة")))</f>
        <v/>
      </c>
      <c r="J157" s="20">
        <f>IF(AND(A157&amp;""&lt;&gt;"",ISNUMBER(D157),D157&gt;=0,D157&lt;=10),D157+ROW()/100000,"")</f>
        <v/>
      </c>
    </row>
    <row r="158">
      <c r="A158" s="5" t="n"/>
      <c r="B158" s="5" t="n"/>
      <c r="C158" s="5" t="n"/>
      <c r="D158" s="5" t="n"/>
      <c r="E158" s="17" t="n"/>
      <c r="F158" s="19">
        <f>IF(A158&amp;""="","",IFERROR(IF(INDEX('المواد'!$B$6:$B$20,MATCH(A158,'المواد'!$A$6:$A$20,0))&gt;0,INDEX('المواد'!$B$6:$B$20,MATCH(A158,'المواد'!$A$6:$A$20,0))-'الإعدادات'!$B$4,""),""))</f>
        <v/>
      </c>
      <c r="G158" s="19">
        <f>IF(OR(A158&amp;""="",E158&amp;""=""),"",'الإعدادات'!$B$4-E158)</f>
        <v/>
      </c>
      <c r="H158" s="6">
        <f>IF(A158&amp;""="","",IF(OR(AND(ISNUMBER(D158),D158&gt;=0,D158&lt;=10,D158&lt;$B$4),AND(C158="ذاكرته",ISNUMBER(F158),F158&gt;=0,F158&lt;=7)),"نعم",""))</f>
        <v/>
      </c>
      <c r="I158" s="6">
        <f>IF(A158&amp;B158="","",IF(A158&amp;""="","اختر المادة",IF(ISNUMBER(MATCH(A158,'المواد'!$A$6:$A$20,0)),IF(AND(D158&amp;""&lt;&gt;"",OR(NOT(ISNUMBER(D158)),D158&lt;0,D158&gt;10)),"الدرجة من 0 إلى 10",IF(C158&amp;""="","اختر الحالة","")),"المادة غير موجودة")))</f>
        <v/>
      </c>
      <c r="J158" s="20">
        <f>IF(AND(A158&amp;""&lt;&gt;"",ISNUMBER(D158),D158&gt;=0,D158&lt;=10),D158+ROW()/100000,"")</f>
        <v/>
      </c>
    </row>
    <row r="159">
      <c r="A159" s="5" t="n"/>
      <c r="B159" s="5" t="n"/>
      <c r="C159" s="5" t="n"/>
      <c r="D159" s="5" t="n"/>
      <c r="E159" s="17" t="n"/>
      <c r="F159" s="19">
        <f>IF(A159&amp;""="","",IFERROR(IF(INDEX('المواد'!$B$6:$B$20,MATCH(A159,'المواد'!$A$6:$A$20,0))&gt;0,INDEX('المواد'!$B$6:$B$20,MATCH(A159,'المواد'!$A$6:$A$20,0))-'الإعدادات'!$B$4,""),""))</f>
        <v/>
      </c>
      <c r="G159" s="19">
        <f>IF(OR(A159&amp;""="",E159&amp;""=""),"",'الإعدادات'!$B$4-E159)</f>
        <v/>
      </c>
      <c r="H159" s="6">
        <f>IF(A159&amp;""="","",IF(OR(AND(ISNUMBER(D159),D159&gt;=0,D159&lt;=10,D159&lt;$B$4),AND(C159="ذاكرته",ISNUMBER(F159),F159&gt;=0,F159&lt;=7)),"نعم",""))</f>
        <v/>
      </c>
      <c r="I159" s="6">
        <f>IF(A159&amp;B159="","",IF(A159&amp;""="","اختر المادة",IF(ISNUMBER(MATCH(A159,'المواد'!$A$6:$A$20,0)),IF(AND(D159&amp;""&lt;&gt;"",OR(NOT(ISNUMBER(D159)),D159&lt;0,D159&gt;10)),"الدرجة من 0 إلى 10",IF(C159&amp;""="","اختر الحالة","")),"المادة غير موجودة")))</f>
        <v/>
      </c>
      <c r="J159" s="20">
        <f>IF(AND(A159&amp;""&lt;&gt;"",ISNUMBER(D159),D159&gt;=0,D159&lt;=10),D159+ROW()/100000,"")</f>
        <v/>
      </c>
    </row>
    <row r="160">
      <c r="A160" s="5" t="n"/>
      <c r="B160" s="5" t="n"/>
      <c r="C160" s="5" t="n"/>
      <c r="D160" s="5" t="n"/>
      <c r="E160" s="17" t="n"/>
      <c r="F160" s="19">
        <f>IF(A160&amp;""="","",IFERROR(IF(INDEX('المواد'!$B$6:$B$20,MATCH(A160,'المواد'!$A$6:$A$20,0))&gt;0,INDEX('المواد'!$B$6:$B$20,MATCH(A160,'المواد'!$A$6:$A$20,0))-'الإعدادات'!$B$4,""),""))</f>
        <v/>
      </c>
      <c r="G160" s="19">
        <f>IF(OR(A160&amp;""="",E160&amp;""=""),"",'الإعدادات'!$B$4-E160)</f>
        <v/>
      </c>
      <c r="H160" s="6">
        <f>IF(A160&amp;""="","",IF(OR(AND(ISNUMBER(D160),D160&gt;=0,D160&lt;=10,D160&lt;$B$4),AND(C160="ذاكرته",ISNUMBER(F160),F160&gt;=0,F160&lt;=7)),"نعم",""))</f>
        <v/>
      </c>
      <c r="I160" s="6">
        <f>IF(A160&amp;B160="","",IF(A160&amp;""="","اختر المادة",IF(ISNUMBER(MATCH(A160,'المواد'!$A$6:$A$20,0)),IF(AND(D160&amp;""&lt;&gt;"",OR(NOT(ISNUMBER(D160)),D160&lt;0,D160&gt;10)),"الدرجة من 0 إلى 10",IF(C160&amp;""="","اختر الحالة","")),"المادة غير موجودة")))</f>
        <v/>
      </c>
      <c r="J160" s="20">
        <f>IF(AND(A160&amp;""&lt;&gt;"",ISNUMBER(D160),D160&gt;=0,D160&lt;=10),D160+ROW()/100000,"")</f>
        <v/>
      </c>
    </row>
    <row r="161">
      <c r="A161" s="5" t="n"/>
      <c r="B161" s="5" t="n"/>
      <c r="C161" s="5" t="n"/>
      <c r="D161" s="5" t="n"/>
      <c r="E161" s="17" t="n"/>
      <c r="F161" s="19">
        <f>IF(A161&amp;""="","",IFERROR(IF(INDEX('المواد'!$B$6:$B$20,MATCH(A161,'المواد'!$A$6:$A$20,0))&gt;0,INDEX('المواد'!$B$6:$B$20,MATCH(A161,'المواد'!$A$6:$A$20,0))-'الإعدادات'!$B$4,""),""))</f>
        <v/>
      </c>
      <c r="G161" s="19">
        <f>IF(OR(A161&amp;""="",E161&amp;""=""),"",'الإعدادات'!$B$4-E161)</f>
        <v/>
      </c>
      <c r="H161" s="6">
        <f>IF(A161&amp;""="","",IF(OR(AND(ISNUMBER(D161),D161&gt;=0,D161&lt;=10,D161&lt;$B$4),AND(C161="ذاكرته",ISNUMBER(F161),F161&gt;=0,F161&lt;=7)),"نعم",""))</f>
        <v/>
      </c>
      <c r="I161" s="6">
        <f>IF(A161&amp;B161="","",IF(A161&amp;""="","اختر المادة",IF(ISNUMBER(MATCH(A161,'المواد'!$A$6:$A$20,0)),IF(AND(D161&amp;""&lt;&gt;"",OR(NOT(ISNUMBER(D161)),D161&lt;0,D161&gt;10)),"الدرجة من 0 إلى 10",IF(C161&amp;""="","اختر الحالة","")),"المادة غير موجودة")))</f>
        <v/>
      </c>
      <c r="J161" s="20">
        <f>IF(AND(A161&amp;""&lt;&gt;"",ISNUMBER(D161),D161&gt;=0,D161&lt;=10),D161+ROW()/100000,"")</f>
        <v/>
      </c>
    </row>
    <row r="162">
      <c r="A162" s="5" t="n"/>
      <c r="B162" s="5" t="n"/>
      <c r="C162" s="5" t="n"/>
      <c r="D162" s="5" t="n"/>
      <c r="E162" s="17" t="n"/>
      <c r="F162" s="19">
        <f>IF(A162&amp;""="","",IFERROR(IF(INDEX('المواد'!$B$6:$B$20,MATCH(A162,'المواد'!$A$6:$A$20,0))&gt;0,INDEX('المواد'!$B$6:$B$20,MATCH(A162,'المواد'!$A$6:$A$20,0))-'الإعدادات'!$B$4,""),""))</f>
        <v/>
      </c>
      <c r="G162" s="19">
        <f>IF(OR(A162&amp;""="",E162&amp;""=""),"",'الإعدادات'!$B$4-E162)</f>
        <v/>
      </c>
      <c r="H162" s="6">
        <f>IF(A162&amp;""="","",IF(OR(AND(ISNUMBER(D162),D162&gt;=0,D162&lt;=10,D162&lt;$B$4),AND(C162="ذاكرته",ISNUMBER(F162),F162&gt;=0,F162&lt;=7)),"نعم",""))</f>
        <v/>
      </c>
      <c r="I162" s="6">
        <f>IF(A162&amp;B162="","",IF(A162&amp;""="","اختر المادة",IF(ISNUMBER(MATCH(A162,'المواد'!$A$6:$A$20,0)),IF(AND(D162&amp;""&lt;&gt;"",OR(NOT(ISNUMBER(D162)),D162&lt;0,D162&gt;10)),"الدرجة من 0 إلى 10",IF(C162&amp;""="","اختر الحالة","")),"المادة غير موجودة")))</f>
        <v/>
      </c>
      <c r="J162" s="20">
        <f>IF(AND(A162&amp;""&lt;&gt;"",ISNUMBER(D162),D162&gt;=0,D162&lt;=10),D162+ROW()/100000,"")</f>
        <v/>
      </c>
    </row>
    <row r="163">
      <c r="A163" s="5" t="n"/>
      <c r="B163" s="5" t="n"/>
      <c r="C163" s="5" t="n"/>
      <c r="D163" s="5" t="n"/>
      <c r="E163" s="17" t="n"/>
      <c r="F163" s="19">
        <f>IF(A163&amp;""="","",IFERROR(IF(INDEX('المواد'!$B$6:$B$20,MATCH(A163,'المواد'!$A$6:$A$20,0))&gt;0,INDEX('المواد'!$B$6:$B$20,MATCH(A163,'المواد'!$A$6:$A$20,0))-'الإعدادات'!$B$4,""),""))</f>
        <v/>
      </c>
      <c r="G163" s="19">
        <f>IF(OR(A163&amp;""="",E163&amp;""=""),"",'الإعدادات'!$B$4-E163)</f>
        <v/>
      </c>
      <c r="H163" s="6">
        <f>IF(A163&amp;""="","",IF(OR(AND(ISNUMBER(D163),D163&gt;=0,D163&lt;=10,D163&lt;$B$4),AND(C163="ذاكرته",ISNUMBER(F163),F163&gt;=0,F163&lt;=7)),"نعم",""))</f>
        <v/>
      </c>
      <c r="I163" s="6">
        <f>IF(A163&amp;B163="","",IF(A163&amp;""="","اختر المادة",IF(ISNUMBER(MATCH(A163,'المواد'!$A$6:$A$20,0)),IF(AND(D163&amp;""&lt;&gt;"",OR(NOT(ISNUMBER(D163)),D163&lt;0,D163&gt;10)),"الدرجة من 0 إلى 10",IF(C163&amp;""="","اختر الحالة","")),"المادة غير موجودة")))</f>
        <v/>
      </c>
      <c r="J163" s="20">
        <f>IF(AND(A163&amp;""&lt;&gt;"",ISNUMBER(D163),D163&gt;=0,D163&lt;=10),D163+ROW()/100000,"")</f>
        <v/>
      </c>
    </row>
    <row r="164">
      <c r="A164" s="5" t="n"/>
      <c r="B164" s="5" t="n"/>
      <c r="C164" s="5" t="n"/>
      <c r="D164" s="5" t="n"/>
      <c r="E164" s="17" t="n"/>
      <c r="F164" s="19">
        <f>IF(A164&amp;""="","",IFERROR(IF(INDEX('المواد'!$B$6:$B$20,MATCH(A164,'المواد'!$A$6:$A$20,0))&gt;0,INDEX('المواد'!$B$6:$B$20,MATCH(A164,'المواد'!$A$6:$A$20,0))-'الإعدادات'!$B$4,""),""))</f>
        <v/>
      </c>
      <c r="G164" s="19">
        <f>IF(OR(A164&amp;""="",E164&amp;""=""),"",'الإعدادات'!$B$4-E164)</f>
        <v/>
      </c>
      <c r="H164" s="6">
        <f>IF(A164&amp;""="","",IF(OR(AND(ISNUMBER(D164),D164&gt;=0,D164&lt;=10,D164&lt;$B$4),AND(C164="ذاكرته",ISNUMBER(F164),F164&gt;=0,F164&lt;=7)),"نعم",""))</f>
        <v/>
      </c>
      <c r="I164" s="6">
        <f>IF(A164&amp;B164="","",IF(A164&amp;""="","اختر المادة",IF(ISNUMBER(MATCH(A164,'المواد'!$A$6:$A$20,0)),IF(AND(D164&amp;""&lt;&gt;"",OR(NOT(ISNUMBER(D164)),D164&lt;0,D164&gt;10)),"الدرجة من 0 إلى 10",IF(C164&amp;""="","اختر الحالة","")),"المادة غير موجودة")))</f>
        <v/>
      </c>
      <c r="J164" s="20">
        <f>IF(AND(A164&amp;""&lt;&gt;"",ISNUMBER(D164),D164&gt;=0,D164&lt;=10),D164+ROW()/100000,"")</f>
        <v/>
      </c>
    </row>
    <row r="165">
      <c r="A165" s="5" t="n"/>
      <c r="B165" s="5" t="n"/>
      <c r="C165" s="5" t="n"/>
      <c r="D165" s="5" t="n"/>
      <c r="E165" s="17" t="n"/>
      <c r="F165" s="19">
        <f>IF(A165&amp;""="","",IFERROR(IF(INDEX('المواد'!$B$6:$B$20,MATCH(A165,'المواد'!$A$6:$A$20,0))&gt;0,INDEX('المواد'!$B$6:$B$20,MATCH(A165,'المواد'!$A$6:$A$20,0))-'الإعدادات'!$B$4,""),""))</f>
        <v/>
      </c>
      <c r="G165" s="19">
        <f>IF(OR(A165&amp;""="",E165&amp;""=""),"",'الإعدادات'!$B$4-E165)</f>
        <v/>
      </c>
      <c r="H165" s="6">
        <f>IF(A165&amp;""="","",IF(OR(AND(ISNUMBER(D165),D165&gt;=0,D165&lt;=10,D165&lt;$B$4),AND(C165="ذاكرته",ISNUMBER(F165),F165&gt;=0,F165&lt;=7)),"نعم",""))</f>
        <v/>
      </c>
      <c r="I165" s="6">
        <f>IF(A165&amp;B165="","",IF(A165&amp;""="","اختر المادة",IF(ISNUMBER(MATCH(A165,'المواد'!$A$6:$A$20,0)),IF(AND(D165&amp;""&lt;&gt;"",OR(NOT(ISNUMBER(D165)),D165&lt;0,D165&gt;10)),"الدرجة من 0 إلى 10",IF(C165&amp;""="","اختر الحالة","")),"المادة غير موجودة")))</f>
        <v/>
      </c>
      <c r="J165" s="20">
        <f>IF(AND(A165&amp;""&lt;&gt;"",ISNUMBER(D165),D165&gt;=0,D165&lt;=10),D165+ROW()/100000,"")</f>
        <v/>
      </c>
    </row>
    <row r="166">
      <c r="A166" s="5" t="n"/>
      <c r="B166" s="5" t="n"/>
      <c r="C166" s="5" t="n"/>
      <c r="D166" s="5" t="n"/>
      <c r="E166" s="17" t="n"/>
      <c r="F166" s="19">
        <f>IF(A166&amp;""="","",IFERROR(IF(INDEX('المواد'!$B$6:$B$20,MATCH(A166,'المواد'!$A$6:$A$20,0))&gt;0,INDEX('المواد'!$B$6:$B$20,MATCH(A166,'المواد'!$A$6:$A$20,0))-'الإعدادات'!$B$4,""),""))</f>
        <v/>
      </c>
      <c r="G166" s="19">
        <f>IF(OR(A166&amp;""="",E166&amp;""=""),"",'الإعدادات'!$B$4-E166)</f>
        <v/>
      </c>
      <c r="H166" s="6">
        <f>IF(A166&amp;""="","",IF(OR(AND(ISNUMBER(D166),D166&gt;=0,D166&lt;=10,D166&lt;$B$4),AND(C166="ذاكرته",ISNUMBER(F166),F166&gt;=0,F166&lt;=7)),"نعم",""))</f>
        <v/>
      </c>
      <c r="I166" s="6">
        <f>IF(A166&amp;B166="","",IF(A166&amp;""="","اختر المادة",IF(ISNUMBER(MATCH(A166,'المواد'!$A$6:$A$20,0)),IF(AND(D166&amp;""&lt;&gt;"",OR(NOT(ISNUMBER(D166)),D166&lt;0,D166&gt;10)),"الدرجة من 0 إلى 10",IF(C166&amp;""="","اختر الحالة","")),"المادة غير موجودة")))</f>
        <v/>
      </c>
      <c r="J166" s="20">
        <f>IF(AND(A166&amp;""&lt;&gt;"",ISNUMBER(D166),D166&gt;=0,D166&lt;=10),D166+ROW()/100000,"")</f>
        <v/>
      </c>
    </row>
    <row r="167">
      <c r="A167" s="5" t="n"/>
      <c r="B167" s="5" t="n"/>
      <c r="C167" s="5" t="n"/>
      <c r="D167" s="5" t="n"/>
      <c r="E167" s="17" t="n"/>
      <c r="F167" s="19">
        <f>IF(A167&amp;""="","",IFERROR(IF(INDEX('المواد'!$B$6:$B$20,MATCH(A167,'المواد'!$A$6:$A$20,0))&gt;0,INDEX('المواد'!$B$6:$B$20,MATCH(A167,'المواد'!$A$6:$A$20,0))-'الإعدادات'!$B$4,""),""))</f>
        <v/>
      </c>
      <c r="G167" s="19">
        <f>IF(OR(A167&amp;""="",E167&amp;""=""),"",'الإعدادات'!$B$4-E167)</f>
        <v/>
      </c>
      <c r="H167" s="6">
        <f>IF(A167&amp;""="","",IF(OR(AND(ISNUMBER(D167),D167&gt;=0,D167&lt;=10,D167&lt;$B$4),AND(C167="ذاكرته",ISNUMBER(F167),F167&gt;=0,F167&lt;=7)),"نعم",""))</f>
        <v/>
      </c>
      <c r="I167" s="6">
        <f>IF(A167&amp;B167="","",IF(A167&amp;""="","اختر المادة",IF(ISNUMBER(MATCH(A167,'المواد'!$A$6:$A$20,0)),IF(AND(D167&amp;""&lt;&gt;"",OR(NOT(ISNUMBER(D167)),D167&lt;0,D167&gt;10)),"الدرجة من 0 إلى 10",IF(C167&amp;""="","اختر الحالة","")),"المادة غير موجودة")))</f>
        <v/>
      </c>
      <c r="J167" s="20">
        <f>IF(AND(A167&amp;""&lt;&gt;"",ISNUMBER(D167),D167&gt;=0,D167&lt;=10),D167+ROW()/100000,"")</f>
        <v/>
      </c>
    </row>
    <row r="168">
      <c r="A168" s="5" t="n"/>
      <c r="B168" s="5" t="n"/>
      <c r="C168" s="5" t="n"/>
      <c r="D168" s="5" t="n"/>
      <c r="E168" s="17" t="n"/>
      <c r="F168" s="19">
        <f>IF(A168&amp;""="","",IFERROR(IF(INDEX('المواد'!$B$6:$B$20,MATCH(A168,'المواد'!$A$6:$A$20,0))&gt;0,INDEX('المواد'!$B$6:$B$20,MATCH(A168,'المواد'!$A$6:$A$20,0))-'الإعدادات'!$B$4,""),""))</f>
        <v/>
      </c>
      <c r="G168" s="19">
        <f>IF(OR(A168&amp;""="",E168&amp;""=""),"",'الإعدادات'!$B$4-E168)</f>
        <v/>
      </c>
      <c r="H168" s="6">
        <f>IF(A168&amp;""="","",IF(OR(AND(ISNUMBER(D168),D168&gt;=0,D168&lt;=10,D168&lt;$B$4),AND(C168="ذاكرته",ISNUMBER(F168),F168&gt;=0,F168&lt;=7)),"نعم",""))</f>
        <v/>
      </c>
      <c r="I168" s="6">
        <f>IF(A168&amp;B168="","",IF(A168&amp;""="","اختر المادة",IF(ISNUMBER(MATCH(A168,'المواد'!$A$6:$A$20,0)),IF(AND(D168&amp;""&lt;&gt;"",OR(NOT(ISNUMBER(D168)),D168&lt;0,D168&gt;10)),"الدرجة من 0 إلى 10",IF(C168&amp;""="","اختر الحالة","")),"المادة غير موجودة")))</f>
        <v/>
      </c>
      <c r="J168" s="20">
        <f>IF(AND(A168&amp;""&lt;&gt;"",ISNUMBER(D168),D168&gt;=0,D168&lt;=10),D168+ROW()/100000,"")</f>
        <v/>
      </c>
    </row>
    <row r="169">
      <c r="A169" s="5" t="n"/>
      <c r="B169" s="5" t="n"/>
      <c r="C169" s="5" t="n"/>
      <c r="D169" s="5" t="n"/>
      <c r="E169" s="17" t="n"/>
      <c r="F169" s="19">
        <f>IF(A169&amp;""="","",IFERROR(IF(INDEX('المواد'!$B$6:$B$20,MATCH(A169,'المواد'!$A$6:$A$20,0))&gt;0,INDEX('المواد'!$B$6:$B$20,MATCH(A169,'المواد'!$A$6:$A$20,0))-'الإعدادات'!$B$4,""),""))</f>
        <v/>
      </c>
      <c r="G169" s="19">
        <f>IF(OR(A169&amp;""="",E169&amp;""=""),"",'الإعدادات'!$B$4-E169)</f>
        <v/>
      </c>
      <c r="H169" s="6">
        <f>IF(A169&amp;""="","",IF(OR(AND(ISNUMBER(D169),D169&gt;=0,D169&lt;=10,D169&lt;$B$4),AND(C169="ذاكرته",ISNUMBER(F169),F169&gt;=0,F169&lt;=7)),"نعم",""))</f>
        <v/>
      </c>
      <c r="I169" s="6">
        <f>IF(A169&amp;B169="","",IF(A169&amp;""="","اختر المادة",IF(ISNUMBER(MATCH(A169,'المواد'!$A$6:$A$20,0)),IF(AND(D169&amp;""&lt;&gt;"",OR(NOT(ISNUMBER(D169)),D169&lt;0,D169&gt;10)),"الدرجة من 0 إلى 10",IF(C169&amp;""="","اختر الحالة","")),"المادة غير موجودة")))</f>
        <v/>
      </c>
      <c r="J169" s="20">
        <f>IF(AND(A169&amp;""&lt;&gt;"",ISNUMBER(D169),D169&gt;=0,D169&lt;=10),D169+ROW()/100000,"")</f>
        <v/>
      </c>
    </row>
    <row r="170">
      <c r="A170" s="5" t="n"/>
      <c r="B170" s="5" t="n"/>
      <c r="C170" s="5" t="n"/>
      <c r="D170" s="5" t="n"/>
      <c r="E170" s="17" t="n"/>
      <c r="F170" s="19">
        <f>IF(A170&amp;""="","",IFERROR(IF(INDEX('المواد'!$B$6:$B$20,MATCH(A170,'المواد'!$A$6:$A$20,0))&gt;0,INDEX('المواد'!$B$6:$B$20,MATCH(A170,'المواد'!$A$6:$A$20,0))-'الإعدادات'!$B$4,""),""))</f>
        <v/>
      </c>
      <c r="G170" s="19">
        <f>IF(OR(A170&amp;""="",E170&amp;""=""),"",'الإعدادات'!$B$4-E170)</f>
        <v/>
      </c>
      <c r="H170" s="6">
        <f>IF(A170&amp;""="","",IF(OR(AND(ISNUMBER(D170),D170&gt;=0,D170&lt;=10,D170&lt;$B$4),AND(C170="ذاكرته",ISNUMBER(F170),F170&gt;=0,F170&lt;=7)),"نعم",""))</f>
        <v/>
      </c>
      <c r="I170" s="6">
        <f>IF(A170&amp;B170="","",IF(A170&amp;""="","اختر المادة",IF(ISNUMBER(MATCH(A170,'المواد'!$A$6:$A$20,0)),IF(AND(D170&amp;""&lt;&gt;"",OR(NOT(ISNUMBER(D170)),D170&lt;0,D170&gt;10)),"الدرجة من 0 إلى 10",IF(C170&amp;""="","اختر الحالة","")),"المادة غير موجودة")))</f>
        <v/>
      </c>
      <c r="J170" s="20">
        <f>IF(AND(A170&amp;""&lt;&gt;"",ISNUMBER(D170),D170&gt;=0,D170&lt;=10),D170+ROW()/100000,"")</f>
        <v/>
      </c>
    </row>
    <row r="171">
      <c r="A171" s="5" t="n"/>
      <c r="B171" s="5" t="n"/>
      <c r="C171" s="5" t="n"/>
      <c r="D171" s="5" t="n"/>
      <c r="E171" s="17" t="n"/>
      <c r="F171" s="19">
        <f>IF(A171&amp;""="","",IFERROR(IF(INDEX('المواد'!$B$6:$B$20,MATCH(A171,'المواد'!$A$6:$A$20,0))&gt;0,INDEX('المواد'!$B$6:$B$20,MATCH(A171,'المواد'!$A$6:$A$20,0))-'الإعدادات'!$B$4,""),""))</f>
        <v/>
      </c>
      <c r="G171" s="19">
        <f>IF(OR(A171&amp;""="",E171&amp;""=""),"",'الإعدادات'!$B$4-E171)</f>
        <v/>
      </c>
      <c r="H171" s="6">
        <f>IF(A171&amp;""="","",IF(OR(AND(ISNUMBER(D171),D171&gt;=0,D171&lt;=10,D171&lt;$B$4),AND(C171="ذاكرته",ISNUMBER(F171),F171&gt;=0,F171&lt;=7)),"نعم",""))</f>
        <v/>
      </c>
      <c r="I171" s="6">
        <f>IF(A171&amp;B171="","",IF(A171&amp;""="","اختر المادة",IF(ISNUMBER(MATCH(A171,'المواد'!$A$6:$A$20,0)),IF(AND(D171&amp;""&lt;&gt;"",OR(NOT(ISNUMBER(D171)),D171&lt;0,D171&gt;10)),"الدرجة من 0 إلى 10",IF(C171&amp;""="","اختر الحالة","")),"المادة غير موجودة")))</f>
        <v/>
      </c>
      <c r="J171" s="20">
        <f>IF(AND(A171&amp;""&lt;&gt;"",ISNUMBER(D171),D171&gt;=0,D171&lt;=10),D171+ROW()/100000,"")</f>
        <v/>
      </c>
    </row>
    <row r="172">
      <c r="A172" s="5" t="n"/>
      <c r="B172" s="5" t="n"/>
      <c r="C172" s="5" t="n"/>
      <c r="D172" s="5" t="n"/>
      <c r="E172" s="17" t="n"/>
      <c r="F172" s="19">
        <f>IF(A172&amp;""="","",IFERROR(IF(INDEX('المواد'!$B$6:$B$20,MATCH(A172,'المواد'!$A$6:$A$20,0))&gt;0,INDEX('المواد'!$B$6:$B$20,MATCH(A172,'المواد'!$A$6:$A$20,0))-'الإعدادات'!$B$4,""),""))</f>
        <v/>
      </c>
      <c r="G172" s="19">
        <f>IF(OR(A172&amp;""="",E172&amp;""=""),"",'الإعدادات'!$B$4-E172)</f>
        <v/>
      </c>
      <c r="H172" s="6">
        <f>IF(A172&amp;""="","",IF(OR(AND(ISNUMBER(D172),D172&gt;=0,D172&lt;=10,D172&lt;$B$4),AND(C172="ذاكرته",ISNUMBER(F172),F172&gt;=0,F172&lt;=7)),"نعم",""))</f>
        <v/>
      </c>
      <c r="I172" s="6">
        <f>IF(A172&amp;B172="","",IF(A172&amp;""="","اختر المادة",IF(ISNUMBER(MATCH(A172,'المواد'!$A$6:$A$20,0)),IF(AND(D172&amp;""&lt;&gt;"",OR(NOT(ISNUMBER(D172)),D172&lt;0,D172&gt;10)),"الدرجة من 0 إلى 10",IF(C172&amp;""="","اختر الحالة","")),"المادة غير موجودة")))</f>
        <v/>
      </c>
      <c r="J172" s="20">
        <f>IF(AND(A172&amp;""&lt;&gt;"",ISNUMBER(D172),D172&gt;=0,D172&lt;=10),D172+ROW()/100000,"")</f>
        <v/>
      </c>
    </row>
    <row r="173">
      <c r="A173" s="5" t="n"/>
      <c r="B173" s="5" t="n"/>
      <c r="C173" s="5" t="n"/>
      <c r="D173" s="5" t="n"/>
      <c r="E173" s="17" t="n"/>
      <c r="F173" s="19">
        <f>IF(A173&amp;""="","",IFERROR(IF(INDEX('المواد'!$B$6:$B$20,MATCH(A173,'المواد'!$A$6:$A$20,0))&gt;0,INDEX('المواد'!$B$6:$B$20,MATCH(A173,'المواد'!$A$6:$A$20,0))-'الإعدادات'!$B$4,""),""))</f>
        <v/>
      </c>
      <c r="G173" s="19">
        <f>IF(OR(A173&amp;""="",E173&amp;""=""),"",'الإعدادات'!$B$4-E173)</f>
        <v/>
      </c>
      <c r="H173" s="6">
        <f>IF(A173&amp;""="","",IF(OR(AND(ISNUMBER(D173),D173&gt;=0,D173&lt;=10,D173&lt;$B$4),AND(C173="ذاكرته",ISNUMBER(F173),F173&gt;=0,F173&lt;=7)),"نعم",""))</f>
        <v/>
      </c>
      <c r="I173" s="6">
        <f>IF(A173&amp;B173="","",IF(A173&amp;""="","اختر المادة",IF(ISNUMBER(MATCH(A173,'المواد'!$A$6:$A$20,0)),IF(AND(D173&amp;""&lt;&gt;"",OR(NOT(ISNUMBER(D173)),D173&lt;0,D173&gt;10)),"الدرجة من 0 إلى 10",IF(C173&amp;""="","اختر الحالة","")),"المادة غير موجودة")))</f>
        <v/>
      </c>
      <c r="J173" s="20">
        <f>IF(AND(A173&amp;""&lt;&gt;"",ISNUMBER(D173),D173&gt;=0,D173&lt;=10),D173+ROW()/100000,"")</f>
        <v/>
      </c>
    </row>
    <row r="174">
      <c r="A174" s="5" t="n"/>
      <c r="B174" s="5" t="n"/>
      <c r="C174" s="5" t="n"/>
      <c r="D174" s="5" t="n"/>
      <c r="E174" s="17" t="n"/>
      <c r="F174" s="19">
        <f>IF(A174&amp;""="","",IFERROR(IF(INDEX('المواد'!$B$6:$B$20,MATCH(A174,'المواد'!$A$6:$A$20,0))&gt;0,INDEX('المواد'!$B$6:$B$20,MATCH(A174,'المواد'!$A$6:$A$20,0))-'الإعدادات'!$B$4,""),""))</f>
        <v/>
      </c>
      <c r="G174" s="19">
        <f>IF(OR(A174&amp;""="",E174&amp;""=""),"",'الإعدادات'!$B$4-E174)</f>
        <v/>
      </c>
      <c r="H174" s="6">
        <f>IF(A174&amp;""="","",IF(OR(AND(ISNUMBER(D174),D174&gt;=0,D174&lt;=10,D174&lt;$B$4),AND(C174="ذاكرته",ISNUMBER(F174),F174&gt;=0,F174&lt;=7)),"نعم",""))</f>
        <v/>
      </c>
      <c r="I174" s="6">
        <f>IF(A174&amp;B174="","",IF(A174&amp;""="","اختر المادة",IF(ISNUMBER(MATCH(A174,'المواد'!$A$6:$A$20,0)),IF(AND(D174&amp;""&lt;&gt;"",OR(NOT(ISNUMBER(D174)),D174&lt;0,D174&gt;10)),"الدرجة من 0 إلى 10",IF(C174&amp;""="","اختر الحالة","")),"المادة غير موجودة")))</f>
        <v/>
      </c>
      <c r="J174" s="20">
        <f>IF(AND(A174&amp;""&lt;&gt;"",ISNUMBER(D174),D174&gt;=0,D174&lt;=10),D174+ROW()/100000,"")</f>
        <v/>
      </c>
    </row>
    <row r="175">
      <c r="A175" s="5" t="n"/>
      <c r="B175" s="5" t="n"/>
      <c r="C175" s="5" t="n"/>
      <c r="D175" s="5" t="n"/>
      <c r="E175" s="17" t="n"/>
      <c r="F175" s="19">
        <f>IF(A175&amp;""="","",IFERROR(IF(INDEX('المواد'!$B$6:$B$20,MATCH(A175,'المواد'!$A$6:$A$20,0))&gt;0,INDEX('المواد'!$B$6:$B$20,MATCH(A175,'المواد'!$A$6:$A$20,0))-'الإعدادات'!$B$4,""),""))</f>
        <v/>
      </c>
      <c r="G175" s="19">
        <f>IF(OR(A175&amp;""="",E175&amp;""=""),"",'الإعدادات'!$B$4-E175)</f>
        <v/>
      </c>
      <c r="H175" s="6">
        <f>IF(A175&amp;""="","",IF(OR(AND(ISNUMBER(D175),D175&gt;=0,D175&lt;=10,D175&lt;$B$4),AND(C175="ذاكرته",ISNUMBER(F175),F175&gt;=0,F175&lt;=7)),"نعم",""))</f>
        <v/>
      </c>
      <c r="I175" s="6">
        <f>IF(A175&amp;B175="","",IF(A175&amp;""="","اختر المادة",IF(ISNUMBER(MATCH(A175,'المواد'!$A$6:$A$20,0)),IF(AND(D175&amp;""&lt;&gt;"",OR(NOT(ISNUMBER(D175)),D175&lt;0,D175&gt;10)),"الدرجة من 0 إلى 10",IF(C175&amp;""="","اختر الحالة","")),"المادة غير موجودة")))</f>
        <v/>
      </c>
      <c r="J175" s="20">
        <f>IF(AND(A175&amp;""&lt;&gt;"",ISNUMBER(D175),D175&gt;=0,D175&lt;=10),D175+ROW()/100000,"")</f>
        <v/>
      </c>
    </row>
    <row r="176">
      <c r="A176" s="5" t="n"/>
      <c r="B176" s="5" t="n"/>
      <c r="C176" s="5" t="n"/>
      <c r="D176" s="5" t="n"/>
      <c r="E176" s="17" t="n"/>
      <c r="F176" s="19">
        <f>IF(A176&amp;""="","",IFERROR(IF(INDEX('المواد'!$B$6:$B$20,MATCH(A176,'المواد'!$A$6:$A$20,0))&gt;0,INDEX('المواد'!$B$6:$B$20,MATCH(A176,'المواد'!$A$6:$A$20,0))-'الإعدادات'!$B$4,""),""))</f>
        <v/>
      </c>
      <c r="G176" s="19">
        <f>IF(OR(A176&amp;""="",E176&amp;""=""),"",'الإعدادات'!$B$4-E176)</f>
        <v/>
      </c>
      <c r="H176" s="6">
        <f>IF(A176&amp;""="","",IF(OR(AND(ISNUMBER(D176),D176&gt;=0,D176&lt;=10,D176&lt;$B$4),AND(C176="ذاكرته",ISNUMBER(F176),F176&gt;=0,F176&lt;=7)),"نعم",""))</f>
        <v/>
      </c>
      <c r="I176" s="6">
        <f>IF(A176&amp;B176="","",IF(A176&amp;""="","اختر المادة",IF(ISNUMBER(MATCH(A176,'المواد'!$A$6:$A$20,0)),IF(AND(D176&amp;""&lt;&gt;"",OR(NOT(ISNUMBER(D176)),D176&lt;0,D176&gt;10)),"الدرجة من 0 إلى 10",IF(C176&amp;""="","اختر الحالة","")),"المادة غير موجودة")))</f>
        <v/>
      </c>
      <c r="J176" s="20">
        <f>IF(AND(A176&amp;""&lt;&gt;"",ISNUMBER(D176),D176&gt;=0,D176&lt;=10),D176+ROW()/100000,"")</f>
        <v/>
      </c>
    </row>
    <row r="177">
      <c r="A177" s="5" t="n"/>
      <c r="B177" s="5" t="n"/>
      <c r="C177" s="5" t="n"/>
      <c r="D177" s="5" t="n"/>
      <c r="E177" s="17" t="n"/>
      <c r="F177" s="19">
        <f>IF(A177&amp;""="","",IFERROR(IF(INDEX('المواد'!$B$6:$B$20,MATCH(A177,'المواد'!$A$6:$A$20,0))&gt;0,INDEX('المواد'!$B$6:$B$20,MATCH(A177,'المواد'!$A$6:$A$20,0))-'الإعدادات'!$B$4,""),""))</f>
        <v/>
      </c>
      <c r="G177" s="19">
        <f>IF(OR(A177&amp;""="",E177&amp;""=""),"",'الإعدادات'!$B$4-E177)</f>
        <v/>
      </c>
      <c r="H177" s="6">
        <f>IF(A177&amp;""="","",IF(OR(AND(ISNUMBER(D177),D177&gt;=0,D177&lt;=10,D177&lt;$B$4),AND(C177="ذاكرته",ISNUMBER(F177),F177&gt;=0,F177&lt;=7)),"نعم",""))</f>
        <v/>
      </c>
      <c r="I177" s="6">
        <f>IF(A177&amp;B177="","",IF(A177&amp;""="","اختر المادة",IF(ISNUMBER(MATCH(A177,'المواد'!$A$6:$A$20,0)),IF(AND(D177&amp;""&lt;&gt;"",OR(NOT(ISNUMBER(D177)),D177&lt;0,D177&gt;10)),"الدرجة من 0 إلى 10",IF(C177&amp;""="","اختر الحالة","")),"المادة غير موجودة")))</f>
        <v/>
      </c>
      <c r="J177" s="20">
        <f>IF(AND(A177&amp;""&lt;&gt;"",ISNUMBER(D177),D177&gt;=0,D177&lt;=10),D177+ROW()/100000,"")</f>
        <v/>
      </c>
    </row>
    <row r="178">
      <c r="A178" s="5" t="n"/>
      <c r="B178" s="5" t="n"/>
      <c r="C178" s="5" t="n"/>
      <c r="D178" s="5" t="n"/>
      <c r="E178" s="17" t="n"/>
      <c r="F178" s="19">
        <f>IF(A178&amp;""="","",IFERROR(IF(INDEX('المواد'!$B$6:$B$20,MATCH(A178,'المواد'!$A$6:$A$20,0))&gt;0,INDEX('المواد'!$B$6:$B$20,MATCH(A178,'المواد'!$A$6:$A$20,0))-'الإعدادات'!$B$4,""),""))</f>
        <v/>
      </c>
      <c r="G178" s="19">
        <f>IF(OR(A178&amp;""="",E178&amp;""=""),"",'الإعدادات'!$B$4-E178)</f>
        <v/>
      </c>
      <c r="H178" s="6">
        <f>IF(A178&amp;""="","",IF(OR(AND(ISNUMBER(D178),D178&gt;=0,D178&lt;=10,D178&lt;$B$4),AND(C178="ذاكرته",ISNUMBER(F178),F178&gt;=0,F178&lt;=7)),"نعم",""))</f>
        <v/>
      </c>
      <c r="I178" s="6">
        <f>IF(A178&amp;B178="","",IF(A178&amp;""="","اختر المادة",IF(ISNUMBER(MATCH(A178,'المواد'!$A$6:$A$20,0)),IF(AND(D178&amp;""&lt;&gt;"",OR(NOT(ISNUMBER(D178)),D178&lt;0,D178&gt;10)),"الدرجة من 0 إلى 10",IF(C178&amp;""="","اختر الحالة","")),"المادة غير موجودة")))</f>
        <v/>
      </c>
      <c r="J178" s="20">
        <f>IF(AND(A178&amp;""&lt;&gt;"",ISNUMBER(D178),D178&gt;=0,D178&lt;=10),D178+ROW()/100000,"")</f>
        <v/>
      </c>
    </row>
    <row r="179">
      <c r="A179" s="5" t="n"/>
      <c r="B179" s="5" t="n"/>
      <c r="C179" s="5" t="n"/>
      <c r="D179" s="5" t="n"/>
      <c r="E179" s="17" t="n"/>
      <c r="F179" s="19">
        <f>IF(A179&amp;""="","",IFERROR(IF(INDEX('المواد'!$B$6:$B$20,MATCH(A179,'المواد'!$A$6:$A$20,0))&gt;0,INDEX('المواد'!$B$6:$B$20,MATCH(A179,'المواد'!$A$6:$A$20,0))-'الإعدادات'!$B$4,""),""))</f>
        <v/>
      </c>
      <c r="G179" s="19">
        <f>IF(OR(A179&amp;""="",E179&amp;""=""),"",'الإعدادات'!$B$4-E179)</f>
        <v/>
      </c>
      <c r="H179" s="6">
        <f>IF(A179&amp;""="","",IF(OR(AND(ISNUMBER(D179),D179&gt;=0,D179&lt;=10,D179&lt;$B$4),AND(C179="ذاكرته",ISNUMBER(F179),F179&gt;=0,F179&lt;=7)),"نعم",""))</f>
        <v/>
      </c>
      <c r="I179" s="6">
        <f>IF(A179&amp;B179="","",IF(A179&amp;""="","اختر المادة",IF(ISNUMBER(MATCH(A179,'المواد'!$A$6:$A$20,0)),IF(AND(D179&amp;""&lt;&gt;"",OR(NOT(ISNUMBER(D179)),D179&lt;0,D179&gt;10)),"الدرجة من 0 إلى 10",IF(C179&amp;""="","اختر الحالة","")),"المادة غير موجودة")))</f>
        <v/>
      </c>
      <c r="J179" s="20">
        <f>IF(AND(A179&amp;""&lt;&gt;"",ISNUMBER(D179),D179&gt;=0,D179&lt;=10),D179+ROW()/100000,"")</f>
        <v/>
      </c>
    </row>
    <row r="180">
      <c r="A180" s="5" t="n"/>
      <c r="B180" s="5" t="n"/>
      <c r="C180" s="5" t="n"/>
      <c r="D180" s="5" t="n"/>
      <c r="E180" s="17" t="n"/>
      <c r="F180" s="19">
        <f>IF(A180&amp;""="","",IFERROR(IF(INDEX('المواد'!$B$6:$B$20,MATCH(A180,'المواد'!$A$6:$A$20,0))&gt;0,INDEX('المواد'!$B$6:$B$20,MATCH(A180,'المواد'!$A$6:$A$20,0))-'الإعدادات'!$B$4,""),""))</f>
        <v/>
      </c>
      <c r="G180" s="19">
        <f>IF(OR(A180&amp;""="",E180&amp;""=""),"",'الإعدادات'!$B$4-E180)</f>
        <v/>
      </c>
      <c r="H180" s="6">
        <f>IF(A180&amp;""="","",IF(OR(AND(ISNUMBER(D180),D180&gt;=0,D180&lt;=10,D180&lt;$B$4),AND(C180="ذاكرته",ISNUMBER(F180),F180&gt;=0,F180&lt;=7)),"نعم",""))</f>
        <v/>
      </c>
      <c r="I180" s="6">
        <f>IF(A180&amp;B180="","",IF(A180&amp;""="","اختر المادة",IF(ISNUMBER(MATCH(A180,'المواد'!$A$6:$A$20,0)),IF(AND(D180&amp;""&lt;&gt;"",OR(NOT(ISNUMBER(D180)),D180&lt;0,D180&gt;10)),"الدرجة من 0 إلى 10",IF(C180&amp;""="","اختر الحالة","")),"المادة غير موجودة")))</f>
        <v/>
      </c>
      <c r="J180" s="20">
        <f>IF(AND(A180&amp;""&lt;&gt;"",ISNUMBER(D180),D180&gt;=0,D180&lt;=10),D180+ROW()/100000,"")</f>
        <v/>
      </c>
    </row>
    <row r="181">
      <c r="A181" s="5" t="n"/>
      <c r="B181" s="5" t="n"/>
      <c r="C181" s="5" t="n"/>
      <c r="D181" s="5" t="n"/>
      <c r="E181" s="17" t="n"/>
      <c r="F181" s="19">
        <f>IF(A181&amp;""="","",IFERROR(IF(INDEX('المواد'!$B$6:$B$20,MATCH(A181,'المواد'!$A$6:$A$20,0))&gt;0,INDEX('المواد'!$B$6:$B$20,MATCH(A181,'المواد'!$A$6:$A$20,0))-'الإعدادات'!$B$4,""),""))</f>
        <v/>
      </c>
      <c r="G181" s="19">
        <f>IF(OR(A181&amp;""="",E181&amp;""=""),"",'الإعدادات'!$B$4-E181)</f>
        <v/>
      </c>
      <c r="H181" s="6">
        <f>IF(A181&amp;""="","",IF(OR(AND(ISNUMBER(D181),D181&gt;=0,D181&lt;=10,D181&lt;$B$4),AND(C181="ذاكرته",ISNUMBER(F181),F181&gt;=0,F181&lt;=7)),"نعم",""))</f>
        <v/>
      </c>
      <c r="I181" s="6">
        <f>IF(A181&amp;B181="","",IF(A181&amp;""="","اختر المادة",IF(ISNUMBER(MATCH(A181,'المواد'!$A$6:$A$20,0)),IF(AND(D181&amp;""&lt;&gt;"",OR(NOT(ISNUMBER(D181)),D181&lt;0,D181&gt;10)),"الدرجة من 0 إلى 10",IF(C181&amp;""="","اختر الحالة","")),"المادة غير موجودة")))</f>
        <v/>
      </c>
      <c r="J181" s="20">
        <f>IF(AND(A181&amp;""&lt;&gt;"",ISNUMBER(D181),D181&gt;=0,D181&lt;=10),D181+ROW()/100000,"")</f>
        <v/>
      </c>
    </row>
    <row r="182">
      <c r="A182" s="5" t="n"/>
      <c r="B182" s="5" t="n"/>
      <c r="C182" s="5" t="n"/>
      <c r="D182" s="5" t="n"/>
      <c r="E182" s="17" t="n"/>
      <c r="F182" s="19">
        <f>IF(A182&amp;""="","",IFERROR(IF(INDEX('المواد'!$B$6:$B$20,MATCH(A182,'المواد'!$A$6:$A$20,0))&gt;0,INDEX('المواد'!$B$6:$B$20,MATCH(A182,'المواد'!$A$6:$A$20,0))-'الإعدادات'!$B$4,""),""))</f>
        <v/>
      </c>
      <c r="G182" s="19">
        <f>IF(OR(A182&amp;""="",E182&amp;""=""),"",'الإعدادات'!$B$4-E182)</f>
        <v/>
      </c>
      <c r="H182" s="6">
        <f>IF(A182&amp;""="","",IF(OR(AND(ISNUMBER(D182),D182&gt;=0,D182&lt;=10,D182&lt;$B$4),AND(C182="ذاكرته",ISNUMBER(F182),F182&gt;=0,F182&lt;=7)),"نعم",""))</f>
        <v/>
      </c>
      <c r="I182" s="6">
        <f>IF(A182&amp;B182="","",IF(A182&amp;""="","اختر المادة",IF(ISNUMBER(MATCH(A182,'المواد'!$A$6:$A$20,0)),IF(AND(D182&amp;""&lt;&gt;"",OR(NOT(ISNUMBER(D182)),D182&lt;0,D182&gt;10)),"الدرجة من 0 إلى 10",IF(C182&amp;""="","اختر الحالة","")),"المادة غير موجودة")))</f>
        <v/>
      </c>
      <c r="J182" s="20">
        <f>IF(AND(A182&amp;""&lt;&gt;"",ISNUMBER(D182),D182&gt;=0,D182&lt;=10),D182+ROW()/100000,"")</f>
        <v/>
      </c>
    </row>
    <row r="183">
      <c r="A183" s="5" t="n"/>
      <c r="B183" s="5" t="n"/>
      <c r="C183" s="5" t="n"/>
      <c r="D183" s="5" t="n"/>
      <c r="E183" s="17" t="n"/>
      <c r="F183" s="19">
        <f>IF(A183&amp;""="","",IFERROR(IF(INDEX('المواد'!$B$6:$B$20,MATCH(A183,'المواد'!$A$6:$A$20,0))&gt;0,INDEX('المواد'!$B$6:$B$20,MATCH(A183,'المواد'!$A$6:$A$20,0))-'الإعدادات'!$B$4,""),""))</f>
        <v/>
      </c>
      <c r="G183" s="19">
        <f>IF(OR(A183&amp;""="",E183&amp;""=""),"",'الإعدادات'!$B$4-E183)</f>
        <v/>
      </c>
      <c r="H183" s="6">
        <f>IF(A183&amp;""="","",IF(OR(AND(ISNUMBER(D183),D183&gt;=0,D183&lt;=10,D183&lt;$B$4),AND(C183="ذاكرته",ISNUMBER(F183),F183&gt;=0,F183&lt;=7)),"نعم",""))</f>
        <v/>
      </c>
      <c r="I183" s="6">
        <f>IF(A183&amp;B183="","",IF(A183&amp;""="","اختر المادة",IF(ISNUMBER(MATCH(A183,'المواد'!$A$6:$A$20,0)),IF(AND(D183&amp;""&lt;&gt;"",OR(NOT(ISNUMBER(D183)),D183&lt;0,D183&gt;10)),"الدرجة من 0 إلى 10",IF(C183&amp;""="","اختر الحالة","")),"المادة غير موجودة")))</f>
        <v/>
      </c>
      <c r="J183" s="20">
        <f>IF(AND(A183&amp;""&lt;&gt;"",ISNUMBER(D183),D183&gt;=0,D183&lt;=10),D183+ROW()/100000,"")</f>
        <v/>
      </c>
    </row>
    <row r="184">
      <c r="A184" s="5" t="n"/>
      <c r="B184" s="5" t="n"/>
      <c r="C184" s="5" t="n"/>
      <c r="D184" s="5" t="n"/>
      <c r="E184" s="17" t="n"/>
      <c r="F184" s="19">
        <f>IF(A184&amp;""="","",IFERROR(IF(INDEX('المواد'!$B$6:$B$20,MATCH(A184,'المواد'!$A$6:$A$20,0))&gt;0,INDEX('المواد'!$B$6:$B$20,MATCH(A184,'المواد'!$A$6:$A$20,0))-'الإعدادات'!$B$4,""),""))</f>
        <v/>
      </c>
      <c r="G184" s="19">
        <f>IF(OR(A184&amp;""="",E184&amp;""=""),"",'الإعدادات'!$B$4-E184)</f>
        <v/>
      </c>
      <c r="H184" s="6">
        <f>IF(A184&amp;""="","",IF(OR(AND(ISNUMBER(D184),D184&gt;=0,D184&lt;=10,D184&lt;$B$4),AND(C184="ذاكرته",ISNUMBER(F184),F184&gt;=0,F184&lt;=7)),"نعم",""))</f>
        <v/>
      </c>
      <c r="I184" s="6">
        <f>IF(A184&amp;B184="","",IF(A184&amp;""="","اختر المادة",IF(ISNUMBER(MATCH(A184,'المواد'!$A$6:$A$20,0)),IF(AND(D184&amp;""&lt;&gt;"",OR(NOT(ISNUMBER(D184)),D184&lt;0,D184&gt;10)),"الدرجة من 0 إلى 10",IF(C184&amp;""="","اختر الحالة","")),"المادة غير موجودة")))</f>
        <v/>
      </c>
      <c r="J184" s="20">
        <f>IF(AND(A184&amp;""&lt;&gt;"",ISNUMBER(D184),D184&gt;=0,D184&lt;=10),D184+ROW()/100000,"")</f>
        <v/>
      </c>
    </row>
    <row r="185">
      <c r="A185" s="5" t="n"/>
      <c r="B185" s="5" t="n"/>
      <c r="C185" s="5" t="n"/>
      <c r="D185" s="5" t="n"/>
      <c r="E185" s="17" t="n"/>
      <c r="F185" s="19">
        <f>IF(A185&amp;""="","",IFERROR(IF(INDEX('المواد'!$B$6:$B$20,MATCH(A185,'المواد'!$A$6:$A$20,0))&gt;0,INDEX('المواد'!$B$6:$B$20,MATCH(A185,'المواد'!$A$6:$A$20,0))-'الإعدادات'!$B$4,""),""))</f>
        <v/>
      </c>
      <c r="G185" s="19">
        <f>IF(OR(A185&amp;""="",E185&amp;""=""),"",'الإعدادات'!$B$4-E185)</f>
        <v/>
      </c>
      <c r="H185" s="6">
        <f>IF(A185&amp;""="","",IF(OR(AND(ISNUMBER(D185),D185&gt;=0,D185&lt;=10,D185&lt;$B$4),AND(C185="ذاكرته",ISNUMBER(F185),F185&gt;=0,F185&lt;=7)),"نعم",""))</f>
        <v/>
      </c>
      <c r="I185" s="6">
        <f>IF(A185&amp;B185="","",IF(A185&amp;""="","اختر المادة",IF(ISNUMBER(MATCH(A185,'المواد'!$A$6:$A$20,0)),IF(AND(D185&amp;""&lt;&gt;"",OR(NOT(ISNUMBER(D185)),D185&lt;0,D185&gt;10)),"الدرجة من 0 إلى 10",IF(C185&amp;""="","اختر الحالة","")),"المادة غير موجودة")))</f>
        <v/>
      </c>
      <c r="J185" s="20">
        <f>IF(AND(A185&amp;""&lt;&gt;"",ISNUMBER(D185),D185&gt;=0,D185&lt;=10),D185+ROW()/100000,"")</f>
        <v/>
      </c>
    </row>
    <row r="186">
      <c r="A186" s="5" t="n"/>
      <c r="B186" s="5" t="n"/>
      <c r="C186" s="5" t="n"/>
      <c r="D186" s="5" t="n"/>
      <c r="E186" s="17" t="n"/>
      <c r="F186" s="19">
        <f>IF(A186&amp;""="","",IFERROR(IF(INDEX('المواد'!$B$6:$B$20,MATCH(A186,'المواد'!$A$6:$A$20,0))&gt;0,INDEX('المواد'!$B$6:$B$20,MATCH(A186,'المواد'!$A$6:$A$20,0))-'الإعدادات'!$B$4,""),""))</f>
        <v/>
      </c>
      <c r="G186" s="19">
        <f>IF(OR(A186&amp;""="",E186&amp;""=""),"",'الإعدادات'!$B$4-E186)</f>
        <v/>
      </c>
      <c r="H186" s="6">
        <f>IF(A186&amp;""="","",IF(OR(AND(ISNUMBER(D186),D186&gt;=0,D186&lt;=10,D186&lt;$B$4),AND(C186="ذاكرته",ISNUMBER(F186),F186&gt;=0,F186&lt;=7)),"نعم",""))</f>
        <v/>
      </c>
      <c r="I186" s="6">
        <f>IF(A186&amp;B186="","",IF(A186&amp;""="","اختر المادة",IF(ISNUMBER(MATCH(A186,'المواد'!$A$6:$A$20,0)),IF(AND(D186&amp;""&lt;&gt;"",OR(NOT(ISNUMBER(D186)),D186&lt;0,D186&gt;10)),"الدرجة من 0 إلى 10",IF(C186&amp;""="","اختر الحالة","")),"المادة غير موجودة")))</f>
        <v/>
      </c>
      <c r="J186" s="20">
        <f>IF(AND(A186&amp;""&lt;&gt;"",ISNUMBER(D186),D186&gt;=0,D186&lt;=10),D186+ROW()/100000,"")</f>
        <v/>
      </c>
    </row>
    <row r="187">
      <c r="A187" s="5" t="n"/>
      <c r="B187" s="5" t="n"/>
      <c r="C187" s="5" t="n"/>
      <c r="D187" s="5" t="n"/>
      <c r="E187" s="17" t="n"/>
      <c r="F187" s="19">
        <f>IF(A187&amp;""="","",IFERROR(IF(INDEX('المواد'!$B$6:$B$20,MATCH(A187,'المواد'!$A$6:$A$20,0))&gt;0,INDEX('المواد'!$B$6:$B$20,MATCH(A187,'المواد'!$A$6:$A$20,0))-'الإعدادات'!$B$4,""),""))</f>
        <v/>
      </c>
      <c r="G187" s="19">
        <f>IF(OR(A187&amp;""="",E187&amp;""=""),"",'الإعدادات'!$B$4-E187)</f>
        <v/>
      </c>
      <c r="H187" s="6">
        <f>IF(A187&amp;""="","",IF(OR(AND(ISNUMBER(D187),D187&gt;=0,D187&lt;=10,D187&lt;$B$4),AND(C187="ذاكرته",ISNUMBER(F187),F187&gt;=0,F187&lt;=7)),"نعم",""))</f>
        <v/>
      </c>
      <c r="I187" s="6">
        <f>IF(A187&amp;B187="","",IF(A187&amp;""="","اختر المادة",IF(ISNUMBER(MATCH(A187,'المواد'!$A$6:$A$20,0)),IF(AND(D187&amp;""&lt;&gt;"",OR(NOT(ISNUMBER(D187)),D187&lt;0,D187&gt;10)),"الدرجة من 0 إلى 10",IF(C187&amp;""="","اختر الحالة","")),"المادة غير موجودة")))</f>
        <v/>
      </c>
      <c r="J187" s="20">
        <f>IF(AND(A187&amp;""&lt;&gt;"",ISNUMBER(D187),D187&gt;=0,D187&lt;=10),D187+ROW()/100000,"")</f>
        <v/>
      </c>
    </row>
    <row r="188">
      <c r="A188" s="5" t="n"/>
      <c r="B188" s="5" t="n"/>
      <c r="C188" s="5" t="n"/>
      <c r="D188" s="5" t="n"/>
      <c r="E188" s="17" t="n"/>
      <c r="F188" s="19">
        <f>IF(A188&amp;""="","",IFERROR(IF(INDEX('المواد'!$B$6:$B$20,MATCH(A188,'المواد'!$A$6:$A$20,0))&gt;0,INDEX('المواد'!$B$6:$B$20,MATCH(A188,'المواد'!$A$6:$A$20,0))-'الإعدادات'!$B$4,""),""))</f>
        <v/>
      </c>
      <c r="G188" s="19">
        <f>IF(OR(A188&amp;""="",E188&amp;""=""),"",'الإعدادات'!$B$4-E188)</f>
        <v/>
      </c>
      <c r="H188" s="6">
        <f>IF(A188&amp;""="","",IF(OR(AND(ISNUMBER(D188),D188&gt;=0,D188&lt;=10,D188&lt;$B$4),AND(C188="ذاكرته",ISNUMBER(F188),F188&gt;=0,F188&lt;=7)),"نعم",""))</f>
        <v/>
      </c>
      <c r="I188" s="6">
        <f>IF(A188&amp;B188="","",IF(A188&amp;""="","اختر المادة",IF(ISNUMBER(MATCH(A188,'المواد'!$A$6:$A$20,0)),IF(AND(D188&amp;""&lt;&gt;"",OR(NOT(ISNUMBER(D188)),D188&lt;0,D188&gt;10)),"الدرجة من 0 إلى 10",IF(C188&amp;""="","اختر الحالة","")),"المادة غير موجودة")))</f>
        <v/>
      </c>
      <c r="J188" s="20">
        <f>IF(AND(A188&amp;""&lt;&gt;"",ISNUMBER(D188),D188&gt;=0,D188&lt;=10),D188+ROW()/100000,"")</f>
        <v/>
      </c>
    </row>
    <row r="189">
      <c r="A189" s="5" t="n"/>
      <c r="B189" s="5" t="n"/>
      <c r="C189" s="5" t="n"/>
      <c r="D189" s="5" t="n"/>
      <c r="E189" s="17" t="n"/>
      <c r="F189" s="19">
        <f>IF(A189&amp;""="","",IFERROR(IF(INDEX('المواد'!$B$6:$B$20,MATCH(A189,'المواد'!$A$6:$A$20,0))&gt;0,INDEX('المواد'!$B$6:$B$20,MATCH(A189,'المواد'!$A$6:$A$20,0))-'الإعدادات'!$B$4,""),""))</f>
        <v/>
      </c>
      <c r="G189" s="19">
        <f>IF(OR(A189&amp;""="",E189&amp;""=""),"",'الإعدادات'!$B$4-E189)</f>
        <v/>
      </c>
      <c r="H189" s="6">
        <f>IF(A189&amp;""="","",IF(OR(AND(ISNUMBER(D189),D189&gt;=0,D189&lt;=10,D189&lt;$B$4),AND(C189="ذاكرته",ISNUMBER(F189),F189&gt;=0,F189&lt;=7)),"نعم",""))</f>
        <v/>
      </c>
      <c r="I189" s="6">
        <f>IF(A189&amp;B189="","",IF(A189&amp;""="","اختر المادة",IF(ISNUMBER(MATCH(A189,'المواد'!$A$6:$A$20,0)),IF(AND(D189&amp;""&lt;&gt;"",OR(NOT(ISNUMBER(D189)),D189&lt;0,D189&gt;10)),"الدرجة من 0 إلى 10",IF(C189&amp;""="","اختر الحالة","")),"المادة غير موجودة")))</f>
        <v/>
      </c>
      <c r="J189" s="20">
        <f>IF(AND(A189&amp;""&lt;&gt;"",ISNUMBER(D189),D189&gt;=0,D189&lt;=10),D189+ROW()/100000,"")</f>
        <v/>
      </c>
    </row>
    <row r="190">
      <c r="A190" s="5" t="n"/>
      <c r="B190" s="5" t="n"/>
      <c r="C190" s="5" t="n"/>
      <c r="D190" s="5" t="n"/>
      <c r="E190" s="17" t="n"/>
      <c r="F190" s="19">
        <f>IF(A190&amp;""="","",IFERROR(IF(INDEX('المواد'!$B$6:$B$20,MATCH(A190,'المواد'!$A$6:$A$20,0))&gt;0,INDEX('المواد'!$B$6:$B$20,MATCH(A190,'المواد'!$A$6:$A$20,0))-'الإعدادات'!$B$4,""),""))</f>
        <v/>
      </c>
      <c r="G190" s="19">
        <f>IF(OR(A190&amp;""="",E190&amp;""=""),"",'الإعدادات'!$B$4-E190)</f>
        <v/>
      </c>
      <c r="H190" s="6">
        <f>IF(A190&amp;""="","",IF(OR(AND(ISNUMBER(D190),D190&gt;=0,D190&lt;=10,D190&lt;$B$4),AND(C190="ذاكرته",ISNUMBER(F190),F190&gt;=0,F190&lt;=7)),"نعم",""))</f>
        <v/>
      </c>
      <c r="I190" s="6">
        <f>IF(A190&amp;B190="","",IF(A190&amp;""="","اختر المادة",IF(ISNUMBER(MATCH(A190,'المواد'!$A$6:$A$20,0)),IF(AND(D190&amp;""&lt;&gt;"",OR(NOT(ISNUMBER(D190)),D190&lt;0,D190&gt;10)),"الدرجة من 0 إلى 10",IF(C190&amp;""="","اختر الحالة","")),"المادة غير موجودة")))</f>
        <v/>
      </c>
      <c r="J190" s="20">
        <f>IF(AND(A190&amp;""&lt;&gt;"",ISNUMBER(D190),D190&gt;=0,D190&lt;=10),D190+ROW()/100000,"")</f>
        <v/>
      </c>
    </row>
    <row r="191">
      <c r="A191" s="5" t="n"/>
      <c r="B191" s="5" t="n"/>
      <c r="C191" s="5" t="n"/>
      <c r="D191" s="5" t="n"/>
      <c r="E191" s="17" t="n"/>
      <c r="F191" s="19">
        <f>IF(A191&amp;""="","",IFERROR(IF(INDEX('المواد'!$B$6:$B$20,MATCH(A191,'المواد'!$A$6:$A$20,0))&gt;0,INDEX('المواد'!$B$6:$B$20,MATCH(A191,'المواد'!$A$6:$A$20,0))-'الإعدادات'!$B$4,""),""))</f>
        <v/>
      </c>
      <c r="G191" s="19">
        <f>IF(OR(A191&amp;""="",E191&amp;""=""),"",'الإعدادات'!$B$4-E191)</f>
        <v/>
      </c>
      <c r="H191" s="6">
        <f>IF(A191&amp;""="","",IF(OR(AND(ISNUMBER(D191),D191&gt;=0,D191&lt;=10,D191&lt;$B$4),AND(C191="ذاكرته",ISNUMBER(F191),F191&gt;=0,F191&lt;=7)),"نعم",""))</f>
        <v/>
      </c>
      <c r="I191" s="6">
        <f>IF(A191&amp;B191="","",IF(A191&amp;""="","اختر المادة",IF(ISNUMBER(MATCH(A191,'المواد'!$A$6:$A$20,0)),IF(AND(D191&amp;""&lt;&gt;"",OR(NOT(ISNUMBER(D191)),D191&lt;0,D191&gt;10)),"الدرجة من 0 إلى 10",IF(C191&amp;""="","اختر الحالة","")),"المادة غير موجودة")))</f>
        <v/>
      </c>
      <c r="J191" s="20">
        <f>IF(AND(A191&amp;""&lt;&gt;"",ISNUMBER(D191),D191&gt;=0,D191&lt;=10),D191+ROW()/100000,"")</f>
        <v/>
      </c>
    </row>
    <row r="192">
      <c r="A192" s="5" t="n"/>
      <c r="B192" s="5" t="n"/>
      <c r="C192" s="5" t="n"/>
      <c r="D192" s="5" t="n"/>
      <c r="E192" s="17" t="n"/>
      <c r="F192" s="19">
        <f>IF(A192&amp;""="","",IFERROR(IF(INDEX('المواد'!$B$6:$B$20,MATCH(A192,'المواد'!$A$6:$A$20,0))&gt;0,INDEX('المواد'!$B$6:$B$20,MATCH(A192,'المواد'!$A$6:$A$20,0))-'الإعدادات'!$B$4,""),""))</f>
        <v/>
      </c>
      <c r="G192" s="19">
        <f>IF(OR(A192&amp;""="",E192&amp;""=""),"",'الإعدادات'!$B$4-E192)</f>
        <v/>
      </c>
      <c r="H192" s="6">
        <f>IF(A192&amp;""="","",IF(OR(AND(ISNUMBER(D192),D192&gt;=0,D192&lt;=10,D192&lt;$B$4),AND(C192="ذاكرته",ISNUMBER(F192),F192&gt;=0,F192&lt;=7)),"نعم",""))</f>
        <v/>
      </c>
      <c r="I192" s="6">
        <f>IF(A192&amp;B192="","",IF(A192&amp;""="","اختر المادة",IF(ISNUMBER(MATCH(A192,'المواد'!$A$6:$A$20,0)),IF(AND(D192&amp;""&lt;&gt;"",OR(NOT(ISNUMBER(D192)),D192&lt;0,D192&gt;10)),"الدرجة من 0 إلى 10",IF(C192&amp;""="","اختر الحالة","")),"المادة غير موجودة")))</f>
        <v/>
      </c>
      <c r="J192" s="20">
        <f>IF(AND(A192&amp;""&lt;&gt;"",ISNUMBER(D192),D192&gt;=0,D192&lt;=10),D192+ROW()/100000,"")</f>
        <v/>
      </c>
    </row>
    <row r="193">
      <c r="A193" s="5" t="n"/>
      <c r="B193" s="5" t="n"/>
      <c r="C193" s="5" t="n"/>
      <c r="D193" s="5" t="n"/>
      <c r="E193" s="17" t="n"/>
      <c r="F193" s="19">
        <f>IF(A193&amp;""="","",IFERROR(IF(INDEX('المواد'!$B$6:$B$20,MATCH(A193,'المواد'!$A$6:$A$20,0))&gt;0,INDEX('المواد'!$B$6:$B$20,MATCH(A193,'المواد'!$A$6:$A$20,0))-'الإعدادات'!$B$4,""),""))</f>
        <v/>
      </c>
      <c r="G193" s="19">
        <f>IF(OR(A193&amp;""="",E193&amp;""=""),"",'الإعدادات'!$B$4-E193)</f>
        <v/>
      </c>
      <c r="H193" s="6">
        <f>IF(A193&amp;""="","",IF(OR(AND(ISNUMBER(D193),D193&gt;=0,D193&lt;=10,D193&lt;$B$4),AND(C193="ذاكرته",ISNUMBER(F193),F193&gt;=0,F193&lt;=7)),"نعم",""))</f>
        <v/>
      </c>
      <c r="I193" s="6">
        <f>IF(A193&amp;B193="","",IF(A193&amp;""="","اختر المادة",IF(ISNUMBER(MATCH(A193,'المواد'!$A$6:$A$20,0)),IF(AND(D193&amp;""&lt;&gt;"",OR(NOT(ISNUMBER(D193)),D193&lt;0,D193&gt;10)),"الدرجة من 0 إلى 10",IF(C193&amp;""="","اختر الحالة","")),"المادة غير موجودة")))</f>
        <v/>
      </c>
      <c r="J193" s="20">
        <f>IF(AND(A193&amp;""&lt;&gt;"",ISNUMBER(D193),D193&gt;=0,D193&lt;=10),D193+ROW()/100000,"")</f>
        <v/>
      </c>
    </row>
    <row r="194">
      <c r="A194" s="5" t="n"/>
      <c r="B194" s="5" t="n"/>
      <c r="C194" s="5" t="n"/>
      <c r="D194" s="5" t="n"/>
      <c r="E194" s="17" t="n"/>
      <c r="F194" s="19">
        <f>IF(A194&amp;""="","",IFERROR(IF(INDEX('المواد'!$B$6:$B$20,MATCH(A194,'المواد'!$A$6:$A$20,0))&gt;0,INDEX('المواد'!$B$6:$B$20,MATCH(A194,'المواد'!$A$6:$A$20,0))-'الإعدادات'!$B$4,""),""))</f>
        <v/>
      </c>
      <c r="G194" s="19">
        <f>IF(OR(A194&amp;""="",E194&amp;""=""),"",'الإعدادات'!$B$4-E194)</f>
        <v/>
      </c>
      <c r="H194" s="6">
        <f>IF(A194&amp;""="","",IF(OR(AND(ISNUMBER(D194),D194&gt;=0,D194&lt;=10,D194&lt;$B$4),AND(C194="ذاكرته",ISNUMBER(F194),F194&gt;=0,F194&lt;=7)),"نعم",""))</f>
        <v/>
      </c>
      <c r="I194" s="6">
        <f>IF(A194&amp;B194="","",IF(A194&amp;""="","اختر المادة",IF(ISNUMBER(MATCH(A194,'المواد'!$A$6:$A$20,0)),IF(AND(D194&amp;""&lt;&gt;"",OR(NOT(ISNUMBER(D194)),D194&lt;0,D194&gt;10)),"الدرجة من 0 إلى 10",IF(C194&amp;""="","اختر الحالة","")),"المادة غير موجودة")))</f>
        <v/>
      </c>
      <c r="J194" s="20">
        <f>IF(AND(A194&amp;""&lt;&gt;"",ISNUMBER(D194),D194&gt;=0,D194&lt;=10),D194+ROW()/100000,"")</f>
        <v/>
      </c>
    </row>
    <row r="195">
      <c r="A195" s="5" t="n"/>
      <c r="B195" s="5" t="n"/>
      <c r="C195" s="5" t="n"/>
      <c r="D195" s="5" t="n"/>
      <c r="E195" s="17" t="n"/>
      <c r="F195" s="19">
        <f>IF(A195&amp;""="","",IFERROR(IF(INDEX('المواد'!$B$6:$B$20,MATCH(A195,'المواد'!$A$6:$A$20,0))&gt;0,INDEX('المواد'!$B$6:$B$20,MATCH(A195,'المواد'!$A$6:$A$20,0))-'الإعدادات'!$B$4,""),""))</f>
        <v/>
      </c>
      <c r="G195" s="19">
        <f>IF(OR(A195&amp;""="",E195&amp;""=""),"",'الإعدادات'!$B$4-E195)</f>
        <v/>
      </c>
      <c r="H195" s="6">
        <f>IF(A195&amp;""="","",IF(OR(AND(ISNUMBER(D195),D195&gt;=0,D195&lt;=10,D195&lt;$B$4),AND(C195="ذاكرته",ISNUMBER(F195),F195&gt;=0,F195&lt;=7)),"نعم",""))</f>
        <v/>
      </c>
      <c r="I195" s="6">
        <f>IF(A195&amp;B195="","",IF(A195&amp;""="","اختر المادة",IF(ISNUMBER(MATCH(A195,'المواد'!$A$6:$A$20,0)),IF(AND(D195&amp;""&lt;&gt;"",OR(NOT(ISNUMBER(D195)),D195&lt;0,D195&gt;10)),"الدرجة من 0 إلى 10",IF(C195&amp;""="","اختر الحالة","")),"المادة غير موجودة")))</f>
        <v/>
      </c>
      <c r="J195" s="20">
        <f>IF(AND(A195&amp;""&lt;&gt;"",ISNUMBER(D195),D195&gt;=0,D195&lt;=10),D195+ROW()/100000,"")</f>
        <v/>
      </c>
    </row>
    <row r="196">
      <c r="A196" s="5" t="n"/>
      <c r="B196" s="5" t="n"/>
      <c r="C196" s="5" t="n"/>
      <c r="D196" s="5" t="n"/>
      <c r="E196" s="17" t="n"/>
      <c r="F196" s="19">
        <f>IF(A196&amp;""="","",IFERROR(IF(INDEX('المواد'!$B$6:$B$20,MATCH(A196,'المواد'!$A$6:$A$20,0))&gt;0,INDEX('المواد'!$B$6:$B$20,MATCH(A196,'المواد'!$A$6:$A$20,0))-'الإعدادات'!$B$4,""),""))</f>
        <v/>
      </c>
      <c r="G196" s="19">
        <f>IF(OR(A196&amp;""="",E196&amp;""=""),"",'الإعدادات'!$B$4-E196)</f>
        <v/>
      </c>
      <c r="H196" s="6">
        <f>IF(A196&amp;""="","",IF(OR(AND(ISNUMBER(D196),D196&gt;=0,D196&lt;=10,D196&lt;$B$4),AND(C196="ذاكرته",ISNUMBER(F196),F196&gt;=0,F196&lt;=7)),"نعم",""))</f>
        <v/>
      </c>
      <c r="I196" s="6">
        <f>IF(A196&amp;B196="","",IF(A196&amp;""="","اختر المادة",IF(ISNUMBER(MATCH(A196,'المواد'!$A$6:$A$20,0)),IF(AND(D196&amp;""&lt;&gt;"",OR(NOT(ISNUMBER(D196)),D196&lt;0,D196&gt;10)),"الدرجة من 0 إلى 10",IF(C196&amp;""="","اختر الحالة","")),"المادة غير موجودة")))</f>
        <v/>
      </c>
      <c r="J196" s="20">
        <f>IF(AND(A196&amp;""&lt;&gt;"",ISNUMBER(D196),D196&gt;=0,D196&lt;=10),D196+ROW()/100000,"")</f>
        <v/>
      </c>
    </row>
    <row r="197">
      <c r="A197" s="5" t="n"/>
      <c r="B197" s="5" t="n"/>
      <c r="C197" s="5" t="n"/>
      <c r="D197" s="5" t="n"/>
      <c r="E197" s="17" t="n"/>
      <c r="F197" s="19">
        <f>IF(A197&amp;""="","",IFERROR(IF(INDEX('المواد'!$B$6:$B$20,MATCH(A197,'المواد'!$A$6:$A$20,0))&gt;0,INDEX('المواد'!$B$6:$B$20,MATCH(A197,'المواد'!$A$6:$A$20,0))-'الإعدادات'!$B$4,""),""))</f>
        <v/>
      </c>
      <c r="G197" s="19">
        <f>IF(OR(A197&amp;""="",E197&amp;""=""),"",'الإعدادات'!$B$4-E197)</f>
        <v/>
      </c>
      <c r="H197" s="6">
        <f>IF(A197&amp;""="","",IF(OR(AND(ISNUMBER(D197),D197&gt;=0,D197&lt;=10,D197&lt;$B$4),AND(C197="ذاكرته",ISNUMBER(F197),F197&gt;=0,F197&lt;=7)),"نعم",""))</f>
        <v/>
      </c>
      <c r="I197" s="6">
        <f>IF(A197&amp;B197="","",IF(A197&amp;""="","اختر المادة",IF(ISNUMBER(MATCH(A197,'المواد'!$A$6:$A$20,0)),IF(AND(D197&amp;""&lt;&gt;"",OR(NOT(ISNUMBER(D197)),D197&lt;0,D197&gt;10)),"الدرجة من 0 إلى 10",IF(C197&amp;""="","اختر الحالة","")),"المادة غير موجودة")))</f>
        <v/>
      </c>
      <c r="J197" s="20">
        <f>IF(AND(A197&amp;""&lt;&gt;"",ISNUMBER(D197),D197&gt;=0,D197&lt;=10),D197+ROW()/100000,"")</f>
        <v/>
      </c>
    </row>
    <row r="198">
      <c r="A198" s="5" t="n"/>
      <c r="B198" s="5" t="n"/>
      <c r="C198" s="5" t="n"/>
      <c r="D198" s="5" t="n"/>
      <c r="E198" s="17" t="n"/>
      <c r="F198" s="19">
        <f>IF(A198&amp;""="","",IFERROR(IF(INDEX('المواد'!$B$6:$B$20,MATCH(A198,'المواد'!$A$6:$A$20,0))&gt;0,INDEX('المواد'!$B$6:$B$20,MATCH(A198,'المواد'!$A$6:$A$20,0))-'الإعدادات'!$B$4,""),""))</f>
        <v/>
      </c>
      <c r="G198" s="19">
        <f>IF(OR(A198&amp;""="",E198&amp;""=""),"",'الإعدادات'!$B$4-E198)</f>
        <v/>
      </c>
      <c r="H198" s="6">
        <f>IF(A198&amp;""="","",IF(OR(AND(ISNUMBER(D198),D198&gt;=0,D198&lt;=10,D198&lt;$B$4),AND(C198="ذاكرته",ISNUMBER(F198),F198&gt;=0,F198&lt;=7)),"نعم",""))</f>
        <v/>
      </c>
      <c r="I198" s="6">
        <f>IF(A198&amp;B198="","",IF(A198&amp;""="","اختر المادة",IF(ISNUMBER(MATCH(A198,'المواد'!$A$6:$A$20,0)),IF(AND(D198&amp;""&lt;&gt;"",OR(NOT(ISNUMBER(D198)),D198&lt;0,D198&gt;10)),"الدرجة من 0 إلى 10",IF(C198&amp;""="","اختر الحالة","")),"المادة غير موجودة")))</f>
        <v/>
      </c>
      <c r="J198" s="20">
        <f>IF(AND(A198&amp;""&lt;&gt;"",ISNUMBER(D198),D198&gt;=0,D198&lt;=10),D198+ROW()/100000,"")</f>
        <v/>
      </c>
    </row>
    <row r="199">
      <c r="A199" s="5" t="n"/>
      <c r="B199" s="5" t="n"/>
      <c r="C199" s="5" t="n"/>
      <c r="D199" s="5" t="n"/>
      <c r="E199" s="17" t="n"/>
      <c r="F199" s="19">
        <f>IF(A199&amp;""="","",IFERROR(IF(INDEX('المواد'!$B$6:$B$20,MATCH(A199,'المواد'!$A$6:$A$20,0))&gt;0,INDEX('المواد'!$B$6:$B$20,MATCH(A199,'المواد'!$A$6:$A$20,0))-'الإعدادات'!$B$4,""),""))</f>
        <v/>
      </c>
      <c r="G199" s="19">
        <f>IF(OR(A199&amp;""="",E199&amp;""=""),"",'الإعدادات'!$B$4-E199)</f>
        <v/>
      </c>
      <c r="H199" s="6">
        <f>IF(A199&amp;""="","",IF(OR(AND(ISNUMBER(D199),D199&gt;=0,D199&lt;=10,D199&lt;$B$4),AND(C199="ذاكرته",ISNUMBER(F199),F199&gt;=0,F199&lt;=7)),"نعم",""))</f>
        <v/>
      </c>
      <c r="I199" s="6">
        <f>IF(A199&amp;B199="","",IF(A199&amp;""="","اختر المادة",IF(ISNUMBER(MATCH(A199,'المواد'!$A$6:$A$20,0)),IF(AND(D199&amp;""&lt;&gt;"",OR(NOT(ISNUMBER(D199)),D199&lt;0,D199&gt;10)),"الدرجة من 0 إلى 10",IF(C199&amp;""="","اختر الحالة","")),"المادة غير موجودة")))</f>
        <v/>
      </c>
      <c r="J199" s="20">
        <f>IF(AND(A199&amp;""&lt;&gt;"",ISNUMBER(D199),D199&gt;=0,D199&lt;=10),D199+ROW()/100000,"")</f>
        <v/>
      </c>
    </row>
    <row r="200">
      <c r="A200" s="5" t="n"/>
      <c r="B200" s="5" t="n"/>
      <c r="C200" s="5" t="n"/>
      <c r="D200" s="5" t="n"/>
      <c r="E200" s="17" t="n"/>
      <c r="F200" s="19">
        <f>IF(A200&amp;""="","",IFERROR(IF(INDEX('المواد'!$B$6:$B$20,MATCH(A200,'المواد'!$A$6:$A$20,0))&gt;0,INDEX('المواد'!$B$6:$B$20,MATCH(A200,'المواد'!$A$6:$A$20,0))-'الإعدادات'!$B$4,""),""))</f>
        <v/>
      </c>
      <c r="G200" s="19">
        <f>IF(OR(A200&amp;""="",E200&amp;""=""),"",'الإعدادات'!$B$4-E200)</f>
        <v/>
      </c>
      <c r="H200" s="6">
        <f>IF(A200&amp;""="","",IF(OR(AND(ISNUMBER(D200),D200&gt;=0,D200&lt;=10,D200&lt;$B$4),AND(C200="ذاكرته",ISNUMBER(F200),F200&gt;=0,F200&lt;=7)),"نعم",""))</f>
        <v/>
      </c>
      <c r="I200" s="6">
        <f>IF(A200&amp;B200="","",IF(A200&amp;""="","اختر المادة",IF(ISNUMBER(MATCH(A200,'المواد'!$A$6:$A$20,0)),IF(AND(D200&amp;""&lt;&gt;"",OR(NOT(ISNUMBER(D200)),D200&lt;0,D200&gt;10)),"الدرجة من 0 إلى 10",IF(C200&amp;""="","اختر الحالة","")),"المادة غير موجودة")))</f>
        <v/>
      </c>
      <c r="J200" s="20">
        <f>IF(AND(A200&amp;""&lt;&gt;"",ISNUMBER(D200),D200&gt;=0,D200&lt;=10),D200+ROW()/100000,"")</f>
        <v/>
      </c>
    </row>
    <row r="201">
      <c r="A201" s="5" t="n"/>
      <c r="B201" s="5" t="n"/>
      <c r="C201" s="5" t="n"/>
      <c r="D201" s="5" t="n"/>
      <c r="E201" s="17" t="n"/>
      <c r="F201" s="19">
        <f>IF(A201&amp;""="","",IFERROR(IF(INDEX('المواد'!$B$6:$B$20,MATCH(A201,'المواد'!$A$6:$A$20,0))&gt;0,INDEX('المواد'!$B$6:$B$20,MATCH(A201,'المواد'!$A$6:$A$20,0))-'الإعدادات'!$B$4,""),""))</f>
        <v/>
      </c>
      <c r="G201" s="19">
        <f>IF(OR(A201&amp;""="",E201&amp;""=""),"",'الإعدادات'!$B$4-E201)</f>
        <v/>
      </c>
      <c r="H201" s="6">
        <f>IF(A201&amp;""="","",IF(OR(AND(ISNUMBER(D201),D201&gt;=0,D201&lt;=10,D201&lt;$B$4),AND(C201="ذاكرته",ISNUMBER(F201),F201&gt;=0,F201&lt;=7)),"نعم",""))</f>
        <v/>
      </c>
      <c r="I201" s="6">
        <f>IF(A201&amp;B201="","",IF(A201&amp;""="","اختر المادة",IF(ISNUMBER(MATCH(A201,'المواد'!$A$6:$A$20,0)),IF(AND(D201&amp;""&lt;&gt;"",OR(NOT(ISNUMBER(D201)),D201&lt;0,D201&gt;10)),"الدرجة من 0 إلى 10",IF(C201&amp;""="","اختر الحالة","")),"المادة غير موجودة")))</f>
        <v/>
      </c>
      <c r="J201" s="20">
        <f>IF(AND(A201&amp;""&lt;&gt;"",ISNUMBER(D201),D201&gt;=0,D201&lt;=10),D201+ROW()/100000,"")</f>
        <v/>
      </c>
    </row>
    <row r="202">
      <c r="A202" s="5" t="n"/>
      <c r="B202" s="5" t="n"/>
      <c r="C202" s="5" t="n"/>
      <c r="D202" s="5" t="n"/>
      <c r="E202" s="17" t="n"/>
      <c r="F202" s="19">
        <f>IF(A202&amp;""="","",IFERROR(IF(INDEX('المواد'!$B$6:$B$20,MATCH(A202,'المواد'!$A$6:$A$20,0))&gt;0,INDEX('المواد'!$B$6:$B$20,MATCH(A202,'المواد'!$A$6:$A$20,0))-'الإعدادات'!$B$4,""),""))</f>
        <v/>
      </c>
      <c r="G202" s="19">
        <f>IF(OR(A202&amp;""="",E202&amp;""=""),"",'الإعدادات'!$B$4-E202)</f>
        <v/>
      </c>
      <c r="H202" s="6">
        <f>IF(A202&amp;""="","",IF(OR(AND(ISNUMBER(D202),D202&gt;=0,D202&lt;=10,D202&lt;$B$4),AND(C202="ذاكرته",ISNUMBER(F202),F202&gt;=0,F202&lt;=7)),"نعم",""))</f>
        <v/>
      </c>
      <c r="I202" s="6">
        <f>IF(A202&amp;B202="","",IF(A202&amp;""="","اختر المادة",IF(ISNUMBER(MATCH(A202,'المواد'!$A$6:$A$20,0)),IF(AND(D202&amp;""&lt;&gt;"",OR(NOT(ISNUMBER(D202)),D202&lt;0,D202&gt;10)),"الدرجة من 0 إلى 10",IF(C202&amp;""="","اختر الحالة","")),"المادة غير موجودة")))</f>
        <v/>
      </c>
      <c r="J202" s="20">
        <f>IF(AND(A202&amp;""&lt;&gt;"",ISNUMBER(D202),D202&gt;=0,D202&lt;=10),D202+ROW()/100000,"")</f>
        <v/>
      </c>
    </row>
    <row r="203">
      <c r="A203" s="5" t="n"/>
      <c r="B203" s="5" t="n"/>
      <c r="C203" s="5" t="n"/>
      <c r="D203" s="5" t="n"/>
      <c r="E203" s="17" t="n"/>
      <c r="F203" s="19">
        <f>IF(A203&amp;""="","",IFERROR(IF(INDEX('المواد'!$B$6:$B$20,MATCH(A203,'المواد'!$A$6:$A$20,0))&gt;0,INDEX('المواد'!$B$6:$B$20,MATCH(A203,'المواد'!$A$6:$A$20,0))-'الإعدادات'!$B$4,""),""))</f>
        <v/>
      </c>
      <c r="G203" s="19">
        <f>IF(OR(A203&amp;""="",E203&amp;""=""),"",'الإعدادات'!$B$4-E203)</f>
        <v/>
      </c>
      <c r="H203" s="6">
        <f>IF(A203&amp;""="","",IF(OR(AND(ISNUMBER(D203),D203&gt;=0,D203&lt;=10,D203&lt;$B$4),AND(C203="ذاكرته",ISNUMBER(F203),F203&gt;=0,F203&lt;=7)),"نعم",""))</f>
        <v/>
      </c>
      <c r="I203" s="6">
        <f>IF(A203&amp;B203="","",IF(A203&amp;""="","اختر المادة",IF(ISNUMBER(MATCH(A203,'المواد'!$A$6:$A$20,0)),IF(AND(D203&amp;""&lt;&gt;"",OR(NOT(ISNUMBER(D203)),D203&lt;0,D203&gt;10)),"الدرجة من 0 إلى 10",IF(C203&amp;""="","اختر الحالة","")),"المادة غير موجودة")))</f>
        <v/>
      </c>
      <c r="J203" s="20">
        <f>IF(AND(A203&amp;""&lt;&gt;"",ISNUMBER(D203),D203&gt;=0,D203&lt;=10),D203+ROW()/100000,"")</f>
        <v/>
      </c>
    </row>
    <row r="204">
      <c r="A204" s="5" t="n"/>
      <c r="B204" s="5" t="n"/>
      <c r="C204" s="5" t="n"/>
      <c r="D204" s="5" t="n"/>
      <c r="E204" s="17" t="n"/>
      <c r="F204" s="19">
        <f>IF(A204&amp;""="","",IFERROR(IF(INDEX('المواد'!$B$6:$B$20,MATCH(A204,'المواد'!$A$6:$A$20,0))&gt;0,INDEX('المواد'!$B$6:$B$20,MATCH(A204,'المواد'!$A$6:$A$20,0))-'الإعدادات'!$B$4,""),""))</f>
        <v/>
      </c>
      <c r="G204" s="19">
        <f>IF(OR(A204&amp;""="",E204&amp;""=""),"",'الإعدادات'!$B$4-E204)</f>
        <v/>
      </c>
      <c r="H204" s="6">
        <f>IF(A204&amp;""="","",IF(OR(AND(ISNUMBER(D204),D204&gt;=0,D204&lt;=10,D204&lt;$B$4),AND(C204="ذاكرته",ISNUMBER(F204),F204&gt;=0,F204&lt;=7)),"نعم",""))</f>
        <v/>
      </c>
      <c r="I204" s="6">
        <f>IF(A204&amp;B204="","",IF(A204&amp;""="","اختر المادة",IF(ISNUMBER(MATCH(A204,'المواد'!$A$6:$A$20,0)),IF(AND(D204&amp;""&lt;&gt;"",OR(NOT(ISNUMBER(D204)),D204&lt;0,D204&gt;10)),"الدرجة من 0 إلى 10",IF(C204&amp;""="","اختر الحالة","")),"المادة غير موجودة")))</f>
        <v/>
      </c>
      <c r="J204" s="20">
        <f>IF(AND(A204&amp;""&lt;&gt;"",ISNUMBER(D204),D204&gt;=0,D204&lt;=10),D204+ROW()/100000,"")</f>
        <v/>
      </c>
    </row>
    <row r="205">
      <c r="A205" s="5" t="n"/>
      <c r="B205" s="5" t="n"/>
      <c r="C205" s="5" t="n"/>
      <c r="D205" s="5" t="n"/>
      <c r="E205" s="17" t="n"/>
      <c r="F205" s="19">
        <f>IF(A205&amp;""="","",IFERROR(IF(INDEX('المواد'!$B$6:$B$20,MATCH(A205,'المواد'!$A$6:$A$20,0))&gt;0,INDEX('المواد'!$B$6:$B$20,MATCH(A205,'المواد'!$A$6:$A$20,0))-'الإعدادات'!$B$4,""),""))</f>
        <v/>
      </c>
      <c r="G205" s="19">
        <f>IF(OR(A205&amp;""="",E205&amp;""=""),"",'الإعدادات'!$B$4-E205)</f>
        <v/>
      </c>
      <c r="H205" s="6">
        <f>IF(A205&amp;""="","",IF(OR(AND(ISNUMBER(D205),D205&gt;=0,D205&lt;=10,D205&lt;$B$4),AND(C205="ذاكرته",ISNUMBER(F205),F205&gt;=0,F205&lt;=7)),"نعم",""))</f>
        <v/>
      </c>
      <c r="I205" s="6">
        <f>IF(A205&amp;B205="","",IF(A205&amp;""="","اختر المادة",IF(ISNUMBER(MATCH(A205,'المواد'!$A$6:$A$20,0)),IF(AND(D205&amp;""&lt;&gt;"",OR(NOT(ISNUMBER(D205)),D205&lt;0,D205&gt;10)),"الدرجة من 0 إلى 10",IF(C205&amp;""="","اختر الحالة","")),"المادة غير موجودة")))</f>
        <v/>
      </c>
      <c r="J205" s="20">
        <f>IF(AND(A205&amp;""&lt;&gt;"",ISNUMBER(D205),D205&gt;=0,D205&lt;=10),D205+ROW()/100000,"")</f>
        <v/>
      </c>
    </row>
    <row r="206">
      <c r="A206" s="5" t="n"/>
      <c r="B206" s="5" t="n"/>
      <c r="C206" s="5" t="n"/>
      <c r="D206" s="5" t="n"/>
      <c r="E206" s="17" t="n"/>
      <c r="F206" s="19">
        <f>IF(A206&amp;""="","",IFERROR(IF(INDEX('المواد'!$B$6:$B$20,MATCH(A206,'المواد'!$A$6:$A$20,0))&gt;0,INDEX('المواد'!$B$6:$B$20,MATCH(A206,'المواد'!$A$6:$A$20,0))-'الإعدادات'!$B$4,""),""))</f>
        <v/>
      </c>
      <c r="G206" s="19">
        <f>IF(OR(A206&amp;""="",E206&amp;""=""),"",'الإعدادات'!$B$4-E206)</f>
        <v/>
      </c>
      <c r="H206" s="6">
        <f>IF(A206&amp;""="","",IF(OR(AND(ISNUMBER(D206),D206&gt;=0,D206&lt;=10,D206&lt;$B$4),AND(C206="ذاكرته",ISNUMBER(F206),F206&gt;=0,F206&lt;=7)),"نعم",""))</f>
        <v/>
      </c>
      <c r="I206" s="6">
        <f>IF(A206&amp;B206="","",IF(A206&amp;""="","اختر المادة",IF(ISNUMBER(MATCH(A206,'المواد'!$A$6:$A$20,0)),IF(AND(D206&amp;""&lt;&gt;"",OR(NOT(ISNUMBER(D206)),D206&lt;0,D206&gt;10)),"الدرجة من 0 إلى 10",IF(C206&amp;""="","اختر الحالة","")),"المادة غير موجودة")))</f>
        <v/>
      </c>
      <c r="J206" s="20">
        <f>IF(AND(A206&amp;""&lt;&gt;"",ISNUMBER(D206),D206&gt;=0,D206&lt;=10),D206+ROW()/100000,"")</f>
        <v/>
      </c>
    </row>
    <row r="207">
      <c r="A207" s="5" t="n"/>
      <c r="B207" s="5" t="n"/>
      <c r="C207" s="5" t="n"/>
      <c r="D207" s="5" t="n"/>
      <c r="E207" s="17" t="n"/>
      <c r="F207" s="19">
        <f>IF(A207&amp;""="","",IFERROR(IF(INDEX('المواد'!$B$6:$B$20,MATCH(A207,'المواد'!$A$6:$A$20,0))&gt;0,INDEX('المواد'!$B$6:$B$20,MATCH(A207,'المواد'!$A$6:$A$20,0))-'الإعدادات'!$B$4,""),""))</f>
        <v/>
      </c>
      <c r="G207" s="19">
        <f>IF(OR(A207&amp;""="",E207&amp;""=""),"",'الإعدادات'!$B$4-E207)</f>
        <v/>
      </c>
      <c r="H207" s="6">
        <f>IF(A207&amp;""="","",IF(OR(AND(ISNUMBER(D207),D207&gt;=0,D207&lt;=10,D207&lt;$B$4),AND(C207="ذاكرته",ISNUMBER(F207),F207&gt;=0,F207&lt;=7)),"نعم",""))</f>
        <v/>
      </c>
      <c r="I207" s="6">
        <f>IF(A207&amp;B207="","",IF(A207&amp;""="","اختر المادة",IF(ISNUMBER(MATCH(A207,'المواد'!$A$6:$A$20,0)),IF(AND(D207&amp;""&lt;&gt;"",OR(NOT(ISNUMBER(D207)),D207&lt;0,D207&gt;10)),"الدرجة من 0 إلى 10",IF(C207&amp;""="","اختر الحالة","")),"المادة غير موجودة")))</f>
        <v/>
      </c>
      <c r="J207" s="20">
        <f>IF(AND(A207&amp;""&lt;&gt;"",ISNUMBER(D207),D207&gt;=0,D207&lt;=10),D207+ROW()/100000,"")</f>
        <v/>
      </c>
    </row>
    <row r="208">
      <c r="A208" s="5" t="n"/>
      <c r="B208" s="5" t="n"/>
      <c r="C208" s="5" t="n"/>
      <c r="D208" s="5" t="n"/>
      <c r="E208" s="17" t="n"/>
      <c r="F208" s="19">
        <f>IF(A208&amp;""="","",IFERROR(IF(INDEX('المواد'!$B$6:$B$20,MATCH(A208,'المواد'!$A$6:$A$20,0))&gt;0,INDEX('المواد'!$B$6:$B$20,MATCH(A208,'المواد'!$A$6:$A$20,0))-'الإعدادات'!$B$4,""),""))</f>
        <v/>
      </c>
      <c r="G208" s="19">
        <f>IF(OR(A208&amp;""="",E208&amp;""=""),"",'الإعدادات'!$B$4-E208)</f>
        <v/>
      </c>
      <c r="H208" s="6">
        <f>IF(A208&amp;""="","",IF(OR(AND(ISNUMBER(D208),D208&gt;=0,D208&lt;=10,D208&lt;$B$4),AND(C208="ذاكرته",ISNUMBER(F208),F208&gt;=0,F208&lt;=7)),"نعم",""))</f>
        <v/>
      </c>
      <c r="I208" s="6">
        <f>IF(A208&amp;B208="","",IF(A208&amp;""="","اختر المادة",IF(ISNUMBER(MATCH(A208,'المواد'!$A$6:$A$20,0)),IF(AND(D208&amp;""&lt;&gt;"",OR(NOT(ISNUMBER(D208)),D208&lt;0,D208&gt;10)),"الدرجة من 0 إلى 10",IF(C208&amp;""="","اختر الحالة","")),"المادة غير موجودة")))</f>
        <v/>
      </c>
      <c r="J208" s="20">
        <f>IF(AND(A208&amp;""&lt;&gt;"",ISNUMBER(D208),D208&gt;=0,D208&lt;=10),D208+ROW()/100000,"")</f>
        <v/>
      </c>
    </row>
    <row r="209">
      <c r="A209" s="5" t="n"/>
      <c r="B209" s="5" t="n"/>
      <c r="C209" s="5" t="n"/>
      <c r="D209" s="5" t="n"/>
      <c r="E209" s="17" t="n"/>
      <c r="F209" s="19">
        <f>IF(A209&amp;""="","",IFERROR(IF(INDEX('المواد'!$B$6:$B$20,MATCH(A209,'المواد'!$A$6:$A$20,0))&gt;0,INDEX('المواد'!$B$6:$B$20,MATCH(A209,'المواد'!$A$6:$A$20,0))-'الإعدادات'!$B$4,""),""))</f>
        <v/>
      </c>
      <c r="G209" s="19">
        <f>IF(OR(A209&amp;""="",E209&amp;""=""),"",'الإعدادات'!$B$4-E209)</f>
        <v/>
      </c>
      <c r="H209" s="6">
        <f>IF(A209&amp;""="","",IF(OR(AND(ISNUMBER(D209),D209&gt;=0,D209&lt;=10,D209&lt;$B$4),AND(C209="ذاكرته",ISNUMBER(F209),F209&gt;=0,F209&lt;=7)),"نعم",""))</f>
        <v/>
      </c>
      <c r="I209" s="6">
        <f>IF(A209&amp;B209="","",IF(A209&amp;""="","اختر المادة",IF(ISNUMBER(MATCH(A209,'المواد'!$A$6:$A$20,0)),IF(AND(D209&amp;""&lt;&gt;"",OR(NOT(ISNUMBER(D209)),D209&lt;0,D209&gt;10)),"الدرجة من 0 إلى 10",IF(C209&amp;""="","اختر الحالة","")),"المادة غير موجودة")))</f>
        <v/>
      </c>
      <c r="J209" s="20">
        <f>IF(AND(A209&amp;""&lt;&gt;"",ISNUMBER(D209),D209&gt;=0,D209&lt;=10),D209+ROW()/100000,"")</f>
        <v/>
      </c>
    </row>
    <row r="210">
      <c r="A210" s="5" t="n"/>
      <c r="B210" s="5" t="n"/>
      <c r="C210" s="5" t="n"/>
      <c r="D210" s="5" t="n"/>
      <c r="E210" s="17" t="n"/>
      <c r="F210" s="19">
        <f>IF(A210&amp;""="","",IFERROR(IF(INDEX('المواد'!$B$6:$B$20,MATCH(A210,'المواد'!$A$6:$A$20,0))&gt;0,INDEX('المواد'!$B$6:$B$20,MATCH(A210,'المواد'!$A$6:$A$20,0))-'الإعدادات'!$B$4,""),""))</f>
        <v/>
      </c>
      <c r="G210" s="19">
        <f>IF(OR(A210&amp;""="",E210&amp;""=""),"",'الإعدادات'!$B$4-E210)</f>
        <v/>
      </c>
      <c r="H210" s="6">
        <f>IF(A210&amp;""="","",IF(OR(AND(ISNUMBER(D210),D210&gt;=0,D210&lt;=10,D210&lt;$B$4),AND(C210="ذاكرته",ISNUMBER(F210),F210&gt;=0,F210&lt;=7)),"نعم",""))</f>
        <v/>
      </c>
      <c r="I210" s="6">
        <f>IF(A210&amp;B210="","",IF(A210&amp;""="","اختر المادة",IF(ISNUMBER(MATCH(A210,'المواد'!$A$6:$A$20,0)),IF(AND(D210&amp;""&lt;&gt;"",OR(NOT(ISNUMBER(D210)),D210&lt;0,D210&gt;10)),"الدرجة من 0 إلى 10",IF(C210&amp;""="","اختر الحالة","")),"المادة غير موجودة")))</f>
        <v/>
      </c>
      <c r="J210" s="20">
        <f>IF(AND(A210&amp;""&lt;&gt;"",ISNUMBER(D210),D210&gt;=0,D210&lt;=10),D210+ROW()/100000,"")</f>
        <v/>
      </c>
    </row>
    <row r="211">
      <c r="A211" s="5" t="n"/>
      <c r="B211" s="5" t="n"/>
      <c r="C211" s="5" t="n"/>
      <c r="D211" s="5" t="n"/>
      <c r="E211" s="17" t="n"/>
      <c r="F211" s="19">
        <f>IF(A211&amp;""="","",IFERROR(IF(INDEX('المواد'!$B$6:$B$20,MATCH(A211,'المواد'!$A$6:$A$20,0))&gt;0,INDEX('المواد'!$B$6:$B$20,MATCH(A211,'المواد'!$A$6:$A$20,0))-'الإعدادات'!$B$4,""),""))</f>
        <v/>
      </c>
      <c r="G211" s="19">
        <f>IF(OR(A211&amp;""="",E211&amp;""=""),"",'الإعدادات'!$B$4-E211)</f>
        <v/>
      </c>
      <c r="H211" s="6">
        <f>IF(A211&amp;""="","",IF(OR(AND(ISNUMBER(D211),D211&gt;=0,D211&lt;=10,D211&lt;$B$4),AND(C211="ذاكرته",ISNUMBER(F211),F211&gt;=0,F211&lt;=7)),"نعم",""))</f>
        <v/>
      </c>
      <c r="I211" s="6">
        <f>IF(A211&amp;B211="","",IF(A211&amp;""="","اختر المادة",IF(ISNUMBER(MATCH(A211,'المواد'!$A$6:$A$20,0)),IF(AND(D211&amp;""&lt;&gt;"",OR(NOT(ISNUMBER(D211)),D211&lt;0,D211&gt;10)),"الدرجة من 0 إلى 10",IF(C211&amp;""="","اختر الحالة","")),"المادة غير موجودة")))</f>
        <v/>
      </c>
      <c r="J211" s="20">
        <f>IF(AND(A211&amp;""&lt;&gt;"",ISNUMBER(D211),D211&gt;=0,D211&lt;=10),D211+ROW()/100000,"")</f>
        <v/>
      </c>
    </row>
    <row r="212">
      <c r="A212" s="5" t="n"/>
      <c r="B212" s="5" t="n"/>
      <c r="C212" s="5" t="n"/>
      <c r="D212" s="5" t="n"/>
      <c r="E212" s="17" t="n"/>
      <c r="F212" s="19">
        <f>IF(A212&amp;""="","",IFERROR(IF(INDEX('المواد'!$B$6:$B$20,MATCH(A212,'المواد'!$A$6:$A$20,0))&gt;0,INDEX('المواد'!$B$6:$B$20,MATCH(A212,'المواد'!$A$6:$A$20,0))-'الإعدادات'!$B$4,""),""))</f>
        <v/>
      </c>
      <c r="G212" s="19">
        <f>IF(OR(A212&amp;""="",E212&amp;""=""),"",'الإعدادات'!$B$4-E212)</f>
        <v/>
      </c>
      <c r="H212" s="6">
        <f>IF(A212&amp;""="","",IF(OR(AND(ISNUMBER(D212),D212&gt;=0,D212&lt;=10,D212&lt;$B$4),AND(C212="ذاكرته",ISNUMBER(F212),F212&gt;=0,F212&lt;=7)),"نعم",""))</f>
        <v/>
      </c>
      <c r="I212" s="6">
        <f>IF(A212&amp;B212="","",IF(A212&amp;""="","اختر المادة",IF(ISNUMBER(MATCH(A212,'المواد'!$A$6:$A$20,0)),IF(AND(D212&amp;""&lt;&gt;"",OR(NOT(ISNUMBER(D212)),D212&lt;0,D212&gt;10)),"الدرجة من 0 إلى 10",IF(C212&amp;""="","اختر الحالة","")),"المادة غير موجودة")))</f>
        <v/>
      </c>
      <c r="J212" s="20">
        <f>IF(AND(A212&amp;""&lt;&gt;"",ISNUMBER(D212),D212&gt;=0,D212&lt;=10),D212+ROW()/100000,"")</f>
        <v/>
      </c>
    </row>
    <row r="213">
      <c r="A213" s="5" t="n"/>
      <c r="B213" s="5" t="n"/>
      <c r="C213" s="5" t="n"/>
      <c r="D213" s="5" t="n"/>
      <c r="E213" s="17" t="n"/>
      <c r="F213" s="19">
        <f>IF(A213&amp;""="","",IFERROR(IF(INDEX('المواد'!$B$6:$B$20,MATCH(A213,'المواد'!$A$6:$A$20,0))&gt;0,INDEX('المواد'!$B$6:$B$20,MATCH(A213,'المواد'!$A$6:$A$20,0))-'الإعدادات'!$B$4,""),""))</f>
        <v/>
      </c>
      <c r="G213" s="19">
        <f>IF(OR(A213&amp;""="",E213&amp;""=""),"",'الإعدادات'!$B$4-E213)</f>
        <v/>
      </c>
      <c r="H213" s="6">
        <f>IF(A213&amp;""="","",IF(OR(AND(ISNUMBER(D213),D213&gt;=0,D213&lt;=10,D213&lt;$B$4),AND(C213="ذاكرته",ISNUMBER(F213),F213&gt;=0,F213&lt;=7)),"نعم",""))</f>
        <v/>
      </c>
      <c r="I213" s="6">
        <f>IF(A213&amp;B213="","",IF(A213&amp;""="","اختر المادة",IF(ISNUMBER(MATCH(A213,'المواد'!$A$6:$A$20,0)),IF(AND(D213&amp;""&lt;&gt;"",OR(NOT(ISNUMBER(D213)),D213&lt;0,D213&gt;10)),"الدرجة من 0 إلى 10",IF(C213&amp;""="","اختر الحالة","")),"المادة غير موجودة")))</f>
        <v/>
      </c>
      <c r="J213" s="20">
        <f>IF(AND(A213&amp;""&lt;&gt;"",ISNUMBER(D213),D213&gt;=0,D213&lt;=10),D213+ROW()/100000,"")</f>
        <v/>
      </c>
    </row>
    <row r="214">
      <c r="A214" s="5" t="n"/>
      <c r="B214" s="5" t="n"/>
      <c r="C214" s="5" t="n"/>
      <c r="D214" s="5" t="n"/>
      <c r="E214" s="17" t="n"/>
      <c r="F214" s="19">
        <f>IF(A214&amp;""="","",IFERROR(IF(INDEX('المواد'!$B$6:$B$20,MATCH(A214,'المواد'!$A$6:$A$20,0))&gt;0,INDEX('المواد'!$B$6:$B$20,MATCH(A214,'المواد'!$A$6:$A$20,0))-'الإعدادات'!$B$4,""),""))</f>
        <v/>
      </c>
      <c r="G214" s="19">
        <f>IF(OR(A214&amp;""="",E214&amp;""=""),"",'الإعدادات'!$B$4-E214)</f>
        <v/>
      </c>
      <c r="H214" s="6">
        <f>IF(A214&amp;""="","",IF(OR(AND(ISNUMBER(D214),D214&gt;=0,D214&lt;=10,D214&lt;$B$4),AND(C214="ذاكرته",ISNUMBER(F214),F214&gt;=0,F214&lt;=7)),"نعم",""))</f>
        <v/>
      </c>
      <c r="I214" s="6">
        <f>IF(A214&amp;B214="","",IF(A214&amp;""="","اختر المادة",IF(ISNUMBER(MATCH(A214,'المواد'!$A$6:$A$20,0)),IF(AND(D214&amp;""&lt;&gt;"",OR(NOT(ISNUMBER(D214)),D214&lt;0,D214&gt;10)),"الدرجة من 0 إلى 10",IF(C214&amp;""="","اختر الحالة","")),"المادة غير موجودة")))</f>
        <v/>
      </c>
      <c r="J214" s="20">
        <f>IF(AND(A214&amp;""&lt;&gt;"",ISNUMBER(D214),D214&gt;=0,D214&lt;=10),D214+ROW()/100000,"")</f>
        <v/>
      </c>
    </row>
    <row r="215">
      <c r="A215" s="5" t="n"/>
      <c r="B215" s="5" t="n"/>
      <c r="C215" s="5" t="n"/>
      <c r="D215" s="5" t="n"/>
      <c r="E215" s="17" t="n"/>
      <c r="F215" s="19">
        <f>IF(A215&amp;""="","",IFERROR(IF(INDEX('المواد'!$B$6:$B$20,MATCH(A215,'المواد'!$A$6:$A$20,0))&gt;0,INDEX('المواد'!$B$6:$B$20,MATCH(A215,'المواد'!$A$6:$A$20,0))-'الإعدادات'!$B$4,""),""))</f>
        <v/>
      </c>
      <c r="G215" s="19">
        <f>IF(OR(A215&amp;""="",E215&amp;""=""),"",'الإعدادات'!$B$4-E215)</f>
        <v/>
      </c>
      <c r="H215" s="6">
        <f>IF(A215&amp;""="","",IF(OR(AND(ISNUMBER(D215),D215&gt;=0,D215&lt;=10,D215&lt;$B$4),AND(C215="ذاكرته",ISNUMBER(F215),F215&gt;=0,F215&lt;=7)),"نعم",""))</f>
        <v/>
      </c>
      <c r="I215" s="6">
        <f>IF(A215&amp;B215="","",IF(A215&amp;""="","اختر المادة",IF(ISNUMBER(MATCH(A215,'المواد'!$A$6:$A$20,0)),IF(AND(D215&amp;""&lt;&gt;"",OR(NOT(ISNUMBER(D215)),D215&lt;0,D215&gt;10)),"الدرجة من 0 إلى 10",IF(C215&amp;""="","اختر الحالة","")),"المادة غير موجودة")))</f>
        <v/>
      </c>
      <c r="J215" s="20">
        <f>IF(AND(A215&amp;""&lt;&gt;"",ISNUMBER(D215),D215&gt;=0,D215&lt;=10),D215+ROW()/100000,"")</f>
        <v/>
      </c>
    </row>
    <row r="216">
      <c r="A216" s="5" t="n"/>
      <c r="B216" s="5" t="n"/>
      <c r="C216" s="5" t="n"/>
      <c r="D216" s="5" t="n"/>
      <c r="E216" s="17" t="n"/>
      <c r="F216" s="19">
        <f>IF(A216&amp;""="","",IFERROR(IF(INDEX('المواد'!$B$6:$B$20,MATCH(A216,'المواد'!$A$6:$A$20,0))&gt;0,INDEX('المواد'!$B$6:$B$20,MATCH(A216,'المواد'!$A$6:$A$20,0))-'الإعدادات'!$B$4,""),""))</f>
        <v/>
      </c>
      <c r="G216" s="19">
        <f>IF(OR(A216&amp;""="",E216&amp;""=""),"",'الإعدادات'!$B$4-E216)</f>
        <v/>
      </c>
      <c r="H216" s="6">
        <f>IF(A216&amp;""="","",IF(OR(AND(ISNUMBER(D216),D216&gt;=0,D216&lt;=10,D216&lt;$B$4),AND(C216="ذاكرته",ISNUMBER(F216),F216&gt;=0,F216&lt;=7)),"نعم",""))</f>
        <v/>
      </c>
      <c r="I216" s="6">
        <f>IF(A216&amp;B216="","",IF(A216&amp;""="","اختر المادة",IF(ISNUMBER(MATCH(A216,'المواد'!$A$6:$A$20,0)),IF(AND(D216&amp;""&lt;&gt;"",OR(NOT(ISNUMBER(D216)),D216&lt;0,D216&gt;10)),"الدرجة من 0 إلى 10",IF(C216&amp;""="","اختر الحالة","")),"المادة غير موجودة")))</f>
        <v/>
      </c>
      <c r="J216" s="20">
        <f>IF(AND(A216&amp;""&lt;&gt;"",ISNUMBER(D216),D216&gt;=0,D216&lt;=10),D216+ROW()/100000,"")</f>
        <v/>
      </c>
    </row>
    <row r="217">
      <c r="A217" s="5" t="n"/>
      <c r="B217" s="5" t="n"/>
      <c r="C217" s="5" t="n"/>
      <c r="D217" s="5" t="n"/>
      <c r="E217" s="17" t="n"/>
      <c r="F217" s="19">
        <f>IF(A217&amp;""="","",IFERROR(IF(INDEX('المواد'!$B$6:$B$20,MATCH(A217,'المواد'!$A$6:$A$20,0))&gt;0,INDEX('المواد'!$B$6:$B$20,MATCH(A217,'المواد'!$A$6:$A$20,0))-'الإعدادات'!$B$4,""),""))</f>
        <v/>
      </c>
      <c r="G217" s="19">
        <f>IF(OR(A217&amp;""="",E217&amp;""=""),"",'الإعدادات'!$B$4-E217)</f>
        <v/>
      </c>
      <c r="H217" s="6">
        <f>IF(A217&amp;""="","",IF(OR(AND(ISNUMBER(D217),D217&gt;=0,D217&lt;=10,D217&lt;$B$4),AND(C217="ذاكرته",ISNUMBER(F217),F217&gt;=0,F217&lt;=7)),"نعم",""))</f>
        <v/>
      </c>
      <c r="I217" s="6">
        <f>IF(A217&amp;B217="","",IF(A217&amp;""="","اختر المادة",IF(ISNUMBER(MATCH(A217,'المواد'!$A$6:$A$20,0)),IF(AND(D217&amp;""&lt;&gt;"",OR(NOT(ISNUMBER(D217)),D217&lt;0,D217&gt;10)),"الدرجة من 0 إلى 10",IF(C217&amp;""="","اختر الحالة","")),"المادة غير موجودة")))</f>
        <v/>
      </c>
      <c r="J217" s="20">
        <f>IF(AND(A217&amp;""&lt;&gt;"",ISNUMBER(D217),D217&gt;=0,D217&lt;=10),D217+ROW()/100000,"")</f>
        <v/>
      </c>
    </row>
    <row r="218">
      <c r="A218" s="5" t="n"/>
      <c r="B218" s="5" t="n"/>
      <c r="C218" s="5" t="n"/>
      <c r="D218" s="5" t="n"/>
      <c r="E218" s="17" t="n"/>
      <c r="F218" s="19">
        <f>IF(A218&amp;""="","",IFERROR(IF(INDEX('المواد'!$B$6:$B$20,MATCH(A218,'المواد'!$A$6:$A$20,0))&gt;0,INDEX('المواد'!$B$6:$B$20,MATCH(A218,'المواد'!$A$6:$A$20,0))-'الإعدادات'!$B$4,""),""))</f>
        <v/>
      </c>
      <c r="G218" s="19">
        <f>IF(OR(A218&amp;""="",E218&amp;""=""),"",'الإعدادات'!$B$4-E218)</f>
        <v/>
      </c>
      <c r="H218" s="6">
        <f>IF(A218&amp;""="","",IF(OR(AND(ISNUMBER(D218),D218&gt;=0,D218&lt;=10,D218&lt;$B$4),AND(C218="ذاكرته",ISNUMBER(F218),F218&gt;=0,F218&lt;=7)),"نعم",""))</f>
        <v/>
      </c>
      <c r="I218" s="6">
        <f>IF(A218&amp;B218="","",IF(A218&amp;""="","اختر المادة",IF(ISNUMBER(MATCH(A218,'المواد'!$A$6:$A$20,0)),IF(AND(D218&amp;""&lt;&gt;"",OR(NOT(ISNUMBER(D218)),D218&lt;0,D218&gt;10)),"الدرجة من 0 إلى 10",IF(C218&amp;""="","اختر الحالة","")),"المادة غير موجودة")))</f>
        <v/>
      </c>
      <c r="J218" s="20">
        <f>IF(AND(A218&amp;""&lt;&gt;"",ISNUMBER(D218),D218&gt;=0,D218&lt;=10),D218+ROW()/100000,"")</f>
        <v/>
      </c>
    </row>
    <row r="219">
      <c r="A219" s="5" t="n"/>
      <c r="B219" s="5" t="n"/>
      <c r="C219" s="5" t="n"/>
      <c r="D219" s="5" t="n"/>
      <c r="E219" s="17" t="n"/>
      <c r="F219" s="19">
        <f>IF(A219&amp;""="","",IFERROR(IF(INDEX('المواد'!$B$6:$B$20,MATCH(A219,'المواد'!$A$6:$A$20,0))&gt;0,INDEX('المواد'!$B$6:$B$20,MATCH(A219,'المواد'!$A$6:$A$20,0))-'الإعدادات'!$B$4,""),""))</f>
        <v/>
      </c>
      <c r="G219" s="19">
        <f>IF(OR(A219&amp;""="",E219&amp;""=""),"",'الإعدادات'!$B$4-E219)</f>
        <v/>
      </c>
      <c r="H219" s="6">
        <f>IF(A219&amp;""="","",IF(OR(AND(ISNUMBER(D219),D219&gt;=0,D219&lt;=10,D219&lt;$B$4),AND(C219="ذاكرته",ISNUMBER(F219),F219&gt;=0,F219&lt;=7)),"نعم",""))</f>
        <v/>
      </c>
      <c r="I219" s="6">
        <f>IF(A219&amp;B219="","",IF(A219&amp;""="","اختر المادة",IF(ISNUMBER(MATCH(A219,'المواد'!$A$6:$A$20,0)),IF(AND(D219&amp;""&lt;&gt;"",OR(NOT(ISNUMBER(D219)),D219&lt;0,D219&gt;10)),"الدرجة من 0 إلى 10",IF(C219&amp;""="","اختر الحالة","")),"المادة غير موجودة")))</f>
        <v/>
      </c>
      <c r="J219" s="20">
        <f>IF(AND(A219&amp;""&lt;&gt;"",ISNUMBER(D219),D219&gt;=0,D219&lt;=10),D219+ROW()/100000,"")</f>
        <v/>
      </c>
    </row>
    <row r="220">
      <c r="A220" s="5" t="n"/>
      <c r="B220" s="5" t="n"/>
      <c r="C220" s="5" t="n"/>
      <c r="D220" s="5" t="n"/>
      <c r="E220" s="17" t="n"/>
      <c r="F220" s="19">
        <f>IF(A220&amp;""="","",IFERROR(IF(INDEX('المواد'!$B$6:$B$20,MATCH(A220,'المواد'!$A$6:$A$20,0))&gt;0,INDEX('المواد'!$B$6:$B$20,MATCH(A220,'المواد'!$A$6:$A$20,0))-'الإعدادات'!$B$4,""),""))</f>
        <v/>
      </c>
      <c r="G220" s="19">
        <f>IF(OR(A220&amp;""="",E220&amp;""=""),"",'الإعدادات'!$B$4-E220)</f>
        <v/>
      </c>
      <c r="H220" s="6">
        <f>IF(A220&amp;""="","",IF(OR(AND(ISNUMBER(D220),D220&gt;=0,D220&lt;=10,D220&lt;$B$4),AND(C220="ذاكرته",ISNUMBER(F220),F220&gt;=0,F220&lt;=7)),"نعم",""))</f>
        <v/>
      </c>
      <c r="I220" s="6">
        <f>IF(A220&amp;B220="","",IF(A220&amp;""="","اختر المادة",IF(ISNUMBER(MATCH(A220,'المواد'!$A$6:$A$20,0)),IF(AND(D220&amp;""&lt;&gt;"",OR(NOT(ISNUMBER(D220)),D220&lt;0,D220&gt;10)),"الدرجة من 0 إلى 10",IF(C220&amp;""="","اختر الحالة","")),"المادة غير موجودة")))</f>
        <v/>
      </c>
      <c r="J220" s="20">
        <f>IF(AND(A220&amp;""&lt;&gt;"",ISNUMBER(D220),D220&gt;=0,D220&lt;=10),D220+ROW()/100000,"")</f>
        <v/>
      </c>
    </row>
    <row r="221">
      <c r="A221" s="5" t="n"/>
      <c r="B221" s="5" t="n"/>
      <c r="C221" s="5" t="n"/>
      <c r="D221" s="5" t="n"/>
      <c r="E221" s="17" t="n"/>
      <c r="F221" s="19">
        <f>IF(A221&amp;""="","",IFERROR(IF(INDEX('المواد'!$B$6:$B$20,MATCH(A221,'المواد'!$A$6:$A$20,0))&gt;0,INDEX('المواد'!$B$6:$B$20,MATCH(A221,'المواد'!$A$6:$A$20,0))-'الإعدادات'!$B$4,""),""))</f>
        <v/>
      </c>
      <c r="G221" s="19">
        <f>IF(OR(A221&amp;""="",E221&amp;""=""),"",'الإعدادات'!$B$4-E221)</f>
        <v/>
      </c>
      <c r="H221" s="6">
        <f>IF(A221&amp;""="","",IF(OR(AND(ISNUMBER(D221),D221&gt;=0,D221&lt;=10,D221&lt;$B$4),AND(C221="ذاكرته",ISNUMBER(F221),F221&gt;=0,F221&lt;=7)),"نعم",""))</f>
        <v/>
      </c>
      <c r="I221" s="6">
        <f>IF(A221&amp;B221="","",IF(A221&amp;""="","اختر المادة",IF(ISNUMBER(MATCH(A221,'المواد'!$A$6:$A$20,0)),IF(AND(D221&amp;""&lt;&gt;"",OR(NOT(ISNUMBER(D221)),D221&lt;0,D221&gt;10)),"الدرجة من 0 إلى 10",IF(C221&amp;""="","اختر الحالة","")),"المادة غير موجودة")))</f>
        <v/>
      </c>
      <c r="J221" s="20">
        <f>IF(AND(A221&amp;""&lt;&gt;"",ISNUMBER(D221),D221&gt;=0,D221&lt;=10),D221+ROW()/100000,"")</f>
        <v/>
      </c>
    </row>
    <row r="222">
      <c r="A222" s="5" t="n"/>
      <c r="B222" s="5" t="n"/>
      <c r="C222" s="5" t="n"/>
      <c r="D222" s="5" t="n"/>
      <c r="E222" s="17" t="n"/>
      <c r="F222" s="19">
        <f>IF(A222&amp;""="","",IFERROR(IF(INDEX('المواد'!$B$6:$B$20,MATCH(A222,'المواد'!$A$6:$A$20,0))&gt;0,INDEX('المواد'!$B$6:$B$20,MATCH(A222,'المواد'!$A$6:$A$20,0))-'الإعدادات'!$B$4,""),""))</f>
        <v/>
      </c>
      <c r="G222" s="19">
        <f>IF(OR(A222&amp;""="",E222&amp;""=""),"",'الإعدادات'!$B$4-E222)</f>
        <v/>
      </c>
      <c r="H222" s="6">
        <f>IF(A222&amp;""="","",IF(OR(AND(ISNUMBER(D222),D222&gt;=0,D222&lt;=10,D222&lt;$B$4),AND(C222="ذاكرته",ISNUMBER(F222),F222&gt;=0,F222&lt;=7)),"نعم",""))</f>
        <v/>
      </c>
      <c r="I222" s="6">
        <f>IF(A222&amp;B222="","",IF(A222&amp;""="","اختر المادة",IF(ISNUMBER(MATCH(A222,'المواد'!$A$6:$A$20,0)),IF(AND(D222&amp;""&lt;&gt;"",OR(NOT(ISNUMBER(D222)),D222&lt;0,D222&gt;10)),"الدرجة من 0 إلى 10",IF(C222&amp;""="","اختر الحالة","")),"المادة غير موجودة")))</f>
        <v/>
      </c>
      <c r="J222" s="20">
        <f>IF(AND(A222&amp;""&lt;&gt;"",ISNUMBER(D222),D222&gt;=0,D222&lt;=10),D222+ROW()/100000,"")</f>
        <v/>
      </c>
    </row>
    <row r="223">
      <c r="A223" s="5" t="n"/>
      <c r="B223" s="5" t="n"/>
      <c r="C223" s="5" t="n"/>
      <c r="D223" s="5" t="n"/>
      <c r="E223" s="17" t="n"/>
      <c r="F223" s="19">
        <f>IF(A223&amp;""="","",IFERROR(IF(INDEX('المواد'!$B$6:$B$20,MATCH(A223,'المواد'!$A$6:$A$20,0))&gt;0,INDEX('المواد'!$B$6:$B$20,MATCH(A223,'المواد'!$A$6:$A$20,0))-'الإعدادات'!$B$4,""),""))</f>
        <v/>
      </c>
      <c r="G223" s="19">
        <f>IF(OR(A223&amp;""="",E223&amp;""=""),"",'الإعدادات'!$B$4-E223)</f>
        <v/>
      </c>
      <c r="H223" s="6">
        <f>IF(A223&amp;""="","",IF(OR(AND(ISNUMBER(D223),D223&gt;=0,D223&lt;=10,D223&lt;$B$4),AND(C223="ذاكرته",ISNUMBER(F223),F223&gt;=0,F223&lt;=7)),"نعم",""))</f>
        <v/>
      </c>
      <c r="I223" s="6">
        <f>IF(A223&amp;B223="","",IF(A223&amp;""="","اختر المادة",IF(ISNUMBER(MATCH(A223,'المواد'!$A$6:$A$20,0)),IF(AND(D223&amp;""&lt;&gt;"",OR(NOT(ISNUMBER(D223)),D223&lt;0,D223&gt;10)),"الدرجة من 0 إلى 10",IF(C223&amp;""="","اختر الحالة","")),"المادة غير موجودة")))</f>
        <v/>
      </c>
      <c r="J223" s="20">
        <f>IF(AND(A223&amp;""&lt;&gt;"",ISNUMBER(D223),D223&gt;=0,D223&lt;=10),D223+ROW()/100000,"")</f>
        <v/>
      </c>
    </row>
    <row r="224">
      <c r="A224" s="5" t="n"/>
      <c r="B224" s="5" t="n"/>
      <c r="C224" s="5" t="n"/>
      <c r="D224" s="5" t="n"/>
      <c r="E224" s="17" t="n"/>
      <c r="F224" s="19">
        <f>IF(A224&amp;""="","",IFERROR(IF(INDEX('المواد'!$B$6:$B$20,MATCH(A224,'المواد'!$A$6:$A$20,0))&gt;0,INDEX('المواد'!$B$6:$B$20,MATCH(A224,'المواد'!$A$6:$A$20,0))-'الإعدادات'!$B$4,""),""))</f>
        <v/>
      </c>
      <c r="G224" s="19">
        <f>IF(OR(A224&amp;""="",E224&amp;""=""),"",'الإعدادات'!$B$4-E224)</f>
        <v/>
      </c>
      <c r="H224" s="6">
        <f>IF(A224&amp;""="","",IF(OR(AND(ISNUMBER(D224),D224&gt;=0,D224&lt;=10,D224&lt;$B$4),AND(C224="ذاكرته",ISNUMBER(F224),F224&gt;=0,F224&lt;=7)),"نعم",""))</f>
        <v/>
      </c>
      <c r="I224" s="6">
        <f>IF(A224&amp;B224="","",IF(A224&amp;""="","اختر المادة",IF(ISNUMBER(MATCH(A224,'المواد'!$A$6:$A$20,0)),IF(AND(D224&amp;""&lt;&gt;"",OR(NOT(ISNUMBER(D224)),D224&lt;0,D224&gt;10)),"الدرجة من 0 إلى 10",IF(C224&amp;""="","اختر الحالة","")),"المادة غير موجودة")))</f>
        <v/>
      </c>
      <c r="J224" s="20">
        <f>IF(AND(A224&amp;""&lt;&gt;"",ISNUMBER(D224),D224&gt;=0,D224&lt;=10),D224+ROW()/100000,"")</f>
        <v/>
      </c>
    </row>
    <row r="225">
      <c r="A225" s="5" t="n"/>
      <c r="B225" s="5" t="n"/>
      <c r="C225" s="5" t="n"/>
      <c r="D225" s="5" t="n"/>
      <c r="E225" s="17" t="n"/>
      <c r="F225" s="19">
        <f>IF(A225&amp;""="","",IFERROR(IF(INDEX('المواد'!$B$6:$B$20,MATCH(A225,'المواد'!$A$6:$A$20,0))&gt;0,INDEX('المواد'!$B$6:$B$20,MATCH(A225,'المواد'!$A$6:$A$20,0))-'الإعدادات'!$B$4,""),""))</f>
        <v/>
      </c>
      <c r="G225" s="19">
        <f>IF(OR(A225&amp;""="",E225&amp;""=""),"",'الإعدادات'!$B$4-E225)</f>
        <v/>
      </c>
      <c r="H225" s="6">
        <f>IF(A225&amp;""="","",IF(OR(AND(ISNUMBER(D225),D225&gt;=0,D225&lt;=10,D225&lt;$B$4),AND(C225="ذاكرته",ISNUMBER(F225),F225&gt;=0,F225&lt;=7)),"نعم",""))</f>
        <v/>
      </c>
      <c r="I225" s="6">
        <f>IF(A225&amp;B225="","",IF(A225&amp;""="","اختر المادة",IF(ISNUMBER(MATCH(A225,'المواد'!$A$6:$A$20,0)),IF(AND(D225&amp;""&lt;&gt;"",OR(NOT(ISNUMBER(D225)),D225&lt;0,D225&gt;10)),"الدرجة من 0 إلى 10",IF(C225&amp;""="","اختر الحالة","")),"المادة غير موجودة")))</f>
        <v/>
      </c>
      <c r="J225" s="20">
        <f>IF(AND(A225&amp;""&lt;&gt;"",ISNUMBER(D225),D225&gt;=0,D225&lt;=10),D225+ROW()/100000,"")</f>
        <v/>
      </c>
    </row>
    <row r="226">
      <c r="A226" s="5" t="n"/>
      <c r="B226" s="5" t="n"/>
      <c r="C226" s="5" t="n"/>
      <c r="D226" s="5" t="n"/>
      <c r="E226" s="17" t="n"/>
      <c r="F226" s="19">
        <f>IF(A226&amp;""="","",IFERROR(IF(INDEX('المواد'!$B$6:$B$20,MATCH(A226,'المواد'!$A$6:$A$20,0))&gt;0,INDEX('المواد'!$B$6:$B$20,MATCH(A226,'المواد'!$A$6:$A$20,0))-'الإعدادات'!$B$4,""),""))</f>
        <v/>
      </c>
      <c r="G226" s="19">
        <f>IF(OR(A226&amp;""="",E226&amp;""=""),"",'الإعدادات'!$B$4-E226)</f>
        <v/>
      </c>
      <c r="H226" s="6">
        <f>IF(A226&amp;""="","",IF(OR(AND(ISNUMBER(D226),D226&gt;=0,D226&lt;=10,D226&lt;$B$4),AND(C226="ذاكرته",ISNUMBER(F226),F226&gt;=0,F226&lt;=7)),"نعم",""))</f>
        <v/>
      </c>
      <c r="I226" s="6">
        <f>IF(A226&amp;B226="","",IF(A226&amp;""="","اختر المادة",IF(ISNUMBER(MATCH(A226,'المواد'!$A$6:$A$20,0)),IF(AND(D226&amp;""&lt;&gt;"",OR(NOT(ISNUMBER(D226)),D226&lt;0,D226&gt;10)),"الدرجة من 0 إلى 10",IF(C226&amp;""="","اختر الحالة","")),"المادة غير موجودة")))</f>
        <v/>
      </c>
      <c r="J226" s="20">
        <f>IF(AND(A226&amp;""&lt;&gt;"",ISNUMBER(D226),D226&gt;=0,D226&lt;=10),D226+ROW()/100000,"")</f>
        <v/>
      </c>
    </row>
    <row r="227">
      <c r="A227" s="5" t="n"/>
      <c r="B227" s="5" t="n"/>
      <c r="C227" s="5" t="n"/>
      <c r="D227" s="5" t="n"/>
      <c r="E227" s="17" t="n"/>
      <c r="F227" s="19">
        <f>IF(A227&amp;""="","",IFERROR(IF(INDEX('المواد'!$B$6:$B$20,MATCH(A227,'المواد'!$A$6:$A$20,0))&gt;0,INDEX('المواد'!$B$6:$B$20,MATCH(A227,'المواد'!$A$6:$A$20,0))-'الإعدادات'!$B$4,""),""))</f>
        <v/>
      </c>
      <c r="G227" s="19">
        <f>IF(OR(A227&amp;""="",E227&amp;""=""),"",'الإعدادات'!$B$4-E227)</f>
        <v/>
      </c>
      <c r="H227" s="6">
        <f>IF(A227&amp;""="","",IF(OR(AND(ISNUMBER(D227),D227&gt;=0,D227&lt;=10,D227&lt;$B$4),AND(C227="ذاكرته",ISNUMBER(F227),F227&gt;=0,F227&lt;=7)),"نعم",""))</f>
        <v/>
      </c>
      <c r="I227" s="6">
        <f>IF(A227&amp;B227="","",IF(A227&amp;""="","اختر المادة",IF(ISNUMBER(MATCH(A227,'المواد'!$A$6:$A$20,0)),IF(AND(D227&amp;""&lt;&gt;"",OR(NOT(ISNUMBER(D227)),D227&lt;0,D227&gt;10)),"الدرجة من 0 إلى 10",IF(C227&amp;""="","اختر الحالة","")),"المادة غير موجودة")))</f>
        <v/>
      </c>
      <c r="J227" s="20">
        <f>IF(AND(A227&amp;""&lt;&gt;"",ISNUMBER(D227),D227&gt;=0,D227&lt;=10),D227+ROW()/100000,"")</f>
        <v/>
      </c>
    </row>
    <row r="228">
      <c r="A228" s="5" t="n"/>
      <c r="B228" s="5" t="n"/>
      <c r="C228" s="5" t="n"/>
      <c r="D228" s="5" t="n"/>
      <c r="E228" s="17" t="n"/>
      <c r="F228" s="19">
        <f>IF(A228&amp;""="","",IFERROR(IF(INDEX('المواد'!$B$6:$B$20,MATCH(A228,'المواد'!$A$6:$A$20,0))&gt;0,INDEX('المواد'!$B$6:$B$20,MATCH(A228,'المواد'!$A$6:$A$20,0))-'الإعدادات'!$B$4,""),""))</f>
        <v/>
      </c>
      <c r="G228" s="19">
        <f>IF(OR(A228&amp;""="",E228&amp;""=""),"",'الإعدادات'!$B$4-E228)</f>
        <v/>
      </c>
      <c r="H228" s="6">
        <f>IF(A228&amp;""="","",IF(OR(AND(ISNUMBER(D228),D228&gt;=0,D228&lt;=10,D228&lt;$B$4),AND(C228="ذاكرته",ISNUMBER(F228),F228&gt;=0,F228&lt;=7)),"نعم",""))</f>
        <v/>
      </c>
      <c r="I228" s="6">
        <f>IF(A228&amp;B228="","",IF(A228&amp;""="","اختر المادة",IF(ISNUMBER(MATCH(A228,'المواد'!$A$6:$A$20,0)),IF(AND(D228&amp;""&lt;&gt;"",OR(NOT(ISNUMBER(D228)),D228&lt;0,D228&gt;10)),"الدرجة من 0 إلى 10",IF(C228&amp;""="","اختر الحالة","")),"المادة غير موجودة")))</f>
        <v/>
      </c>
      <c r="J228" s="20">
        <f>IF(AND(A228&amp;""&lt;&gt;"",ISNUMBER(D228),D228&gt;=0,D228&lt;=10),D228+ROW()/100000,"")</f>
        <v/>
      </c>
    </row>
    <row r="229">
      <c r="A229" s="5" t="n"/>
      <c r="B229" s="5" t="n"/>
      <c r="C229" s="5" t="n"/>
      <c r="D229" s="5" t="n"/>
      <c r="E229" s="17" t="n"/>
      <c r="F229" s="19">
        <f>IF(A229&amp;""="","",IFERROR(IF(INDEX('المواد'!$B$6:$B$20,MATCH(A229,'المواد'!$A$6:$A$20,0))&gt;0,INDEX('المواد'!$B$6:$B$20,MATCH(A229,'المواد'!$A$6:$A$20,0))-'الإعدادات'!$B$4,""),""))</f>
        <v/>
      </c>
      <c r="G229" s="19">
        <f>IF(OR(A229&amp;""="",E229&amp;""=""),"",'الإعدادات'!$B$4-E229)</f>
        <v/>
      </c>
      <c r="H229" s="6">
        <f>IF(A229&amp;""="","",IF(OR(AND(ISNUMBER(D229),D229&gt;=0,D229&lt;=10,D229&lt;$B$4),AND(C229="ذاكرته",ISNUMBER(F229),F229&gt;=0,F229&lt;=7)),"نعم",""))</f>
        <v/>
      </c>
      <c r="I229" s="6">
        <f>IF(A229&amp;B229="","",IF(A229&amp;""="","اختر المادة",IF(ISNUMBER(MATCH(A229,'المواد'!$A$6:$A$20,0)),IF(AND(D229&amp;""&lt;&gt;"",OR(NOT(ISNUMBER(D229)),D229&lt;0,D229&gt;10)),"الدرجة من 0 إلى 10",IF(C229&amp;""="","اختر الحالة","")),"المادة غير موجودة")))</f>
        <v/>
      </c>
      <c r="J229" s="20">
        <f>IF(AND(A229&amp;""&lt;&gt;"",ISNUMBER(D229),D229&gt;=0,D229&lt;=10),D229+ROW()/100000,"")</f>
        <v/>
      </c>
    </row>
    <row r="230">
      <c r="A230" s="5" t="n"/>
      <c r="B230" s="5" t="n"/>
      <c r="C230" s="5" t="n"/>
      <c r="D230" s="5" t="n"/>
      <c r="E230" s="17" t="n"/>
      <c r="F230" s="19">
        <f>IF(A230&amp;""="","",IFERROR(IF(INDEX('المواد'!$B$6:$B$20,MATCH(A230,'المواد'!$A$6:$A$20,0))&gt;0,INDEX('المواد'!$B$6:$B$20,MATCH(A230,'المواد'!$A$6:$A$20,0))-'الإعدادات'!$B$4,""),""))</f>
        <v/>
      </c>
      <c r="G230" s="19">
        <f>IF(OR(A230&amp;""="",E230&amp;""=""),"",'الإعدادات'!$B$4-E230)</f>
        <v/>
      </c>
      <c r="H230" s="6">
        <f>IF(A230&amp;""="","",IF(OR(AND(ISNUMBER(D230),D230&gt;=0,D230&lt;=10,D230&lt;$B$4),AND(C230="ذاكرته",ISNUMBER(F230),F230&gt;=0,F230&lt;=7)),"نعم",""))</f>
        <v/>
      </c>
      <c r="I230" s="6">
        <f>IF(A230&amp;B230="","",IF(A230&amp;""="","اختر المادة",IF(ISNUMBER(MATCH(A230,'المواد'!$A$6:$A$20,0)),IF(AND(D230&amp;""&lt;&gt;"",OR(NOT(ISNUMBER(D230)),D230&lt;0,D230&gt;10)),"الدرجة من 0 إلى 10",IF(C230&amp;""="","اختر الحالة","")),"المادة غير موجودة")))</f>
        <v/>
      </c>
      <c r="J230" s="20">
        <f>IF(AND(A230&amp;""&lt;&gt;"",ISNUMBER(D230),D230&gt;=0,D230&lt;=10),D230+ROW()/100000,"")</f>
        <v/>
      </c>
    </row>
    <row r="231">
      <c r="A231" s="5" t="n"/>
      <c r="B231" s="5" t="n"/>
      <c r="C231" s="5" t="n"/>
      <c r="D231" s="5" t="n"/>
      <c r="E231" s="17" t="n"/>
      <c r="F231" s="19">
        <f>IF(A231&amp;""="","",IFERROR(IF(INDEX('المواد'!$B$6:$B$20,MATCH(A231,'المواد'!$A$6:$A$20,0))&gt;0,INDEX('المواد'!$B$6:$B$20,MATCH(A231,'المواد'!$A$6:$A$20,0))-'الإعدادات'!$B$4,""),""))</f>
        <v/>
      </c>
      <c r="G231" s="19">
        <f>IF(OR(A231&amp;""="",E231&amp;""=""),"",'الإعدادات'!$B$4-E231)</f>
        <v/>
      </c>
      <c r="H231" s="6">
        <f>IF(A231&amp;""="","",IF(OR(AND(ISNUMBER(D231),D231&gt;=0,D231&lt;=10,D231&lt;$B$4),AND(C231="ذاكرته",ISNUMBER(F231),F231&gt;=0,F231&lt;=7)),"نعم",""))</f>
        <v/>
      </c>
      <c r="I231" s="6">
        <f>IF(A231&amp;B231="","",IF(A231&amp;""="","اختر المادة",IF(ISNUMBER(MATCH(A231,'المواد'!$A$6:$A$20,0)),IF(AND(D231&amp;""&lt;&gt;"",OR(NOT(ISNUMBER(D231)),D231&lt;0,D231&gt;10)),"الدرجة من 0 إلى 10",IF(C231&amp;""="","اختر الحالة","")),"المادة غير موجودة")))</f>
        <v/>
      </c>
      <c r="J231" s="20">
        <f>IF(AND(A231&amp;""&lt;&gt;"",ISNUMBER(D231),D231&gt;=0,D231&lt;=10),D231+ROW()/100000,"")</f>
        <v/>
      </c>
    </row>
    <row r="232">
      <c r="A232" s="5" t="n"/>
      <c r="B232" s="5" t="n"/>
      <c r="C232" s="5" t="n"/>
      <c r="D232" s="5" t="n"/>
      <c r="E232" s="17" t="n"/>
      <c r="F232" s="19">
        <f>IF(A232&amp;""="","",IFERROR(IF(INDEX('المواد'!$B$6:$B$20,MATCH(A232,'المواد'!$A$6:$A$20,0))&gt;0,INDEX('المواد'!$B$6:$B$20,MATCH(A232,'المواد'!$A$6:$A$20,0))-'الإعدادات'!$B$4,""),""))</f>
        <v/>
      </c>
      <c r="G232" s="19">
        <f>IF(OR(A232&amp;""="",E232&amp;""=""),"",'الإعدادات'!$B$4-E232)</f>
        <v/>
      </c>
      <c r="H232" s="6">
        <f>IF(A232&amp;""="","",IF(OR(AND(ISNUMBER(D232),D232&gt;=0,D232&lt;=10,D232&lt;$B$4),AND(C232="ذاكرته",ISNUMBER(F232),F232&gt;=0,F232&lt;=7)),"نعم",""))</f>
        <v/>
      </c>
      <c r="I232" s="6">
        <f>IF(A232&amp;B232="","",IF(A232&amp;""="","اختر المادة",IF(ISNUMBER(MATCH(A232,'المواد'!$A$6:$A$20,0)),IF(AND(D232&amp;""&lt;&gt;"",OR(NOT(ISNUMBER(D232)),D232&lt;0,D232&gt;10)),"الدرجة من 0 إلى 10",IF(C232&amp;""="","اختر الحالة","")),"المادة غير موجودة")))</f>
        <v/>
      </c>
      <c r="J232" s="20">
        <f>IF(AND(A232&amp;""&lt;&gt;"",ISNUMBER(D232),D232&gt;=0,D232&lt;=10),D232+ROW()/100000,"")</f>
        <v/>
      </c>
    </row>
    <row r="233">
      <c r="A233" s="5" t="n"/>
      <c r="B233" s="5" t="n"/>
      <c r="C233" s="5" t="n"/>
      <c r="D233" s="5" t="n"/>
      <c r="E233" s="17" t="n"/>
      <c r="F233" s="19">
        <f>IF(A233&amp;""="","",IFERROR(IF(INDEX('المواد'!$B$6:$B$20,MATCH(A233,'المواد'!$A$6:$A$20,0))&gt;0,INDEX('المواد'!$B$6:$B$20,MATCH(A233,'المواد'!$A$6:$A$20,0))-'الإعدادات'!$B$4,""),""))</f>
        <v/>
      </c>
      <c r="G233" s="19">
        <f>IF(OR(A233&amp;""="",E233&amp;""=""),"",'الإعدادات'!$B$4-E233)</f>
        <v/>
      </c>
      <c r="H233" s="6">
        <f>IF(A233&amp;""="","",IF(OR(AND(ISNUMBER(D233),D233&gt;=0,D233&lt;=10,D233&lt;$B$4),AND(C233="ذاكرته",ISNUMBER(F233),F233&gt;=0,F233&lt;=7)),"نعم",""))</f>
        <v/>
      </c>
      <c r="I233" s="6">
        <f>IF(A233&amp;B233="","",IF(A233&amp;""="","اختر المادة",IF(ISNUMBER(MATCH(A233,'المواد'!$A$6:$A$20,0)),IF(AND(D233&amp;""&lt;&gt;"",OR(NOT(ISNUMBER(D233)),D233&lt;0,D233&gt;10)),"الدرجة من 0 إلى 10",IF(C233&amp;""="","اختر الحالة","")),"المادة غير موجودة")))</f>
        <v/>
      </c>
      <c r="J233" s="20">
        <f>IF(AND(A233&amp;""&lt;&gt;"",ISNUMBER(D233),D233&gt;=0,D233&lt;=10),D233+ROW()/100000,"")</f>
        <v/>
      </c>
    </row>
    <row r="234">
      <c r="A234" s="5" t="n"/>
      <c r="B234" s="5" t="n"/>
      <c r="C234" s="5" t="n"/>
      <c r="D234" s="5" t="n"/>
      <c r="E234" s="17" t="n"/>
      <c r="F234" s="19">
        <f>IF(A234&amp;""="","",IFERROR(IF(INDEX('المواد'!$B$6:$B$20,MATCH(A234,'المواد'!$A$6:$A$20,0))&gt;0,INDEX('المواد'!$B$6:$B$20,MATCH(A234,'المواد'!$A$6:$A$20,0))-'الإعدادات'!$B$4,""),""))</f>
        <v/>
      </c>
      <c r="G234" s="19">
        <f>IF(OR(A234&amp;""="",E234&amp;""=""),"",'الإعدادات'!$B$4-E234)</f>
        <v/>
      </c>
      <c r="H234" s="6">
        <f>IF(A234&amp;""="","",IF(OR(AND(ISNUMBER(D234),D234&gt;=0,D234&lt;=10,D234&lt;$B$4),AND(C234="ذاكرته",ISNUMBER(F234),F234&gt;=0,F234&lt;=7)),"نعم",""))</f>
        <v/>
      </c>
      <c r="I234" s="6">
        <f>IF(A234&amp;B234="","",IF(A234&amp;""="","اختر المادة",IF(ISNUMBER(MATCH(A234,'المواد'!$A$6:$A$20,0)),IF(AND(D234&amp;""&lt;&gt;"",OR(NOT(ISNUMBER(D234)),D234&lt;0,D234&gt;10)),"الدرجة من 0 إلى 10",IF(C234&amp;""="","اختر الحالة","")),"المادة غير موجودة")))</f>
        <v/>
      </c>
      <c r="J234" s="20">
        <f>IF(AND(A234&amp;""&lt;&gt;"",ISNUMBER(D234),D234&gt;=0,D234&lt;=10),D234+ROW()/100000,"")</f>
        <v/>
      </c>
    </row>
    <row r="235">
      <c r="A235" s="5" t="n"/>
      <c r="B235" s="5" t="n"/>
      <c r="C235" s="5" t="n"/>
      <c r="D235" s="5" t="n"/>
      <c r="E235" s="17" t="n"/>
      <c r="F235" s="19">
        <f>IF(A235&amp;""="","",IFERROR(IF(INDEX('المواد'!$B$6:$B$20,MATCH(A235,'المواد'!$A$6:$A$20,0))&gt;0,INDEX('المواد'!$B$6:$B$20,MATCH(A235,'المواد'!$A$6:$A$20,0))-'الإعدادات'!$B$4,""),""))</f>
        <v/>
      </c>
      <c r="G235" s="19">
        <f>IF(OR(A235&amp;""="",E235&amp;""=""),"",'الإعدادات'!$B$4-E235)</f>
        <v/>
      </c>
      <c r="H235" s="6">
        <f>IF(A235&amp;""="","",IF(OR(AND(ISNUMBER(D235),D235&gt;=0,D235&lt;=10,D235&lt;$B$4),AND(C235="ذاكرته",ISNUMBER(F235),F235&gt;=0,F235&lt;=7)),"نعم",""))</f>
        <v/>
      </c>
      <c r="I235" s="6">
        <f>IF(A235&amp;B235="","",IF(A235&amp;""="","اختر المادة",IF(ISNUMBER(MATCH(A235,'المواد'!$A$6:$A$20,0)),IF(AND(D235&amp;""&lt;&gt;"",OR(NOT(ISNUMBER(D235)),D235&lt;0,D235&gt;10)),"الدرجة من 0 إلى 10",IF(C235&amp;""="","اختر الحالة","")),"المادة غير موجودة")))</f>
        <v/>
      </c>
      <c r="J235" s="20">
        <f>IF(AND(A235&amp;""&lt;&gt;"",ISNUMBER(D235),D235&gt;=0,D235&lt;=10),D235+ROW()/100000,"")</f>
        <v/>
      </c>
    </row>
    <row r="236">
      <c r="A236" s="5" t="n"/>
      <c r="B236" s="5" t="n"/>
      <c r="C236" s="5" t="n"/>
      <c r="D236" s="5" t="n"/>
      <c r="E236" s="17" t="n"/>
      <c r="F236" s="19">
        <f>IF(A236&amp;""="","",IFERROR(IF(INDEX('المواد'!$B$6:$B$20,MATCH(A236,'المواد'!$A$6:$A$20,0))&gt;0,INDEX('المواد'!$B$6:$B$20,MATCH(A236,'المواد'!$A$6:$A$20,0))-'الإعدادات'!$B$4,""),""))</f>
        <v/>
      </c>
      <c r="G236" s="19">
        <f>IF(OR(A236&amp;""="",E236&amp;""=""),"",'الإعدادات'!$B$4-E236)</f>
        <v/>
      </c>
      <c r="H236" s="6">
        <f>IF(A236&amp;""="","",IF(OR(AND(ISNUMBER(D236),D236&gt;=0,D236&lt;=10,D236&lt;$B$4),AND(C236="ذاكرته",ISNUMBER(F236),F236&gt;=0,F236&lt;=7)),"نعم",""))</f>
        <v/>
      </c>
      <c r="I236" s="6">
        <f>IF(A236&amp;B236="","",IF(A236&amp;""="","اختر المادة",IF(ISNUMBER(MATCH(A236,'المواد'!$A$6:$A$20,0)),IF(AND(D236&amp;""&lt;&gt;"",OR(NOT(ISNUMBER(D236)),D236&lt;0,D236&gt;10)),"الدرجة من 0 إلى 10",IF(C236&amp;""="","اختر الحالة","")),"المادة غير موجودة")))</f>
        <v/>
      </c>
      <c r="J236" s="20">
        <f>IF(AND(A236&amp;""&lt;&gt;"",ISNUMBER(D236),D236&gt;=0,D236&lt;=10),D236+ROW()/100000,"")</f>
        <v/>
      </c>
    </row>
    <row r="237">
      <c r="A237" s="5" t="n"/>
      <c r="B237" s="5" t="n"/>
      <c r="C237" s="5" t="n"/>
      <c r="D237" s="5" t="n"/>
      <c r="E237" s="17" t="n"/>
      <c r="F237" s="19">
        <f>IF(A237&amp;""="","",IFERROR(IF(INDEX('المواد'!$B$6:$B$20,MATCH(A237,'المواد'!$A$6:$A$20,0))&gt;0,INDEX('المواد'!$B$6:$B$20,MATCH(A237,'المواد'!$A$6:$A$20,0))-'الإعدادات'!$B$4,""),""))</f>
        <v/>
      </c>
      <c r="G237" s="19">
        <f>IF(OR(A237&amp;""="",E237&amp;""=""),"",'الإعدادات'!$B$4-E237)</f>
        <v/>
      </c>
      <c r="H237" s="6">
        <f>IF(A237&amp;""="","",IF(OR(AND(ISNUMBER(D237),D237&gt;=0,D237&lt;=10,D237&lt;$B$4),AND(C237="ذاكرته",ISNUMBER(F237),F237&gt;=0,F237&lt;=7)),"نعم",""))</f>
        <v/>
      </c>
      <c r="I237" s="6">
        <f>IF(A237&amp;B237="","",IF(A237&amp;""="","اختر المادة",IF(ISNUMBER(MATCH(A237,'المواد'!$A$6:$A$20,0)),IF(AND(D237&amp;""&lt;&gt;"",OR(NOT(ISNUMBER(D237)),D237&lt;0,D237&gt;10)),"الدرجة من 0 إلى 10",IF(C237&amp;""="","اختر الحالة","")),"المادة غير موجودة")))</f>
        <v/>
      </c>
      <c r="J237" s="20">
        <f>IF(AND(A237&amp;""&lt;&gt;"",ISNUMBER(D237),D237&gt;=0,D237&lt;=10),D237+ROW()/100000,"")</f>
        <v/>
      </c>
    </row>
    <row r="238">
      <c r="A238" s="5" t="n"/>
      <c r="B238" s="5" t="n"/>
      <c r="C238" s="5" t="n"/>
      <c r="D238" s="5" t="n"/>
      <c r="E238" s="17" t="n"/>
      <c r="F238" s="19">
        <f>IF(A238&amp;""="","",IFERROR(IF(INDEX('المواد'!$B$6:$B$20,MATCH(A238,'المواد'!$A$6:$A$20,0))&gt;0,INDEX('المواد'!$B$6:$B$20,MATCH(A238,'المواد'!$A$6:$A$20,0))-'الإعدادات'!$B$4,""),""))</f>
        <v/>
      </c>
      <c r="G238" s="19">
        <f>IF(OR(A238&amp;""="",E238&amp;""=""),"",'الإعدادات'!$B$4-E238)</f>
        <v/>
      </c>
      <c r="H238" s="6">
        <f>IF(A238&amp;""="","",IF(OR(AND(ISNUMBER(D238),D238&gt;=0,D238&lt;=10,D238&lt;$B$4),AND(C238="ذاكرته",ISNUMBER(F238),F238&gt;=0,F238&lt;=7)),"نعم",""))</f>
        <v/>
      </c>
      <c r="I238" s="6">
        <f>IF(A238&amp;B238="","",IF(A238&amp;""="","اختر المادة",IF(ISNUMBER(MATCH(A238,'المواد'!$A$6:$A$20,0)),IF(AND(D238&amp;""&lt;&gt;"",OR(NOT(ISNUMBER(D238)),D238&lt;0,D238&gt;10)),"الدرجة من 0 إلى 10",IF(C238&amp;""="","اختر الحالة","")),"المادة غير موجودة")))</f>
        <v/>
      </c>
      <c r="J238" s="20">
        <f>IF(AND(A238&amp;""&lt;&gt;"",ISNUMBER(D238),D238&gt;=0,D238&lt;=10),D238+ROW()/100000,"")</f>
        <v/>
      </c>
    </row>
    <row r="239">
      <c r="A239" s="5" t="n"/>
      <c r="B239" s="5" t="n"/>
      <c r="C239" s="5" t="n"/>
      <c r="D239" s="5" t="n"/>
      <c r="E239" s="17" t="n"/>
      <c r="F239" s="19">
        <f>IF(A239&amp;""="","",IFERROR(IF(INDEX('المواد'!$B$6:$B$20,MATCH(A239,'المواد'!$A$6:$A$20,0))&gt;0,INDEX('المواد'!$B$6:$B$20,MATCH(A239,'المواد'!$A$6:$A$20,0))-'الإعدادات'!$B$4,""),""))</f>
        <v/>
      </c>
      <c r="G239" s="19">
        <f>IF(OR(A239&amp;""="",E239&amp;""=""),"",'الإعدادات'!$B$4-E239)</f>
        <v/>
      </c>
      <c r="H239" s="6">
        <f>IF(A239&amp;""="","",IF(OR(AND(ISNUMBER(D239),D239&gt;=0,D239&lt;=10,D239&lt;$B$4),AND(C239="ذاكرته",ISNUMBER(F239),F239&gt;=0,F239&lt;=7)),"نعم",""))</f>
        <v/>
      </c>
      <c r="I239" s="6">
        <f>IF(A239&amp;B239="","",IF(A239&amp;""="","اختر المادة",IF(ISNUMBER(MATCH(A239,'المواد'!$A$6:$A$20,0)),IF(AND(D239&amp;""&lt;&gt;"",OR(NOT(ISNUMBER(D239)),D239&lt;0,D239&gt;10)),"الدرجة من 0 إلى 10",IF(C239&amp;""="","اختر الحالة","")),"المادة غير موجودة")))</f>
        <v/>
      </c>
      <c r="J239" s="20">
        <f>IF(AND(A239&amp;""&lt;&gt;"",ISNUMBER(D239),D239&gt;=0,D239&lt;=10),D239+ROW()/100000,"")</f>
        <v/>
      </c>
    </row>
    <row r="240">
      <c r="A240" s="5" t="n"/>
      <c r="B240" s="5" t="n"/>
      <c r="C240" s="5" t="n"/>
      <c r="D240" s="5" t="n"/>
      <c r="E240" s="17" t="n"/>
      <c r="F240" s="19">
        <f>IF(A240&amp;""="","",IFERROR(IF(INDEX('المواد'!$B$6:$B$20,MATCH(A240,'المواد'!$A$6:$A$20,0))&gt;0,INDEX('المواد'!$B$6:$B$20,MATCH(A240,'المواد'!$A$6:$A$20,0))-'الإعدادات'!$B$4,""),""))</f>
        <v/>
      </c>
      <c r="G240" s="19">
        <f>IF(OR(A240&amp;""="",E240&amp;""=""),"",'الإعدادات'!$B$4-E240)</f>
        <v/>
      </c>
      <c r="H240" s="6">
        <f>IF(A240&amp;""="","",IF(OR(AND(ISNUMBER(D240),D240&gt;=0,D240&lt;=10,D240&lt;$B$4),AND(C240="ذاكرته",ISNUMBER(F240),F240&gt;=0,F240&lt;=7)),"نعم",""))</f>
        <v/>
      </c>
      <c r="I240" s="6">
        <f>IF(A240&amp;B240="","",IF(A240&amp;""="","اختر المادة",IF(ISNUMBER(MATCH(A240,'المواد'!$A$6:$A$20,0)),IF(AND(D240&amp;""&lt;&gt;"",OR(NOT(ISNUMBER(D240)),D240&lt;0,D240&gt;10)),"الدرجة من 0 إلى 10",IF(C240&amp;""="","اختر الحالة","")),"المادة غير موجودة")))</f>
        <v/>
      </c>
      <c r="J240" s="20">
        <f>IF(AND(A240&amp;""&lt;&gt;"",ISNUMBER(D240),D240&gt;=0,D240&lt;=10),D240+ROW()/100000,"")</f>
        <v/>
      </c>
    </row>
    <row r="241">
      <c r="A241" s="5" t="n"/>
      <c r="B241" s="5" t="n"/>
      <c r="C241" s="5" t="n"/>
      <c r="D241" s="5" t="n"/>
      <c r="E241" s="17" t="n"/>
      <c r="F241" s="19">
        <f>IF(A241&amp;""="","",IFERROR(IF(INDEX('المواد'!$B$6:$B$20,MATCH(A241,'المواد'!$A$6:$A$20,0))&gt;0,INDEX('المواد'!$B$6:$B$20,MATCH(A241,'المواد'!$A$6:$A$20,0))-'الإعدادات'!$B$4,""),""))</f>
        <v/>
      </c>
      <c r="G241" s="19">
        <f>IF(OR(A241&amp;""="",E241&amp;""=""),"",'الإعدادات'!$B$4-E241)</f>
        <v/>
      </c>
      <c r="H241" s="6">
        <f>IF(A241&amp;""="","",IF(OR(AND(ISNUMBER(D241),D241&gt;=0,D241&lt;=10,D241&lt;$B$4),AND(C241="ذاكرته",ISNUMBER(F241),F241&gt;=0,F241&lt;=7)),"نعم",""))</f>
        <v/>
      </c>
      <c r="I241" s="6">
        <f>IF(A241&amp;B241="","",IF(A241&amp;""="","اختر المادة",IF(ISNUMBER(MATCH(A241,'المواد'!$A$6:$A$20,0)),IF(AND(D241&amp;""&lt;&gt;"",OR(NOT(ISNUMBER(D241)),D241&lt;0,D241&gt;10)),"الدرجة من 0 إلى 10",IF(C241&amp;""="","اختر الحالة","")),"المادة غير موجودة")))</f>
        <v/>
      </c>
      <c r="J241" s="20">
        <f>IF(AND(A241&amp;""&lt;&gt;"",ISNUMBER(D241),D241&gt;=0,D241&lt;=10),D241+ROW()/100000,"")</f>
        <v/>
      </c>
    </row>
    <row r="242">
      <c r="A242" s="5" t="n"/>
      <c r="B242" s="5" t="n"/>
      <c r="C242" s="5" t="n"/>
      <c r="D242" s="5" t="n"/>
      <c r="E242" s="17" t="n"/>
      <c r="F242" s="19">
        <f>IF(A242&amp;""="","",IFERROR(IF(INDEX('المواد'!$B$6:$B$20,MATCH(A242,'المواد'!$A$6:$A$20,0))&gt;0,INDEX('المواد'!$B$6:$B$20,MATCH(A242,'المواد'!$A$6:$A$20,0))-'الإعدادات'!$B$4,""),""))</f>
        <v/>
      </c>
      <c r="G242" s="19">
        <f>IF(OR(A242&amp;""="",E242&amp;""=""),"",'الإعدادات'!$B$4-E242)</f>
        <v/>
      </c>
      <c r="H242" s="6">
        <f>IF(A242&amp;""="","",IF(OR(AND(ISNUMBER(D242),D242&gt;=0,D242&lt;=10,D242&lt;$B$4),AND(C242="ذاكرته",ISNUMBER(F242),F242&gt;=0,F242&lt;=7)),"نعم",""))</f>
        <v/>
      </c>
      <c r="I242" s="6">
        <f>IF(A242&amp;B242="","",IF(A242&amp;""="","اختر المادة",IF(ISNUMBER(MATCH(A242,'المواد'!$A$6:$A$20,0)),IF(AND(D242&amp;""&lt;&gt;"",OR(NOT(ISNUMBER(D242)),D242&lt;0,D242&gt;10)),"الدرجة من 0 إلى 10",IF(C242&amp;""="","اختر الحالة","")),"المادة غير موجودة")))</f>
        <v/>
      </c>
      <c r="J242" s="20">
        <f>IF(AND(A242&amp;""&lt;&gt;"",ISNUMBER(D242),D242&gt;=0,D242&lt;=10),D242+ROW()/100000,"")</f>
        <v/>
      </c>
    </row>
    <row r="243">
      <c r="A243" s="5" t="n"/>
      <c r="B243" s="5" t="n"/>
      <c r="C243" s="5" t="n"/>
      <c r="D243" s="5" t="n"/>
      <c r="E243" s="17" t="n"/>
      <c r="F243" s="19">
        <f>IF(A243&amp;""="","",IFERROR(IF(INDEX('المواد'!$B$6:$B$20,MATCH(A243,'المواد'!$A$6:$A$20,0))&gt;0,INDEX('المواد'!$B$6:$B$20,MATCH(A243,'المواد'!$A$6:$A$20,0))-'الإعدادات'!$B$4,""),""))</f>
        <v/>
      </c>
      <c r="G243" s="19">
        <f>IF(OR(A243&amp;""="",E243&amp;""=""),"",'الإعدادات'!$B$4-E243)</f>
        <v/>
      </c>
      <c r="H243" s="6">
        <f>IF(A243&amp;""="","",IF(OR(AND(ISNUMBER(D243),D243&gt;=0,D243&lt;=10,D243&lt;$B$4),AND(C243="ذاكرته",ISNUMBER(F243),F243&gt;=0,F243&lt;=7)),"نعم",""))</f>
        <v/>
      </c>
      <c r="I243" s="6">
        <f>IF(A243&amp;B243="","",IF(A243&amp;""="","اختر المادة",IF(ISNUMBER(MATCH(A243,'المواد'!$A$6:$A$20,0)),IF(AND(D243&amp;""&lt;&gt;"",OR(NOT(ISNUMBER(D243)),D243&lt;0,D243&gt;10)),"الدرجة من 0 إلى 10",IF(C243&amp;""="","اختر الحالة","")),"المادة غير موجودة")))</f>
        <v/>
      </c>
      <c r="J243" s="20">
        <f>IF(AND(A243&amp;""&lt;&gt;"",ISNUMBER(D243),D243&gt;=0,D243&lt;=10),D243+ROW()/100000,"")</f>
        <v/>
      </c>
    </row>
    <row r="244">
      <c r="A244" s="5" t="n"/>
      <c r="B244" s="5" t="n"/>
      <c r="C244" s="5" t="n"/>
      <c r="D244" s="5" t="n"/>
      <c r="E244" s="17" t="n"/>
      <c r="F244" s="19">
        <f>IF(A244&amp;""="","",IFERROR(IF(INDEX('المواد'!$B$6:$B$20,MATCH(A244,'المواد'!$A$6:$A$20,0))&gt;0,INDEX('المواد'!$B$6:$B$20,MATCH(A244,'المواد'!$A$6:$A$20,0))-'الإعدادات'!$B$4,""),""))</f>
        <v/>
      </c>
      <c r="G244" s="19">
        <f>IF(OR(A244&amp;""="",E244&amp;""=""),"",'الإعدادات'!$B$4-E244)</f>
        <v/>
      </c>
      <c r="H244" s="6">
        <f>IF(A244&amp;""="","",IF(OR(AND(ISNUMBER(D244),D244&gt;=0,D244&lt;=10,D244&lt;$B$4),AND(C244="ذاكرته",ISNUMBER(F244),F244&gt;=0,F244&lt;=7)),"نعم",""))</f>
        <v/>
      </c>
      <c r="I244" s="6">
        <f>IF(A244&amp;B244="","",IF(A244&amp;""="","اختر المادة",IF(ISNUMBER(MATCH(A244,'المواد'!$A$6:$A$20,0)),IF(AND(D244&amp;""&lt;&gt;"",OR(NOT(ISNUMBER(D244)),D244&lt;0,D244&gt;10)),"الدرجة من 0 إلى 10",IF(C244&amp;""="","اختر الحالة","")),"المادة غير موجودة")))</f>
        <v/>
      </c>
      <c r="J244" s="20">
        <f>IF(AND(A244&amp;""&lt;&gt;"",ISNUMBER(D244),D244&gt;=0,D244&lt;=10),D244+ROW()/100000,"")</f>
        <v/>
      </c>
    </row>
    <row r="245">
      <c r="A245" s="5" t="n"/>
      <c r="B245" s="5" t="n"/>
      <c r="C245" s="5" t="n"/>
      <c r="D245" s="5" t="n"/>
      <c r="E245" s="17" t="n"/>
      <c r="F245" s="19">
        <f>IF(A245&amp;""="","",IFERROR(IF(INDEX('المواد'!$B$6:$B$20,MATCH(A245,'المواد'!$A$6:$A$20,0))&gt;0,INDEX('المواد'!$B$6:$B$20,MATCH(A245,'المواد'!$A$6:$A$20,0))-'الإعدادات'!$B$4,""),""))</f>
        <v/>
      </c>
      <c r="G245" s="19">
        <f>IF(OR(A245&amp;""="",E245&amp;""=""),"",'الإعدادات'!$B$4-E245)</f>
        <v/>
      </c>
      <c r="H245" s="6">
        <f>IF(A245&amp;""="","",IF(OR(AND(ISNUMBER(D245),D245&gt;=0,D245&lt;=10,D245&lt;$B$4),AND(C245="ذاكرته",ISNUMBER(F245),F245&gt;=0,F245&lt;=7)),"نعم",""))</f>
        <v/>
      </c>
      <c r="I245" s="6">
        <f>IF(A245&amp;B245="","",IF(A245&amp;""="","اختر المادة",IF(ISNUMBER(MATCH(A245,'المواد'!$A$6:$A$20,0)),IF(AND(D245&amp;""&lt;&gt;"",OR(NOT(ISNUMBER(D245)),D245&lt;0,D245&gt;10)),"الدرجة من 0 إلى 10",IF(C245&amp;""="","اختر الحالة","")),"المادة غير موجودة")))</f>
        <v/>
      </c>
      <c r="J245" s="20">
        <f>IF(AND(A245&amp;""&lt;&gt;"",ISNUMBER(D245),D245&gt;=0,D245&lt;=10),D245+ROW()/100000,"")</f>
        <v/>
      </c>
    </row>
    <row r="246">
      <c r="A246" s="5" t="n"/>
      <c r="B246" s="5" t="n"/>
      <c r="C246" s="5" t="n"/>
      <c r="D246" s="5" t="n"/>
      <c r="E246" s="17" t="n"/>
      <c r="F246" s="19">
        <f>IF(A246&amp;""="","",IFERROR(IF(INDEX('المواد'!$B$6:$B$20,MATCH(A246,'المواد'!$A$6:$A$20,0))&gt;0,INDEX('المواد'!$B$6:$B$20,MATCH(A246,'المواد'!$A$6:$A$20,0))-'الإعدادات'!$B$4,""),""))</f>
        <v/>
      </c>
      <c r="G246" s="19">
        <f>IF(OR(A246&amp;""="",E246&amp;""=""),"",'الإعدادات'!$B$4-E246)</f>
        <v/>
      </c>
      <c r="H246" s="6">
        <f>IF(A246&amp;""="","",IF(OR(AND(ISNUMBER(D246),D246&gt;=0,D246&lt;=10,D246&lt;$B$4),AND(C246="ذاكرته",ISNUMBER(F246),F246&gt;=0,F246&lt;=7)),"نعم",""))</f>
        <v/>
      </c>
      <c r="I246" s="6">
        <f>IF(A246&amp;B246="","",IF(A246&amp;""="","اختر المادة",IF(ISNUMBER(MATCH(A246,'المواد'!$A$6:$A$20,0)),IF(AND(D246&amp;""&lt;&gt;"",OR(NOT(ISNUMBER(D246)),D246&lt;0,D246&gt;10)),"الدرجة من 0 إلى 10",IF(C246&amp;""="","اختر الحالة","")),"المادة غير موجودة")))</f>
        <v/>
      </c>
      <c r="J246" s="20">
        <f>IF(AND(A246&amp;""&lt;&gt;"",ISNUMBER(D246),D246&gt;=0,D246&lt;=10),D246+ROW()/100000,"")</f>
        <v/>
      </c>
    </row>
    <row r="247">
      <c r="A247" s="5" t="n"/>
      <c r="B247" s="5" t="n"/>
      <c r="C247" s="5" t="n"/>
      <c r="D247" s="5" t="n"/>
      <c r="E247" s="17" t="n"/>
      <c r="F247" s="19">
        <f>IF(A247&amp;""="","",IFERROR(IF(INDEX('المواد'!$B$6:$B$20,MATCH(A247,'المواد'!$A$6:$A$20,0))&gt;0,INDEX('المواد'!$B$6:$B$20,MATCH(A247,'المواد'!$A$6:$A$20,0))-'الإعدادات'!$B$4,""),""))</f>
        <v/>
      </c>
      <c r="G247" s="19">
        <f>IF(OR(A247&amp;""="",E247&amp;""=""),"",'الإعدادات'!$B$4-E247)</f>
        <v/>
      </c>
      <c r="H247" s="6">
        <f>IF(A247&amp;""="","",IF(OR(AND(ISNUMBER(D247),D247&gt;=0,D247&lt;=10,D247&lt;$B$4),AND(C247="ذاكرته",ISNUMBER(F247),F247&gt;=0,F247&lt;=7)),"نعم",""))</f>
        <v/>
      </c>
      <c r="I247" s="6">
        <f>IF(A247&amp;B247="","",IF(A247&amp;""="","اختر المادة",IF(ISNUMBER(MATCH(A247,'المواد'!$A$6:$A$20,0)),IF(AND(D247&amp;""&lt;&gt;"",OR(NOT(ISNUMBER(D247)),D247&lt;0,D247&gt;10)),"الدرجة من 0 إلى 10",IF(C247&amp;""="","اختر الحالة","")),"المادة غير موجودة")))</f>
        <v/>
      </c>
      <c r="J247" s="20">
        <f>IF(AND(A247&amp;""&lt;&gt;"",ISNUMBER(D247),D247&gt;=0,D247&lt;=10),D247+ROW()/100000,"")</f>
        <v/>
      </c>
    </row>
    <row r="248">
      <c r="A248" s="5" t="n"/>
      <c r="B248" s="5" t="n"/>
      <c r="C248" s="5" t="n"/>
      <c r="D248" s="5" t="n"/>
      <c r="E248" s="17" t="n"/>
      <c r="F248" s="19">
        <f>IF(A248&amp;""="","",IFERROR(IF(INDEX('المواد'!$B$6:$B$20,MATCH(A248,'المواد'!$A$6:$A$20,0))&gt;0,INDEX('المواد'!$B$6:$B$20,MATCH(A248,'المواد'!$A$6:$A$20,0))-'الإعدادات'!$B$4,""),""))</f>
        <v/>
      </c>
      <c r="G248" s="19">
        <f>IF(OR(A248&amp;""="",E248&amp;""=""),"",'الإعدادات'!$B$4-E248)</f>
        <v/>
      </c>
      <c r="H248" s="6">
        <f>IF(A248&amp;""="","",IF(OR(AND(ISNUMBER(D248),D248&gt;=0,D248&lt;=10,D248&lt;$B$4),AND(C248="ذاكرته",ISNUMBER(F248),F248&gt;=0,F248&lt;=7)),"نعم",""))</f>
        <v/>
      </c>
      <c r="I248" s="6">
        <f>IF(A248&amp;B248="","",IF(A248&amp;""="","اختر المادة",IF(ISNUMBER(MATCH(A248,'المواد'!$A$6:$A$20,0)),IF(AND(D248&amp;""&lt;&gt;"",OR(NOT(ISNUMBER(D248)),D248&lt;0,D248&gt;10)),"الدرجة من 0 إلى 10",IF(C248&amp;""="","اختر الحالة","")),"المادة غير موجودة")))</f>
        <v/>
      </c>
      <c r="J248" s="20">
        <f>IF(AND(A248&amp;""&lt;&gt;"",ISNUMBER(D248),D248&gt;=0,D248&lt;=10),D248+ROW()/100000,"")</f>
        <v/>
      </c>
    </row>
    <row r="249">
      <c r="A249" s="5" t="n"/>
      <c r="B249" s="5" t="n"/>
      <c r="C249" s="5" t="n"/>
      <c r="D249" s="5" t="n"/>
      <c r="E249" s="17" t="n"/>
      <c r="F249" s="19">
        <f>IF(A249&amp;""="","",IFERROR(IF(INDEX('المواد'!$B$6:$B$20,MATCH(A249,'المواد'!$A$6:$A$20,0))&gt;0,INDEX('المواد'!$B$6:$B$20,MATCH(A249,'المواد'!$A$6:$A$20,0))-'الإعدادات'!$B$4,""),""))</f>
        <v/>
      </c>
      <c r="G249" s="19">
        <f>IF(OR(A249&amp;""="",E249&amp;""=""),"",'الإعدادات'!$B$4-E249)</f>
        <v/>
      </c>
      <c r="H249" s="6">
        <f>IF(A249&amp;""="","",IF(OR(AND(ISNUMBER(D249),D249&gt;=0,D249&lt;=10,D249&lt;$B$4),AND(C249="ذاكرته",ISNUMBER(F249),F249&gt;=0,F249&lt;=7)),"نعم",""))</f>
        <v/>
      </c>
      <c r="I249" s="6">
        <f>IF(A249&amp;B249="","",IF(A249&amp;""="","اختر المادة",IF(ISNUMBER(MATCH(A249,'المواد'!$A$6:$A$20,0)),IF(AND(D249&amp;""&lt;&gt;"",OR(NOT(ISNUMBER(D249)),D249&lt;0,D249&gt;10)),"الدرجة من 0 إلى 10",IF(C249&amp;""="","اختر الحالة","")),"المادة غير موجودة")))</f>
        <v/>
      </c>
      <c r="J249" s="20">
        <f>IF(AND(A249&amp;""&lt;&gt;"",ISNUMBER(D249),D249&gt;=0,D249&lt;=10),D249+ROW()/100000,"")</f>
        <v/>
      </c>
    </row>
    <row r="250">
      <c r="A250" s="5" t="n"/>
      <c r="B250" s="5" t="n"/>
      <c r="C250" s="5" t="n"/>
      <c r="D250" s="5" t="n"/>
      <c r="E250" s="17" t="n"/>
      <c r="F250" s="19">
        <f>IF(A250&amp;""="","",IFERROR(IF(INDEX('المواد'!$B$6:$B$20,MATCH(A250,'المواد'!$A$6:$A$20,0))&gt;0,INDEX('المواد'!$B$6:$B$20,MATCH(A250,'المواد'!$A$6:$A$20,0))-'الإعدادات'!$B$4,""),""))</f>
        <v/>
      </c>
      <c r="G250" s="19">
        <f>IF(OR(A250&amp;""="",E250&amp;""=""),"",'الإعدادات'!$B$4-E250)</f>
        <v/>
      </c>
      <c r="H250" s="6">
        <f>IF(A250&amp;""="","",IF(OR(AND(ISNUMBER(D250),D250&gt;=0,D250&lt;=10,D250&lt;$B$4),AND(C250="ذاكرته",ISNUMBER(F250),F250&gt;=0,F250&lt;=7)),"نعم",""))</f>
        <v/>
      </c>
      <c r="I250" s="6">
        <f>IF(A250&amp;B250="","",IF(A250&amp;""="","اختر المادة",IF(ISNUMBER(MATCH(A250,'المواد'!$A$6:$A$20,0)),IF(AND(D250&amp;""&lt;&gt;"",OR(NOT(ISNUMBER(D250)),D250&lt;0,D250&gt;10)),"الدرجة من 0 إلى 10",IF(C250&amp;""="","اختر الحالة","")),"المادة غير موجودة")))</f>
        <v/>
      </c>
      <c r="J250" s="20">
        <f>IF(AND(A250&amp;""&lt;&gt;"",ISNUMBER(D250),D250&gt;=0,D250&lt;=10),D250+ROW()/100000,"")</f>
        <v/>
      </c>
    </row>
    <row r="251">
      <c r="A251" s="5" t="n"/>
      <c r="B251" s="5" t="n"/>
      <c r="C251" s="5" t="n"/>
      <c r="D251" s="5" t="n"/>
      <c r="E251" s="17" t="n"/>
      <c r="F251" s="19">
        <f>IF(A251&amp;""="","",IFERROR(IF(INDEX('المواد'!$B$6:$B$20,MATCH(A251,'المواد'!$A$6:$A$20,0))&gt;0,INDEX('المواد'!$B$6:$B$20,MATCH(A251,'المواد'!$A$6:$A$20,0))-'الإعدادات'!$B$4,""),""))</f>
        <v/>
      </c>
      <c r="G251" s="19">
        <f>IF(OR(A251&amp;""="",E251&amp;""=""),"",'الإعدادات'!$B$4-E251)</f>
        <v/>
      </c>
      <c r="H251" s="6">
        <f>IF(A251&amp;""="","",IF(OR(AND(ISNUMBER(D251),D251&gt;=0,D251&lt;=10,D251&lt;$B$4),AND(C251="ذاكرته",ISNUMBER(F251),F251&gt;=0,F251&lt;=7)),"نعم",""))</f>
        <v/>
      </c>
      <c r="I251" s="6">
        <f>IF(A251&amp;B251="","",IF(A251&amp;""="","اختر المادة",IF(ISNUMBER(MATCH(A251,'المواد'!$A$6:$A$20,0)),IF(AND(D251&amp;""&lt;&gt;"",OR(NOT(ISNUMBER(D251)),D251&lt;0,D251&gt;10)),"الدرجة من 0 إلى 10",IF(C251&amp;""="","اختر الحالة","")),"المادة غير موجودة")))</f>
        <v/>
      </c>
      <c r="J251" s="20">
        <f>IF(AND(A251&amp;""&lt;&gt;"",ISNUMBER(D251),D251&gt;=0,D251&lt;=10),D251+ROW()/100000,"")</f>
        <v/>
      </c>
    </row>
    <row r="252">
      <c r="A252" s="5" t="n"/>
      <c r="B252" s="5" t="n"/>
      <c r="C252" s="5" t="n"/>
      <c r="D252" s="5" t="n"/>
      <c r="E252" s="17" t="n"/>
      <c r="F252" s="19">
        <f>IF(A252&amp;""="","",IFERROR(IF(INDEX('المواد'!$B$6:$B$20,MATCH(A252,'المواد'!$A$6:$A$20,0))&gt;0,INDEX('المواد'!$B$6:$B$20,MATCH(A252,'المواد'!$A$6:$A$20,0))-'الإعدادات'!$B$4,""),""))</f>
        <v/>
      </c>
      <c r="G252" s="19">
        <f>IF(OR(A252&amp;""="",E252&amp;""=""),"",'الإعدادات'!$B$4-E252)</f>
        <v/>
      </c>
      <c r="H252" s="6">
        <f>IF(A252&amp;""="","",IF(OR(AND(ISNUMBER(D252),D252&gt;=0,D252&lt;=10,D252&lt;$B$4),AND(C252="ذاكرته",ISNUMBER(F252),F252&gt;=0,F252&lt;=7)),"نعم",""))</f>
        <v/>
      </c>
      <c r="I252" s="6">
        <f>IF(A252&amp;B252="","",IF(A252&amp;""="","اختر المادة",IF(ISNUMBER(MATCH(A252,'المواد'!$A$6:$A$20,0)),IF(AND(D252&amp;""&lt;&gt;"",OR(NOT(ISNUMBER(D252)),D252&lt;0,D252&gt;10)),"الدرجة من 0 إلى 10",IF(C252&amp;""="","اختر الحالة","")),"المادة غير موجودة")))</f>
        <v/>
      </c>
      <c r="J252" s="20">
        <f>IF(AND(A252&amp;""&lt;&gt;"",ISNUMBER(D252),D252&gt;=0,D252&lt;=10),D252+ROW()/100000,"")</f>
        <v/>
      </c>
    </row>
    <row r="253">
      <c r="A253" s="5" t="n"/>
      <c r="B253" s="5" t="n"/>
      <c r="C253" s="5" t="n"/>
      <c r="D253" s="5" t="n"/>
      <c r="E253" s="17" t="n"/>
      <c r="F253" s="19">
        <f>IF(A253&amp;""="","",IFERROR(IF(INDEX('المواد'!$B$6:$B$20,MATCH(A253,'المواد'!$A$6:$A$20,0))&gt;0,INDEX('المواد'!$B$6:$B$20,MATCH(A253,'المواد'!$A$6:$A$20,0))-'الإعدادات'!$B$4,""),""))</f>
        <v/>
      </c>
      <c r="G253" s="19">
        <f>IF(OR(A253&amp;""="",E253&amp;""=""),"",'الإعدادات'!$B$4-E253)</f>
        <v/>
      </c>
      <c r="H253" s="6">
        <f>IF(A253&amp;""="","",IF(OR(AND(ISNUMBER(D253),D253&gt;=0,D253&lt;=10,D253&lt;$B$4),AND(C253="ذاكرته",ISNUMBER(F253),F253&gt;=0,F253&lt;=7)),"نعم",""))</f>
        <v/>
      </c>
      <c r="I253" s="6">
        <f>IF(A253&amp;B253="","",IF(A253&amp;""="","اختر المادة",IF(ISNUMBER(MATCH(A253,'المواد'!$A$6:$A$20,0)),IF(AND(D253&amp;""&lt;&gt;"",OR(NOT(ISNUMBER(D253)),D253&lt;0,D253&gt;10)),"الدرجة من 0 إلى 10",IF(C253&amp;""="","اختر الحالة","")),"المادة غير موجودة")))</f>
        <v/>
      </c>
      <c r="J253" s="20">
        <f>IF(AND(A253&amp;""&lt;&gt;"",ISNUMBER(D253),D253&gt;=0,D253&lt;=10),D253+ROW()/100000,"")</f>
        <v/>
      </c>
    </row>
    <row r="254">
      <c r="A254" s="5" t="n"/>
      <c r="B254" s="5" t="n"/>
      <c r="C254" s="5" t="n"/>
      <c r="D254" s="5" t="n"/>
      <c r="E254" s="17" t="n"/>
      <c r="F254" s="19">
        <f>IF(A254&amp;""="","",IFERROR(IF(INDEX('المواد'!$B$6:$B$20,MATCH(A254,'المواد'!$A$6:$A$20,0))&gt;0,INDEX('المواد'!$B$6:$B$20,MATCH(A254,'المواد'!$A$6:$A$20,0))-'الإعدادات'!$B$4,""),""))</f>
        <v/>
      </c>
      <c r="G254" s="19">
        <f>IF(OR(A254&amp;""="",E254&amp;""=""),"",'الإعدادات'!$B$4-E254)</f>
        <v/>
      </c>
      <c r="H254" s="6">
        <f>IF(A254&amp;""="","",IF(OR(AND(ISNUMBER(D254),D254&gt;=0,D254&lt;=10,D254&lt;$B$4),AND(C254="ذاكرته",ISNUMBER(F254),F254&gt;=0,F254&lt;=7)),"نعم",""))</f>
        <v/>
      </c>
      <c r="I254" s="6">
        <f>IF(A254&amp;B254="","",IF(A254&amp;""="","اختر المادة",IF(ISNUMBER(MATCH(A254,'المواد'!$A$6:$A$20,0)),IF(AND(D254&amp;""&lt;&gt;"",OR(NOT(ISNUMBER(D254)),D254&lt;0,D254&gt;10)),"الدرجة من 0 إلى 10",IF(C254&amp;""="","اختر الحالة","")),"المادة غير موجودة")))</f>
        <v/>
      </c>
      <c r="J254" s="20">
        <f>IF(AND(A254&amp;""&lt;&gt;"",ISNUMBER(D254),D254&gt;=0,D254&lt;=10),D254+ROW()/100000,"")</f>
        <v/>
      </c>
    </row>
    <row r="255">
      <c r="A255" s="5" t="n"/>
      <c r="B255" s="5" t="n"/>
      <c r="C255" s="5" t="n"/>
      <c r="D255" s="5" t="n"/>
      <c r="E255" s="17" t="n"/>
      <c r="F255" s="19">
        <f>IF(A255&amp;""="","",IFERROR(IF(INDEX('المواد'!$B$6:$B$20,MATCH(A255,'المواد'!$A$6:$A$20,0))&gt;0,INDEX('المواد'!$B$6:$B$20,MATCH(A255,'المواد'!$A$6:$A$20,0))-'الإعدادات'!$B$4,""),""))</f>
        <v/>
      </c>
      <c r="G255" s="19">
        <f>IF(OR(A255&amp;""="",E255&amp;""=""),"",'الإعدادات'!$B$4-E255)</f>
        <v/>
      </c>
      <c r="H255" s="6">
        <f>IF(A255&amp;""="","",IF(OR(AND(ISNUMBER(D255),D255&gt;=0,D255&lt;=10,D255&lt;$B$4),AND(C255="ذاكرته",ISNUMBER(F255),F255&gt;=0,F255&lt;=7)),"نعم",""))</f>
        <v/>
      </c>
      <c r="I255" s="6">
        <f>IF(A255&amp;B255="","",IF(A255&amp;""="","اختر المادة",IF(ISNUMBER(MATCH(A255,'المواد'!$A$6:$A$20,0)),IF(AND(D255&amp;""&lt;&gt;"",OR(NOT(ISNUMBER(D255)),D255&lt;0,D255&gt;10)),"الدرجة من 0 إلى 10",IF(C255&amp;""="","اختر الحالة","")),"المادة غير موجودة")))</f>
        <v/>
      </c>
      <c r="J255" s="20">
        <f>IF(AND(A255&amp;""&lt;&gt;"",ISNUMBER(D255),D255&gt;=0,D255&lt;=10),D255+ROW()/100000,"")</f>
        <v/>
      </c>
    </row>
    <row r="256">
      <c r="A256" s="5" t="n"/>
      <c r="B256" s="5" t="n"/>
      <c r="C256" s="5" t="n"/>
      <c r="D256" s="5" t="n"/>
      <c r="E256" s="17" t="n"/>
      <c r="F256" s="19">
        <f>IF(A256&amp;""="","",IFERROR(IF(INDEX('المواد'!$B$6:$B$20,MATCH(A256,'المواد'!$A$6:$A$20,0))&gt;0,INDEX('المواد'!$B$6:$B$20,MATCH(A256,'المواد'!$A$6:$A$20,0))-'الإعدادات'!$B$4,""),""))</f>
        <v/>
      </c>
      <c r="G256" s="19">
        <f>IF(OR(A256&amp;""="",E256&amp;""=""),"",'الإعدادات'!$B$4-E256)</f>
        <v/>
      </c>
      <c r="H256" s="6">
        <f>IF(A256&amp;""="","",IF(OR(AND(ISNUMBER(D256),D256&gt;=0,D256&lt;=10,D256&lt;$B$4),AND(C256="ذاكرته",ISNUMBER(F256),F256&gt;=0,F256&lt;=7)),"نعم",""))</f>
        <v/>
      </c>
      <c r="I256" s="6">
        <f>IF(A256&amp;B256="","",IF(A256&amp;""="","اختر المادة",IF(ISNUMBER(MATCH(A256,'المواد'!$A$6:$A$20,0)),IF(AND(D256&amp;""&lt;&gt;"",OR(NOT(ISNUMBER(D256)),D256&lt;0,D256&gt;10)),"الدرجة من 0 إلى 10",IF(C256&amp;""="","اختر الحالة","")),"المادة غير موجودة")))</f>
        <v/>
      </c>
      <c r="J256" s="20">
        <f>IF(AND(A256&amp;""&lt;&gt;"",ISNUMBER(D256),D256&gt;=0,D256&lt;=10),D256+ROW()/100000,"")</f>
        <v/>
      </c>
    </row>
    <row r="257">
      <c r="A257" s="5" t="n"/>
      <c r="B257" s="5" t="n"/>
      <c r="C257" s="5" t="n"/>
      <c r="D257" s="5" t="n"/>
      <c r="E257" s="17" t="n"/>
      <c r="F257" s="19">
        <f>IF(A257&amp;""="","",IFERROR(IF(INDEX('المواد'!$B$6:$B$20,MATCH(A257,'المواد'!$A$6:$A$20,0))&gt;0,INDEX('المواد'!$B$6:$B$20,MATCH(A257,'المواد'!$A$6:$A$20,0))-'الإعدادات'!$B$4,""),""))</f>
        <v/>
      </c>
      <c r="G257" s="19">
        <f>IF(OR(A257&amp;""="",E257&amp;""=""),"",'الإعدادات'!$B$4-E257)</f>
        <v/>
      </c>
      <c r="H257" s="6">
        <f>IF(A257&amp;""="","",IF(OR(AND(ISNUMBER(D257),D257&gt;=0,D257&lt;=10,D257&lt;$B$4),AND(C257="ذاكرته",ISNUMBER(F257),F257&gt;=0,F257&lt;=7)),"نعم",""))</f>
        <v/>
      </c>
      <c r="I257" s="6">
        <f>IF(A257&amp;B257="","",IF(A257&amp;""="","اختر المادة",IF(ISNUMBER(MATCH(A257,'المواد'!$A$6:$A$20,0)),IF(AND(D257&amp;""&lt;&gt;"",OR(NOT(ISNUMBER(D257)),D257&lt;0,D257&gt;10)),"الدرجة من 0 إلى 10",IF(C257&amp;""="","اختر الحالة","")),"المادة غير موجودة")))</f>
        <v/>
      </c>
      <c r="J257" s="20">
        <f>IF(AND(A257&amp;""&lt;&gt;"",ISNUMBER(D257),D257&gt;=0,D257&lt;=10),D257+ROW()/100000,"")</f>
        <v/>
      </c>
    </row>
    <row r="258">
      <c r="A258" s="5" t="n"/>
      <c r="B258" s="5" t="n"/>
      <c r="C258" s="5" t="n"/>
      <c r="D258" s="5" t="n"/>
      <c r="E258" s="17" t="n"/>
      <c r="F258" s="19">
        <f>IF(A258&amp;""="","",IFERROR(IF(INDEX('المواد'!$B$6:$B$20,MATCH(A258,'المواد'!$A$6:$A$20,0))&gt;0,INDEX('المواد'!$B$6:$B$20,MATCH(A258,'المواد'!$A$6:$A$20,0))-'الإعدادات'!$B$4,""),""))</f>
        <v/>
      </c>
      <c r="G258" s="19">
        <f>IF(OR(A258&amp;""="",E258&amp;""=""),"",'الإعدادات'!$B$4-E258)</f>
        <v/>
      </c>
      <c r="H258" s="6">
        <f>IF(A258&amp;""="","",IF(OR(AND(ISNUMBER(D258),D258&gt;=0,D258&lt;=10,D258&lt;$B$4),AND(C258="ذاكرته",ISNUMBER(F258),F258&gt;=0,F258&lt;=7)),"نعم",""))</f>
        <v/>
      </c>
      <c r="I258" s="6">
        <f>IF(A258&amp;B258="","",IF(A258&amp;""="","اختر المادة",IF(ISNUMBER(MATCH(A258,'المواد'!$A$6:$A$20,0)),IF(AND(D258&amp;""&lt;&gt;"",OR(NOT(ISNUMBER(D258)),D258&lt;0,D258&gt;10)),"الدرجة من 0 إلى 10",IF(C258&amp;""="","اختر الحالة","")),"المادة غير موجودة")))</f>
        <v/>
      </c>
      <c r="J258" s="20">
        <f>IF(AND(A258&amp;""&lt;&gt;"",ISNUMBER(D258),D258&gt;=0,D258&lt;=10),D258+ROW()/100000,"")</f>
        <v/>
      </c>
    </row>
    <row r="259">
      <c r="A259" s="5" t="n"/>
      <c r="B259" s="5" t="n"/>
      <c r="C259" s="5" t="n"/>
      <c r="D259" s="5" t="n"/>
      <c r="E259" s="17" t="n"/>
      <c r="F259" s="19">
        <f>IF(A259&amp;""="","",IFERROR(IF(INDEX('المواد'!$B$6:$B$20,MATCH(A259,'المواد'!$A$6:$A$20,0))&gt;0,INDEX('المواد'!$B$6:$B$20,MATCH(A259,'المواد'!$A$6:$A$20,0))-'الإعدادات'!$B$4,""),""))</f>
        <v/>
      </c>
      <c r="G259" s="19">
        <f>IF(OR(A259&amp;""="",E259&amp;""=""),"",'الإعدادات'!$B$4-E259)</f>
        <v/>
      </c>
      <c r="H259" s="6">
        <f>IF(A259&amp;""="","",IF(OR(AND(ISNUMBER(D259),D259&gt;=0,D259&lt;=10,D259&lt;$B$4),AND(C259="ذاكرته",ISNUMBER(F259),F259&gt;=0,F259&lt;=7)),"نعم",""))</f>
        <v/>
      </c>
      <c r="I259" s="6">
        <f>IF(A259&amp;B259="","",IF(A259&amp;""="","اختر المادة",IF(ISNUMBER(MATCH(A259,'المواد'!$A$6:$A$20,0)),IF(AND(D259&amp;""&lt;&gt;"",OR(NOT(ISNUMBER(D259)),D259&lt;0,D259&gt;10)),"الدرجة من 0 إلى 10",IF(C259&amp;""="","اختر الحالة","")),"المادة غير موجودة")))</f>
        <v/>
      </c>
      <c r="J259" s="20">
        <f>IF(AND(A259&amp;""&lt;&gt;"",ISNUMBER(D259),D259&gt;=0,D259&lt;=10),D259+ROW()/100000,"")</f>
        <v/>
      </c>
    </row>
    <row r="260">
      <c r="A260" s="5" t="n"/>
      <c r="B260" s="5" t="n"/>
      <c r="C260" s="5" t="n"/>
      <c r="D260" s="5" t="n"/>
      <c r="E260" s="17" t="n"/>
      <c r="F260" s="19">
        <f>IF(A260&amp;""="","",IFERROR(IF(INDEX('المواد'!$B$6:$B$20,MATCH(A260,'المواد'!$A$6:$A$20,0))&gt;0,INDEX('المواد'!$B$6:$B$20,MATCH(A260,'المواد'!$A$6:$A$20,0))-'الإعدادات'!$B$4,""),""))</f>
        <v/>
      </c>
      <c r="G260" s="19">
        <f>IF(OR(A260&amp;""="",E260&amp;""=""),"",'الإعدادات'!$B$4-E260)</f>
        <v/>
      </c>
      <c r="H260" s="6">
        <f>IF(A260&amp;""="","",IF(OR(AND(ISNUMBER(D260),D260&gt;=0,D260&lt;=10,D260&lt;$B$4),AND(C260="ذاكرته",ISNUMBER(F260),F260&gt;=0,F260&lt;=7)),"نعم",""))</f>
        <v/>
      </c>
      <c r="I260" s="6">
        <f>IF(A260&amp;B260="","",IF(A260&amp;""="","اختر المادة",IF(ISNUMBER(MATCH(A260,'المواد'!$A$6:$A$20,0)),IF(AND(D260&amp;""&lt;&gt;"",OR(NOT(ISNUMBER(D260)),D260&lt;0,D260&gt;10)),"الدرجة من 0 إلى 10",IF(C260&amp;""="","اختر الحالة","")),"المادة غير موجودة")))</f>
        <v/>
      </c>
      <c r="J260" s="20">
        <f>IF(AND(A260&amp;""&lt;&gt;"",ISNUMBER(D260),D260&gt;=0,D260&lt;=10),D260+ROW()/100000,"")</f>
        <v/>
      </c>
    </row>
    <row r="261">
      <c r="A261" s="5" t="n"/>
      <c r="B261" s="5" t="n"/>
      <c r="C261" s="5" t="n"/>
      <c r="D261" s="5" t="n"/>
      <c r="E261" s="17" t="n"/>
      <c r="F261" s="19">
        <f>IF(A261&amp;""="","",IFERROR(IF(INDEX('المواد'!$B$6:$B$20,MATCH(A261,'المواد'!$A$6:$A$20,0))&gt;0,INDEX('المواد'!$B$6:$B$20,MATCH(A261,'المواد'!$A$6:$A$20,0))-'الإعدادات'!$B$4,""),""))</f>
        <v/>
      </c>
      <c r="G261" s="19">
        <f>IF(OR(A261&amp;""="",E261&amp;""=""),"",'الإعدادات'!$B$4-E261)</f>
        <v/>
      </c>
      <c r="H261" s="6">
        <f>IF(A261&amp;""="","",IF(OR(AND(ISNUMBER(D261),D261&gt;=0,D261&lt;=10,D261&lt;$B$4),AND(C261="ذاكرته",ISNUMBER(F261),F261&gt;=0,F261&lt;=7)),"نعم",""))</f>
        <v/>
      </c>
      <c r="I261" s="6">
        <f>IF(A261&amp;B261="","",IF(A261&amp;""="","اختر المادة",IF(ISNUMBER(MATCH(A261,'المواد'!$A$6:$A$20,0)),IF(AND(D261&amp;""&lt;&gt;"",OR(NOT(ISNUMBER(D261)),D261&lt;0,D261&gt;10)),"الدرجة من 0 إلى 10",IF(C261&amp;""="","اختر الحالة","")),"المادة غير موجودة")))</f>
        <v/>
      </c>
      <c r="J261" s="20">
        <f>IF(AND(A261&amp;""&lt;&gt;"",ISNUMBER(D261),D261&gt;=0,D261&lt;=10),D261+ROW()/100000,"")</f>
        <v/>
      </c>
    </row>
    <row r="262">
      <c r="A262" s="5" t="n"/>
      <c r="B262" s="5" t="n"/>
      <c r="C262" s="5" t="n"/>
      <c r="D262" s="5" t="n"/>
      <c r="E262" s="17" t="n"/>
      <c r="F262" s="19">
        <f>IF(A262&amp;""="","",IFERROR(IF(INDEX('المواد'!$B$6:$B$20,MATCH(A262,'المواد'!$A$6:$A$20,0))&gt;0,INDEX('المواد'!$B$6:$B$20,MATCH(A262,'المواد'!$A$6:$A$20,0))-'الإعدادات'!$B$4,""),""))</f>
        <v/>
      </c>
      <c r="G262" s="19">
        <f>IF(OR(A262&amp;""="",E262&amp;""=""),"",'الإعدادات'!$B$4-E262)</f>
        <v/>
      </c>
      <c r="H262" s="6">
        <f>IF(A262&amp;""="","",IF(OR(AND(ISNUMBER(D262),D262&gt;=0,D262&lt;=10,D262&lt;$B$4),AND(C262="ذاكرته",ISNUMBER(F262),F262&gt;=0,F262&lt;=7)),"نعم",""))</f>
        <v/>
      </c>
      <c r="I262" s="6">
        <f>IF(A262&amp;B262="","",IF(A262&amp;""="","اختر المادة",IF(ISNUMBER(MATCH(A262,'المواد'!$A$6:$A$20,0)),IF(AND(D262&amp;""&lt;&gt;"",OR(NOT(ISNUMBER(D262)),D262&lt;0,D262&gt;10)),"الدرجة من 0 إلى 10",IF(C262&amp;""="","اختر الحالة","")),"المادة غير موجودة")))</f>
        <v/>
      </c>
      <c r="J262" s="20">
        <f>IF(AND(A262&amp;""&lt;&gt;"",ISNUMBER(D262),D262&gt;=0,D262&lt;=10),D262+ROW()/100000,"")</f>
        <v/>
      </c>
    </row>
    <row r="263">
      <c r="A263" s="5" t="n"/>
      <c r="B263" s="5" t="n"/>
      <c r="C263" s="5" t="n"/>
      <c r="D263" s="5" t="n"/>
      <c r="E263" s="17" t="n"/>
      <c r="F263" s="19">
        <f>IF(A263&amp;""="","",IFERROR(IF(INDEX('المواد'!$B$6:$B$20,MATCH(A263,'المواد'!$A$6:$A$20,0))&gt;0,INDEX('المواد'!$B$6:$B$20,MATCH(A263,'المواد'!$A$6:$A$20,0))-'الإعدادات'!$B$4,""),""))</f>
        <v/>
      </c>
      <c r="G263" s="19">
        <f>IF(OR(A263&amp;""="",E263&amp;""=""),"",'الإعدادات'!$B$4-E263)</f>
        <v/>
      </c>
      <c r="H263" s="6">
        <f>IF(A263&amp;""="","",IF(OR(AND(ISNUMBER(D263),D263&gt;=0,D263&lt;=10,D263&lt;$B$4),AND(C263="ذاكرته",ISNUMBER(F263),F263&gt;=0,F263&lt;=7)),"نعم",""))</f>
        <v/>
      </c>
      <c r="I263" s="6">
        <f>IF(A263&amp;B263="","",IF(A263&amp;""="","اختر المادة",IF(ISNUMBER(MATCH(A263,'المواد'!$A$6:$A$20,0)),IF(AND(D263&amp;""&lt;&gt;"",OR(NOT(ISNUMBER(D263)),D263&lt;0,D263&gt;10)),"الدرجة من 0 إلى 10",IF(C263&amp;""="","اختر الحالة","")),"المادة غير موجودة")))</f>
        <v/>
      </c>
      <c r="J263" s="20">
        <f>IF(AND(A263&amp;""&lt;&gt;"",ISNUMBER(D263),D263&gt;=0,D263&lt;=10),D263+ROW()/100000,"")</f>
        <v/>
      </c>
    </row>
    <row r="264">
      <c r="A264" s="5" t="n"/>
      <c r="B264" s="5" t="n"/>
      <c r="C264" s="5" t="n"/>
      <c r="D264" s="5" t="n"/>
      <c r="E264" s="17" t="n"/>
      <c r="F264" s="19">
        <f>IF(A264&amp;""="","",IFERROR(IF(INDEX('المواد'!$B$6:$B$20,MATCH(A264,'المواد'!$A$6:$A$20,0))&gt;0,INDEX('المواد'!$B$6:$B$20,MATCH(A264,'المواد'!$A$6:$A$20,0))-'الإعدادات'!$B$4,""),""))</f>
        <v/>
      </c>
      <c r="G264" s="19">
        <f>IF(OR(A264&amp;""="",E264&amp;""=""),"",'الإعدادات'!$B$4-E264)</f>
        <v/>
      </c>
      <c r="H264" s="6">
        <f>IF(A264&amp;""="","",IF(OR(AND(ISNUMBER(D264),D264&gt;=0,D264&lt;=10,D264&lt;$B$4),AND(C264="ذاكرته",ISNUMBER(F264),F264&gt;=0,F264&lt;=7)),"نعم",""))</f>
        <v/>
      </c>
      <c r="I264" s="6">
        <f>IF(A264&amp;B264="","",IF(A264&amp;""="","اختر المادة",IF(ISNUMBER(MATCH(A264,'المواد'!$A$6:$A$20,0)),IF(AND(D264&amp;""&lt;&gt;"",OR(NOT(ISNUMBER(D264)),D264&lt;0,D264&gt;10)),"الدرجة من 0 إلى 10",IF(C264&amp;""="","اختر الحالة","")),"المادة غير موجودة")))</f>
        <v/>
      </c>
      <c r="J264" s="20">
        <f>IF(AND(A264&amp;""&lt;&gt;"",ISNUMBER(D264),D264&gt;=0,D264&lt;=10),D264+ROW()/100000,"")</f>
        <v/>
      </c>
    </row>
    <row r="265">
      <c r="A265" s="5" t="n"/>
      <c r="B265" s="5" t="n"/>
      <c r="C265" s="5" t="n"/>
      <c r="D265" s="5" t="n"/>
      <c r="E265" s="17" t="n"/>
      <c r="F265" s="19">
        <f>IF(A265&amp;""="","",IFERROR(IF(INDEX('المواد'!$B$6:$B$20,MATCH(A265,'المواد'!$A$6:$A$20,0))&gt;0,INDEX('المواد'!$B$6:$B$20,MATCH(A265,'المواد'!$A$6:$A$20,0))-'الإعدادات'!$B$4,""),""))</f>
        <v/>
      </c>
      <c r="G265" s="19">
        <f>IF(OR(A265&amp;""="",E265&amp;""=""),"",'الإعدادات'!$B$4-E265)</f>
        <v/>
      </c>
      <c r="H265" s="6">
        <f>IF(A265&amp;""="","",IF(OR(AND(ISNUMBER(D265),D265&gt;=0,D265&lt;=10,D265&lt;$B$4),AND(C265="ذاكرته",ISNUMBER(F265),F265&gt;=0,F265&lt;=7)),"نعم",""))</f>
        <v/>
      </c>
      <c r="I265" s="6">
        <f>IF(A265&amp;B265="","",IF(A265&amp;""="","اختر المادة",IF(ISNUMBER(MATCH(A265,'المواد'!$A$6:$A$20,0)),IF(AND(D265&amp;""&lt;&gt;"",OR(NOT(ISNUMBER(D265)),D265&lt;0,D265&gt;10)),"الدرجة من 0 إلى 10",IF(C265&amp;""="","اختر الحالة","")),"المادة غير موجودة")))</f>
        <v/>
      </c>
      <c r="J265" s="20">
        <f>IF(AND(A265&amp;""&lt;&gt;"",ISNUMBER(D265),D265&gt;=0,D265&lt;=10),D265+ROW()/100000,"")</f>
        <v/>
      </c>
    </row>
    <row r="266">
      <c r="A266" s="5" t="n"/>
      <c r="B266" s="5" t="n"/>
      <c r="C266" s="5" t="n"/>
      <c r="D266" s="5" t="n"/>
      <c r="E266" s="17" t="n"/>
      <c r="F266" s="19">
        <f>IF(A266&amp;""="","",IFERROR(IF(INDEX('المواد'!$B$6:$B$20,MATCH(A266,'المواد'!$A$6:$A$20,0))&gt;0,INDEX('المواد'!$B$6:$B$20,MATCH(A266,'المواد'!$A$6:$A$20,0))-'الإعدادات'!$B$4,""),""))</f>
        <v/>
      </c>
      <c r="G266" s="19">
        <f>IF(OR(A266&amp;""="",E266&amp;""=""),"",'الإعدادات'!$B$4-E266)</f>
        <v/>
      </c>
      <c r="H266" s="6">
        <f>IF(A266&amp;""="","",IF(OR(AND(ISNUMBER(D266),D266&gt;=0,D266&lt;=10,D266&lt;$B$4),AND(C266="ذاكرته",ISNUMBER(F266),F266&gt;=0,F266&lt;=7)),"نعم",""))</f>
        <v/>
      </c>
      <c r="I266" s="6">
        <f>IF(A266&amp;B266="","",IF(A266&amp;""="","اختر المادة",IF(ISNUMBER(MATCH(A266,'المواد'!$A$6:$A$20,0)),IF(AND(D266&amp;""&lt;&gt;"",OR(NOT(ISNUMBER(D266)),D266&lt;0,D266&gt;10)),"الدرجة من 0 إلى 10",IF(C266&amp;""="","اختر الحالة","")),"المادة غير موجودة")))</f>
        <v/>
      </c>
      <c r="J266" s="20">
        <f>IF(AND(A266&amp;""&lt;&gt;"",ISNUMBER(D266),D266&gt;=0,D266&lt;=10),D266+ROW()/100000,"")</f>
        <v/>
      </c>
    </row>
    <row r="267">
      <c r="A267" s="5" t="n"/>
      <c r="B267" s="5" t="n"/>
      <c r="C267" s="5" t="n"/>
      <c r="D267" s="5" t="n"/>
      <c r="E267" s="17" t="n"/>
      <c r="F267" s="19">
        <f>IF(A267&amp;""="","",IFERROR(IF(INDEX('المواد'!$B$6:$B$20,MATCH(A267,'المواد'!$A$6:$A$20,0))&gt;0,INDEX('المواد'!$B$6:$B$20,MATCH(A267,'المواد'!$A$6:$A$20,0))-'الإعدادات'!$B$4,""),""))</f>
        <v/>
      </c>
      <c r="G267" s="19">
        <f>IF(OR(A267&amp;""="",E267&amp;""=""),"",'الإعدادات'!$B$4-E267)</f>
        <v/>
      </c>
      <c r="H267" s="6">
        <f>IF(A267&amp;""="","",IF(OR(AND(ISNUMBER(D267),D267&gt;=0,D267&lt;=10,D267&lt;$B$4),AND(C267="ذاكرته",ISNUMBER(F267),F267&gt;=0,F267&lt;=7)),"نعم",""))</f>
        <v/>
      </c>
      <c r="I267" s="6">
        <f>IF(A267&amp;B267="","",IF(A267&amp;""="","اختر المادة",IF(ISNUMBER(MATCH(A267,'المواد'!$A$6:$A$20,0)),IF(AND(D267&amp;""&lt;&gt;"",OR(NOT(ISNUMBER(D267)),D267&lt;0,D267&gt;10)),"الدرجة من 0 إلى 10",IF(C267&amp;""="","اختر الحالة","")),"المادة غير موجودة")))</f>
        <v/>
      </c>
      <c r="J267" s="20">
        <f>IF(AND(A267&amp;""&lt;&gt;"",ISNUMBER(D267),D267&gt;=0,D267&lt;=10),D267+ROW()/100000,"")</f>
        <v/>
      </c>
    </row>
    <row r="268">
      <c r="A268" s="5" t="n"/>
      <c r="B268" s="5" t="n"/>
      <c r="C268" s="5" t="n"/>
      <c r="D268" s="5" t="n"/>
      <c r="E268" s="17" t="n"/>
      <c r="F268" s="19">
        <f>IF(A268&amp;""="","",IFERROR(IF(INDEX('المواد'!$B$6:$B$20,MATCH(A268,'المواد'!$A$6:$A$20,0))&gt;0,INDEX('المواد'!$B$6:$B$20,MATCH(A268,'المواد'!$A$6:$A$20,0))-'الإعدادات'!$B$4,""),""))</f>
        <v/>
      </c>
      <c r="G268" s="19">
        <f>IF(OR(A268&amp;""="",E268&amp;""=""),"",'الإعدادات'!$B$4-E268)</f>
        <v/>
      </c>
      <c r="H268" s="6">
        <f>IF(A268&amp;""="","",IF(OR(AND(ISNUMBER(D268),D268&gt;=0,D268&lt;=10,D268&lt;$B$4),AND(C268="ذاكرته",ISNUMBER(F268),F268&gt;=0,F268&lt;=7)),"نعم",""))</f>
        <v/>
      </c>
      <c r="I268" s="6">
        <f>IF(A268&amp;B268="","",IF(A268&amp;""="","اختر المادة",IF(ISNUMBER(MATCH(A268,'المواد'!$A$6:$A$20,0)),IF(AND(D268&amp;""&lt;&gt;"",OR(NOT(ISNUMBER(D268)),D268&lt;0,D268&gt;10)),"الدرجة من 0 إلى 10",IF(C268&amp;""="","اختر الحالة","")),"المادة غير موجودة")))</f>
        <v/>
      </c>
      <c r="J268" s="20">
        <f>IF(AND(A268&amp;""&lt;&gt;"",ISNUMBER(D268),D268&gt;=0,D268&lt;=10),D268+ROW()/100000,"")</f>
        <v/>
      </c>
    </row>
    <row r="269">
      <c r="A269" s="5" t="n"/>
      <c r="B269" s="5" t="n"/>
      <c r="C269" s="5" t="n"/>
      <c r="D269" s="5" t="n"/>
      <c r="E269" s="17" t="n"/>
      <c r="F269" s="19">
        <f>IF(A269&amp;""="","",IFERROR(IF(INDEX('المواد'!$B$6:$B$20,MATCH(A269,'المواد'!$A$6:$A$20,0))&gt;0,INDEX('المواد'!$B$6:$B$20,MATCH(A269,'المواد'!$A$6:$A$20,0))-'الإعدادات'!$B$4,""),""))</f>
        <v/>
      </c>
      <c r="G269" s="19">
        <f>IF(OR(A269&amp;""="",E269&amp;""=""),"",'الإعدادات'!$B$4-E269)</f>
        <v/>
      </c>
      <c r="H269" s="6">
        <f>IF(A269&amp;""="","",IF(OR(AND(ISNUMBER(D269),D269&gt;=0,D269&lt;=10,D269&lt;$B$4),AND(C269="ذاكرته",ISNUMBER(F269),F269&gt;=0,F269&lt;=7)),"نعم",""))</f>
        <v/>
      </c>
      <c r="I269" s="6">
        <f>IF(A269&amp;B269="","",IF(A269&amp;""="","اختر المادة",IF(ISNUMBER(MATCH(A269,'المواد'!$A$6:$A$20,0)),IF(AND(D269&amp;""&lt;&gt;"",OR(NOT(ISNUMBER(D269)),D269&lt;0,D269&gt;10)),"الدرجة من 0 إلى 10",IF(C269&amp;""="","اختر الحالة","")),"المادة غير موجودة")))</f>
        <v/>
      </c>
      <c r="J269" s="20">
        <f>IF(AND(A269&amp;""&lt;&gt;"",ISNUMBER(D269),D269&gt;=0,D269&lt;=10),D269+ROW()/100000,"")</f>
        <v/>
      </c>
    </row>
    <row r="270">
      <c r="A270" s="5" t="n"/>
      <c r="B270" s="5" t="n"/>
      <c r="C270" s="5" t="n"/>
      <c r="D270" s="5" t="n"/>
      <c r="E270" s="17" t="n"/>
      <c r="F270" s="19">
        <f>IF(A270&amp;""="","",IFERROR(IF(INDEX('المواد'!$B$6:$B$20,MATCH(A270,'المواد'!$A$6:$A$20,0))&gt;0,INDEX('المواد'!$B$6:$B$20,MATCH(A270,'المواد'!$A$6:$A$20,0))-'الإعدادات'!$B$4,""),""))</f>
        <v/>
      </c>
      <c r="G270" s="19">
        <f>IF(OR(A270&amp;""="",E270&amp;""=""),"",'الإعدادات'!$B$4-E270)</f>
        <v/>
      </c>
      <c r="H270" s="6">
        <f>IF(A270&amp;""="","",IF(OR(AND(ISNUMBER(D270),D270&gt;=0,D270&lt;=10,D270&lt;$B$4),AND(C270="ذاكرته",ISNUMBER(F270),F270&gt;=0,F270&lt;=7)),"نعم",""))</f>
        <v/>
      </c>
      <c r="I270" s="6">
        <f>IF(A270&amp;B270="","",IF(A270&amp;""="","اختر المادة",IF(ISNUMBER(MATCH(A270,'المواد'!$A$6:$A$20,0)),IF(AND(D270&amp;""&lt;&gt;"",OR(NOT(ISNUMBER(D270)),D270&lt;0,D270&gt;10)),"الدرجة من 0 إلى 10",IF(C270&amp;""="","اختر الحالة","")),"المادة غير موجودة")))</f>
        <v/>
      </c>
      <c r="J270" s="20">
        <f>IF(AND(A270&amp;""&lt;&gt;"",ISNUMBER(D270),D270&gt;=0,D270&lt;=10),D270+ROW()/100000,"")</f>
        <v/>
      </c>
    </row>
    <row r="271">
      <c r="A271" s="5" t="n"/>
      <c r="B271" s="5" t="n"/>
      <c r="C271" s="5" t="n"/>
      <c r="D271" s="5" t="n"/>
      <c r="E271" s="17" t="n"/>
      <c r="F271" s="19">
        <f>IF(A271&amp;""="","",IFERROR(IF(INDEX('المواد'!$B$6:$B$20,MATCH(A271,'المواد'!$A$6:$A$20,0))&gt;0,INDEX('المواد'!$B$6:$B$20,MATCH(A271,'المواد'!$A$6:$A$20,0))-'الإعدادات'!$B$4,""),""))</f>
        <v/>
      </c>
      <c r="G271" s="19">
        <f>IF(OR(A271&amp;""="",E271&amp;""=""),"",'الإعدادات'!$B$4-E271)</f>
        <v/>
      </c>
      <c r="H271" s="6">
        <f>IF(A271&amp;""="","",IF(OR(AND(ISNUMBER(D271),D271&gt;=0,D271&lt;=10,D271&lt;$B$4),AND(C271="ذاكرته",ISNUMBER(F271),F271&gt;=0,F271&lt;=7)),"نعم",""))</f>
        <v/>
      </c>
      <c r="I271" s="6">
        <f>IF(A271&amp;B271="","",IF(A271&amp;""="","اختر المادة",IF(ISNUMBER(MATCH(A271,'المواد'!$A$6:$A$20,0)),IF(AND(D271&amp;""&lt;&gt;"",OR(NOT(ISNUMBER(D271)),D271&lt;0,D271&gt;10)),"الدرجة من 0 إلى 10",IF(C271&amp;""="","اختر الحالة","")),"المادة غير موجودة")))</f>
        <v/>
      </c>
      <c r="J271" s="20">
        <f>IF(AND(A271&amp;""&lt;&gt;"",ISNUMBER(D271),D271&gt;=0,D271&lt;=10),D271+ROW()/100000,"")</f>
        <v/>
      </c>
    </row>
    <row r="272">
      <c r="A272" s="5" t="n"/>
      <c r="B272" s="5" t="n"/>
      <c r="C272" s="5" t="n"/>
      <c r="D272" s="5" t="n"/>
      <c r="E272" s="17" t="n"/>
      <c r="F272" s="19">
        <f>IF(A272&amp;""="","",IFERROR(IF(INDEX('المواد'!$B$6:$B$20,MATCH(A272,'المواد'!$A$6:$A$20,0))&gt;0,INDEX('المواد'!$B$6:$B$20,MATCH(A272,'المواد'!$A$6:$A$20,0))-'الإعدادات'!$B$4,""),""))</f>
        <v/>
      </c>
      <c r="G272" s="19">
        <f>IF(OR(A272&amp;""="",E272&amp;""=""),"",'الإعدادات'!$B$4-E272)</f>
        <v/>
      </c>
      <c r="H272" s="6">
        <f>IF(A272&amp;""="","",IF(OR(AND(ISNUMBER(D272),D272&gt;=0,D272&lt;=10,D272&lt;$B$4),AND(C272="ذاكرته",ISNUMBER(F272),F272&gt;=0,F272&lt;=7)),"نعم",""))</f>
        <v/>
      </c>
      <c r="I272" s="6">
        <f>IF(A272&amp;B272="","",IF(A272&amp;""="","اختر المادة",IF(ISNUMBER(MATCH(A272,'المواد'!$A$6:$A$20,0)),IF(AND(D272&amp;""&lt;&gt;"",OR(NOT(ISNUMBER(D272)),D272&lt;0,D272&gt;10)),"الدرجة من 0 إلى 10",IF(C272&amp;""="","اختر الحالة","")),"المادة غير موجودة")))</f>
        <v/>
      </c>
      <c r="J272" s="20">
        <f>IF(AND(A272&amp;""&lt;&gt;"",ISNUMBER(D272),D272&gt;=0,D272&lt;=10),D272+ROW()/100000,"")</f>
        <v/>
      </c>
    </row>
    <row r="273">
      <c r="A273" s="5" t="n"/>
      <c r="B273" s="5" t="n"/>
      <c r="C273" s="5" t="n"/>
      <c r="D273" s="5" t="n"/>
      <c r="E273" s="17" t="n"/>
      <c r="F273" s="19">
        <f>IF(A273&amp;""="","",IFERROR(IF(INDEX('المواد'!$B$6:$B$20,MATCH(A273,'المواد'!$A$6:$A$20,0))&gt;0,INDEX('المواد'!$B$6:$B$20,MATCH(A273,'المواد'!$A$6:$A$20,0))-'الإعدادات'!$B$4,""),""))</f>
        <v/>
      </c>
      <c r="G273" s="19">
        <f>IF(OR(A273&amp;""="",E273&amp;""=""),"",'الإعدادات'!$B$4-E273)</f>
        <v/>
      </c>
      <c r="H273" s="6">
        <f>IF(A273&amp;""="","",IF(OR(AND(ISNUMBER(D273),D273&gt;=0,D273&lt;=10,D273&lt;$B$4),AND(C273="ذاكرته",ISNUMBER(F273),F273&gt;=0,F273&lt;=7)),"نعم",""))</f>
        <v/>
      </c>
      <c r="I273" s="6">
        <f>IF(A273&amp;B273="","",IF(A273&amp;""="","اختر المادة",IF(ISNUMBER(MATCH(A273,'المواد'!$A$6:$A$20,0)),IF(AND(D273&amp;""&lt;&gt;"",OR(NOT(ISNUMBER(D273)),D273&lt;0,D273&gt;10)),"الدرجة من 0 إلى 10",IF(C273&amp;""="","اختر الحالة","")),"المادة غير موجودة")))</f>
        <v/>
      </c>
      <c r="J273" s="20">
        <f>IF(AND(A273&amp;""&lt;&gt;"",ISNUMBER(D273),D273&gt;=0,D273&lt;=10),D273+ROW()/100000,"")</f>
        <v/>
      </c>
    </row>
    <row r="274">
      <c r="A274" s="5" t="n"/>
      <c r="B274" s="5" t="n"/>
      <c r="C274" s="5" t="n"/>
      <c r="D274" s="5" t="n"/>
      <c r="E274" s="17" t="n"/>
      <c r="F274" s="19">
        <f>IF(A274&amp;""="","",IFERROR(IF(INDEX('المواد'!$B$6:$B$20,MATCH(A274,'المواد'!$A$6:$A$20,0))&gt;0,INDEX('المواد'!$B$6:$B$20,MATCH(A274,'المواد'!$A$6:$A$20,0))-'الإعدادات'!$B$4,""),""))</f>
        <v/>
      </c>
      <c r="G274" s="19">
        <f>IF(OR(A274&amp;""="",E274&amp;""=""),"",'الإعدادات'!$B$4-E274)</f>
        <v/>
      </c>
      <c r="H274" s="6">
        <f>IF(A274&amp;""="","",IF(OR(AND(ISNUMBER(D274),D274&gt;=0,D274&lt;=10,D274&lt;$B$4),AND(C274="ذاكرته",ISNUMBER(F274),F274&gt;=0,F274&lt;=7)),"نعم",""))</f>
        <v/>
      </c>
      <c r="I274" s="6">
        <f>IF(A274&amp;B274="","",IF(A274&amp;""="","اختر المادة",IF(ISNUMBER(MATCH(A274,'المواد'!$A$6:$A$20,0)),IF(AND(D274&amp;""&lt;&gt;"",OR(NOT(ISNUMBER(D274)),D274&lt;0,D274&gt;10)),"الدرجة من 0 إلى 10",IF(C274&amp;""="","اختر الحالة","")),"المادة غير موجودة")))</f>
        <v/>
      </c>
      <c r="J274" s="20">
        <f>IF(AND(A274&amp;""&lt;&gt;"",ISNUMBER(D274),D274&gt;=0,D274&lt;=10),D274+ROW()/100000,"")</f>
        <v/>
      </c>
    </row>
    <row r="275">
      <c r="A275" s="5" t="n"/>
      <c r="B275" s="5" t="n"/>
      <c r="C275" s="5" t="n"/>
      <c r="D275" s="5" t="n"/>
      <c r="E275" s="17" t="n"/>
      <c r="F275" s="19">
        <f>IF(A275&amp;""="","",IFERROR(IF(INDEX('المواد'!$B$6:$B$20,MATCH(A275,'المواد'!$A$6:$A$20,0))&gt;0,INDEX('المواد'!$B$6:$B$20,MATCH(A275,'المواد'!$A$6:$A$20,0))-'الإعدادات'!$B$4,""),""))</f>
        <v/>
      </c>
      <c r="G275" s="19">
        <f>IF(OR(A275&amp;""="",E275&amp;""=""),"",'الإعدادات'!$B$4-E275)</f>
        <v/>
      </c>
      <c r="H275" s="6">
        <f>IF(A275&amp;""="","",IF(OR(AND(ISNUMBER(D275),D275&gt;=0,D275&lt;=10,D275&lt;$B$4),AND(C275="ذاكرته",ISNUMBER(F275),F275&gt;=0,F275&lt;=7)),"نعم",""))</f>
        <v/>
      </c>
      <c r="I275" s="6">
        <f>IF(A275&amp;B275="","",IF(A275&amp;""="","اختر المادة",IF(ISNUMBER(MATCH(A275,'المواد'!$A$6:$A$20,0)),IF(AND(D275&amp;""&lt;&gt;"",OR(NOT(ISNUMBER(D275)),D275&lt;0,D275&gt;10)),"الدرجة من 0 إلى 10",IF(C275&amp;""="","اختر الحالة","")),"المادة غير موجودة")))</f>
        <v/>
      </c>
      <c r="J275" s="20">
        <f>IF(AND(A275&amp;""&lt;&gt;"",ISNUMBER(D275),D275&gt;=0,D275&lt;=10),D275+ROW()/100000,"")</f>
        <v/>
      </c>
    </row>
    <row r="276">
      <c r="A276" s="5" t="n"/>
      <c r="B276" s="5" t="n"/>
      <c r="C276" s="5" t="n"/>
      <c r="D276" s="5" t="n"/>
      <c r="E276" s="17" t="n"/>
      <c r="F276" s="19">
        <f>IF(A276&amp;""="","",IFERROR(IF(INDEX('المواد'!$B$6:$B$20,MATCH(A276,'المواد'!$A$6:$A$20,0))&gt;0,INDEX('المواد'!$B$6:$B$20,MATCH(A276,'المواد'!$A$6:$A$20,0))-'الإعدادات'!$B$4,""),""))</f>
        <v/>
      </c>
      <c r="G276" s="19">
        <f>IF(OR(A276&amp;""="",E276&amp;""=""),"",'الإعدادات'!$B$4-E276)</f>
        <v/>
      </c>
      <c r="H276" s="6">
        <f>IF(A276&amp;""="","",IF(OR(AND(ISNUMBER(D276),D276&gt;=0,D276&lt;=10,D276&lt;$B$4),AND(C276="ذاكرته",ISNUMBER(F276),F276&gt;=0,F276&lt;=7)),"نعم",""))</f>
        <v/>
      </c>
      <c r="I276" s="6">
        <f>IF(A276&amp;B276="","",IF(A276&amp;""="","اختر المادة",IF(ISNUMBER(MATCH(A276,'المواد'!$A$6:$A$20,0)),IF(AND(D276&amp;""&lt;&gt;"",OR(NOT(ISNUMBER(D276)),D276&lt;0,D276&gt;10)),"الدرجة من 0 إلى 10",IF(C276&amp;""="","اختر الحالة","")),"المادة غير موجودة")))</f>
        <v/>
      </c>
      <c r="J276" s="20">
        <f>IF(AND(A276&amp;""&lt;&gt;"",ISNUMBER(D276),D276&gt;=0,D276&lt;=10),D276+ROW()/100000,"")</f>
        <v/>
      </c>
    </row>
    <row r="277">
      <c r="A277" s="5" t="n"/>
      <c r="B277" s="5" t="n"/>
      <c r="C277" s="5" t="n"/>
      <c r="D277" s="5" t="n"/>
      <c r="E277" s="17" t="n"/>
      <c r="F277" s="19">
        <f>IF(A277&amp;""="","",IFERROR(IF(INDEX('المواد'!$B$6:$B$20,MATCH(A277,'المواد'!$A$6:$A$20,0))&gt;0,INDEX('المواد'!$B$6:$B$20,MATCH(A277,'المواد'!$A$6:$A$20,0))-'الإعدادات'!$B$4,""),""))</f>
        <v/>
      </c>
      <c r="G277" s="19">
        <f>IF(OR(A277&amp;""="",E277&amp;""=""),"",'الإعدادات'!$B$4-E277)</f>
        <v/>
      </c>
      <c r="H277" s="6">
        <f>IF(A277&amp;""="","",IF(OR(AND(ISNUMBER(D277),D277&gt;=0,D277&lt;=10,D277&lt;$B$4),AND(C277="ذاكرته",ISNUMBER(F277),F277&gt;=0,F277&lt;=7)),"نعم",""))</f>
        <v/>
      </c>
      <c r="I277" s="6">
        <f>IF(A277&amp;B277="","",IF(A277&amp;""="","اختر المادة",IF(ISNUMBER(MATCH(A277,'المواد'!$A$6:$A$20,0)),IF(AND(D277&amp;""&lt;&gt;"",OR(NOT(ISNUMBER(D277)),D277&lt;0,D277&gt;10)),"الدرجة من 0 إلى 10",IF(C277&amp;""="","اختر الحالة","")),"المادة غير موجودة")))</f>
        <v/>
      </c>
      <c r="J277" s="20">
        <f>IF(AND(A277&amp;""&lt;&gt;"",ISNUMBER(D277),D277&gt;=0,D277&lt;=10),D277+ROW()/100000,"")</f>
        <v/>
      </c>
    </row>
    <row r="278">
      <c r="A278" s="5" t="n"/>
      <c r="B278" s="5" t="n"/>
      <c r="C278" s="5" t="n"/>
      <c r="D278" s="5" t="n"/>
      <c r="E278" s="17" t="n"/>
      <c r="F278" s="19">
        <f>IF(A278&amp;""="","",IFERROR(IF(INDEX('المواد'!$B$6:$B$20,MATCH(A278,'المواد'!$A$6:$A$20,0))&gt;0,INDEX('المواد'!$B$6:$B$20,MATCH(A278,'المواد'!$A$6:$A$20,0))-'الإعدادات'!$B$4,""),""))</f>
        <v/>
      </c>
      <c r="G278" s="19">
        <f>IF(OR(A278&amp;""="",E278&amp;""=""),"",'الإعدادات'!$B$4-E278)</f>
        <v/>
      </c>
      <c r="H278" s="6">
        <f>IF(A278&amp;""="","",IF(OR(AND(ISNUMBER(D278),D278&gt;=0,D278&lt;=10,D278&lt;$B$4),AND(C278="ذاكرته",ISNUMBER(F278),F278&gt;=0,F278&lt;=7)),"نعم",""))</f>
        <v/>
      </c>
      <c r="I278" s="6">
        <f>IF(A278&amp;B278="","",IF(A278&amp;""="","اختر المادة",IF(ISNUMBER(MATCH(A278,'المواد'!$A$6:$A$20,0)),IF(AND(D278&amp;""&lt;&gt;"",OR(NOT(ISNUMBER(D278)),D278&lt;0,D278&gt;10)),"الدرجة من 0 إلى 10",IF(C278&amp;""="","اختر الحالة","")),"المادة غير موجودة")))</f>
        <v/>
      </c>
      <c r="J278" s="20">
        <f>IF(AND(A278&amp;""&lt;&gt;"",ISNUMBER(D278),D278&gt;=0,D278&lt;=10),D278+ROW()/100000,"")</f>
        <v/>
      </c>
    </row>
    <row r="279">
      <c r="A279" s="5" t="n"/>
      <c r="B279" s="5" t="n"/>
      <c r="C279" s="5" t="n"/>
      <c r="D279" s="5" t="n"/>
      <c r="E279" s="17" t="n"/>
      <c r="F279" s="19">
        <f>IF(A279&amp;""="","",IFERROR(IF(INDEX('المواد'!$B$6:$B$20,MATCH(A279,'المواد'!$A$6:$A$20,0))&gt;0,INDEX('المواد'!$B$6:$B$20,MATCH(A279,'المواد'!$A$6:$A$20,0))-'الإعدادات'!$B$4,""),""))</f>
        <v/>
      </c>
      <c r="G279" s="19">
        <f>IF(OR(A279&amp;""="",E279&amp;""=""),"",'الإعدادات'!$B$4-E279)</f>
        <v/>
      </c>
      <c r="H279" s="6">
        <f>IF(A279&amp;""="","",IF(OR(AND(ISNUMBER(D279),D279&gt;=0,D279&lt;=10,D279&lt;$B$4),AND(C279="ذاكرته",ISNUMBER(F279),F279&gt;=0,F279&lt;=7)),"نعم",""))</f>
        <v/>
      </c>
      <c r="I279" s="6">
        <f>IF(A279&amp;B279="","",IF(A279&amp;""="","اختر المادة",IF(ISNUMBER(MATCH(A279,'المواد'!$A$6:$A$20,0)),IF(AND(D279&amp;""&lt;&gt;"",OR(NOT(ISNUMBER(D279)),D279&lt;0,D279&gt;10)),"الدرجة من 0 إلى 10",IF(C279&amp;""="","اختر الحالة","")),"المادة غير موجودة")))</f>
        <v/>
      </c>
      <c r="J279" s="20">
        <f>IF(AND(A279&amp;""&lt;&gt;"",ISNUMBER(D279),D279&gt;=0,D279&lt;=10),D279+ROW()/100000,"")</f>
        <v/>
      </c>
    </row>
    <row r="280">
      <c r="A280" s="5" t="n"/>
      <c r="B280" s="5" t="n"/>
      <c r="C280" s="5" t="n"/>
      <c r="D280" s="5" t="n"/>
      <c r="E280" s="17" t="n"/>
      <c r="F280" s="19">
        <f>IF(A280&amp;""="","",IFERROR(IF(INDEX('المواد'!$B$6:$B$20,MATCH(A280,'المواد'!$A$6:$A$20,0))&gt;0,INDEX('المواد'!$B$6:$B$20,MATCH(A280,'المواد'!$A$6:$A$20,0))-'الإعدادات'!$B$4,""),""))</f>
        <v/>
      </c>
      <c r="G280" s="19">
        <f>IF(OR(A280&amp;""="",E280&amp;""=""),"",'الإعدادات'!$B$4-E280)</f>
        <v/>
      </c>
      <c r="H280" s="6">
        <f>IF(A280&amp;""="","",IF(OR(AND(ISNUMBER(D280),D280&gt;=0,D280&lt;=10,D280&lt;$B$4),AND(C280="ذاكرته",ISNUMBER(F280),F280&gt;=0,F280&lt;=7)),"نعم",""))</f>
        <v/>
      </c>
      <c r="I280" s="6">
        <f>IF(A280&amp;B280="","",IF(A280&amp;""="","اختر المادة",IF(ISNUMBER(MATCH(A280,'المواد'!$A$6:$A$20,0)),IF(AND(D280&amp;""&lt;&gt;"",OR(NOT(ISNUMBER(D280)),D280&lt;0,D280&gt;10)),"الدرجة من 0 إلى 10",IF(C280&amp;""="","اختر الحالة","")),"المادة غير موجودة")))</f>
        <v/>
      </c>
      <c r="J280" s="20">
        <f>IF(AND(A280&amp;""&lt;&gt;"",ISNUMBER(D280),D280&gt;=0,D280&lt;=10),D280+ROW()/100000,"")</f>
        <v/>
      </c>
    </row>
    <row r="281">
      <c r="A281" s="5" t="n"/>
      <c r="B281" s="5" t="n"/>
      <c r="C281" s="5" t="n"/>
      <c r="D281" s="5" t="n"/>
      <c r="E281" s="17" t="n"/>
      <c r="F281" s="19">
        <f>IF(A281&amp;""="","",IFERROR(IF(INDEX('المواد'!$B$6:$B$20,MATCH(A281,'المواد'!$A$6:$A$20,0))&gt;0,INDEX('المواد'!$B$6:$B$20,MATCH(A281,'المواد'!$A$6:$A$20,0))-'الإعدادات'!$B$4,""),""))</f>
        <v/>
      </c>
      <c r="G281" s="19">
        <f>IF(OR(A281&amp;""="",E281&amp;""=""),"",'الإعدادات'!$B$4-E281)</f>
        <v/>
      </c>
      <c r="H281" s="6">
        <f>IF(A281&amp;""="","",IF(OR(AND(ISNUMBER(D281),D281&gt;=0,D281&lt;=10,D281&lt;$B$4),AND(C281="ذاكرته",ISNUMBER(F281),F281&gt;=0,F281&lt;=7)),"نعم",""))</f>
        <v/>
      </c>
      <c r="I281" s="6">
        <f>IF(A281&amp;B281="","",IF(A281&amp;""="","اختر المادة",IF(ISNUMBER(MATCH(A281,'المواد'!$A$6:$A$20,0)),IF(AND(D281&amp;""&lt;&gt;"",OR(NOT(ISNUMBER(D281)),D281&lt;0,D281&gt;10)),"الدرجة من 0 إلى 10",IF(C281&amp;""="","اختر الحالة","")),"المادة غير موجودة")))</f>
        <v/>
      </c>
      <c r="J281" s="20">
        <f>IF(AND(A281&amp;""&lt;&gt;"",ISNUMBER(D281),D281&gt;=0,D281&lt;=10),D281+ROW()/100000,"")</f>
        <v/>
      </c>
    </row>
    <row r="282">
      <c r="A282" s="5" t="n"/>
      <c r="B282" s="5" t="n"/>
      <c r="C282" s="5" t="n"/>
      <c r="D282" s="5" t="n"/>
      <c r="E282" s="17" t="n"/>
      <c r="F282" s="19">
        <f>IF(A282&amp;""="","",IFERROR(IF(INDEX('المواد'!$B$6:$B$20,MATCH(A282,'المواد'!$A$6:$A$20,0))&gt;0,INDEX('المواد'!$B$6:$B$20,MATCH(A282,'المواد'!$A$6:$A$20,0))-'الإعدادات'!$B$4,""),""))</f>
        <v/>
      </c>
      <c r="G282" s="19">
        <f>IF(OR(A282&amp;""="",E282&amp;""=""),"",'الإعدادات'!$B$4-E282)</f>
        <v/>
      </c>
      <c r="H282" s="6">
        <f>IF(A282&amp;""="","",IF(OR(AND(ISNUMBER(D282),D282&gt;=0,D282&lt;=10,D282&lt;$B$4),AND(C282="ذاكرته",ISNUMBER(F282),F282&gt;=0,F282&lt;=7)),"نعم",""))</f>
        <v/>
      </c>
      <c r="I282" s="6">
        <f>IF(A282&amp;B282="","",IF(A282&amp;""="","اختر المادة",IF(ISNUMBER(MATCH(A282,'المواد'!$A$6:$A$20,0)),IF(AND(D282&amp;""&lt;&gt;"",OR(NOT(ISNUMBER(D282)),D282&lt;0,D282&gt;10)),"الدرجة من 0 إلى 10",IF(C282&amp;""="","اختر الحالة","")),"المادة غير موجودة")))</f>
        <v/>
      </c>
      <c r="J282" s="20">
        <f>IF(AND(A282&amp;""&lt;&gt;"",ISNUMBER(D282),D282&gt;=0,D282&lt;=10),D282+ROW()/100000,"")</f>
        <v/>
      </c>
    </row>
    <row r="283">
      <c r="A283" s="5" t="n"/>
      <c r="B283" s="5" t="n"/>
      <c r="C283" s="5" t="n"/>
      <c r="D283" s="5" t="n"/>
      <c r="E283" s="17" t="n"/>
      <c r="F283" s="19">
        <f>IF(A283&amp;""="","",IFERROR(IF(INDEX('المواد'!$B$6:$B$20,MATCH(A283,'المواد'!$A$6:$A$20,0))&gt;0,INDEX('المواد'!$B$6:$B$20,MATCH(A283,'المواد'!$A$6:$A$20,0))-'الإعدادات'!$B$4,""),""))</f>
        <v/>
      </c>
      <c r="G283" s="19">
        <f>IF(OR(A283&amp;""="",E283&amp;""=""),"",'الإعدادات'!$B$4-E283)</f>
        <v/>
      </c>
      <c r="H283" s="6">
        <f>IF(A283&amp;""="","",IF(OR(AND(ISNUMBER(D283),D283&gt;=0,D283&lt;=10,D283&lt;$B$4),AND(C283="ذاكرته",ISNUMBER(F283),F283&gt;=0,F283&lt;=7)),"نعم",""))</f>
        <v/>
      </c>
      <c r="I283" s="6">
        <f>IF(A283&amp;B283="","",IF(A283&amp;""="","اختر المادة",IF(ISNUMBER(MATCH(A283,'المواد'!$A$6:$A$20,0)),IF(AND(D283&amp;""&lt;&gt;"",OR(NOT(ISNUMBER(D283)),D283&lt;0,D283&gt;10)),"الدرجة من 0 إلى 10",IF(C283&amp;""="","اختر الحالة","")),"المادة غير موجودة")))</f>
        <v/>
      </c>
      <c r="J283" s="20">
        <f>IF(AND(A283&amp;""&lt;&gt;"",ISNUMBER(D283),D283&gt;=0,D283&lt;=10),D283+ROW()/100000,"")</f>
        <v/>
      </c>
    </row>
    <row r="284">
      <c r="A284" s="5" t="n"/>
      <c r="B284" s="5" t="n"/>
      <c r="C284" s="5" t="n"/>
      <c r="D284" s="5" t="n"/>
      <c r="E284" s="17" t="n"/>
      <c r="F284" s="19">
        <f>IF(A284&amp;""="","",IFERROR(IF(INDEX('المواد'!$B$6:$B$20,MATCH(A284,'المواد'!$A$6:$A$20,0))&gt;0,INDEX('المواد'!$B$6:$B$20,MATCH(A284,'المواد'!$A$6:$A$20,0))-'الإعدادات'!$B$4,""),""))</f>
        <v/>
      </c>
      <c r="G284" s="19">
        <f>IF(OR(A284&amp;""="",E284&amp;""=""),"",'الإعدادات'!$B$4-E284)</f>
        <v/>
      </c>
      <c r="H284" s="6">
        <f>IF(A284&amp;""="","",IF(OR(AND(ISNUMBER(D284),D284&gt;=0,D284&lt;=10,D284&lt;$B$4),AND(C284="ذاكرته",ISNUMBER(F284),F284&gt;=0,F284&lt;=7)),"نعم",""))</f>
        <v/>
      </c>
      <c r="I284" s="6">
        <f>IF(A284&amp;B284="","",IF(A284&amp;""="","اختر المادة",IF(ISNUMBER(MATCH(A284,'المواد'!$A$6:$A$20,0)),IF(AND(D284&amp;""&lt;&gt;"",OR(NOT(ISNUMBER(D284)),D284&lt;0,D284&gt;10)),"الدرجة من 0 إلى 10",IF(C284&amp;""="","اختر الحالة","")),"المادة غير موجودة")))</f>
        <v/>
      </c>
      <c r="J284" s="20">
        <f>IF(AND(A284&amp;""&lt;&gt;"",ISNUMBER(D284),D284&gt;=0,D284&lt;=10),D284+ROW()/100000,"")</f>
        <v/>
      </c>
    </row>
    <row r="285">
      <c r="A285" s="5" t="n"/>
      <c r="B285" s="5" t="n"/>
      <c r="C285" s="5" t="n"/>
      <c r="D285" s="5" t="n"/>
      <c r="E285" s="17" t="n"/>
      <c r="F285" s="19">
        <f>IF(A285&amp;""="","",IFERROR(IF(INDEX('المواد'!$B$6:$B$20,MATCH(A285,'المواد'!$A$6:$A$20,0))&gt;0,INDEX('المواد'!$B$6:$B$20,MATCH(A285,'المواد'!$A$6:$A$20,0))-'الإعدادات'!$B$4,""),""))</f>
        <v/>
      </c>
      <c r="G285" s="19">
        <f>IF(OR(A285&amp;""="",E285&amp;""=""),"",'الإعدادات'!$B$4-E285)</f>
        <v/>
      </c>
      <c r="H285" s="6">
        <f>IF(A285&amp;""="","",IF(OR(AND(ISNUMBER(D285),D285&gt;=0,D285&lt;=10,D285&lt;$B$4),AND(C285="ذاكرته",ISNUMBER(F285),F285&gt;=0,F285&lt;=7)),"نعم",""))</f>
        <v/>
      </c>
      <c r="I285" s="6">
        <f>IF(A285&amp;B285="","",IF(A285&amp;""="","اختر المادة",IF(ISNUMBER(MATCH(A285,'المواد'!$A$6:$A$20,0)),IF(AND(D285&amp;""&lt;&gt;"",OR(NOT(ISNUMBER(D285)),D285&lt;0,D285&gt;10)),"الدرجة من 0 إلى 10",IF(C285&amp;""="","اختر الحالة","")),"المادة غير موجودة")))</f>
        <v/>
      </c>
      <c r="J285" s="20">
        <f>IF(AND(A285&amp;""&lt;&gt;"",ISNUMBER(D285),D285&gt;=0,D285&lt;=10),D285+ROW()/100000,"")</f>
        <v/>
      </c>
    </row>
    <row r="286">
      <c r="A286" s="5" t="n"/>
      <c r="B286" s="5" t="n"/>
      <c r="C286" s="5" t="n"/>
      <c r="D286" s="5" t="n"/>
      <c r="E286" s="17" t="n"/>
      <c r="F286" s="19">
        <f>IF(A286&amp;""="","",IFERROR(IF(INDEX('المواد'!$B$6:$B$20,MATCH(A286,'المواد'!$A$6:$A$20,0))&gt;0,INDEX('المواد'!$B$6:$B$20,MATCH(A286,'المواد'!$A$6:$A$20,0))-'الإعدادات'!$B$4,""),""))</f>
        <v/>
      </c>
      <c r="G286" s="19">
        <f>IF(OR(A286&amp;""="",E286&amp;""=""),"",'الإعدادات'!$B$4-E286)</f>
        <v/>
      </c>
      <c r="H286" s="6">
        <f>IF(A286&amp;""="","",IF(OR(AND(ISNUMBER(D286),D286&gt;=0,D286&lt;=10,D286&lt;$B$4),AND(C286="ذاكرته",ISNUMBER(F286),F286&gt;=0,F286&lt;=7)),"نعم",""))</f>
        <v/>
      </c>
      <c r="I286" s="6">
        <f>IF(A286&amp;B286="","",IF(A286&amp;""="","اختر المادة",IF(ISNUMBER(MATCH(A286,'المواد'!$A$6:$A$20,0)),IF(AND(D286&amp;""&lt;&gt;"",OR(NOT(ISNUMBER(D286)),D286&lt;0,D286&gt;10)),"الدرجة من 0 إلى 10",IF(C286&amp;""="","اختر الحالة","")),"المادة غير موجودة")))</f>
        <v/>
      </c>
      <c r="J286" s="20">
        <f>IF(AND(A286&amp;""&lt;&gt;"",ISNUMBER(D286),D286&gt;=0,D286&lt;=10),D286+ROW()/100000,"")</f>
        <v/>
      </c>
    </row>
    <row r="287">
      <c r="A287" s="5" t="n"/>
      <c r="B287" s="5" t="n"/>
      <c r="C287" s="5" t="n"/>
      <c r="D287" s="5" t="n"/>
      <c r="E287" s="17" t="n"/>
      <c r="F287" s="19">
        <f>IF(A287&amp;""="","",IFERROR(IF(INDEX('المواد'!$B$6:$B$20,MATCH(A287,'المواد'!$A$6:$A$20,0))&gt;0,INDEX('المواد'!$B$6:$B$20,MATCH(A287,'المواد'!$A$6:$A$20,0))-'الإعدادات'!$B$4,""),""))</f>
        <v/>
      </c>
      <c r="G287" s="19">
        <f>IF(OR(A287&amp;""="",E287&amp;""=""),"",'الإعدادات'!$B$4-E287)</f>
        <v/>
      </c>
      <c r="H287" s="6">
        <f>IF(A287&amp;""="","",IF(OR(AND(ISNUMBER(D287),D287&gt;=0,D287&lt;=10,D287&lt;$B$4),AND(C287="ذاكرته",ISNUMBER(F287),F287&gt;=0,F287&lt;=7)),"نعم",""))</f>
        <v/>
      </c>
      <c r="I287" s="6">
        <f>IF(A287&amp;B287="","",IF(A287&amp;""="","اختر المادة",IF(ISNUMBER(MATCH(A287,'المواد'!$A$6:$A$20,0)),IF(AND(D287&amp;""&lt;&gt;"",OR(NOT(ISNUMBER(D287)),D287&lt;0,D287&gt;10)),"الدرجة من 0 إلى 10",IF(C287&amp;""="","اختر الحالة","")),"المادة غير موجودة")))</f>
        <v/>
      </c>
      <c r="J287" s="20">
        <f>IF(AND(A287&amp;""&lt;&gt;"",ISNUMBER(D287),D287&gt;=0,D287&lt;=10),D287+ROW()/100000,"")</f>
        <v/>
      </c>
    </row>
    <row r="288">
      <c r="A288" s="5" t="n"/>
      <c r="B288" s="5" t="n"/>
      <c r="C288" s="5" t="n"/>
      <c r="D288" s="5" t="n"/>
      <c r="E288" s="17" t="n"/>
      <c r="F288" s="19">
        <f>IF(A288&amp;""="","",IFERROR(IF(INDEX('المواد'!$B$6:$B$20,MATCH(A288,'المواد'!$A$6:$A$20,0))&gt;0,INDEX('المواد'!$B$6:$B$20,MATCH(A288,'المواد'!$A$6:$A$20,0))-'الإعدادات'!$B$4,""),""))</f>
        <v/>
      </c>
      <c r="G288" s="19">
        <f>IF(OR(A288&amp;""="",E288&amp;""=""),"",'الإعدادات'!$B$4-E288)</f>
        <v/>
      </c>
      <c r="H288" s="6">
        <f>IF(A288&amp;""="","",IF(OR(AND(ISNUMBER(D288),D288&gt;=0,D288&lt;=10,D288&lt;$B$4),AND(C288="ذاكرته",ISNUMBER(F288),F288&gt;=0,F288&lt;=7)),"نعم",""))</f>
        <v/>
      </c>
      <c r="I288" s="6">
        <f>IF(A288&amp;B288="","",IF(A288&amp;""="","اختر المادة",IF(ISNUMBER(MATCH(A288,'المواد'!$A$6:$A$20,0)),IF(AND(D288&amp;""&lt;&gt;"",OR(NOT(ISNUMBER(D288)),D288&lt;0,D288&gt;10)),"الدرجة من 0 إلى 10",IF(C288&amp;""="","اختر الحالة","")),"المادة غير موجودة")))</f>
        <v/>
      </c>
      <c r="J288" s="20">
        <f>IF(AND(A288&amp;""&lt;&gt;"",ISNUMBER(D288),D288&gt;=0,D288&lt;=10),D288+ROW()/100000,"")</f>
        <v/>
      </c>
    </row>
    <row r="289">
      <c r="A289" s="5" t="n"/>
      <c r="B289" s="5" t="n"/>
      <c r="C289" s="5" t="n"/>
      <c r="D289" s="5" t="n"/>
      <c r="E289" s="17" t="n"/>
      <c r="F289" s="19">
        <f>IF(A289&amp;""="","",IFERROR(IF(INDEX('المواد'!$B$6:$B$20,MATCH(A289,'المواد'!$A$6:$A$20,0))&gt;0,INDEX('المواد'!$B$6:$B$20,MATCH(A289,'المواد'!$A$6:$A$20,0))-'الإعدادات'!$B$4,""),""))</f>
        <v/>
      </c>
      <c r="G289" s="19">
        <f>IF(OR(A289&amp;""="",E289&amp;""=""),"",'الإعدادات'!$B$4-E289)</f>
        <v/>
      </c>
      <c r="H289" s="6">
        <f>IF(A289&amp;""="","",IF(OR(AND(ISNUMBER(D289),D289&gt;=0,D289&lt;=10,D289&lt;$B$4),AND(C289="ذاكرته",ISNUMBER(F289),F289&gt;=0,F289&lt;=7)),"نعم",""))</f>
        <v/>
      </c>
      <c r="I289" s="6">
        <f>IF(A289&amp;B289="","",IF(A289&amp;""="","اختر المادة",IF(ISNUMBER(MATCH(A289,'المواد'!$A$6:$A$20,0)),IF(AND(D289&amp;""&lt;&gt;"",OR(NOT(ISNUMBER(D289)),D289&lt;0,D289&gt;10)),"الدرجة من 0 إلى 10",IF(C289&amp;""="","اختر الحالة","")),"المادة غير موجودة")))</f>
        <v/>
      </c>
      <c r="J289" s="20">
        <f>IF(AND(A289&amp;""&lt;&gt;"",ISNUMBER(D289),D289&gt;=0,D289&lt;=10),D289+ROW()/100000,"")</f>
        <v/>
      </c>
    </row>
    <row r="290">
      <c r="A290" s="5" t="n"/>
      <c r="B290" s="5" t="n"/>
      <c r="C290" s="5" t="n"/>
      <c r="D290" s="5" t="n"/>
      <c r="E290" s="17" t="n"/>
      <c r="F290" s="19">
        <f>IF(A290&amp;""="","",IFERROR(IF(INDEX('المواد'!$B$6:$B$20,MATCH(A290,'المواد'!$A$6:$A$20,0))&gt;0,INDEX('المواد'!$B$6:$B$20,MATCH(A290,'المواد'!$A$6:$A$20,0))-'الإعدادات'!$B$4,""),""))</f>
        <v/>
      </c>
      <c r="G290" s="19">
        <f>IF(OR(A290&amp;""="",E290&amp;""=""),"",'الإعدادات'!$B$4-E290)</f>
        <v/>
      </c>
      <c r="H290" s="6">
        <f>IF(A290&amp;""="","",IF(OR(AND(ISNUMBER(D290),D290&gt;=0,D290&lt;=10,D290&lt;$B$4),AND(C290="ذاكرته",ISNUMBER(F290),F290&gt;=0,F290&lt;=7)),"نعم",""))</f>
        <v/>
      </c>
      <c r="I290" s="6">
        <f>IF(A290&amp;B290="","",IF(A290&amp;""="","اختر المادة",IF(ISNUMBER(MATCH(A290,'المواد'!$A$6:$A$20,0)),IF(AND(D290&amp;""&lt;&gt;"",OR(NOT(ISNUMBER(D290)),D290&lt;0,D290&gt;10)),"الدرجة من 0 إلى 10",IF(C290&amp;""="","اختر الحالة","")),"المادة غير موجودة")))</f>
        <v/>
      </c>
      <c r="J290" s="20">
        <f>IF(AND(A290&amp;""&lt;&gt;"",ISNUMBER(D290),D290&gt;=0,D290&lt;=10),D290+ROW()/100000,"")</f>
        <v/>
      </c>
    </row>
    <row r="291">
      <c r="A291" s="5" t="n"/>
      <c r="B291" s="5" t="n"/>
      <c r="C291" s="5" t="n"/>
      <c r="D291" s="5" t="n"/>
      <c r="E291" s="17" t="n"/>
      <c r="F291" s="19">
        <f>IF(A291&amp;""="","",IFERROR(IF(INDEX('المواد'!$B$6:$B$20,MATCH(A291,'المواد'!$A$6:$A$20,0))&gt;0,INDEX('المواد'!$B$6:$B$20,MATCH(A291,'المواد'!$A$6:$A$20,0))-'الإعدادات'!$B$4,""),""))</f>
        <v/>
      </c>
      <c r="G291" s="19">
        <f>IF(OR(A291&amp;""="",E291&amp;""=""),"",'الإعدادات'!$B$4-E291)</f>
        <v/>
      </c>
      <c r="H291" s="6">
        <f>IF(A291&amp;""="","",IF(OR(AND(ISNUMBER(D291),D291&gt;=0,D291&lt;=10,D291&lt;$B$4),AND(C291="ذاكرته",ISNUMBER(F291),F291&gt;=0,F291&lt;=7)),"نعم",""))</f>
        <v/>
      </c>
      <c r="I291" s="6">
        <f>IF(A291&amp;B291="","",IF(A291&amp;""="","اختر المادة",IF(ISNUMBER(MATCH(A291,'المواد'!$A$6:$A$20,0)),IF(AND(D291&amp;""&lt;&gt;"",OR(NOT(ISNUMBER(D291)),D291&lt;0,D291&gt;10)),"الدرجة من 0 إلى 10",IF(C291&amp;""="","اختر الحالة","")),"المادة غير موجودة")))</f>
        <v/>
      </c>
      <c r="J291" s="20">
        <f>IF(AND(A291&amp;""&lt;&gt;"",ISNUMBER(D291),D291&gt;=0,D291&lt;=10),D291+ROW()/100000,"")</f>
        <v/>
      </c>
    </row>
    <row r="292">
      <c r="A292" s="5" t="n"/>
      <c r="B292" s="5" t="n"/>
      <c r="C292" s="5" t="n"/>
      <c r="D292" s="5" t="n"/>
      <c r="E292" s="17" t="n"/>
      <c r="F292" s="19">
        <f>IF(A292&amp;""="","",IFERROR(IF(INDEX('المواد'!$B$6:$B$20,MATCH(A292,'المواد'!$A$6:$A$20,0))&gt;0,INDEX('المواد'!$B$6:$B$20,MATCH(A292,'المواد'!$A$6:$A$20,0))-'الإعدادات'!$B$4,""),""))</f>
        <v/>
      </c>
      <c r="G292" s="19">
        <f>IF(OR(A292&amp;""="",E292&amp;""=""),"",'الإعدادات'!$B$4-E292)</f>
        <v/>
      </c>
      <c r="H292" s="6">
        <f>IF(A292&amp;""="","",IF(OR(AND(ISNUMBER(D292),D292&gt;=0,D292&lt;=10,D292&lt;$B$4),AND(C292="ذاكرته",ISNUMBER(F292),F292&gt;=0,F292&lt;=7)),"نعم",""))</f>
        <v/>
      </c>
      <c r="I292" s="6">
        <f>IF(A292&amp;B292="","",IF(A292&amp;""="","اختر المادة",IF(ISNUMBER(MATCH(A292,'المواد'!$A$6:$A$20,0)),IF(AND(D292&amp;""&lt;&gt;"",OR(NOT(ISNUMBER(D292)),D292&lt;0,D292&gt;10)),"الدرجة من 0 إلى 10",IF(C292&amp;""="","اختر الحالة","")),"المادة غير موجودة")))</f>
        <v/>
      </c>
      <c r="J292" s="20">
        <f>IF(AND(A292&amp;""&lt;&gt;"",ISNUMBER(D292),D292&gt;=0,D292&lt;=10),D292+ROW()/100000,"")</f>
        <v/>
      </c>
    </row>
    <row r="293">
      <c r="A293" s="5" t="n"/>
      <c r="B293" s="5" t="n"/>
      <c r="C293" s="5" t="n"/>
      <c r="D293" s="5" t="n"/>
      <c r="E293" s="17" t="n"/>
      <c r="F293" s="19">
        <f>IF(A293&amp;""="","",IFERROR(IF(INDEX('المواد'!$B$6:$B$20,MATCH(A293,'المواد'!$A$6:$A$20,0))&gt;0,INDEX('المواد'!$B$6:$B$20,MATCH(A293,'المواد'!$A$6:$A$20,0))-'الإعدادات'!$B$4,""),""))</f>
        <v/>
      </c>
      <c r="G293" s="19">
        <f>IF(OR(A293&amp;""="",E293&amp;""=""),"",'الإعدادات'!$B$4-E293)</f>
        <v/>
      </c>
      <c r="H293" s="6">
        <f>IF(A293&amp;""="","",IF(OR(AND(ISNUMBER(D293),D293&gt;=0,D293&lt;=10,D293&lt;$B$4),AND(C293="ذاكرته",ISNUMBER(F293),F293&gt;=0,F293&lt;=7)),"نعم",""))</f>
        <v/>
      </c>
      <c r="I293" s="6">
        <f>IF(A293&amp;B293="","",IF(A293&amp;""="","اختر المادة",IF(ISNUMBER(MATCH(A293,'المواد'!$A$6:$A$20,0)),IF(AND(D293&amp;""&lt;&gt;"",OR(NOT(ISNUMBER(D293)),D293&lt;0,D293&gt;10)),"الدرجة من 0 إلى 10",IF(C293&amp;""="","اختر الحالة","")),"المادة غير موجودة")))</f>
        <v/>
      </c>
      <c r="J293" s="20">
        <f>IF(AND(A293&amp;""&lt;&gt;"",ISNUMBER(D293),D293&gt;=0,D293&lt;=10),D293+ROW()/100000,"")</f>
        <v/>
      </c>
    </row>
    <row r="294">
      <c r="A294" s="5" t="n"/>
      <c r="B294" s="5" t="n"/>
      <c r="C294" s="5" t="n"/>
      <c r="D294" s="5" t="n"/>
      <c r="E294" s="17" t="n"/>
      <c r="F294" s="19">
        <f>IF(A294&amp;""="","",IFERROR(IF(INDEX('المواد'!$B$6:$B$20,MATCH(A294,'المواد'!$A$6:$A$20,0))&gt;0,INDEX('المواد'!$B$6:$B$20,MATCH(A294,'المواد'!$A$6:$A$20,0))-'الإعدادات'!$B$4,""),""))</f>
        <v/>
      </c>
      <c r="G294" s="19">
        <f>IF(OR(A294&amp;""="",E294&amp;""=""),"",'الإعدادات'!$B$4-E294)</f>
        <v/>
      </c>
      <c r="H294" s="6">
        <f>IF(A294&amp;""="","",IF(OR(AND(ISNUMBER(D294),D294&gt;=0,D294&lt;=10,D294&lt;$B$4),AND(C294="ذاكرته",ISNUMBER(F294),F294&gt;=0,F294&lt;=7)),"نعم",""))</f>
        <v/>
      </c>
      <c r="I294" s="6">
        <f>IF(A294&amp;B294="","",IF(A294&amp;""="","اختر المادة",IF(ISNUMBER(MATCH(A294,'المواد'!$A$6:$A$20,0)),IF(AND(D294&amp;""&lt;&gt;"",OR(NOT(ISNUMBER(D294)),D294&lt;0,D294&gt;10)),"الدرجة من 0 إلى 10",IF(C294&amp;""="","اختر الحالة","")),"المادة غير موجودة")))</f>
        <v/>
      </c>
      <c r="J294" s="20">
        <f>IF(AND(A294&amp;""&lt;&gt;"",ISNUMBER(D294),D294&gt;=0,D294&lt;=10),D294+ROW()/100000,"")</f>
        <v/>
      </c>
    </row>
    <row r="295">
      <c r="A295" s="5" t="n"/>
      <c r="B295" s="5" t="n"/>
      <c r="C295" s="5" t="n"/>
      <c r="D295" s="5" t="n"/>
      <c r="E295" s="17" t="n"/>
      <c r="F295" s="19">
        <f>IF(A295&amp;""="","",IFERROR(IF(INDEX('المواد'!$B$6:$B$20,MATCH(A295,'المواد'!$A$6:$A$20,0))&gt;0,INDEX('المواد'!$B$6:$B$20,MATCH(A295,'المواد'!$A$6:$A$20,0))-'الإعدادات'!$B$4,""),""))</f>
        <v/>
      </c>
      <c r="G295" s="19">
        <f>IF(OR(A295&amp;""="",E295&amp;""=""),"",'الإعدادات'!$B$4-E295)</f>
        <v/>
      </c>
      <c r="H295" s="6">
        <f>IF(A295&amp;""="","",IF(OR(AND(ISNUMBER(D295),D295&gt;=0,D295&lt;=10,D295&lt;$B$4),AND(C295="ذاكرته",ISNUMBER(F295),F295&gt;=0,F295&lt;=7)),"نعم",""))</f>
        <v/>
      </c>
      <c r="I295" s="6">
        <f>IF(A295&amp;B295="","",IF(A295&amp;""="","اختر المادة",IF(ISNUMBER(MATCH(A295,'المواد'!$A$6:$A$20,0)),IF(AND(D295&amp;""&lt;&gt;"",OR(NOT(ISNUMBER(D295)),D295&lt;0,D295&gt;10)),"الدرجة من 0 إلى 10",IF(C295&amp;""="","اختر الحالة","")),"المادة غير موجودة")))</f>
        <v/>
      </c>
      <c r="J295" s="20">
        <f>IF(AND(A295&amp;""&lt;&gt;"",ISNUMBER(D295),D295&gt;=0,D295&lt;=10),D295+ROW()/100000,"")</f>
        <v/>
      </c>
    </row>
    <row r="296">
      <c r="A296" s="5" t="n"/>
      <c r="B296" s="5" t="n"/>
      <c r="C296" s="5" t="n"/>
      <c r="D296" s="5" t="n"/>
      <c r="E296" s="17" t="n"/>
      <c r="F296" s="19">
        <f>IF(A296&amp;""="","",IFERROR(IF(INDEX('المواد'!$B$6:$B$20,MATCH(A296,'المواد'!$A$6:$A$20,0))&gt;0,INDEX('المواد'!$B$6:$B$20,MATCH(A296,'المواد'!$A$6:$A$20,0))-'الإعدادات'!$B$4,""),""))</f>
        <v/>
      </c>
      <c r="G296" s="19">
        <f>IF(OR(A296&amp;""="",E296&amp;""=""),"",'الإعدادات'!$B$4-E296)</f>
        <v/>
      </c>
      <c r="H296" s="6">
        <f>IF(A296&amp;""="","",IF(OR(AND(ISNUMBER(D296),D296&gt;=0,D296&lt;=10,D296&lt;$B$4),AND(C296="ذاكرته",ISNUMBER(F296),F296&gt;=0,F296&lt;=7)),"نعم",""))</f>
        <v/>
      </c>
      <c r="I296" s="6">
        <f>IF(A296&amp;B296="","",IF(A296&amp;""="","اختر المادة",IF(ISNUMBER(MATCH(A296,'المواد'!$A$6:$A$20,0)),IF(AND(D296&amp;""&lt;&gt;"",OR(NOT(ISNUMBER(D296)),D296&lt;0,D296&gt;10)),"الدرجة من 0 إلى 10",IF(C296&amp;""="","اختر الحالة","")),"المادة غير موجودة")))</f>
        <v/>
      </c>
      <c r="J296" s="20">
        <f>IF(AND(A296&amp;""&lt;&gt;"",ISNUMBER(D296),D296&gt;=0,D296&lt;=10),D296+ROW()/100000,"")</f>
        <v/>
      </c>
    </row>
    <row r="297">
      <c r="A297" s="5" t="n"/>
      <c r="B297" s="5" t="n"/>
      <c r="C297" s="5" t="n"/>
      <c r="D297" s="5" t="n"/>
      <c r="E297" s="17" t="n"/>
      <c r="F297" s="19">
        <f>IF(A297&amp;""="","",IFERROR(IF(INDEX('المواد'!$B$6:$B$20,MATCH(A297,'المواد'!$A$6:$A$20,0))&gt;0,INDEX('المواد'!$B$6:$B$20,MATCH(A297,'المواد'!$A$6:$A$20,0))-'الإعدادات'!$B$4,""),""))</f>
        <v/>
      </c>
      <c r="G297" s="19">
        <f>IF(OR(A297&amp;""="",E297&amp;""=""),"",'الإعدادات'!$B$4-E297)</f>
        <v/>
      </c>
      <c r="H297" s="6">
        <f>IF(A297&amp;""="","",IF(OR(AND(ISNUMBER(D297),D297&gt;=0,D297&lt;=10,D297&lt;$B$4),AND(C297="ذاكرته",ISNUMBER(F297),F297&gt;=0,F297&lt;=7)),"نعم",""))</f>
        <v/>
      </c>
      <c r="I297" s="6">
        <f>IF(A297&amp;B297="","",IF(A297&amp;""="","اختر المادة",IF(ISNUMBER(MATCH(A297,'المواد'!$A$6:$A$20,0)),IF(AND(D297&amp;""&lt;&gt;"",OR(NOT(ISNUMBER(D297)),D297&lt;0,D297&gt;10)),"الدرجة من 0 إلى 10",IF(C297&amp;""="","اختر الحالة","")),"المادة غير موجودة")))</f>
        <v/>
      </c>
      <c r="J297" s="20">
        <f>IF(AND(A297&amp;""&lt;&gt;"",ISNUMBER(D297),D297&gt;=0,D297&lt;=10),D297+ROW()/100000,"")</f>
        <v/>
      </c>
    </row>
    <row r="298">
      <c r="A298" s="5" t="n"/>
      <c r="B298" s="5" t="n"/>
      <c r="C298" s="5" t="n"/>
      <c r="D298" s="5" t="n"/>
      <c r="E298" s="17" t="n"/>
      <c r="F298" s="19">
        <f>IF(A298&amp;""="","",IFERROR(IF(INDEX('المواد'!$B$6:$B$20,MATCH(A298,'المواد'!$A$6:$A$20,0))&gt;0,INDEX('المواد'!$B$6:$B$20,MATCH(A298,'المواد'!$A$6:$A$20,0))-'الإعدادات'!$B$4,""),""))</f>
        <v/>
      </c>
      <c r="G298" s="19">
        <f>IF(OR(A298&amp;""="",E298&amp;""=""),"",'الإعدادات'!$B$4-E298)</f>
        <v/>
      </c>
      <c r="H298" s="6">
        <f>IF(A298&amp;""="","",IF(OR(AND(ISNUMBER(D298),D298&gt;=0,D298&lt;=10,D298&lt;$B$4),AND(C298="ذاكرته",ISNUMBER(F298),F298&gt;=0,F298&lt;=7)),"نعم",""))</f>
        <v/>
      </c>
      <c r="I298" s="6">
        <f>IF(A298&amp;B298="","",IF(A298&amp;""="","اختر المادة",IF(ISNUMBER(MATCH(A298,'المواد'!$A$6:$A$20,0)),IF(AND(D298&amp;""&lt;&gt;"",OR(NOT(ISNUMBER(D298)),D298&lt;0,D298&gt;10)),"الدرجة من 0 إلى 10",IF(C298&amp;""="","اختر الحالة","")),"المادة غير موجودة")))</f>
        <v/>
      </c>
      <c r="J298" s="20">
        <f>IF(AND(A298&amp;""&lt;&gt;"",ISNUMBER(D298),D298&gt;=0,D298&lt;=10),D298+ROW()/100000,"")</f>
        <v/>
      </c>
    </row>
    <row r="299">
      <c r="A299" s="5" t="n"/>
      <c r="B299" s="5" t="n"/>
      <c r="C299" s="5" t="n"/>
      <c r="D299" s="5" t="n"/>
      <c r="E299" s="17" t="n"/>
      <c r="F299" s="19">
        <f>IF(A299&amp;""="","",IFERROR(IF(INDEX('المواد'!$B$6:$B$20,MATCH(A299,'المواد'!$A$6:$A$20,0))&gt;0,INDEX('المواد'!$B$6:$B$20,MATCH(A299,'المواد'!$A$6:$A$20,0))-'الإعدادات'!$B$4,""),""))</f>
        <v/>
      </c>
      <c r="G299" s="19">
        <f>IF(OR(A299&amp;""="",E299&amp;""=""),"",'الإعدادات'!$B$4-E299)</f>
        <v/>
      </c>
      <c r="H299" s="6">
        <f>IF(A299&amp;""="","",IF(OR(AND(ISNUMBER(D299),D299&gt;=0,D299&lt;=10,D299&lt;$B$4),AND(C299="ذاكرته",ISNUMBER(F299),F299&gt;=0,F299&lt;=7)),"نعم",""))</f>
        <v/>
      </c>
      <c r="I299" s="6">
        <f>IF(A299&amp;B299="","",IF(A299&amp;""="","اختر المادة",IF(ISNUMBER(MATCH(A299,'المواد'!$A$6:$A$20,0)),IF(AND(D299&amp;""&lt;&gt;"",OR(NOT(ISNUMBER(D299)),D299&lt;0,D299&gt;10)),"الدرجة من 0 إلى 10",IF(C299&amp;""="","اختر الحالة","")),"المادة غير موجودة")))</f>
        <v/>
      </c>
      <c r="J299" s="20">
        <f>IF(AND(A299&amp;""&lt;&gt;"",ISNUMBER(D299),D299&gt;=0,D299&lt;=10),D299+ROW()/100000,"")</f>
        <v/>
      </c>
    </row>
    <row r="300">
      <c r="A300" s="5" t="n"/>
      <c r="B300" s="5" t="n"/>
      <c r="C300" s="5" t="n"/>
      <c r="D300" s="5" t="n"/>
      <c r="E300" s="17" t="n"/>
      <c r="F300" s="19">
        <f>IF(A300&amp;""="","",IFERROR(IF(INDEX('المواد'!$B$6:$B$20,MATCH(A300,'المواد'!$A$6:$A$20,0))&gt;0,INDEX('المواد'!$B$6:$B$20,MATCH(A300,'المواد'!$A$6:$A$20,0))-'الإعدادات'!$B$4,""),""))</f>
        <v/>
      </c>
      <c r="G300" s="19">
        <f>IF(OR(A300&amp;""="",E300&amp;""=""),"",'الإعدادات'!$B$4-E300)</f>
        <v/>
      </c>
      <c r="H300" s="6">
        <f>IF(A300&amp;""="","",IF(OR(AND(ISNUMBER(D300),D300&gt;=0,D300&lt;=10,D300&lt;$B$4),AND(C300="ذاكرته",ISNUMBER(F300),F300&gt;=0,F300&lt;=7)),"نعم",""))</f>
        <v/>
      </c>
      <c r="I300" s="6">
        <f>IF(A300&amp;B300="","",IF(A300&amp;""="","اختر المادة",IF(ISNUMBER(MATCH(A300,'المواد'!$A$6:$A$20,0)),IF(AND(D300&amp;""&lt;&gt;"",OR(NOT(ISNUMBER(D300)),D300&lt;0,D300&gt;10)),"الدرجة من 0 إلى 10",IF(C300&amp;""="","اختر الحالة","")),"المادة غير موجودة")))</f>
        <v/>
      </c>
      <c r="J300" s="20">
        <f>IF(AND(A300&amp;""&lt;&gt;"",ISNUMBER(D300),D300&gt;=0,D300&lt;=10),D300+ROW()/100000,"")</f>
        <v/>
      </c>
    </row>
    <row r="301">
      <c r="A301" s="5" t="n"/>
      <c r="B301" s="5" t="n"/>
      <c r="C301" s="5" t="n"/>
      <c r="D301" s="5" t="n"/>
      <c r="E301" s="17" t="n"/>
      <c r="F301" s="19">
        <f>IF(A301&amp;""="","",IFERROR(IF(INDEX('المواد'!$B$6:$B$20,MATCH(A301,'المواد'!$A$6:$A$20,0))&gt;0,INDEX('المواد'!$B$6:$B$20,MATCH(A301,'المواد'!$A$6:$A$20,0))-'الإعدادات'!$B$4,""),""))</f>
        <v/>
      </c>
      <c r="G301" s="19">
        <f>IF(OR(A301&amp;""="",E301&amp;""=""),"",'الإعدادات'!$B$4-E301)</f>
        <v/>
      </c>
      <c r="H301" s="6">
        <f>IF(A301&amp;""="","",IF(OR(AND(ISNUMBER(D301),D301&gt;=0,D301&lt;=10,D301&lt;$B$4),AND(C301="ذاكرته",ISNUMBER(F301),F301&gt;=0,F301&lt;=7)),"نعم",""))</f>
        <v/>
      </c>
      <c r="I301" s="6">
        <f>IF(A301&amp;B301="","",IF(A301&amp;""="","اختر المادة",IF(ISNUMBER(MATCH(A301,'المواد'!$A$6:$A$20,0)),IF(AND(D301&amp;""&lt;&gt;"",OR(NOT(ISNUMBER(D301)),D301&lt;0,D301&gt;10)),"الدرجة من 0 إلى 10",IF(C301&amp;""="","اختر الحالة","")),"المادة غير موجودة")))</f>
        <v/>
      </c>
      <c r="J301" s="20">
        <f>IF(AND(A301&amp;""&lt;&gt;"",ISNUMBER(D301),D301&gt;=0,D301&lt;=10),D301+ROW()/100000,"")</f>
        <v/>
      </c>
    </row>
    <row r="302">
      <c r="A302" s="5" t="n"/>
      <c r="B302" s="5" t="n"/>
      <c r="C302" s="5" t="n"/>
      <c r="D302" s="5" t="n"/>
      <c r="E302" s="17" t="n"/>
      <c r="F302" s="19">
        <f>IF(A302&amp;""="","",IFERROR(IF(INDEX('المواد'!$B$6:$B$20,MATCH(A302,'المواد'!$A$6:$A$20,0))&gt;0,INDEX('المواد'!$B$6:$B$20,MATCH(A302,'المواد'!$A$6:$A$20,0))-'الإعدادات'!$B$4,""),""))</f>
        <v/>
      </c>
      <c r="G302" s="19">
        <f>IF(OR(A302&amp;""="",E302&amp;""=""),"",'الإعدادات'!$B$4-E302)</f>
        <v/>
      </c>
      <c r="H302" s="6">
        <f>IF(A302&amp;""="","",IF(OR(AND(ISNUMBER(D302),D302&gt;=0,D302&lt;=10,D302&lt;$B$4),AND(C302="ذاكرته",ISNUMBER(F302),F302&gt;=0,F302&lt;=7)),"نعم",""))</f>
        <v/>
      </c>
      <c r="I302" s="6">
        <f>IF(A302&amp;B302="","",IF(A302&amp;""="","اختر المادة",IF(ISNUMBER(MATCH(A302,'المواد'!$A$6:$A$20,0)),IF(AND(D302&amp;""&lt;&gt;"",OR(NOT(ISNUMBER(D302)),D302&lt;0,D302&gt;10)),"الدرجة من 0 إلى 10",IF(C302&amp;""="","اختر الحالة","")),"المادة غير موجودة")))</f>
        <v/>
      </c>
      <c r="J302" s="20">
        <f>IF(AND(A302&amp;""&lt;&gt;"",ISNUMBER(D302),D302&gt;=0,D302&lt;=10),D302+ROW()/100000,"")</f>
        <v/>
      </c>
    </row>
    <row r="303">
      <c r="A303" s="5" t="n"/>
      <c r="B303" s="5" t="n"/>
      <c r="C303" s="5" t="n"/>
      <c r="D303" s="5" t="n"/>
      <c r="E303" s="17" t="n"/>
      <c r="F303" s="19">
        <f>IF(A303&amp;""="","",IFERROR(IF(INDEX('المواد'!$B$6:$B$20,MATCH(A303,'المواد'!$A$6:$A$20,0))&gt;0,INDEX('المواد'!$B$6:$B$20,MATCH(A303,'المواد'!$A$6:$A$20,0))-'الإعدادات'!$B$4,""),""))</f>
        <v/>
      </c>
      <c r="G303" s="19">
        <f>IF(OR(A303&amp;""="",E303&amp;""=""),"",'الإعدادات'!$B$4-E303)</f>
        <v/>
      </c>
      <c r="H303" s="6">
        <f>IF(A303&amp;""="","",IF(OR(AND(ISNUMBER(D303),D303&gt;=0,D303&lt;=10,D303&lt;$B$4),AND(C303="ذاكرته",ISNUMBER(F303),F303&gt;=0,F303&lt;=7)),"نعم",""))</f>
        <v/>
      </c>
      <c r="I303" s="6">
        <f>IF(A303&amp;B303="","",IF(A303&amp;""="","اختر المادة",IF(ISNUMBER(MATCH(A303,'المواد'!$A$6:$A$20,0)),IF(AND(D303&amp;""&lt;&gt;"",OR(NOT(ISNUMBER(D303)),D303&lt;0,D303&gt;10)),"الدرجة من 0 إلى 10",IF(C303&amp;""="","اختر الحالة","")),"المادة غير موجودة")))</f>
        <v/>
      </c>
      <c r="J303" s="20">
        <f>IF(AND(A303&amp;""&lt;&gt;"",ISNUMBER(D303),D303&gt;=0,D303&lt;=10),D303+ROW()/100000,"")</f>
        <v/>
      </c>
    </row>
    <row r="304">
      <c r="A304" s="5" t="n"/>
      <c r="B304" s="5" t="n"/>
      <c r="C304" s="5" t="n"/>
      <c r="D304" s="5" t="n"/>
      <c r="E304" s="17" t="n"/>
      <c r="F304" s="19">
        <f>IF(A304&amp;""="","",IFERROR(IF(INDEX('المواد'!$B$6:$B$20,MATCH(A304,'المواد'!$A$6:$A$20,0))&gt;0,INDEX('المواد'!$B$6:$B$20,MATCH(A304,'المواد'!$A$6:$A$20,0))-'الإعدادات'!$B$4,""),""))</f>
        <v/>
      </c>
      <c r="G304" s="19">
        <f>IF(OR(A304&amp;""="",E304&amp;""=""),"",'الإعدادات'!$B$4-E304)</f>
        <v/>
      </c>
      <c r="H304" s="6">
        <f>IF(A304&amp;""="","",IF(OR(AND(ISNUMBER(D304),D304&gt;=0,D304&lt;=10,D304&lt;$B$4),AND(C304="ذاكرته",ISNUMBER(F304),F304&gt;=0,F304&lt;=7)),"نعم",""))</f>
        <v/>
      </c>
      <c r="I304" s="6">
        <f>IF(A304&amp;B304="","",IF(A304&amp;""="","اختر المادة",IF(ISNUMBER(MATCH(A304,'المواد'!$A$6:$A$20,0)),IF(AND(D304&amp;""&lt;&gt;"",OR(NOT(ISNUMBER(D304)),D304&lt;0,D304&gt;10)),"الدرجة من 0 إلى 10",IF(C304&amp;""="","اختر الحالة","")),"المادة غير موجودة")))</f>
        <v/>
      </c>
      <c r="J304" s="20">
        <f>IF(AND(A304&amp;""&lt;&gt;"",ISNUMBER(D304),D304&gt;=0,D304&lt;=10),D304+ROW()/100000,"")</f>
        <v/>
      </c>
    </row>
    <row r="305">
      <c r="A305" s="5" t="n"/>
      <c r="B305" s="5" t="n"/>
      <c r="C305" s="5" t="n"/>
      <c r="D305" s="5" t="n"/>
      <c r="E305" s="17" t="n"/>
      <c r="F305" s="19">
        <f>IF(A305&amp;""="","",IFERROR(IF(INDEX('المواد'!$B$6:$B$20,MATCH(A305,'المواد'!$A$6:$A$20,0))&gt;0,INDEX('المواد'!$B$6:$B$20,MATCH(A305,'المواد'!$A$6:$A$20,0))-'الإعدادات'!$B$4,""),""))</f>
        <v/>
      </c>
      <c r="G305" s="19">
        <f>IF(OR(A305&amp;""="",E305&amp;""=""),"",'الإعدادات'!$B$4-E305)</f>
        <v/>
      </c>
      <c r="H305" s="6">
        <f>IF(A305&amp;""="","",IF(OR(AND(ISNUMBER(D305),D305&gt;=0,D305&lt;=10,D305&lt;$B$4),AND(C305="ذاكرته",ISNUMBER(F305),F305&gt;=0,F305&lt;=7)),"نعم",""))</f>
        <v/>
      </c>
      <c r="I305" s="6">
        <f>IF(A305&amp;B305="","",IF(A305&amp;""="","اختر المادة",IF(ISNUMBER(MATCH(A305,'المواد'!$A$6:$A$20,0)),IF(AND(D305&amp;""&lt;&gt;"",OR(NOT(ISNUMBER(D305)),D305&lt;0,D305&gt;10)),"الدرجة من 0 إلى 10",IF(C305&amp;""="","اختر الحالة","")),"المادة غير موجودة")))</f>
        <v/>
      </c>
      <c r="J305" s="20">
        <f>IF(AND(A305&amp;""&lt;&gt;"",ISNUMBER(D305),D305&gt;=0,D305&lt;=10),D305+ROW()/100000,"")</f>
        <v/>
      </c>
    </row>
    <row r="306">
      <c r="A306" s="5" t="n"/>
      <c r="B306" s="5" t="n"/>
      <c r="C306" s="5" t="n"/>
      <c r="D306" s="5" t="n"/>
      <c r="E306" s="17" t="n"/>
      <c r="F306" s="19">
        <f>IF(A306&amp;""="","",IFERROR(IF(INDEX('المواد'!$B$6:$B$20,MATCH(A306,'المواد'!$A$6:$A$20,0))&gt;0,INDEX('المواد'!$B$6:$B$20,MATCH(A306,'المواد'!$A$6:$A$20,0))-'الإعدادات'!$B$4,""),""))</f>
        <v/>
      </c>
      <c r="G306" s="19">
        <f>IF(OR(A306&amp;""="",E306&amp;""=""),"",'الإعدادات'!$B$4-E306)</f>
        <v/>
      </c>
      <c r="H306" s="6">
        <f>IF(A306&amp;""="","",IF(OR(AND(ISNUMBER(D306),D306&gt;=0,D306&lt;=10,D306&lt;$B$4),AND(C306="ذاكرته",ISNUMBER(F306),F306&gt;=0,F306&lt;=7)),"نعم",""))</f>
        <v/>
      </c>
      <c r="I306" s="6">
        <f>IF(A306&amp;B306="","",IF(A306&amp;""="","اختر المادة",IF(ISNUMBER(MATCH(A306,'المواد'!$A$6:$A$20,0)),IF(AND(D306&amp;""&lt;&gt;"",OR(NOT(ISNUMBER(D306)),D306&lt;0,D306&gt;10)),"الدرجة من 0 إلى 10",IF(C306&amp;""="","اختر الحالة","")),"المادة غير موجودة")))</f>
        <v/>
      </c>
      <c r="J306" s="20">
        <f>IF(AND(A306&amp;""&lt;&gt;"",ISNUMBER(D306),D306&gt;=0,D306&lt;=10),D306+ROW()/100000,"")</f>
        <v/>
      </c>
    </row>
    <row r="307">
      <c r="A307" s="5" t="n"/>
      <c r="B307" s="5" t="n"/>
      <c r="C307" s="5" t="n"/>
      <c r="D307" s="5" t="n"/>
      <c r="E307" s="17" t="n"/>
      <c r="F307" s="19">
        <f>IF(A307&amp;""="","",IFERROR(IF(INDEX('المواد'!$B$6:$B$20,MATCH(A307,'المواد'!$A$6:$A$20,0))&gt;0,INDEX('المواد'!$B$6:$B$20,MATCH(A307,'المواد'!$A$6:$A$20,0))-'الإعدادات'!$B$4,""),""))</f>
        <v/>
      </c>
      <c r="G307" s="19">
        <f>IF(OR(A307&amp;""="",E307&amp;""=""),"",'الإعدادات'!$B$4-E307)</f>
        <v/>
      </c>
      <c r="H307" s="6">
        <f>IF(A307&amp;""="","",IF(OR(AND(ISNUMBER(D307),D307&gt;=0,D307&lt;=10,D307&lt;$B$4),AND(C307="ذاكرته",ISNUMBER(F307),F307&gt;=0,F307&lt;=7)),"نعم",""))</f>
        <v/>
      </c>
      <c r="I307" s="6">
        <f>IF(A307&amp;B307="","",IF(A307&amp;""="","اختر المادة",IF(ISNUMBER(MATCH(A307,'المواد'!$A$6:$A$20,0)),IF(AND(D307&amp;""&lt;&gt;"",OR(NOT(ISNUMBER(D307)),D307&lt;0,D307&gt;10)),"الدرجة من 0 إلى 10",IF(C307&amp;""="","اختر الحالة","")),"المادة غير موجودة")))</f>
        <v/>
      </c>
      <c r="J307" s="20">
        <f>IF(AND(A307&amp;""&lt;&gt;"",ISNUMBER(D307),D307&gt;=0,D307&lt;=10),D307+ROW()/100000,"")</f>
        <v/>
      </c>
    </row>
    <row r="308">
      <c r="A308" s="5" t="n"/>
      <c r="B308" s="5" t="n"/>
      <c r="C308" s="5" t="n"/>
      <c r="D308" s="5" t="n"/>
      <c r="E308" s="17" t="n"/>
      <c r="F308" s="19">
        <f>IF(A308&amp;""="","",IFERROR(IF(INDEX('المواد'!$B$6:$B$20,MATCH(A308,'المواد'!$A$6:$A$20,0))&gt;0,INDEX('المواد'!$B$6:$B$20,MATCH(A308,'المواد'!$A$6:$A$20,0))-'الإعدادات'!$B$4,""),""))</f>
        <v/>
      </c>
      <c r="G308" s="19">
        <f>IF(OR(A308&amp;""="",E308&amp;""=""),"",'الإعدادات'!$B$4-E308)</f>
        <v/>
      </c>
      <c r="H308" s="6">
        <f>IF(A308&amp;""="","",IF(OR(AND(ISNUMBER(D308),D308&gt;=0,D308&lt;=10,D308&lt;$B$4),AND(C308="ذاكرته",ISNUMBER(F308),F308&gt;=0,F308&lt;=7)),"نعم",""))</f>
        <v/>
      </c>
      <c r="I308" s="6">
        <f>IF(A308&amp;B308="","",IF(A308&amp;""="","اختر المادة",IF(ISNUMBER(MATCH(A308,'المواد'!$A$6:$A$20,0)),IF(AND(D308&amp;""&lt;&gt;"",OR(NOT(ISNUMBER(D308)),D308&lt;0,D308&gt;10)),"الدرجة من 0 إلى 10",IF(C308&amp;""="","اختر الحالة","")),"المادة غير موجودة")))</f>
        <v/>
      </c>
      <c r="J308" s="20">
        <f>IF(AND(A308&amp;""&lt;&gt;"",ISNUMBER(D308),D308&gt;=0,D308&lt;=10),D308+ROW()/100000,"")</f>
        <v/>
      </c>
    </row>
    <row r="309">
      <c r="A309" s="5" t="n"/>
      <c r="B309" s="5" t="n"/>
      <c r="C309" s="5" t="n"/>
      <c r="D309" s="5" t="n"/>
      <c r="E309" s="17" t="n"/>
      <c r="F309" s="19">
        <f>IF(A309&amp;""="","",IFERROR(IF(INDEX('المواد'!$B$6:$B$20,MATCH(A309,'المواد'!$A$6:$A$20,0))&gt;0,INDEX('المواد'!$B$6:$B$20,MATCH(A309,'المواد'!$A$6:$A$20,0))-'الإعدادات'!$B$4,""),""))</f>
        <v/>
      </c>
      <c r="G309" s="19">
        <f>IF(OR(A309&amp;""="",E309&amp;""=""),"",'الإعدادات'!$B$4-E309)</f>
        <v/>
      </c>
      <c r="H309" s="6">
        <f>IF(A309&amp;""="","",IF(OR(AND(ISNUMBER(D309),D309&gt;=0,D309&lt;=10,D309&lt;$B$4),AND(C309="ذاكرته",ISNUMBER(F309),F309&gt;=0,F309&lt;=7)),"نعم",""))</f>
        <v/>
      </c>
      <c r="I309" s="6">
        <f>IF(A309&amp;B309="","",IF(A309&amp;""="","اختر المادة",IF(ISNUMBER(MATCH(A309,'المواد'!$A$6:$A$20,0)),IF(AND(D309&amp;""&lt;&gt;"",OR(NOT(ISNUMBER(D309)),D309&lt;0,D309&gt;10)),"الدرجة من 0 إلى 10",IF(C309&amp;""="","اختر الحالة","")),"المادة غير موجودة")))</f>
        <v/>
      </c>
      <c r="J309" s="20">
        <f>IF(AND(A309&amp;""&lt;&gt;"",ISNUMBER(D309),D309&gt;=0,D309&lt;=10),D309+ROW()/100000,"")</f>
        <v/>
      </c>
    </row>
    <row r="310">
      <c r="A310" s="5" t="n"/>
      <c r="B310" s="5" t="n"/>
      <c r="C310" s="5" t="n"/>
      <c r="D310" s="5" t="n"/>
      <c r="E310" s="17" t="n"/>
      <c r="F310" s="19">
        <f>IF(A310&amp;""="","",IFERROR(IF(INDEX('المواد'!$B$6:$B$20,MATCH(A310,'المواد'!$A$6:$A$20,0))&gt;0,INDEX('المواد'!$B$6:$B$20,MATCH(A310,'المواد'!$A$6:$A$20,0))-'الإعدادات'!$B$4,""),""))</f>
        <v/>
      </c>
      <c r="G310" s="19">
        <f>IF(OR(A310&amp;""="",E310&amp;""=""),"",'الإعدادات'!$B$4-E310)</f>
        <v/>
      </c>
      <c r="H310" s="6">
        <f>IF(A310&amp;""="","",IF(OR(AND(ISNUMBER(D310),D310&gt;=0,D310&lt;=10,D310&lt;$B$4),AND(C310="ذاكرته",ISNUMBER(F310),F310&gt;=0,F310&lt;=7)),"نعم",""))</f>
        <v/>
      </c>
      <c r="I310" s="6">
        <f>IF(A310&amp;B310="","",IF(A310&amp;""="","اختر المادة",IF(ISNUMBER(MATCH(A310,'المواد'!$A$6:$A$20,0)),IF(AND(D310&amp;""&lt;&gt;"",OR(NOT(ISNUMBER(D310)),D310&lt;0,D310&gt;10)),"الدرجة من 0 إلى 10",IF(C310&amp;""="","اختر الحالة","")),"المادة غير موجودة")))</f>
        <v/>
      </c>
      <c r="J310" s="20">
        <f>IF(AND(A310&amp;""&lt;&gt;"",ISNUMBER(D310),D310&gt;=0,D310&lt;=10),D310+ROW()/100000,"")</f>
        <v/>
      </c>
    </row>
    <row r="311">
      <c r="A311" s="5" t="n"/>
      <c r="B311" s="5" t="n"/>
      <c r="C311" s="5" t="n"/>
      <c r="D311" s="5" t="n"/>
      <c r="E311" s="17" t="n"/>
      <c r="F311" s="19">
        <f>IF(A311&amp;""="","",IFERROR(IF(INDEX('المواد'!$B$6:$B$20,MATCH(A311,'المواد'!$A$6:$A$20,0))&gt;0,INDEX('المواد'!$B$6:$B$20,MATCH(A311,'المواد'!$A$6:$A$20,0))-'الإعدادات'!$B$4,""),""))</f>
        <v/>
      </c>
      <c r="G311" s="19">
        <f>IF(OR(A311&amp;""="",E311&amp;""=""),"",'الإعدادات'!$B$4-E311)</f>
        <v/>
      </c>
      <c r="H311" s="6">
        <f>IF(A311&amp;""="","",IF(OR(AND(ISNUMBER(D311),D311&gt;=0,D311&lt;=10,D311&lt;$B$4),AND(C311="ذاكرته",ISNUMBER(F311),F311&gt;=0,F311&lt;=7)),"نعم",""))</f>
        <v/>
      </c>
      <c r="I311" s="6">
        <f>IF(A311&amp;B311="","",IF(A311&amp;""="","اختر المادة",IF(ISNUMBER(MATCH(A311,'المواد'!$A$6:$A$20,0)),IF(AND(D311&amp;""&lt;&gt;"",OR(NOT(ISNUMBER(D311)),D311&lt;0,D311&gt;10)),"الدرجة من 0 إلى 10",IF(C311&amp;""="","اختر الحالة","")),"المادة غير موجودة")))</f>
        <v/>
      </c>
      <c r="J311" s="20">
        <f>IF(AND(A311&amp;""&lt;&gt;"",ISNUMBER(D311),D311&gt;=0,D311&lt;=10),D311+ROW()/100000,"")</f>
        <v/>
      </c>
    </row>
    <row r="312">
      <c r="A312" s="5" t="n"/>
      <c r="B312" s="5" t="n"/>
      <c r="C312" s="5" t="n"/>
      <c r="D312" s="5" t="n"/>
      <c r="E312" s="17" t="n"/>
      <c r="F312" s="19">
        <f>IF(A312&amp;""="","",IFERROR(IF(INDEX('المواد'!$B$6:$B$20,MATCH(A312,'المواد'!$A$6:$A$20,0))&gt;0,INDEX('المواد'!$B$6:$B$20,MATCH(A312,'المواد'!$A$6:$A$20,0))-'الإعدادات'!$B$4,""),""))</f>
        <v/>
      </c>
      <c r="G312" s="19">
        <f>IF(OR(A312&amp;""="",E312&amp;""=""),"",'الإعدادات'!$B$4-E312)</f>
        <v/>
      </c>
      <c r="H312" s="6">
        <f>IF(A312&amp;""="","",IF(OR(AND(ISNUMBER(D312),D312&gt;=0,D312&lt;=10,D312&lt;$B$4),AND(C312="ذاكرته",ISNUMBER(F312),F312&gt;=0,F312&lt;=7)),"نعم",""))</f>
        <v/>
      </c>
      <c r="I312" s="6">
        <f>IF(A312&amp;B312="","",IF(A312&amp;""="","اختر المادة",IF(ISNUMBER(MATCH(A312,'المواد'!$A$6:$A$20,0)),IF(AND(D312&amp;""&lt;&gt;"",OR(NOT(ISNUMBER(D312)),D312&lt;0,D312&gt;10)),"الدرجة من 0 إلى 10",IF(C312&amp;""="","اختر الحالة","")),"المادة غير موجودة")))</f>
        <v/>
      </c>
      <c r="J312" s="20">
        <f>IF(AND(A312&amp;""&lt;&gt;"",ISNUMBER(D312),D312&gt;=0,D312&lt;=10),D312+ROW()/100000,"")</f>
        <v/>
      </c>
    </row>
    <row r="313">
      <c r="A313" s="5" t="n"/>
      <c r="B313" s="5" t="n"/>
      <c r="C313" s="5" t="n"/>
      <c r="D313" s="5" t="n"/>
      <c r="E313" s="17" t="n"/>
      <c r="F313" s="19">
        <f>IF(A313&amp;""="","",IFERROR(IF(INDEX('المواد'!$B$6:$B$20,MATCH(A313,'المواد'!$A$6:$A$20,0))&gt;0,INDEX('المواد'!$B$6:$B$20,MATCH(A313,'المواد'!$A$6:$A$20,0))-'الإعدادات'!$B$4,""),""))</f>
        <v/>
      </c>
      <c r="G313" s="19">
        <f>IF(OR(A313&amp;""="",E313&amp;""=""),"",'الإعدادات'!$B$4-E313)</f>
        <v/>
      </c>
      <c r="H313" s="6">
        <f>IF(A313&amp;""="","",IF(OR(AND(ISNUMBER(D313),D313&gt;=0,D313&lt;=10,D313&lt;$B$4),AND(C313="ذاكرته",ISNUMBER(F313),F313&gt;=0,F313&lt;=7)),"نعم",""))</f>
        <v/>
      </c>
      <c r="I313" s="6">
        <f>IF(A313&amp;B313="","",IF(A313&amp;""="","اختر المادة",IF(ISNUMBER(MATCH(A313,'المواد'!$A$6:$A$20,0)),IF(AND(D313&amp;""&lt;&gt;"",OR(NOT(ISNUMBER(D313)),D313&lt;0,D313&gt;10)),"الدرجة من 0 إلى 10",IF(C313&amp;""="","اختر الحالة","")),"المادة غير موجودة")))</f>
        <v/>
      </c>
      <c r="J313" s="20">
        <f>IF(AND(A313&amp;""&lt;&gt;"",ISNUMBER(D313),D313&gt;=0,D313&lt;=10),D313+ROW()/100000,"")</f>
        <v/>
      </c>
    </row>
    <row r="314">
      <c r="A314" s="5" t="n"/>
      <c r="B314" s="5" t="n"/>
      <c r="C314" s="5" t="n"/>
      <c r="D314" s="5" t="n"/>
      <c r="E314" s="17" t="n"/>
      <c r="F314" s="19">
        <f>IF(A314&amp;""="","",IFERROR(IF(INDEX('المواد'!$B$6:$B$20,MATCH(A314,'المواد'!$A$6:$A$20,0))&gt;0,INDEX('المواد'!$B$6:$B$20,MATCH(A314,'المواد'!$A$6:$A$20,0))-'الإعدادات'!$B$4,""),""))</f>
        <v/>
      </c>
      <c r="G314" s="19">
        <f>IF(OR(A314&amp;""="",E314&amp;""=""),"",'الإعدادات'!$B$4-E314)</f>
        <v/>
      </c>
      <c r="H314" s="6">
        <f>IF(A314&amp;""="","",IF(OR(AND(ISNUMBER(D314),D314&gt;=0,D314&lt;=10,D314&lt;$B$4),AND(C314="ذاكرته",ISNUMBER(F314),F314&gt;=0,F314&lt;=7)),"نعم",""))</f>
        <v/>
      </c>
      <c r="I314" s="6">
        <f>IF(A314&amp;B314="","",IF(A314&amp;""="","اختر المادة",IF(ISNUMBER(MATCH(A314,'المواد'!$A$6:$A$20,0)),IF(AND(D314&amp;""&lt;&gt;"",OR(NOT(ISNUMBER(D314)),D314&lt;0,D314&gt;10)),"الدرجة من 0 إلى 10",IF(C314&amp;""="","اختر الحالة","")),"المادة غير موجودة")))</f>
        <v/>
      </c>
      <c r="J314" s="20">
        <f>IF(AND(A314&amp;""&lt;&gt;"",ISNUMBER(D314),D314&gt;=0,D314&lt;=10),D314+ROW()/100000,"")</f>
        <v/>
      </c>
    </row>
    <row r="315">
      <c r="A315" s="5" t="n"/>
      <c r="B315" s="5" t="n"/>
      <c r="C315" s="5" t="n"/>
      <c r="D315" s="5" t="n"/>
      <c r="E315" s="17" t="n"/>
      <c r="F315" s="19">
        <f>IF(A315&amp;""="","",IFERROR(IF(INDEX('المواد'!$B$6:$B$20,MATCH(A315,'المواد'!$A$6:$A$20,0))&gt;0,INDEX('المواد'!$B$6:$B$20,MATCH(A315,'المواد'!$A$6:$A$20,0))-'الإعدادات'!$B$4,""),""))</f>
        <v/>
      </c>
      <c r="G315" s="19">
        <f>IF(OR(A315&amp;""="",E315&amp;""=""),"",'الإعدادات'!$B$4-E315)</f>
        <v/>
      </c>
      <c r="H315" s="6">
        <f>IF(A315&amp;""="","",IF(OR(AND(ISNUMBER(D315),D315&gt;=0,D315&lt;=10,D315&lt;$B$4),AND(C315="ذاكرته",ISNUMBER(F315),F315&gt;=0,F315&lt;=7)),"نعم",""))</f>
        <v/>
      </c>
      <c r="I315" s="6">
        <f>IF(A315&amp;B315="","",IF(A315&amp;""="","اختر المادة",IF(ISNUMBER(MATCH(A315,'المواد'!$A$6:$A$20,0)),IF(AND(D315&amp;""&lt;&gt;"",OR(NOT(ISNUMBER(D315)),D315&lt;0,D315&gt;10)),"الدرجة من 0 إلى 10",IF(C315&amp;""="","اختر الحالة","")),"المادة غير موجودة")))</f>
        <v/>
      </c>
      <c r="J315" s="20">
        <f>IF(AND(A315&amp;""&lt;&gt;"",ISNUMBER(D315),D315&gt;=0,D315&lt;=10),D315+ROW()/100000,"")</f>
        <v/>
      </c>
    </row>
    <row r="316">
      <c r="A316" s="5" t="n"/>
      <c r="B316" s="5" t="n"/>
      <c r="C316" s="5" t="n"/>
      <c r="D316" s="5" t="n"/>
      <c r="E316" s="17" t="n"/>
      <c r="F316" s="19">
        <f>IF(A316&amp;""="","",IFERROR(IF(INDEX('المواد'!$B$6:$B$20,MATCH(A316,'المواد'!$A$6:$A$20,0))&gt;0,INDEX('المواد'!$B$6:$B$20,MATCH(A316,'المواد'!$A$6:$A$20,0))-'الإعدادات'!$B$4,""),""))</f>
        <v/>
      </c>
      <c r="G316" s="19">
        <f>IF(OR(A316&amp;""="",E316&amp;""=""),"",'الإعدادات'!$B$4-E316)</f>
        <v/>
      </c>
      <c r="H316" s="6">
        <f>IF(A316&amp;""="","",IF(OR(AND(ISNUMBER(D316),D316&gt;=0,D316&lt;=10,D316&lt;$B$4),AND(C316="ذاكرته",ISNUMBER(F316),F316&gt;=0,F316&lt;=7)),"نعم",""))</f>
        <v/>
      </c>
      <c r="I316" s="6">
        <f>IF(A316&amp;B316="","",IF(A316&amp;""="","اختر المادة",IF(ISNUMBER(MATCH(A316,'المواد'!$A$6:$A$20,0)),IF(AND(D316&amp;""&lt;&gt;"",OR(NOT(ISNUMBER(D316)),D316&lt;0,D316&gt;10)),"الدرجة من 0 إلى 10",IF(C316&amp;""="","اختر الحالة","")),"المادة غير موجودة")))</f>
        <v/>
      </c>
      <c r="J316" s="20">
        <f>IF(AND(A316&amp;""&lt;&gt;"",ISNUMBER(D316),D316&gt;=0,D316&lt;=10),D316+ROW()/100000,"")</f>
        <v/>
      </c>
    </row>
    <row r="317">
      <c r="A317" s="5" t="n"/>
      <c r="B317" s="5" t="n"/>
      <c r="C317" s="5" t="n"/>
      <c r="D317" s="5" t="n"/>
      <c r="E317" s="17" t="n"/>
      <c r="F317" s="19">
        <f>IF(A317&amp;""="","",IFERROR(IF(INDEX('المواد'!$B$6:$B$20,MATCH(A317,'المواد'!$A$6:$A$20,0))&gt;0,INDEX('المواد'!$B$6:$B$20,MATCH(A317,'المواد'!$A$6:$A$20,0))-'الإعدادات'!$B$4,""),""))</f>
        <v/>
      </c>
      <c r="G317" s="19">
        <f>IF(OR(A317&amp;""="",E317&amp;""=""),"",'الإعدادات'!$B$4-E317)</f>
        <v/>
      </c>
      <c r="H317" s="6">
        <f>IF(A317&amp;""="","",IF(OR(AND(ISNUMBER(D317),D317&gt;=0,D317&lt;=10,D317&lt;$B$4),AND(C317="ذاكرته",ISNUMBER(F317),F317&gt;=0,F317&lt;=7)),"نعم",""))</f>
        <v/>
      </c>
      <c r="I317" s="6">
        <f>IF(A317&amp;B317="","",IF(A317&amp;""="","اختر المادة",IF(ISNUMBER(MATCH(A317,'المواد'!$A$6:$A$20,0)),IF(AND(D317&amp;""&lt;&gt;"",OR(NOT(ISNUMBER(D317)),D317&lt;0,D317&gt;10)),"الدرجة من 0 إلى 10",IF(C317&amp;""="","اختر الحالة","")),"المادة غير موجودة")))</f>
        <v/>
      </c>
      <c r="J317" s="20">
        <f>IF(AND(A317&amp;""&lt;&gt;"",ISNUMBER(D317),D317&gt;=0,D317&lt;=10),D317+ROW()/100000,"")</f>
        <v/>
      </c>
    </row>
    <row r="318">
      <c r="A318" s="5" t="n"/>
      <c r="B318" s="5" t="n"/>
      <c r="C318" s="5" t="n"/>
      <c r="D318" s="5" t="n"/>
      <c r="E318" s="17" t="n"/>
      <c r="F318" s="19">
        <f>IF(A318&amp;""="","",IFERROR(IF(INDEX('المواد'!$B$6:$B$20,MATCH(A318,'المواد'!$A$6:$A$20,0))&gt;0,INDEX('المواد'!$B$6:$B$20,MATCH(A318,'المواد'!$A$6:$A$20,0))-'الإعدادات'!$B$4,""),""))</f>
        <v/>
      </c>
      <c r="G318" s="19">
        <f>IF(OR(A318&amp;""="",E318&amp;""=""),"",'الإعدادات'!$B$4-E318)</f>
        <v/>
      </c>
      <c r="H318" s="6">
        <f>IF(A318&amp;""="","",IF(OR(AND(ISNUMBER(D318),D318&gt;=0,D318&lt;=10,D318&lt;$B$4),AND(C318="ذاكرته",ISNUMBER(F318),F318&gt;=0,F318&lt;=7)),"نعم",""))</f>
        <v/>
      </c>
      <c r="I318" s="6">
        <f>IF(A318&amp;B318="","",IF(A318&amp;""="","اختر المادة",IF(ISNUMBER(MATCH(A318,'المواد'!$A$6:$A$20,0)),IF(AND(D318&amp;""&lt;&gt;"",OR(NOT(ISNUMBER(D318)),D318&lt;0,D318&gt;10)),"الدرجة من 0 إلى 10",IF(C318&amp;""="","اختر الحالة","")),"المادة غير موجودة")))</f>
        <v/>
      </c>
      <c r="J318" s="20">
        <f>IF(AND(A318&amp;""&lt;&gt;"",ISNUMBER(D318),D318&gt;=0,D318&lt;=10),D318+ROW()/100000,"")</f>
        <v/>
      </c>
    </row>
    <row r="319">
      <c r="A319" s="5" t="n"/>
      <c r="B319" s="5" t="n"/>
      <c r="C319" s="5" t="n"/>
      <c r="D319" s="5" t="n"/>
      <c r="E319" s="17" t="n"/>
      <c r="F319" s="19">
        <f>IF(A319&amp;""="","",IFERROR(IF(INDEX('المواد'!$B$6:$B$20,MATCH(A319,'المواد'!$A$6:$A$20,0))&gt;0,INDEX('المواد'!$B$6:$B$20,MATCH(A319,'المواد'!$A$6:$A$20,0))-'الإعدادات'!$B$4,""),""))</f>
        <v/>
      </c>
      <c r="G319" s="19">
        <f>IF(OR(A319&amp;""="",E319&amp;""=""),"",'الإعدادات'!$B$4-E319)</f>
        <v/>
      </c>
      <c r="H319" s="6">
        <f>IF(A319&amp;""="","",IF(OR(AND(ISNUMBER(D319),D319&gt;=0,D319&lt;=10,D319&lt;$B$4),AND(C319="ذاكرته",ISNUMBER(F319),F319&gt;=0,F319&lt;=7)),"نعم",""))</f>
        <v/>
      </c>
      <c r="I319" s="6">
        <f>IF(A319&amp;B319="","",IF(A319&amp;""="","اختر المادة",IF(ISNUMBER(MATCH(A319,'المواد'!$A$6:$A$20,0)),IF(AND(D319&amp;""&lt;&gt;"",OR(NOT(ISNUMBER(D319)),D319&lt;0,D319&gt;10)),"الدرجة من 0 إلى 10",IF(C319&amp;""="","اختر الحالة","")),"المادة غير موجودة")))</f>
        <v/>
      </c>
      <c r="J319" s="20">
        <f>IF(AND(A319&amp;""&lt;&gt;"",ISNUMBER(D319),D319&gt;=0,D319&lt;=10),D319+ROW()/100000,"")</f>
        <v/>
      </c>
    </row>
    <row r="320">
      <c r="A320" s="5" t="n"/>
      <c r="B320" s="5" t="n"/>
      <c r="C320" s="5" t="n"/>
      <c r="D320" s="5" t="n"/>
      <c r="E320" s="17" t="n"/>
      <c r="F320" s="19">
        <f>IF(A320&amp;""="","",IFERROR(IF(INDEX('المواد'!$B$6:$B$20,MATCH(A320,'المواد'!$A$6:$A$20,0))&gt;0,INDEX('المواد'!$B$6:$B$20,MATCH(A320,'المواد'!$A$6:$A$20,0))-'الإعدادات'!$B$4,""),""))</f>
        <v/>
      </c>
      <c r="G320" s="19">
        <f>IF(OR(A320&amp;""="",E320&amp;""=""),"",'الإعدادات'!$B$4-E320)</f>
        <v/>
      </c>
      <c r="H320" s="6">
        <f>IF(A320&amp;""="","",IF(OR(AND(ISNUMBER(D320),D320&gt;=0,D320&lt;=10,D320&lt;$B$4),AND(C320="ذاكرته",ISNUMBER(F320),F320&gt;=0,F320&lt;=7)),"نعم",""))</f>
        <v/>
      </c>
      <c r="I320" s="6">
        <f>IF(A320&amp;B320="","",IF(A320&amp;""="","اختر المادة",IF(ISNUMBER(MATCH(A320,'المواد'!$A$6:$A$20,0)),IF(AND(D320&amp;""&lt;&gt;"",OR(NOT(ISNUMBER(D320)),D320&lt;0,D320&gt;10)),"الدرجة من 0 إلى 10",IF(C320&amp;""="","اختر الحالة","")),"المادة غير موجودة")))</f>
        <v/>
      </c>
      <c r="J320" s="20">
        <f>IF(AND(A320&amp;""&lt;&gt;"",ISNUMBER(D320),D320&gt;=0,D320&lt;=10),D320+ROW()/100000,"")</f>
        <v/>
      </c>
    </row>
    <row r="321">
      <c r="A321" s="5" t="n"/>
      <c r="B321" s="5" t="n"/>
      <c r="C321" s="5" t="n"/>
      <c r="D321" s="5" t="n"/>
      <c r="E321" s="17" t="n"/>
      <c r="F321" s="19">
        <f>IF(A321&amp;""="","",IFERROR(IF(INDEX('المواد'!$B$6:$B$20,MATCH(A321,'المواد'!$A$6:$A$20,0))&gt;0,INDEX('المواد'!$B$6:$B$20,MATCH(A321,'المواد'!$A$6:$A$20,0))-'الإعدادات'!$B$4,""),""))</f>
        <v/>
      </c>
      <c r="G321" s="19">
        <f>IF(OR(A321&amp;""="",E321&amp;""=""),"",'الإعدادات'!$B$4-E321)</f>
        <v/>
      </c>
      <c r="H321" s="6">
        <f>IF(A321&amp;""="","",IF(OR(AND(ISNUMBER(D321),D321&gt;=0,D321&lt;=10,D321&lt;$B$4),AND(C321="ذاكرته",ISNUMBER(F321),F321&gt;=0,F321&lt;=7)),"نعم",""))</f>
        <v/>
      </c>
      <c r="I321" s="6">
        <f>IF(A321&amp;B321="","",IF(A321&amp;""="","اختر المادة",IF(ISNUMBER(MATCH(A321,'المواد'!$A$6:$A$20,0)),IF(AND(D321&amp;""&lt;&gt;"",OR(NOT(ISNUMBER(D321)),D321&lt;0,D321&gt;10)),"الدرجة من 0 إلى 10",IF(C321&amp;""="","اختر الحالة","")),"المادة غير موجودة")))</f>
        <v/>
      </c>
      <c r="J321" s="20">
        <f>IF(AND(A321&amp;""&lt;&gt;"",ISNUMBER(D321),D321&gt;=0,D321&lt;=10),D321+ROW()/100000,"")</f>
        <v/>
      </c>
    </row>
    <row r="322">
      <c r="A322" s="5" t="n"/>
      <c r="B322" s="5" t="n"/>
      <c r="C322" s="5" t="n"/>
      <c r="D322" s="5" t="n"/>
      <c r="E322" s="17" t="n"/>
      <c r="F322" s="19">
        <f>IF(A322&amp;""="","",IFERROR(IF(INDEX('المواد'!$B$6:$B$20,MATCH(A322,'المواد'!$A$6:$A$20,0))&gt;0,INDEX('المواد'!$B$6:$B$20,MATCH(A322,'المواد'!$A$6:$A$20,0))-'الإعدادات'!$B$4,""),""))</f>
        <v/>
      </c>
      <c r="G322" s="19">
        <f>IF(OR(A322&amp;""="",E322&amp;""=""),"",'الإعدادات'!$B$4-E322)</f>
        <v/>
      </c>
      <c r="H322" s="6">
        <f>IF(A322&amp;""="","",IF(OR(AND(ISNUMBER(D322),D322&gt;=0,D322&lt;=10,D322&lt;$B$4),AND(C322="ذاكرته",ISNUMBER(F322),F322&gt;=0,F322&lt;=7)),"نعم",""))</f>
        <v/>
      </c>
      <c r="I322" s="6">
        <f>IF(A322&amp;B322="","",IF(A322&amp;""="","اختر المادة",IF(ISNUMBER(MATCH(A322,'المواد'!$A$6:$A$20,0)),IF(AND(D322&amp;""&lt;&gt;"",OR(NOT(ISNUMBER(D322)),D322&lt;0,D322&gt;10)),"الدرجة من 0 إلى 10",IF(C322&amp;""="","اختر الحالة","")),"المادة غير موجودة")))</f>
        <v/>
      </c>
      <c r="J322" s="20">
        <f>IF(AND(A322&amp;""&lt;&gt;"",ISNUMBER(D322),D322&gt;=0,D322&lt;=10),D322+ROW()/100000,"")</f>
        <v/>
      </c>
    </row>
    <row r="323">
      <c r="A323" s="5" t="n"/>
      <c r="B323" s="5" t="n"/>
      <c r="C323" s="5" t="n"/>
      <c r="D323" s="5" t="n"/>
      <c r="E323" s="17" t="n"/>
      <c r="F323" s="19">
        <f>IF(A323&amp;""="","",IFERROR(IF(INDEX('المواد'!$B$6:$B$20,MATCH(A323,'المواد'!$A$6:$A$20,0))&gt;0,INDEX('المواد'!$B$6:$B$20,MATCH(A323,'المواد'!$A$6:$A$20,0))-'الإعدادات'!$B$4,""),""))</f>
        <v/>
      </c>
      <c r="G323" s="19">
        <f>IF(OR(A323&amp;""="",E323&amp;""=""),"",'الإعدادات'!$B$4-E323)</f>
        <v/>
      </c>
      <c r="H323" s="6">
        <f>IF(A323&amp;""="","",IF(OR(AND(ISNUMBER(D323),D323&gt;=0,D323&lt;=10,D323&lt;$B$4),AND(C323="ذاكرته",ISNUMBER(F323),F323&gt;=0,F323&lt;=7)),"نعم",""))</f>
        <v/>
      </c>
      <c r="I323" s="6">
        <f>IF(A323&amp;B323="","",IF(A323&amp;""="","اختر المادة",IF(ISNUMBER(MATCH(A323,'المواد'!$A$6:$A$20,0)),IF(AND(D323&amp;""&lt;&gt;"",OR(NOT(ISNUMBER(D323)),D323&lt;0,D323&gt;10)),"الدرجة من 0 إلى 10",IF(C323&amp;""="","اختر الحالة","")),"المادة غير موجودة")))</f>
        <v/>
      </c>
      <c r="J323" s="20">
        <f>IF(AND(A323&amp;""&lt;&gt;"",ISNUMBER(D323),D323&gt;=0,D323&lt;=10),D323+ROW()/100000,"")</f>
        <v/>
      </c>
    </row>
    <row r="324">
      <c r="A324" s="5" t="n"/>
      <c r="B324" s="5" t="n"/>
      <c r="C324" s="5" t="n"/>
      <c r="D324" s="5" t="n"/>
      <c r="E324" s="17" t="n"/>
      <c r="F324" s="19">
        <f>IF(A324&amp;""="","",IFERROR(IF(INDEX('المواد'!$B$6:$B$20,MATCH(A324,'المواد'!$A$6:$A$20,0))&gt;0,INDEX('المواد'!$B$6:$B$20,MATCH(A324,'المواد'!$A$6:$A$20,0))-'الإعدادات'!$B$4,""),""))</f>
        <v/>
      </c>
      <c r="G324" s="19">
        <f>IF(OR(A324&amp;""="",E324&amp;""=""),"",'الإعدادات'!$B$4-E324)</f>
        <v/>
      </c>
      <c r="H324" s="6">
        <f>IF(A324&amp;""="","",IF(OR(AND(ISNUMBER(D324),D324&gt;=0,D324&lt;=10,D324&lt;$B$4),AND(C324="ذاكرته",ISNUMBER(F324),F324&gt;=0,F324&lt;=7)),"نعم",""))</f>
        <v/>
      </c>
      <c r="I324" s="6">
        <f>IF(A324&amp;B324="","",IF(A324&amp;""="","اختر المادة",IF(ISNUMBER(MATCH(A324,'المواد'!$A$6:$A$20,0)),IF(AND(D324&amp;""&lt;&gt;"",OR(NOT(ISNUMBER(D324)),D324&lt;0,D324&gt;10)),"الدرجة من 0 إلى 10",IF(C324&amp;""="","اختر الحالة","")),"المادة غير موجودة")))</f>
        <v/>
      </c>
      <c r="J324" s="20">
        <f>IF(AND(A324&amp;""&lt;&gt;"",ISNUMBER(D324),D324&gt;=0,D324&lt;=10),D324+ROW()/100000,"")</f>
        <v/>
      </c>
    </row>
    <row r="325">
      <c r="A325" s="5" t="n"/>
      <c r="B325" s="5" t="n"/>
      <c r="C325" s="5" t="n"/>
      <c r="D325" s="5" t="n"/>
      <c r="E325" s="17" t="n"/>
      <c r="F325" s="19">
        <f>IF(A325&amp;""="","",IFERROR(IF(INDEX('المواد'!$B$6:$B$20,MATCH(A325,'المواد'!$A$6:$A$20,0))&gt;0,INDEX('المواد'!$B$6:$B$20,MATCH(A325,'المواد'!$A$6:$A$20,0))-'الإعدادات'!$B$4,""),""))</f>
        <v/>
      </c>
      <c r="G325" s="19">
        <f>IF(OR(A325&amp;""="",E325&amp;""=""),"",'الإعدادات'!$B$4-E325)</f>
        <v/>
      </c>
      <c r="H325" s="6">
        <f>IF(A325&amp;""="","",IF(OR(AND(ISNUMBER(D325),D325&gt;=0,D325&lt;=10,D325&lt;$B$4),AND(C325="ذاكرته",ISNUMBER(F325),F325&gt;=0,F325&lt;=7)),"نعم",""))</f>
        <v/>
      </c>
      <c r="I325" s="6">
        <f>IF(A325&amp;B325="","",IF(A325&amp;""="","اختر المادة",IF(ISNUMBER(MATCH(A325,'المواد'!$A$6:$A$20,0)),IF(AND(D325&amp;""&lt;&gt;"",OR(NOT(ISNUMBER(D325)),D325&lt;0,D325&gt;10)),"الدرجة من 0 إلى 10",IF(C325&amp;""="","اختر الحالة","")),"المادة غير موجودة")))</f>
        <v/>
      </c>
      <c r="J325" s="20">
        <f>IF(AND(A325&amp;""&lt;&gt;"",ISNUMBER(D325),D325&gt;=0,D325&lt;=10),D325+ROW()/100000,"")</f>
        <v/>
      </c>
    </row>
    <row r="326">
      <c r="A326" s="5" t="n"/>
      <c r="B326" s="5" t="n"/>
      <c r="C326" s="5" t="n"/>
      <c r="D326" s="5" t="n"/>
      <c r="E326" s="17" t="n"/>
      <c r="F326" s="19">
        <f>IF(A326&amp;""="","",IFERROR(IF(INDEX('المواد'!$B$6:$B$20,MATCH(A326,'المواد'!$A$6:$A$20,0))&gt;0,INDEX('المواد'!$B$6:$B$20,MATCH(A326,'المواد'!$A$6:$A$20,0))-'الإعدادات'!$B$4,""),""))</f>
        <v/>
      </c>
      <c r="G326" s="19">
        <f>IF(OR(A326&amp;""="",E326&amp;""=""),"",'الإعدادات'!$B$4-E326)</f>
        <v/>
      </c>
      <c r="H326" s="6">
        <f>IF(A326&amp;""="","",IF(OR(AND(ISNUMBER(D326),D326&gt;=0,D326&lt;=10,D326&lt;$B$4),AND(C326="ذاكرته",ISNUMBER(F326),F326&gt;=0,F326&lt;=7)),"نعم",""))</f>
        <v/>
      </c>
      <c r="I326" s="6">
        <f>IF(A326&amp;B326="","",IF(A326&amp;""="","اختر المادة",IF(ISNUMBER(MATCH(A326,'المواد'!$A$6:$A$20,0)),IF(AND(D326&amp;""&lt;&gt;"",OR(NOT(ISNUMBER(D326)),D326&lt;0,D326&gt;10)),"الدرجة من 0 إلى 10",IF(C326&amp;""="","اختر الحالة","")),"المادة غير موجودة")))</f>
        <v/>
      </c>
      <c r="J326" s="20">
        <f>IF(AND(A326&amp;""&lt;&gt;"",ISNUMBER(D326),D326&gt;=0,D326&lt;=10),D326+ROW()/100000,"")</f>
        <v/>
      </c>
    </row>
    <row r="327">
      <c r="A327" s="5" t="n"/>
      <c r="B327" s="5" t="n"/>
      <c r="C327" s="5" t="n"/>
      <c r="D327" s="5" t="n"/>
      <c r="E327" s="17" t="n"/>
      <c r="F327" s="19">
        <f>IF(A327&amp;""="","",IFERROR(IF(INDEX('المواد'!$B$6:$B$20,MATCH(A327,'المواد'!$A$6:$A$20,0))&gt;0,INDEX('المواد'!$B$6:$B$20,MATCH(A327,'المواد'!$A$6:$A$20,0))-'الإعدادات'!$B$4,""),""))</f>
        <v/>
      </c>
      <c r="G327" s="19">
        <f>IF(OR(A327&amp;""="",E327&amp;""=""),"",'الإعدادات'!$B$4-E327)</f>
        <v/>
      </c>
      <c r="H327" s="6">
        <f>IF(A327&amp;""="","",IF(OR(AND(ISNUMBER(D327),D327&gt;=0,D327&lt;=10,D327&lt;$B$4),AND(C327="ذاكرته",ISNUMBER(F327),F327&gt;=0,F327&lt;=7)),"نعم",""))</f>
        <v/>
      </c>
      <c r="I327" s="6">
        <f>IF(A327&amp;B327="","",IF(A327&amp;""="","اختر المادة",IF(ISNUMBER(MATCH(A327,'المواد'!$A$6:$A$20,0)),IF(AND(D327&amp;""&lt;&gt;"",OR(NOT(ISNUMBER(D327)),D327&lt;0,D327&gt;10)),"الدرجة من 0 إلى 10",IF(C327&amp;""="","اختر الحالة","")),"المادة غير موجودة")))</f>
        <v/>
      </c>
      <c r="J327" s="20">
        <f>IF(AND(A327&amp;""&lt;&gt;"",ISNUMBER(D327),D327&gt;=0,D327&lt;=10),D327+ROW()/100000,"")</f>
        <v/>
      </c>
    </row>
    <row r="328">
      <c r="A328" s="5" t="n"/>
      <c r="B328" s="5" t="n"/>
      <c r="C328" s="5" t="n"/>
      <c r="D328" s="5" t="n"/>
      <c r="E328" s="17" t="n"/>
      <c r="F328" s="19">
        <f>IF(A328&amp;""="","",IFERROR(IF(INDEX('المواد'!$B$6:$B$20,MATCH(A328,'المواد'!$A$6:$A$20,0))&gt;0,INDEX('المواد'!$B$6:$B$20,MATCH(A328,'المواد'!$A$6:$A$20,0))-'الإعدادات'!$B$4,""),""))</f>
        <v/>
      </c>
      <c r="G328" s="19">
        <f>IF(OR(A328&amp;""="",E328&amp;""=""),"",'الإعدادات'!$B$4-E328)</f>
        <v/>
      </c>
      <c r="H328" s="6">
        <f>IF(A328&amp;""="","",IF(OR(AND(ISNUMBER(D328),D328&gt;=0,D328&lt;=10,D328&lt;$B$4),AND(C328="ذاكرته",ISNUMBER(F328),F328&gt;=0,F328&lt;=7)),"نعم",""))</f>
        <v/>
      </c>
      <c r="I328" s="6">
        <f>IF(A328&amp;B328="","",IF(A328&amp;""="","اختر المادة",IF(ISNUMBER(MATCH(A328,'المواد'!$A$6:$A$20,0)),IF(AND(D328&amp;""&lt;&gt;"",OR(NOT(ISNUMBER(D328)),D328&lt;0,D328&gt;10)),"الدرجة من 0 إلى 10",IF(C328&amp;""="","اختر الحالة","")),"المادة غير موجودة")))</f>
        <v/>
      </c>
      <c r="J328" s="20">
        <f>IF(AND(A328&amp;""&lt;&gt;"",ISNUMBER(D328),D328&gt;=0,D328&lt;=10),D328+ROW()/100000,"")</f>
        <v/>
      </c>
    </row>
    <row r="329">
      <c r="A329" s="5" t="n"/>
      <c r="B329" s="5" t="n"/>
      <c r="C329" s="5" t="n"/>
      <c r="D329" s="5" t="n"/>
      <c r="E329" s="17" t="n"/>
      <c r="F329" s="19">
        <f>IF(A329&amp;""="","",IFERROR(IF(INDEX('المواد'!$B$6:$B$20,MATCH(A329,'المواد'!$A$6:$A$20,0))&gt;0,INDEX('المواد'!$B$6:$B$20,MATCH(A329,'المواد'!$A$6:$A$20,0))-'الإعدادات'!$B$4,""),""))</f>
        <v/>
      </c>
      <c r="G329" s="19">
        <f>IF(OR(A329&amp;""="",E329&amp;""=""),"",'الإعدادات'!$B$4-E329)</f>
        <v/>
      </c>
      <c r="H329" s="6">
        <f>IF(A329&amp;""="","",IF(OR(AND(ISNUMBER(D329),D329&gt;=0,D329&lt;=10,D329&lt;$B$4),AND(C329="ذاكرته",ISNUMBER(F329),F329&gt;=0,F329&lt;=7)),"نعم",""))</f>
        <v/>
      </c>
      <c r="I329" s="6">
        <f>IF(A329&amp;B329="","",IF(A329&amp;""="","اختر المادة",IF(ISNUMBER(MATCH(A329,'المواد'!$A$6:$A$20,0)),IF(AND(D329&amp;""&lt;&gt;"",OR(NOT(ISNUMBER(D329)),D329&lt;0,D329&gt;10)),"الدرجة من 0 إلى 10",IF(C329&amp;""="","اختر الحالة","")),"المادة غير موجودة")))</f>
        <v/>
      </c>
      <c r="J329" s="20">
        <f>IF(AND(A329&amp;""&lt;&gt;"",ISNUMBER(D329),D329&gt;=0,D329&lt;=10),D329+ROW()/100000,"")</f>
        <v/>
      </c>
    </row>
    <row r="330">
      <c r="A330" s="5" t="n"/>
      <c r="B330" s="5" t="n"/>
      <c r="C330" s="5" t="n"/>
      <c r="D330" s="5" t="n"/>
      <c r="E330" s="17" t="n"/>
      <c r="F330" s="19">
        <f>IF(A330&amp;""="","",IFERROR(IF(INDEX('المواد'!$B$6:$B$20,MATCH(A330,'المواد'!$A$6:$A$20,0))&gt;0,INDEX('المواد'!$B$6:$B$20,MATCH(A330,'المواد'!$A$6:$A$20,0))-'الإعدادات'!$B$4,""),""))</f>
        <v/>
      </c>
      <c r="G330" s="19">
        <f>IF(OR(A330&amp;""="",E330&amp;""=""),"",'الإعدادات'!$B$4-E330)</f>
        <v/>
      </c>
      <c r="H330" s="6">
        <f>IF(A330&amp;""="","",IF(OR(AND(ISNUMBER(D330),D330&gt;=0,D330&lt;=10,D330&lt;$B$4),AND(C330="ذاكرته",ISNUMBER(F330),F330&gt;=0,F330&lt;=7)),"نعم",""))</f>
        <v/>
      </c>
      <c r="I330" s="6">
        <f>IF(A330&amp;B330="","",IF(A330&amp;""="","اختر المادة",IF(ISNUMBER(MATCH(A330,'المواد'!$A$6:$A$20,0)),IF(AND(D330&amp;""&lt;&gt;"",OR(NOT(ISNUMBER(D330)),D330&lt;0,D330&gt;10)),"الدرجة من 0 إلى 10",IF(C330&amp;""="","اختر الحالة","")),"المادة غير موجودة")))</f>
        <v/>
      </c>
      <c r="J330" s="20">
        <f>IF(AND(A330&amp;""&lt;&gt;"",ISNUMBER(D330),D330&gt;=0,D330&lt;=10),D330+ROW()/100000,"")</f>
        <v/>
      </c>
    </row>
    <row r="331">
      <c r="A331" s="5" t="n"/>
      <c r="B331" s="5" t="n"/>
      <c r="C331" s="5" t="n"/>
      <c r="D331" s="5" t="n"/>
      <c r="E331" s="17" t="n"/>
      <c r="F331" s="19">
        <f>IF(A331&amp;""="","",IFERROR(IF(INDEX('المواد'!$B$6:$B$20,MATCH(A331,'المواد'!$A$6:$A$20,0))&gt;0,INDEX('المواد'!$B$6:$B$20,MATCH(A331,'المواد'!$A$6:$A$20,0))-'الإعدادات'!$B$4,""),""))</f>
        <v/>
      </c>
      <c r="G331" s="19">
        <f>IF(OR(A331&amp;""="",E331&amp;""=""),"",'الإعدادات'!$B$4-E331)</f>
        <v/>
      </c>
      <c r="H331" s="6">
        <f>IF(A331&amp;""="","",IF(OR(AND(ISNUMBER(D331),D331&gt;=0,D331&lt;=10,D331&lt;$B$4),AND(C331="ذاكرته",ISNUMBER(F331),F331&gt;=0,F331&lt;=7)),"نعم",""))</f>
        <v/>
      </c>
      <c r="I331" s="6">
        <f>IF(A331&amp;B331="","",IF(A331&amp;""="","اختر المادة",IF(ISNUMBER(MATCH(A331,'المواد'!$A$6:$A$20,0)),IF(AND(D331&amp;""&lt;&gt;"",OR(NOT(ISNUMBER(D331)),D331&lt;0,D331&gt;10)),"الدرجة من 0 إلى 10",IF(C331&amp;""="","اختر الحالة","")),"المادة غير موجودة")))</f>
        <v/>
      </c>
      <c r="J331" s="20">
        <f>IF(AND(A331&amp;""&lt;&gt;"",ISNUMBER(D331),D331&gt;=0,D331&lt;=10),D331+ROW()/100000,"")</f>
        <v/>
      </c>
    </row>
    <row r="332">
      <c r="A332" s="5" t="n"/>
      <c r="B332" s="5" t="n"/>
      <c r="C332" s="5" t="n"/>
      <c r="D332" s="5" t="n"/>
      <c r="E332" s="17" t="n"/>
      <c r="F332" s="19">
        <f>IF(A332&amp;""="","",IFERROR(IF(INDEX('المواد'!$B$6:$B$20,MATCH(A332,'المواد'!$A$6:$A$20,0))&gt;0,INDEX('المواد'!$B$6:$B$20,MATCH(A332,'المواد'!$A$6:$A$20,0))-'الإعدادات'!$B$4,""),""))</f>
        <v/>
      </c>
      <c r="G332" s="19">
        <f>IF(OR(A332&amp;""="",E332&amp;""=""),"",'الإعدادات'!$B$4-E332)</f>
        <v/>
      </c>
      <c r="H332" s="6">
        <f>IF(A332&amp;""="","",IF(OR(AND(ISNUMBER(D332),D332&gt;=0,D332&lt;=10,D332&lt;$B$4),AND(C332="ذاكرته",ISNUMBER(F332),F332&gt;=0,F332&lt;=7)),"نعم",""))</f>
        <v/>
      </c>
      <c r="I332" s="6">
        <f>IF(A332&amp;B332="","",IF(A332&amp;""="","اختر المادة",IF(ISNUMBER(MATCH(A332,'المواد'!$A$6:$A$20,0)),IF(AND(D332&amp;""&lt;&gt;"",OR(NOT(ISNUMBER(D332)),D332&lt;0,D332&gt;10)),"الدرجة من 0 إلى 10",IF(C332&amp;""="","اختر الحالة","")),"المادة غير موجودة")))</f>
        <v/>
      </c>
      <c r="J332" s="20">
        <f>IF(AND(A332&amp;""&lt;&gt;"",ISNUMBER(D332),D332&gt;=0,D332&lt;=10),D332+ROW()/100000,"")</f>
        <v/>
      </c>
    </row>
    <row r="333">
      <c r="A333" s="5" t="n"/>
      <c r="B333" s="5" t="n"/>
      <c r="C333" s="5" t="n"/>
      <c r="D333" s="5" t="n"/>
      <c r="E333" s="17" t="n"/>
      <c r="F333" s="19">
        <f>IF(A333&amp;""="","",IFERROR(IF(INDEX('المواد'!$B$6:$B$20,MATCH(A333,'المواد'!$A$6:$A$20,0))&gt;0,INDEX('المواد'!$B$6:$B$20,MATCH(A333,'المواد'!$A$6:$A$20,0))-'الإعدادات'!$B$4,""),""))</f>
        <v/>
      </c>
      <c r="G333" s="19">
        <f>IF(OR(A333&amp;""="",E333&amp;""=""),"",'الإعدادات'!$B$4-E333)</f>
        <v/>
      </c>
      <c r="H333" s="6">
        <f>IF(A333&amp;""="","",IF(OR(AND(ISNUMBER(D333),D333&gt;=0,D333&lt;=10,D333&lt;$B$4),AND(C333="ذاكرته",ISNUMBER(F333),F333&gt;=0,F333&lt;=7)),"نعم",""))</f>
        <v/>
      </c>
      <c r="I333" s="6">
        <f>IF(A333&amp;B333="","",IF(A333&amp;""="","اختر المادة",IF(ISNUMBER(MATCH(A333,'المواد'!$A$6:$A$20,0)),IF(AND(D333&amp;""&lt;&gt;"",OR(NOT(ISNUMBER(D333)),D333&lt;0,D333&gt;10)),"الدرجة من 0 إلى 10",IF(C333&amp;""="","اختر الحالة","")),"المادة غير موجودة")))</f>
        <v/>
      </c>
      <c r="J333" s="20">
        <f>IF(AND(A333&amp;""&lt;&gt;"",ISNUMBER(D333),D333&gt;=0,D333&lt;=10),D333+ROW()/100000,"")</f>
        <v/>
      </c>
    </row>
    <row r="334">
      <c r="A334" s="5" t="n"/>
      <c r="B334" s="5" t="n"/>
      <c r="C334" s="5" t="n"/>
      <c r="D334" s="5" t="n"/>
      <c r="E334" s="17" t="n"/>
      <c r="F334" s="19">
        <f>IF(A334&amp;""="","",IFERROR(IF(INDEX('المواد'!$B$6:$B$20,MATCH(A334,'المواد'!$A$6:$A$20,0))&gt;0,INDEX('المواد'!$B$6:$B$20,MATCH(A334,'المواد'!$A$6:$A$20,0))-'الإعدادات'!$B$4,""),""))</f>
        <v/>
      </c>
      <c r="G334" s="19">
        <f>IF(OR(A334&amp;""="",E334&amp;""=""),"",'الإعدادات'!$B$4-E334)</f>
        <v/>
      </c>
      <c r="H334" s="6">
        <f>IF(A334&amp;""="","",IF(OR(AND(ISNUMBER(D334),D334&gt;=0,D334&lt;=10,D334&lt;$B$4),AND(C334="ذاكرته",ISNUMBER(F334),F334&gt;=0,F334&lt;=7)),"نعم",""))</f>
        <v/>
      </c>
      <c r="I334" s="6">
        <f>IF(A334&amp;B334="","",IF(A334&amp;""="","اختر المادة",IF(ISNUMBER(MATCH(A334,'المواد'!$A$6:$A$20,0)),IF(AND(D334&amp;""&lt;&gt;"",OR(NOT(ISNUMBER(D334)),D334&lt;0,D334&gt;10)),"الدرجة من 0 إلى 10",IF(C334&amp;""="","اختر الحالة","")),"المادة غير موجودة")))</f>
        <v/>
      </c>
      <c r="J334" s="20">
        <f>IF(AND(A334&amp;""&lt;&gt;"",ISNUMBER(D334),D334&gt;=0,D334&lt;=10),D334+ROW()/100000,"")</f>
        <v/>
      </c>
    </row>
    <row r="335">
      <c r="A335" s="5" t="n"/>
      <c r="B335" s="5" t="n"/>
      <c r="C335" s="5" t="n"/>
      <c r="D335" s="5" t="n"/>
      <c r="E335" s="17" t="n"/>
      <c r="F335" s="19">
        <f>IF(A335&amp;""="","",IFERROR(IF(INDEX('المواد'!$B$6:$B$20,MATCH(A335,'المواد'!$A$6:$A$20,0))&gt;0,INDEX('المواد'!$B$6:$B$20,MATCH(A335,'المواد'!$A$6:$A$20,0))-'الإعدادات'!$B$4,""),""))</f>
        <v/>
      </c>
      <c r="G335" s="19">
        <f>IF(OR(A335&amp;""="",E335&amp;""=""),"",'الإعدادات'!$B$4-E335)</f>
        <v/>
      </c>
      <c r="H335" s="6">
        <f>IF(A335&amp;""="","",IF(OR(AND(ISNUMBER(D335),D335&gt;=0,D335&lt;=10,D335&lt;$B$4),AND(C335="ذاكرته",ISNUMBER(F335),F335&gt;=0,F335&lt;=7)),"نعم",""))</f>
        <v/>
      </c>
      <c r="I335" s="6">
        <f>IF(A335&amp;B335="","",IF(A335&amp;""="","اختر المادة",IF(ISNUMBER(MATCH(A335,'المواد'!$A$6:$A$20,0)),IF(AND(D335&amp;""&lt;&gt;"",OR(NOT(ISNUMBER(D335)),D335&lt;0,D335&gt;10)),"الدرجة من 0 إلى 10",IF(C335&amp;""="","اختر الحالة","")),"المادة غير موجودة")))</f>
        <v/>
      </c>
      <c r="J335" s="20">
        <f>IF(AND(A335&amp;""&lt;&gt;"",ISNUMBER(D335),D335&gt;=0,D335&lt;=10),D335+ROW()/100000,"")</f>
        <v/>
      </c>
    </row>
    <row r="336">
      <c r="A336" s="5" t="n"/>
      <c r="B336" s="5" t="n"/>
      <c r="C336" s="5" t="n"/>
      <c r="D336" s="5" t="n"/>
      <c r="E336" s="17" t="n"/>
      <c r="F336" s="19">
        <f>IF(A336&amp;""="","",IFERROR(IF(INDEX('المواد'!$B$6:$B$20,MATCH(A336,'المواد'!$A$6:$A$20,0))&gt;0,INDEX('المواد'!$B$6:$B$20,MATCH(A336,'المواد'!$A$6:$A$20,0))-'الإعدادات'!$B$4,""),""))</f>
        <v/>
      </c>
      <c r="G336" s="19">
        <f>IF(OR(A336&amp;""="",E336&amp;""=""),"",'الإعدادات'!$B$4-E336)</f>
        <v/>
      </c>
      <c r="H336" s="6">
        <f>IF(A336&amp;""="","",IF(OR(AND(ISNUMBER(D336),D336&gt;=0,D336&lt;=10,D336&lt;$B$4),AND(C336="ذاكرته",ISNUMBER(F336),F336&gt;=0,F336&lt;=7)),"نعم",""))</f>
        <v/>
      </c>
      <c r="I336" s="6">
        <f>IF(A336&amp;B336="","",IF(A336&amp;""="","اختر المادة",IF(ISNUMBER(MATCH(A336,'المواد'!$A$6:$A$20,0)),IF(AND(D336&amp;""&lt;&gt;"",OR(NOT(ISNUMBER(D336)),D336&lt;0,D336&gt;10)),"الدرجة من 0 إلى 10",IF(C336&amp;""="","اختر الحالة","")),"المادة غير موجودة")))</f>
        <v/>
      </c>
      <c r="J336" s="20">
        <f>IF(AND(A336&amp;""&lt;&gt;"",ISNUMBER(D336),D336&gt;=0,D336&lt;=10),D336+ROW()/100000,"")</f>
        <v/>
      </c>
    </row>
    <row r="337">
      <c r="A337" s="5" t="n"/>
      <c r="B337" s="5" t="n"/>
      <c r="C337" s="5" t="n"/>
      <c r="D337" s="5" t="n"/>
      <c r="E337" s="17" t="n"/>
      <c r="F337" s="19">
        <f>IF(A337&amp;""="","",IFERROR(IF(INDEX('المواد'!$B$6:$B$20,MATCH(A337,'المواد'!$A$6:$A$20,0))&gt;0,INDEX('المواد'!$B$6:$B$20,MATCH(A337,'المواد'!$A$6:$A$20,0))-'الإعدادات'!$B$4,""),""))</f>
        <v/>
      </c>
      <c r="G337" s="19">
        <f>IF(OR(A337&amp;""="",E337&amp;""=""),"",'الإعدادات'!$B$4-E337)</f>
        <v/>
      </c>
      <c r="H337" s="6">
        <f>IF(A337&amp;""="","",IF(OR(AND(ISNUMBER(D337),D337&gt;=0,D337&lt;=10,D337&lt;$B$4),AND(C337="ذاكرته",ISNUMBER(F337),F337&gt;=0,F337&lt;=7)),"نعم",""))</f>
        <v/>
      </c>
      <c r="I337" s="6">
        <f>IF(A337&amp;B337="","",IF(A337&amp;""="","اختر المادة",IF(ISNUMBER(MATCH(A337,'المواد'!$A$6:$A$20,0)),IF(AND(D337&amp;""&lt;&gt;"",OR(NOT(ISNUMBER(D337)),D337&lt;0,D337&gt;10)),"الدرجة من 0 إلى 10",IF(C337&amp;""="","اختر الحالة","")),"المادة غير موجودة")))</f>
        <v/>
      </c>
      <c r="J337" s="20">
        <f>IF(AND(A337&amp;""&lt;&gt;"",ISNUMBER(D337),D337&gt;=0,D337&lt;=10),D337+ROW()/100000,"")</f>
        <v/>
      </c>
    </row>
    <row r="338">
      <c r="A338" s="5" t="n"/>
      <c r="B338" s="5" t="n"/>
      <c r="C338" s="5" t="n"/>
      <c r="D338" s="5" t="n"/>
      <c r="E338" s="17" t="n"/>
      <c r="F338" s="19">
        <f>IF(A338&amp;""="","",IFERROR(IF(INDEX('المواد'!$B$6:$B$20,MATCH(A338,'المواد'!$A$6:$A$20,0))&gt;0,INDEX('المواد'!$B$6:$B$20,MATCH(A338,'المواد'!$A$6:$A$20,0))-'الإعدادات'!$B$4,""),""))</f>
        <v/>
      </c>
      <c r="G338" s="19">
        <f>IF(OR(A338&amp;""="",E338&amp;""=""),"",'الإعدادات'!$B$4-E338)</f>
        <v/>
      </c>
      <c r="H338" s="6">
        <f>IF(A338&amp;""="","",IF(OR(AND(ISNUMBER(D338),D338&gt;=0,D338&lt;=10,D338&lt;$B$4),AND(C338="ذاكرته",ISNUMBER(F338),F338&gt;=0,F338&lt;=7)),"نعم",""))</f>
        <v/>
      </c>
      <c r="I338" s="6">
        <f>IF(A338&amp;B338="","",IF(A338&amp;""="","اختر المادة",IF(ISNUMBER(MATCH(A338,'المواد'!$A$6:$A$20,0)),IF(AND(D338&amp;""&lt;&gt;"",OR(NOT(ISNUMBER(D338)),D338&lt;0,D338&gt;10)),"الدرجة من 0 إلى 10",IF(C338&amp;""="","اختر الحالة","")),"المادة غير موجودة")))</f>
        <v/>
      </c>
      <c r="J338" s="20">
        <f>IF(AND(A338&amp;""&lt;&gt;"",ISNUMBER(D338),D338&gt;=0,D338&lt;=10),D338+ROW()/100000,"")</f>
        <v/>
      </c>
    </row>
    <row r="339">
      <c r="A339" s="5" t="n"/>
      <c r="B339" s="5" t="n"/>
      <c r="C339" s="5" t="n"/>
      <c r="D339" s="5" t="n"/>
      <c r="E339" s="17" t="n"/>
      <c r="F339" s="19">
        <f>IF(A339&amp;""="","",IFERROR(IF(INDEX('المواد'!$B$6:$B$20,MATCH(A339,'المواد'!$A$6:$A$20,0))&gt;0,INDEX('المواد'!$B$6:$B$20,MATCH(A339,'المواد'!$A$6:$A$20,0))-'الإعدادات'!$B$4,""),""))</f>
        <v/>
      </c>
      <c r="G339" s="19">
        <f>IF(OR(A339&amp;""="",E339&amp;""=""),"",'الإعدادات'!$B$4-E339)</f>
        <v/>
      </c>
      <c r="H339" s="6">
        <f>IF(A339&amp;""="","",IF(OR(AND(ISNUMBER(D339),D339&gt;=0,D339&lt;=10,D339&lt;$B$4),AND(C339="ذاكرته",ISNUMBER(F339),F339&gt;=0,F339&lt;=7)),"نعم",""))</f>
        <v/>
      </c>
      <c r="I339" s="6">
        <f>IF(A339&amp;B339="","",IF(A339&amp;""="","اختر المادة",IF(ISNUMBER(MATCH(A339,'المواد'!$A$6:$A$20,0)),IF(AND(D339&amp;""&lt;&gt;"",OR(NOT(ISNUMBER(D339)),D339&lt;0,D339&gt;10)),"الدرجة من 0 إلى 10",IF(C339&amp;""="","اختر الحالة","")),"المادة غير موجودة")))</f>
        <v/>
      </c>
      <c r="J339" s="20">
        <f>IF(AND(A339&amp;""&lt;&gt;"",ISNUMBER(D339),D339&gt;=0,D339&lt;=10),D339+ROW()/100000,"")</f>
        <v/>
      </c>
    </row>
    <row r="340">
      <c r="A340" s="5" t="n"/>
      <c r="B340" s="5" t="n"/>
      <c r="C340" s="5" t="n"/>
      <c r="D340" s="5" t="n"/>
      <c r="E340" s="17" t="n"/>
      <c r="F340" s="19">
        <f>IF(A340&amp;""="","",IFERROR(IF(INDEX('المواد'!$B$6:$B$20,MATCH(A340,'المواد'!$A$6:$A$20,0))&gt;0,INDEX('المواد'!$B$6:$B$20,MATCH(A340,'المواد'!$A$6:$A$20,0))-'الإعدادات'!$B$4,""),""))</f>
        <v/>
      </c>
      <c r="G340" s="19">
        <f>IF(OR(A340&amp;""="",E340&amp;""=""),"",'الإعدادات'!$B$4-E340)</f>
        <v/>
      </c>
      <c r="H340" s="6">
        <f>IF(A340&amp;""="","",IF(OR(AND(ISNUMBER(D340),D340&gt;=0,D340&lt;=10,D340&lt;$B$4),AND(C340="ذاكرته",ISNUMBER(F340),F340&gt;=0,F340&lt;=7)),"نعم",""))</f>
        <v/>
      </c>
      <c r="I340" s="6">
        <f>IF(A340&amp;B340="","",IF(A340&amp;""="","اختر المادة",IF(ISNUMBER(MATCH(A340,'المواد'!$A$6:$A$20,0)),IF(AND(D340&amp;""&lt;&gt;"",OR(NOT(ISNUMBER(D340)),D340&lt;0,D340&gt;10)),"الدرجة من 0 إلى 10",IF(C340&amp;""="","اختر الحالة","")),"المادة غير موجودة")))</f>
        <v/>
      </c>
      <c r="J340" s="20">
        <f>IF(AND(A340&amp;""&lt;&gt;"",ISNUMBER(D340),D340&gt;=0,D340&lt;=10),D340+ROW()/100000,"")</f>
        <v/>
      </c>
    </row>
    <row r="341">
      <c r="A341" s="5" t="n"/>
      <c r="B341" s="5" t="n"/>
      <c r="C341" s="5" t="n"/>
      <c r="D341" s="5" t="n"/>
      <c r="E341" s="17" t="n"/>
      <c r="F341" s="19">
        <f>IF(A341&amp;""="","",IFERROR(IF(INDEX('المواد'!$B$6:$B$20,MATCH(A341,'المواد'!$A$6:$A$20,0))&gt;0,INDEX('المواد'!$B$6:$B$20,MATCH(A341,'المواد'!$A$6:$A$20,0))-'الإعدادات'!$B$4,""),""))</f>
        <v/>
      </c>
      <c r="G341" s="19">
        <f>IF(OR(A341&amp;""="",E341&amp;""=""),"",'الإعدادات'!$B$4-E341)</f>
        <v/>
      </c>
      <c r="H341" s="6">
        <f>IF(A341&amp;""="","",IF(OR(AND(ISNUMBER(D341),D341&gt;=0,D341&lt;=10,D341&lt;$B$4),AND(C341="ذاكرته",ISNUMBER(F341),F341&gt;=0,F341&lt;=7)),"نعم",""))</f>
        <v/>
      </c>
      <c r="I341" s="6">
        <f>IF(A341&amp;B341="","",IF(A341&amp;""="","اختر المادة",IF(ISNUMBER(MATCH(A341,'المواد'!$A$6:$A$20,0)),IF(AND(D341&amp;""&lt;&gt;"",OR(NOT(ISNUMBER(D341)),D341&lt;0,D341&gt;10)),"الدرجة من 0 إلى 10",IF(C341&amp;""="","اختر الحالة","")),"المادة غير موجودة")))</f>
        <v/>
      </c>
      <c r="J341" s="20">
        <f>IF(AND(A341&amp;""&lt;&gt;"",ISNUMBER(D341),D341&gt;=0,D341&lt;=10),D341+ROW()/100000,"")</f>
        <v/>
      </c>
    </row>
    <row r="342">
      <c r="A342" s="5" t="n"/>
      <c r="B342" s="5" t="n"/>
      <c r="C342" s="5" t="n"/>
      <c r="D342" s="5" t="n"/>
      <c r="E342" s="17" t="n"/>
      <c r="F342" s="19">
        <f>IF(A342&amp;""="","",IFERROR(IF(INDEX('المواد'!$B$6:$B$20,MATCH(A342,'المواد'!$A$6:$A$20,0))&gt;0,INDEX('المواد'!$B$6:$B$20,MATCH(A342,'المواد'!$A$6:$A$20,0))-'الإعدادات'!$B$4,""),""))</f>
        <v/>
      </c>
      <c r="G342" s="19">
        <f>IF(OR(A342&amp;""="",E342&amp;""=""),"",'الإعدادات'!$B$4-E342)</f>
        <v/>
      </c>
      <c r="H342" s="6">
        <f>IF(A342&amp;""="","",IF(OR(AND(ISNUMBER(D342),D342&gt;=0,D342&lt;=10,D342&lt;$B$4),AND(C342="ذاكرته",ISNUMBER(F342),F342&gt;=0,F342&lt;=7)),"نعم",""))</f>
        <v/>
      </c>
      <c r="I342" s="6">
        <f>IF(A342&amp;B342="","",IF(A342&amp;""="","اختر المادة",IF(ISNUMBER(MATCH(A342,'المواد'!$A$6:$A$20,0)),IF(AND(D342&amp;""&lt;&gt;"",OR(NOT(ISNUMBER(D342)),D342&lt;0,D342&gt;10)),"الدرجة من 0 إلى 10",IF(C342&amp;""="","اختر الحالة","")),"المادة غير موجودة")))</f>
        <v/>
      </c>
      <c r="J342" s="20">
        <f>IF(AND(A342&amp;""&lt;&gt;"",ISNUMBER(D342),D342&gt;=0,D342&lt;=10),D342+ROW()/100000,"")</f>
        <v/>
      </c>
    </row>
    <row r="343">
      <c r="A343" s="5" t="n"/>
      <c r="B343" s="5" t="n"/>
      <c r="C343" s="5" t="n"/>
      <c r="D343" s="5" t="n"/>
      <c r="E343" s="17" t="n"/>
      <c r="F343" s="19">
        <f>IF(A343&amp;""="","",IFERROR(IF(INDEX('المواد'!$B$6:$B$20,MATCH(A343,'المواد'!$A$6:$A$20,0))&gt;0,INDEX('المواد'!$B$6:$B$20,MATCH(A343,'المواد'!$A$6:$A$20,0))-'الإعدادات'!$B$4,""),""))</f>
        <v/>
      </c>
      <c r="G343" s="19">
        <f>IF(OR(A343&amp;""="",E343&amp;""=""),"",'الإعدادات'!$B$4-E343)</f>
        <v/>
      </c>
      <c r="H343" s="6">
        <f>IF(A343&amp;""="","",IF(OR(AND(ISNUMBER(D343),D343&gt;=0,D343&lt;=10,D343&lt;$B$4),AND(C343="ذاكرته",ISNUMBER(F343),F343&gt;=0,F343&lt;=7)),"نعم",""))</f>
        <v/>
      </c>
      <c r="I343" s="6">
        <f>IF(A343&amp;B343="","",IF(A343&amp;""="","اختر المادة",IF(ISNUMBER(MATCH(A343,'المواد'!$A$6:$A$20,0)),IF(AND(D343&amp;""&lt;&gt;"",OR(NOT(ISNUMBER(D343)),D343&lt;0,D343&gt;10)),"الدرجة من 0 إلى 10",IF(C343&amp;""="","اختر الحالة","")),"المادة غير موجودة")))</f>
        <v/>
      </c>
      <c r="J343" s="20">
        <f>IF(AND(A343&amp;""&lt;&gt;"",ISNUMBER(D343),D343&gt;=0,D343&lt;=10),D343+ROW()/100000,"")</f>
        <v/>
      </c>
    </row>
    <row r="344">
      <c r="A344" s="5" t="n"/>
      <c r="B344" s="5" t="n"/>
      <c r="C344" s="5" t="n"/>
      <c r="D344" s="5" t="n"/>
      <c r="E344" s="17" t="n"/>
      <c r="F344" s="19">
        <f>IF(A344&amp;""="","",IFERROR(IF(INDEX('المواد'!$B$6:$B$20,MATCH(A344,'المواد'!$A$6:$A$20,0))&gt;0,INDEX('المواد'!$B$6:$B$20,MATCH(A344,'المواد'!$A$6:$A$20,0))-'الإعدادات'!$B$4,""),""))</f>
        <v/>
      </c>
      <c r="G344" s="19">
        <f>IF(OR(A344&amp;""="",E344&amp;""=""),"",'الإعدادات'!$B$4-E344)</f>
        <v/>
      </c>
      <c r="H344" s="6">
        <f>IF(A344&amp;""="","",IF(OR(AND(ISNUMBER(D344),D344&gt;=0,D344&lt;=10,D344&lt;$B$4),AND(C344="ذاكرته",ISNUMBER(F344),F344&gt;=0,F344&lt;=7)),"نعم",""))</f>
        <v/>
      </c>
      <c r="I344" s="6">
        <f>IF(A344&amp;B344="","",IF(A344&amp;""="","اختر المادة",IF(ISNUMBER(MATCH(A344,'المواد'!$A$6:$A$20,0)),IF(AND(D344&amp;""&lt;&gt;"",OR(NOT(ISNUMBER(D344)),D344&lt;0,D344&gt;10)),"الدرجة من 0 إلى 10",IF(C344&amp;""="","اختر الحالة","")),"المادة غير موجودة")))</f>
        <v/>
      </c>
      <c r="J344" s="20">
        <f>IF(AND(A344&amp;""&lt;&gt;"",ISNUMBER(D344),D344&gt;=0,D344&lt;=10),D344+ROW()/100000,"")</f>
        <v/>
      </c>
    </row>
    <row r="345">
      <c r="A345" s="5" t="n"/>
      <c r="B345" s="5" t="n"/>
      <c r="C345" s="5" t="n"/>
      <c r="D345" s="5" t="n"/>
      <c r="E345" s="17" t="n"/>
      <c r="F345" s="19">
        <f>IF(A345&amp;""="","",IFERROR(IF(INDEX('المواد'!$B$6:$B$20,MATCH(A345,'المواد'!$A$6:$A$20,0))&gt;0,INDEX('المواد'!$B$6:$B$20,MATCH(A345,'المواد'!$A$6:$A$20,0))-'الإعدادات'!$B$4,""),""))</f>
        <v/>
      </c>
      <c r="G345" s="19">
        <f>IF(OR(A345&amp;""="",E345&amp;""=""),"",'الإعدادات'!$B$4-E345)</f>
        <v/>
      </c>
      <c r="H345" s="6">
        <f>IF(A345&amp;""="","",IF(OR(AND(ISNUMBER(D345),D345&gt;=0,D345&lt;=10,D345&lt;$B$4),AND(C345="ذاكرته",ISNUMBER(F345),F345&gt;=0,F345&lt;=7)),"نعم",""))</f>
        <v/>
      </c>
      <c r="I345" s="6">
        <f>IF(A345&amp;B345="","",IF(A345&amp;""="","اختر المادة",IF(ISNUMBER(MATCH(A345,'المواد'!$A$6:$A$20,0)),IF(AND(D345&amp;""&lt;&gt;"",OR(NOT(ISNUMBER(D345)),D345&lt;0,D345&gt;10)),"الدرجة من 0 إلى 10",IF(C345&amp;""="","اختر الحالة","")),"المادة غير موجودة")))</f>
        <v/>
      </c>
      <c r="J345" s="20">
        <f>IF(AND(A345&amp;""&lt;&gt;"",ISNUMBER(D345),D345&gt;=0,D345&lt;=10),D345+ROW()/100000,"")</f>
        <v/>
      </c>
    </row>
    <row r="346">
      <c r="A346" s="5" t="n"/>
      <c r="B346" s="5" t="n"/>
      <c r="C346" s="5" t="n"/>
      <c r="D346" s="5" t="n"/>
      <c r="E346" s="17" t="n"/>
      <c r="F346" s="19">
        <f>IF(A346&amp;""="","",IFERROR(IF(INDEX('المواد'!$B$6:$B$20,MATCH(A346,'المواد'!$A$6:$A$20,0))&gt;0,INDEX('المواد'!$B$6:$B$20,MATCH(A346,'المواد'!$A$6:$A$20,0))-'الإعدادات'!$B$4,""),""))</f>
        <v/>
      </c>
      <c r="G346" s="19">
        <f>IF(OR(A346&amp;""="",E346&amp;""=""),"",'الإعدادات'!$B$4-E346)</f>
        <v/>
      </c>
      <c r="H346" s="6">
        <f>IF(A346&amp;""="","",IF(OR(AND(ISNUMBER(D346),D346&gt;=0,D346&lt;=10,D346&lt;$B$4),AND(C346="ذاكرته",ISNUMBER(F346),F346&gt;=0,F346&lt;=7)),"نعم",""))</f>
        <v/>
      </c>
      <c r="I346" s="6">
        <f>IF(A346&amp;B346="","",IF(A346&amp;""="","اختر المادة",IF(ISNUMBER(MATCH(A346,'المواد'!$A$6:$A$20,0)),IF(AND(D346&amp;""&lt;&gt;"",OR(NOT(ISNUMBER(D346)),D346&lt;0,D346&gt;10)),"الدرجة من 0 إلى 10",IF(C346&amp;""="","اختر الحالة","")),"المادة غير موجودة")))</f>
        <v/>
      </c>
      <c r="J346" s="20">
        <f>IF(AND(A346&amp;""&lt;&gt;"",ISNUMBER(D346),D346&gt;=0,D346&lt;=10),D346+ROW()/100000,"")</f>
        <v/>
      </c>
    </row>
    <row r="347">
      <c r="A347" s="5" t="n"/>
      <c r="B347" s="5" t="n"/>
      <c r="C347" s="5" t="n"/>
      <c r="D347" s="5" t="n"/>
      <c r="E347" s="17" t="n"/>
      <c r="F347" s="19">
        <f>IF(A347&amp;""="","",IFERROR(IF(INDEX('المواد'!$B$6:$B$20,MATCH(A347,'المواد'!$A$6:$A$20,0))&gt;0,INDEX('المواد'!$B$6:$B$20,MATCH(A347,'المواد'!$A$6:$A$20,0))-'الإعدادات'!$B$4,""),""))</f>
        <v/>
      </c>
      <c r="G347" s="19">
        <f>IF(OR(A347&amp;""="",E347&amp;""=""),"",'الإعدادات'!$B$4-E347)</f>
        <v/>
      </c>
      <c r="H347" s="6">
        <f>IF(A347&amp;""="","",IF(OR(AND(ISNUMBER(D347),D347&gt;=0,D347&lt;=10,D347&lt;$B$4),AND(C347="ذاكرته",ISNUMBER(F347),F347&gt;=0,F347&lt;=7)),"نعم",""))</f>
        <v/>
      </c>
      <c r="I347" s="6">
        <f>IF(A347&amp;B347="","",IF(A347&amp;""="","اختر المادة",IF(ISNUMBER(MATCH(A347,'المواد'!$A$6:$A$20,0)),IF(AND(D347&amp;""&lt;&gt;"",OR(NOT(ISNUMBER(D347)),D347&lt;0,D347&gt;10)),"الدرجة من 0 إلى 10",IF(C347&amp;""="","اختر الحالة","")),"المادة غير موجودة")))</f>
        <v/>
      </c>
      <c r="J347" s="20">
        <f>IF(AND(A347&amp;""&lt;&gt;"",ISNUMBER(D347),D347&gt;=0,D347&lt;=10),D347+ROW()/100000,"")</f>
        <v/>
      </c>
    </row>
    <row r="348">
      <c r="A348" s="5" t="n"/>
      <c r="B348" s="5" t="n"/>
      <c r="C348" s="5" t="n"/>
      <c r="D348" s="5" t="n"/>
      <c r="E348" s="17" t="n"/>
      <c r="F348" s="19">
        <f>IF(A348&amp;""="","",IFERROR(IF(INDEX('المواد'!$B$6:$B$20,MATCH(A348,'المواد'!$A$6:$A$20,0))&gt;0,INDEX('المواد'!$B$6:$B$20,MATCH(A348,'المواد'!$A$6:$A$20,0))-'الإعدادات'!$B$4,""),""))</f>
        <v/>
      </c>
      <c r="G348" s="19">
        <f>IF(OR(A348&amp;""="",E348&amp;""=""),"",'الإعدادات'!$B$4-E348)</f>
        <v/>
      </c>
      <c r="H348" s="6">
        <f>IF(A348&amp;""="","",IF(OR(AND(ISNUMBER(D348),D348&gt;=0,D348&lt;=10,D348&lt;$B$4),AND(C348="ذاكرته",ISNUMBER(F348),F348&gt;=0,F348&lt;=7)),"نعم",""))</f>
        <v/>
      </c>
      <c r="I348" s="6">
        <f>IF(A348&amp;B348="","",IF(A348&amp;""="","اختر المادة",IF(ISNUMBER(MATCH(A348,'المواد'!$A$6:$A$20,0)),IF(AND(D348&amp;""&lt;&gt;"",OR(NOT(ISNUMBER(D348)),D348&lt;0,D348&gt;10)),"الدرجة من 0 إلى 10",IF(C348&amp;""="","اختر الحالة","")),"المادة غير موجودة")))</f>
        <v/>
      </c>
      <c r="J348" s="20">
        <f>IF(AND(A348&amp;""&lt;&gt;"",ISNUMBER(D348),D348&gt;=0,D348&lt;=10),D348+ROW()/100000,"")</f>
        <v/>
      </c>
    </row>
    <row r="349">
      <c r="A349" s="5" t="n"/>
      <c r="B349" s="5" t="n"/>
      <c r="C349" s="5" t="n"/>
      <c r="D349" s="5" t="n"/>
      <c r="E349" s="17" t="n"/>
      <c r="F349" s="19">
        <f>IF(A349&amp;""="","",IFERROR(IF(INDEX('المواد'!$B$6:$B$20,MATCH(A349,'المواد'!$A$6:$A$20,0))&gt;0,INDEX('المواد'!$B$6:$B$20,MATCH(A349,'المواد'!$A$6:$A$20,0))-'الإعدادات'!$B$4,""),""))</f>
        <v/>
      </c>
      <c r="G349" s="19">
        <f>IF(OR(A349&amp;""="",E349&amp;""=""),"",'الإعدادات'!$B$4-E349)</f>
        <v/>
      </c>
      <c r="H349" s="6">
        <f>IF(A349&amp;""="","",IF(OR(AND(ISNUMBER(D349),D349&gt;=0,D349&lt;=10,D349&lt;$B$4),AND(C349="ذاكرته",ISNUMBER(F349),F349&gt;=0,F349&lt;=7)),"نعم",""))</f>
        <v/>
      </c>
      <c r="I349" s="6">
        <f>IF(A349&amp;B349="","",IF(A349&amp;""="","اختر المادة",IF(ISNUMBER(MATCH(A349,'المواد'!$A$6:$A$20,0)),IF(AND(D349&amp;""&lt;&gt;"",OR(NOT(ISNUMBER(D349)),D349&lt;0,D349&gt;10)),"الدرجة من 0 إلى 10",IF(C349&amp;""="","اختر الحالة","")),"المادة غير موجودة")))</f>
        <v/>
      </c>
      <c r="J349" s="20">
        <f>IF(AND(A349&amp;""&lt;&gt;"",ISNUMBER(D349),D349&gt;=0,D349&lt;=10),D349+ROW()/100000,"")</f>
        <v/>
      </c>
    </row>
    <row r="350">
      <c r="A350" s="5" t="n"/>
      <c r="B350" s="5" t="n"/>
      <c r="C350" s="5" t="n"/>
      <c r="D350" s="5" t="n"/>
      <c r="E350" s="17" t="n"/>
      <c r="F350" s="19">
        <f>IF(A350&amp;""="","",IFERROR(IF(INDEX('المواد'!$B$6:$B$20,MATCH(A350,'المواد'!$A$6:$A$20,0))&gt;0,INDEX('المواد'!$B$6:$B$20,MATCH(A350,'المواد'!$A$6:$A$20,0))-'الإعدادات'!$B$4,""),""))</f>
        <v/>
      </c>
      <c r="G350" s="19">
        <f>IF(OR(A350&amp;""="",E350&amp;""=""),"",'الإعدادات'!$B$4-E350)</f>
        <v/>
      </c>
      <c r="H350" s="6">
        <f>IF(A350&amp;""="","",IF(OR(AND(ISNUMBER(D350),D350&gt;=0,D350&lt;=10,D350&lt;$B$4),AND(C350="ذاكرته",ISNUMBER(F350),F350&gt;=0,F350&lt;=7)),"نعم",""))</f>
        <v/>
      </c>
      <c r="I350" s="6">
        <f>IF(A350&amp;B350="","",IF(A350&amp;""="","اختر المادة",IF(ISNUMBER(MATCH(A350,'المواد'!$A$6:$A$20,0)),IF(AND(D350&amp;""&lt;&gt;"",OR(NOT(ISNUMBER(D350)),D350&lt;0,D350&gt;10)),"الدرجة من 0 إلى 10",IF(C350&amp;""="","اختر الحالة","")),"المادة غير موجودة")))</f>
        <v/>
      </c>
      <c r="J350" s="20">
        <f>IF(AND(A350&amp;""&lt;&gt;"",ISNUMBER(D350),D350&gt;=0,D350&lt;=10),D350+ROW()/100000,"")</f>
        <v/>
      </c>
    </row>
    <row r="351">
      <c r="A351" s="5" t="n"/>
      <c r="B351" s="5" t="n"/>
      <c r="C351" s="5" t="n"/>
      <c r="D351" s="5" t="n"/>
      <c r="E351" s="17" t="n"/>
      <c r="F351" s="19">
        <f>IF(A351&amp;""="","",IFERROR(IF(INDEX('المواد'!$B$6:$B$20,MATCH(A351,'المواد'!$A$6:$A$20,0))&gt;0,INDEX('المواد'!$B$6:$B$20,MATCH(A351,'المواد'!$A$6:$A$20,0))-'الإعدادات'!$B$4,""),""))</f>
        <v/>
      </c>
      <c r="G351" s="19">
        <f>IF(OR(A351&amp;""="",E351&amp;""=""),"",'الإعدادات'!$B$4-E351)</f>
        <v/>
      </c>
      <c r="H351" s="6">
        <f>IF(A351&amp;""="","",IF(OR(AND(ISNUMBER(D351),D351&gt;=0,D351&lt;=10,D351&lt;$B$4),AND(C351="ذاكرته",ISNUMBER(F351),F351&gt;=0,F351&lt;=7)),"نعم",""))</f>
        <v/>
      </c>
      <c r="I351" s="6">
        <f>IF(A351&amp;B351="","",IF(A351&amp;""="","اختر المادة",IF(ISNUMBER(MATCH(A351,'المواد'!$A$6:$A$20,0)),IF(AND(D351&amp;""&lt;&gt;"",OR(NOT(ISNUMBER(D351)),D351&lt;0,D351&gt;10)),"الدرجة من 0 إلى 10",IF(C351&amp;""="","اختر الحالة","")),"المادة غير موجودة")))</f>
        <v/>
      </c>
      <c r="J351" s="20">
        <f>IF(AND(A351&amp;""&lt;&gt;"",ISNUMBER(D351),D351&gt;=0,D351&lt;=10),D351+ROW()/100000,"")</f>
        <v/>
      </c>
    </row>
    <row r="352">
      <c r="A352" s="5" t="n"/>
      <c r="B352" s="5" t="n"/>
      <c r="C352" s="5" t="n"/>
      <c r="D352" s="5" t="n"/>
      <c r="E352" s="17" t="n"/>
      <c r="F352" s="19">
        <f>IF(A352&amp;""="","",IFERROR(IF(INDEX('المواد'!$B$6:$B$20,MATCH(A352,'المواد'!$A$6:$A$20,0))&gt;0,INDEX('المواد'!$B$6:$B$20,MATCH(A352,'المواد'!$A$6:$A$20,0))-'الإعدادات'!$B$4,""),""))</f>
        <v/>
      </c>
      <c r="G352" s="19">
        <f>IF(OR(A352&amp;""="",E352&amp;""=""),"",'الإعدادات'!$B$4-E352)</f>
        <v/>
      </c>
      <c r="H352" s="6">
        <f>IF(A352&amp;""="","",IF(OR(AND(ISNUMBER(D352),D352&gt;=0,D352&lt;=10,D352&lt;$B$4),AND(C352="ذاكرته",ISNUMBER(F352),F352&gt;=0,F352&lt;=7)),"نعم",""))</f>
        <v/>
      </c>
      <c r="I352" s="6">
        <f>IF(A352&amp;B352="","",IF(A352&amp;""="","اختر المادة",IF(ISNUMBER(MATCH(A352,'المواد'!$A$6:$A$20,0)),IF(AND(D352&amp;""&lt;&gt;"",OR(NOT(ISNUMBER(D352)),D352&lt;0,D352&gt;10)),"الدرجة من 0 إلى 10",IF(C352&amp;""="","اختر الحالة","")),"المادة غير موجودة")))</f>
        <v/>
      </c>
      <c r="J352" s="20">
        <f>IF(AND(A352&amp;""&lt;&gt;"",ISNUMBER(D352),D352&gt;=0,D352&lt;=10),D352+ROW()/100000,"")</f>
        <v/>
      </c>
    </row>
    <row r="353">
      <c r="A353" s="5" t="n"/>
      <c r="B353" s="5" t="n"/>
      <c r="C353" s="5" t="n"/>
      <c r="D353" s="5" t="n"/>
      <c r="E353" s="17" t="n"/>
      <c r="F353" s="19">
        <f>IF(A353&amp;""="","",IFERROR(IF(INDEX('المواد'!$B$6:$B$20,MATCH(A353,'المواد'!$A$6:$A$20,0))&gt;0,INDEX('المواد'!$B$6:$B$20,MATCH(A353,'المواد'!$A$6:$A$20,0))-'الإعدادات'!$B$4,""),""))</f>
        <v/>
      </c>
      <c r="G353" s="19">
        <f>IF(OR(A353&amp;""="",E353&amp;""=""),"",'الإعدادات'!$B$4-E353)</f>
        <v/>
      </c>
      <c r="H353" s="6">
        <f>IF(A353&amp;""="","",IF(OR(AND(ISNUMBER(D353),D353&gt;=0,D353&lt;=10,D353&lt;$B$4),AND(C353="ذاكرته",ISNUMBER(F353),F353&gt;=0,F353&lt;=7)),"نعم",""))</f>
        <v/>
      </c>
      <c r="I353" s="6">
        <f>IF(A353&amp;B353="","",IF(A353&amp;""="","اختر المادة",IF(ISNUMBER(MATCH(A353,'المواد'!$A$6:$A$20,0)),IF(AND(D353&amp;""&lt;&gt;"",OR(NOT(ISNUMBER(D353)),D353&lt;0,D353&gt;10)),"الدرجة من 0 إلى 10",IF(C353&amp;""="","اختر الحالة","")),"المادة غير موجودة")))</f>
        <v/>
      </c>
      <c r="J353" s="20">
        <f>IF(AND(A353&amp;""&lt;&gt;"",ISNUMBER(D353),D353&gt;=0,D353&lt;=10),D353+ROW()/100000,"")</f>
        <v/>
      </c>
    </row>
    <row r="354">
      <c r="A354" s="5" t="n"/>
      <c r="B354" s="5" t="n"/>
      <c r="C354" s="5" t="n"/>
      <c r="D354" s="5" t="n"/>
      <c r="E354" s="17" t="n"/>
      <c r="F354" s="19">
        <f>IF(A354&amp;""="","",IFERROR(IF(INDEX('المواد'!$B$6:$B$20,MATCH(A354,'المواد'!$A$6:$A$20,0))&gt;0,INDEX('المواد'!$B$6:$B$20,MATCH(A354,'المواد'!$A$6:$A$20,0))-'الإعدادات'!$B$4,""),""))</f>
        <v/>
      </c>
      <c r="G354" s="19">
        <f>IF(OR(A354&amp;""="",E354&amp;""=""),"",'الإعدادات'!$B$4-E354)</f>
        <v/>
      </c>
      <c r="H354" s="6">
        <f>IF(A354&amp;""="","",IF(OR(AND(ISNUMBER(D354),D354&gt;=0,D354&lt;=10,D354&lt;$B$4),AND(C354="ذاكرته",ISNUMBER(F354),F354&gt;=0,F354&lt;=7)),"نعم",""))</f>
        <v/>
      </c>
      <c r="I354" s="6">
        <f>IF(A354&amp;B354="","",IF(A354&amp;""="","اختر المادة",IF(ISNUMBER(MATCH(A354,'المواد'!$A$6:$A$20,0)),IF(AND(D354&amp;""&lt;&gt;"",OR(NOT(ISNUMBER(D354)),D354&lt;0,D354&gt;10)),"الدرجة من 0 إلى 10",IF(C354&amp;""="","اختر الحالة","")),"المادة غير موجودة")))</f>
        <v/>
      </c>
      <c r="J354" s="20">
        <f>IF(AND(A354&amp;""&lt;&gt;"",ISNUMBER(D354),D354&gt;=0,D354&lt;=10),D354+ROW()/100000,"")</f>
        <v/>
      </c>
    </row>
    <row r="355">
      <c r="A355" s="5" t="n"/>
      <c r="B355" s="5" t="n"/>
      <c r="C355" s="5" t="n"/>
      <c r="D355" s="5" t="n"/>
      <c r="E355" s="17" t="n"/>
      <c r="F355" s="19">
        <f>IF(A355&amp;""="","",IFERROR(IF(INDEX('المواد'!$B$6:$B$20,MATCH(A355,'المواد'!$A$6:$A$20,0))&gt;0,INDEX('المواد'!$B$6:$B$20,MATCH(A355,'المواد'!$A$6:$A$20,0))-'الإعدادات'!$B$4,""),""))</f>
        <v/>
      </c>
      <c r="G355" s="19">
        <f>IF(OR(A355&amp;""="",E355&amp;""=""),"",'الإعدادات'!$B$4-E355)</f>
        <v/>
      </c>
      <c r="H355" s="6">
        <f>IF(A355&amp;""="","",IF(OR(AND(ISNUMBER(D355),D355&gt;=0,D355&lt;=10,D355&lt;$B$4),AND(C355="ذاكرته",ISNUMBER(F355),F355&gt;=0,F355&lt;=7)),"نعم",""))</f>
        <v/>
      </c>
      <c r="I355" s="6">
        <f>IF(A355&amp;B355="","",IF(A355&amp;""="","اختر المادة",IF(ISNUMBER(MATCH(A355,'المواد'!$A$6:$A$20,0)),IF(AND(D355&amp;""&lt;&gt;"",OR(NOT(ISNUMBER(D355)),D355&lt;0,D355&gt;10)),"الدرجة من 0 إلى 10",IF(C355&amp;""="","اختر الحالة","")),"المادة غير موجودة")))</f>
        <v/>
      </c>
      <c r="J355" s="20">
        <f>IF(AND(A355&amp;""&lt;&gt;"",ISNUMBER(D355),D355&gt;=0,D355&lt;=10),D355+ROW()/100000,"")</f>
        <v/>
      </c>
    </row>
    <row r="356">
      <c r="A356" s="5" t="n"/>
      <c r="B356" s="5" t="n"/>
      <c r="C356" s="5" t="n"/>
      <c r="D356" s="5" t="n"/>
      <c r="E356" s="17" t="n"/>
      <c r="F356" s="19">
        <f>IF(A356&amp;""="","",IFERROR(IF(INDEX('المواد'!$B$6:$B$20,MATCH(A356,'المواد'!$A$6:$A$20,0))&gt;0,INDEX('المواد'!$B$6:$B$20,MATCH(A356,'المواد'!$A$6:$A$20,0))-'الإعدادات'!$B$4,""),""))</f>
        <v/>
      </c>
      <c r="G356" s="19">
        <f>IF(OR(A356&amp;""="",E356&amp;""=""),"",'الإعدادات'!$B$4-E356)</f>
        <v/>
      </c>
      <c r="H356" s="6">
        <f>IF(A356&amp;""="","",IF(OR(AND(ISNUMBER(D356),D356&gt;=0,D356&lt;=10,D356&lt;$B$4),AND(C356="ذاكرته",ISNUMBER(F356),F356&gt;=0,F356&lt;=7)),"نعم",""))</f>
        <v/>
      </c>
      <c r="I356" s="6">
        <f>IF(A356&amp;B356="","",IF(A356&amp;""="","اختر المادة",IF(ISNUMBER(MATCH(A356,'المواد'!$A$6:$A$20,0)),IF(AND(D356&amp;""&lt;&gt;"",OR(NOT(ISNUMBER(D356)),D356&lt;0,D356&gt;10)),"الدرجة من 0 إلى 10",IF(C356&amp;""="","اختر الحالة","")),"المادة غير موجودة")))</f>
        <v/>
      </c>
      <c r="J356" s="20">
        <f>IF(AND(A356&amp;""&lt;&gt;"",ISNUMBER(D356),D356&gt;=0,D356&lt;=10),D356+ROW()/100000,"")</f>
        <v/>
      </c>
    </row>
    <row r="357">
      <c r="A357" s="5" t="n"/>
      <c r="B357" s="5" t="n"/>
      <c r="C357" s="5" t="n"/>
      <c r="D357" s="5" t="n"/>
      <c r="E357" s="17" t="n"/>
      <c r="F357" s="19">
        <f>IF(A357&amp;""="","",IFERROR(IF(INDEX('المواد'!$B$6:$B$20,MATCH(A357,'المواد'!$A$6:$A$20,0))&gt;0,INDEX('المواد'!$B$6:$B$20,MATCH(A357,'المواد'!$A$6:$A$20,0))-'الإعدادات'!$B$4,""),""))</f>
        <v/>
      </c>
      <c r="G357" s="19">
        <f>IF(OR(A357&amp;""="",E357&amp;""=""),"",'الإعدادات'!$B$4-E357)</f>
        <v/>
      </c>
      <c r="H357" s="6">
        <f>IF(A357&amp;""="","",IF(OR(AND(ISNUMBER(D357),D357&gt;=0,D357&lt;=10,D357&lt;$B$4),AND(C357="ذاكرته",ISNUMBER(F357),F357&gt;=0,F357&lt;=7)),"نعم",""))</f>
        <v/>
      </c>
      <c r="I357" s="6">
        <f>IF(A357&amp;B357="","",IF(A357&amp;""="","اختر المادة",IF(ISNUMBER(MATCH(A357,'المواد'!$A$6:$A$20,0)),IF(AND(D357&amp;""&lt;&gt;"",OR(NOT(ISNUMBER(D357)),D357&lt;0,D357&gt;10)),"الدرجة من 0 إلى 10",IF(C357&amp;""="","اختر الحالة","")),"المادة غير موجودة")))</f>
        <v/>
      </c>
      <c r="J357" s="20">
        <f>IF(AND(A357&amp;""&lt;&gt;"",ISNUMBER(D357),D357&gt;=0,D357&lt;=10),D357+ROW()/100000,"")</f>
        <v/>
      </c>
    </row>
    <row r="358">
      <c r="A358" s="5" t="n"/>
      <c r="B358" s="5" t="n"/>
      <c r="C358" s="5" t="n"/>
      <c r="D358" s="5" t="n"/>
      <c r="E358" s="17" t="n"/>
      <c r="F358" s="19">
        <f>IF(A358&amp;""="","",IFERROR(IF(INDEX('المواد'!$B$6:$B$20,MATCH(A358,'المواد'!$A$6:$A$20,0))&gt;0,INDEX('المواد'!$B$6:$B$20,MATCH(A358,'المواد'!$A$6:$A$20,0))-'الإعدادات'!$B$4,""),""))</f>
        <v/>
      </c>
      <c r="G358" s="19">
        <f>IF(OR(A358&amp;""="",E358&amp;""=""),"",'الإعدادات'!$B$4-E358)</f>
        <v/>
      </c>
      <c r="H358" s="6">
        <f>IF(A358&amp;""="","",IF(OR(AND(ISNUMBER(D358),D358&gt;=0,D358&lt;=10,D358&lt;$B$4),AND(C358="ذاكرته",ISNUMBER(F358),F358&gt;=0,F358&lt;=7)),"نعم",""))</f>
        <v/>
      </c>
      <c r="I358" s="6">
        <f>IF(A358&amp;B358="","",IF(A358&amp;""="","اختر المادة",IF(ISNUMBER(MATCH(A358,'المواد'!$A$6:$A$20,0)),IF(AND(D358&amp;""&lt;&gt;"",OR(NOT(ISNUMBER(D358)),D358&lt;0,D358&gt;10)),"الدرجة من 0 إلى 10",IF(C358&amp;""="","اختر الحالة","")),"المادة غير موجودة")))</f>
        <v/>
      </c>
      <c r="J358" s="20">
        <f>IF(AND(A358&amp;""&lt;&gt;"",ISNUMBER(D358),D358&gt;=0,D358&lt;=10),D358+ROW()/100000,"")</f>
        <v/>
      </c>
    </row>
    <row r="359">
      <c r="A359" s="5" t="n"/>
      <c r="B359" s="5" t="n"/>
      <c r="C359" s="5" t="n"/>
      <c r="D359" s="5" t="n"/>
      <c r="E359" s="17" t="n"/>
      <c r="F359" s="19">
        <f>IF(A359&amp;""="","",IFERROR(IF(INDEX('المواد'!$B$6:$B$20,MATCH(A359,'المواد'!$A$6:$A$20,0))&gt;0,INDEX('المواد'!$B$6:$B$20,MATCH(A359,'المواد'!$A$6:$A$20,0))-'الإعدادات'!$B$4,""),""))</f>
        <v/>
      </c>
      <c r="G359" s="19">
        <f>IF(OR(A359&amp;""="",E359&amp;""=""),"",'الإعدادات'!$B$4-E359)</f>
        <v/>
      </c>
      <c r="H359" s="6">
        <f>IF(A359&amp;""="","",IF(OR(AND(ISNUMBER(D359),D359&gt;=0,D359&lt;=10,D359&lt;$B$4),AND(C359="ذاكرته",ISNUMBER(F359),F359&gt;=0,F359&lt;=7)),"نعم",""))</f>
        <v/>
      </c>
      <c r="I359" s="6">
        <f>IF(A359&amp;B359="","",IF(A359&amp;""="","اختر المادة",IF(ISNUMBER(MATCH(A359,'المواد'!$A$6:$A$20,0)),IF(AND(D359&amp;""&lt;&gt;"",OR(NOT(ISNUMBER(D359)),D359&lt;0,D359&gt;10)),"الدرجة من 0 إلى 10",IF(C359&amp;""="","اختر الحالة","")),"المادة غير موجودة")))</f>
        <v/>
      </c>
      <c r="J359" s="20">
        <f>IF(AND(A359&amp;""&lt;&gt;"",ISNUMBER(D359),D359&gt;=0,D359&lt;=10),D359+ROW()/100000,"")</f>
        <v/>
      </c>
    </row>
    <row r="360">
      <c r="A360" s="5" t="n"/>
      <c r="B360" s="5" t="n"/>
      <c r="C360" s="5" t="n"/>
      <c r="D360" s="5" t="n"/>
      <c r="E360" s="17" t="n"/>
      <c r="F360" s="19">
        <f>IF(A360&amp;""="","",IFERROR(IF(INDEX('المواد'!$B$6:$B$20,MATCH(A360,'المواد'!$A$6:$A$20,0))&gt;0,INDEX('المواد'!$B$6:$B$20,MATCH(A360,'المواد'!$A$6:$A$20,0))-'الإعدادات'!$B$4,""),""))</f>
        <v/>
      </c>
      <c r="G360" s="19">
        <f>IF(OR(A360&amp;""="",E360&amp;""=""),"",'الإعدادات'!$B$4-E360)</f>
        <v/>
      </c>
      <c r="H360" s="6">
        <f>IF(A360&amp;""="","",IF(OR(AND(ISNUMBER(D360),D360&gt;=0,D360&lt;=10,D360&lt;$B$4),AND(C360="ذاكرته",ISNUMBER(F360),F360&gt;=0,F360&lt;=7)),"نعم",""))</f>
        <v/>
      </c>
      <c r="I360" s="6">
        <f>IF(A360&amp;B360="","",IF(A360&amp;""="","اختر المادة",IF(ISNUMBER(MATCH(A360,'المواد'!$A$6:$A$20,0)),IF(AND(D360&amp;""&lt;&gt;"",OR(NOT(ISNUMBER(D360)),D360&lt;0,D360&gt;10)),"الدرجة من 0 إلى 10",IF(C360&amp;""="","اختر الحالة","")),"المادة غير موجودة")))</f>
        <v/>
      </c>
      <c r="J360" s="20">
        <f>IF(AND(A360&amp;""&lt;&gt;"",ISNUMBER(D360),D360&gt;=0,D360&lt;=10),D360+ROW()/100000,"")</f>
        <v/>
      </c>
    </row>
    <row r="361">
      <c r="A361" s="5" t="n"/>
      <c r="B361" s="5" t="n"/>
      <c r="C361" s="5" t="n"/>
      <c r="D361" s="5" t="n"/>
      <c r="E361" s="17" t="n"/>
      <c r="F361" s="19">
        <f>IF(A361&amp;""="","",IFERROR(IF(INDEX('المواد'!$B$6:$B$20,MATCH(A361,'المواد'!$A$6:$A$20,0))&gt;0,INDEX('المواد'!$B$6:$B$20,MATCH(A361,'المواد'!$A$6:$A$20,0))-'الإعدادات'!$B$4,""),""))</f>
        <v/>
      </c>
      <c r="G361" s="19">
        <f>IF(OR(A361&amp;""="",E361&amp;""=""),"",'الإعدادات'!$B$4-E361)</f>
        <v/>
      </c>
      <c r="H361" s="6">
        <f>IF(A361&amp;""="","",IF(OR(AND(ISNUMBER(D361),D361&gt;=0,D361&lt;=10,D361&lt;$B$4),AND(C361="ذاكرته",ISNUMBER(F361),F361&gt;=0,F361&lt;=7)),"نعم",""))</f>
        <v/>
      </c>
      <c r="I361" s="6">
        <f>IF(A361&amp;B361="","",IF(A361&amp;""="","اختر المادة",IF(ISNUMBER(MATCH(A361,'المواد'!$A$6:$A$20,0)),IF(AND(D361&amp;""&lt;&gt;"",OR(NOT(ISNUMBER(D361)),D361&lt;0,D361&gt;10)),"الدرجة من 0 إلى 10",IF(C361&amp;""="","اختر الحالة","")),"المادة غير موجودة")))</f>
        <v/>
      </c>
      <c r="J361" s="20">
        <f>IF(AND(A361&amp;""&lt;&gt;"",ISNUMBER(D361),D361&gt;=0,D361&lt;=10),D361+ROW()/100000,"")</f>
        <v/>
      </c>
    </row>
    <row r="362">
      <c r="A362" s="5" t="n"/>
      <c r="B362" s="5" t="n"/>
      <c r="C362" s="5" t="n"/>
      <c r="D362" s="5" t="n"/>
      <c r="E362" s="17" t="n"/>
      <c r="F362" s="19">
        <f>IF(A362&amp;""="","",IFERROR(IF(INDEX('المواد'!$B$6:$B$20,MATCH(A362,'المواد'!$A$6:$A$20,0))&gt;0,INDEX('المواد'!$B$6:$B$20,MATCH(A362,'المواد'!$A$6:$A$20,0))-'الإعدادات'!$B$4,""),""))</f>
        <v/>
      </c>
      <c r="G362" s="19">
        <f>IF(OR(A362&amp;""="",E362&amp;""=""),"",'الإعدادات'!$B$4-E362)</f>
        <v/>
      </c>
      <c r="H362" s="6">
        <f>IF(A362&amp;""="","",IF(OR(AND(ISNUMBER(D362),D362&gt;=0,D362&lt;=10,D362&lt;$B$4),AND(C362="ذاكرته",ISNUMBER(F362),F362&gt;=0,F362&lt;=7)),"نعم",""))</f>
        <v/>
      </c>
      <c r="I362" s="6">
        <f>IF(A362&amp;B362="","",IF(A362&amp;""="","اختر المادة",IF(ISNUMBER(MATCH(A362,'المواد'!$A$6:$A$20,0)),IF(AND(D362&amp;""&lt;&gt;"",OR(NOT(ISNUMBER(D362)),D362&lt;0,D362&gt;10)),"الدرجة من 0 إلى 10",IF(C362&amp;""="","اختر الحالة","")),"المادة غير موجودة")))</f>
        <v/>
      </c>
      <c r="J362" s="20">
        <f>IF(AND(A362&amp;""&lt;&gt;"",ISNUMBER(D362),D362&gt;=0,D362&lt;=10),D362+ROW()/100000,"")</f>
        <v/>
      </c>
    </row>
    <row r="363">
      <c r="A363" s="5" t="n"/>
      <c r="B363" s="5" t="n"/>
      <c r="C363" s="5" t="n"/>
      <c r="D363" s="5" t="n"/>
      <c r="E363" s="17" t="n"/>
      <c r="F363" s="19">
        <f>IF(A363&amp;""="","",IFERROR(IF(INDEX('المواد'!$B$6:$B$20,MATCH(A363,'المواد'!$A$6:$A$20,0))&gt;0,INDEX('المواد'!$B$6:$B$20,MATCH(A363,'المواد'!$A$6:$A$20,0))-'الإعدادات'!$B$4,""),""))</f>
        <v/>
      </c>
      <c r="G363" s="19">
        <f>IF(OR(A363&amp;""="",E363&amp;""=""),"",'الإعدادات'!$B$4-E363)</f>
        <v/>
      </c>
      <c r="H363" s="6">
        <f>IF(A363&amp;""="","",IF(OR(AND(ISNUMBER(D363),D363&gt;=0,D363&lt;=10,D363&lt;$B$4),AND(C363="ذاكرته",ISNUMBER(F363),F363&gt;=0,F363&lt;=7)),"نعم",""))</f>
        <v/>
      </c>
      <c r="I363" s="6">
        <f>IF(A363&amp;B363="","",IF(A363&amp;""="","اختر المادة",IF(ISNUMBER(MATCH(A363,'المواد'!$A$6:$A$20,0)),IF(AND(D363&amp;""&lt;&gt;"",OR(NOT(ISNUMBER(D363)),D363&lt;0,D363&gt;10)),"الدرجة من 0 إلى 10",IF(C363&amp;""="","اختر الحالة","")),"المادة غير موجودة")))</f>
        <v/>
      </c>
      <c r="J363" s="20">
        <f>IF(AND(A363&amp;""&lt;&gt;"",ISNUMBER(D363),D363&gt;=0,D363&lt;=10),D363+ROW()/100000,"")</f>
        <v/>
      </c>
    </row>
    <row r="364">
      <c r="A364" s="5" t="n"/>
      <c r="B364" s="5" t="n"/>
      <c r="C364" s="5" t="n"/>
      <c r="D364" s="5" t="n"/>
      <c r="E364" s="17" t="n"/>
      <c r="F364" s="19">
        <f>IF(A364&amp;""="","",IFERROR(IF(INDEX('المواد'!$B$6:$B$20,MATCH(A364,'المواد'!$A$6:$A$20,0))&gt;0,INDEX('المواد'!$B$6:$B$20,MATCH(A364,'المواد'!$A$6:$A$20,0))-'الإعدادات'!$B$4,""),""))</f>
        <v/>
      </c>
      <c r="G364" s="19">
        <f>IF(OR(A364&amp;""="",E364&amp;""=""),"",'الإعدادات'!$B$4-E364)</f>
        <v/>
      </c>
      <c r="H364" s="6">
        <f>IF(A364&amp;""="","",IF(OR(AND(ISNUMBER(D364),D364&gt;=0,D364&lt;=10,D364&lt;$B$4),AND(C364="ذاكرته",ISNUMBER(F364),F364&gt;=0,F364&lt;=7)),"نعم",""))</f>
        <v/>
      </c>
      <c r="I364" s="6">
        <f>IF(A364&amp;B364="","",IF(A364&amp;""="","اختر المادة",IF(ISNUMBER(MATCH(A364,'المواد'!$A$6:$A$20,0)),IF(AND(D364&amp;""&lt;&gt;"",OR(NOT(ISNUMBER(D364)),D364&lt;0,D364&gt;10)),"الدرجة من 0 إلى 10",IF(C364&amp;""="","اختر الحالة","")),"المادة غير موجودة")))</f>
        <v/>
      </c>
      <c r="J364" s="20">
        <f>IF(AND(A364&amp;""&lt;&gt;"",ISNUMBER(D364),D364&gt;=0,D364&lt;=10),D364+ROW()/100000,"")</f>
        <v/>
      </c>
    </row>
    <row r="365">
      <c r="A365" s="5" t="n"/>
      <c r="B365" s="5" t="n"/>
      <c r="C365" s="5" t="n"/>
      <c r="D365" s="5" t="n"/>
      <c r="E365" s="17" t="n"/>
      <c r="F365" s="19">
        <f>IF(A365&amp;""="","",IFERROR(IF(INDEX('المواد'!$B$6:$B$20,MATCH(A365,'المواد'!$A$6:$A$20,0))&gt;0,INDEX('المواد'!$B$6:$B$20,MATCH(A365,'المواد'!$A$6:$A$20,0))-'الإعدادات'!$B$4,""),""))</f>
        <v/>
      </c>
      <c r="G365" s="19">
        <f>IF(OR(A365&amp;""="",E365&amp;""=""),"",'الإعدادات'!$B$4-E365)</f>
        <v/>
      </c>
      <c r="H365" s="6">
        <f>IF(A365&amp;""="","",IF(OR(AND(ISNUMBER(D365),D365&gt;=0,D365&lt;=10,D365&lt;$B$4),AND(C365="ذاكرته",ISNUMBER(F365),F365&gt;=0,F365&lt;=7)),"نعم",""))</f>
        <v/>
      </c>
      <c r="I365" s="6">
        <f>IF(A365&amp;B365="","",IF(A365&amp;""="","اختر المادة",IF(ISNUMBER(MATCH(A365,'المواد'!$A$6:$A$20,0)),IF(AND(D365&amp;""&lt;&gt;"",OR(NOT(ISNUMBER(D365)),D365&lt;0,D365&gt;10)),"الدرجة من 0 إلى 10",IF(C365&amp;""="","اختر الحالة","")),"المادة غير موجودة")))</f>
        <v/>
      </c>
      <c r="J365" s="20">
        <f>IF(AND(A365&amp;""&lt;&gt;"",ISNUMBER(D365),D365&gt;=0,D365&lt;=10),D365+ROW()/100000,"")</f>
        <v/>
      </c>
    </row>
    <row r="366">
      <c r="A366" s="5" t="n"/>
      <c r="B366" s="5" t="n"/>
      <c r="C366" s="5" t="n"/>
      <c r="D366" s="5" t="n"/>
      <c r="E366" s="17" t="n"/>
      <c r="F366" s="19">
        <f>IF(A366&amp;""="","",IFERROR(IF(INDEX('المواد'!$B$6:$B$20,MATCH(A366,'المواد'!$A$6:$A$20,0))&gt;0,INDEX('المواد'!$B$6:$B$20,MATCH(A366,'المواد'!$A$6:$A$20,0))-'الإعدادات'!$B$4,""),""))</f>
        <v/>
      </c>
      <c r="G366" s="19">
        <f>IF(OR(A366&amp;""="",E366&amp;""=""),"",'الإعدادات'!$B$4-E366)</f>
        <v/>
      </c>
      <c r="H366" s="6">
        <f>IF(A366&amp;""="","",IF(OR(AND(ISNUMBER(D366),D366&gt;=0,D366&lt;=10,D366&lt;$B$4),AND(C366="ذاكرته",ISNUMBER(F366),F366&gt;=0,F366&lt;=7)),"نعم",""))</f>
        <v/>
      </c>
      <c r="I366" s="6">
        <f>IF(A366&amp;B366="","",IF(A366&amp;""="","اختر المادة",IF(ISNUMBER(MATCH(A366,'المواد'!$A$6:$A$20,0)),IF(AND(D366&amp;""&lt;&gt;"",OR(NOT(ISNUMBER(D366)),D366&lt;0,D366&gt;10)),"الدرجة من 0 إلى 10",IF(C366&amp;""="","اختر الحالة","")),"المادة غير موجودة")))</f>
        <v/>
      </c>
      <c r="J366" s="20">
        <f>IF(AND(A366&amp;""&lt;&gt;"",ISNUMBER(D366),D366&gt;=0,D366&lt;=10),D366+ROW()/100000,"")</f>
        <v/>
      </c>
    </row>
    <row r="367">
      <c r="A367" s="5" t="n"/>
      <c r="B367" s="5" t="n"/>
      <c r="C367" s="5" t="n"/>
      <c r="D367" s="5" t="n"/>
      <c r="E367" s="17" t="n"/>
      <c r="F367" s="19">
        <f>IF(A367&amp;""="","",IFERROR(IF(INDEX('المواد'!$B$6:$B$20,MATCH(A367,'المواد'!$A$6:$A$20,0))&gt;0,INDEX('المواد'!$B$6:$B$20,MATCH(A367,'المواد'!$A$6:$A$20,0))-'الإعدادات'!$B$4,""),""))</f>
        <v/>
      </c>
      <c r="G367" s="19">
        <f>IF(OR(A367&amp;""="",E367&amp;""=""),"",'الإعدادات'!$B$4-E367)</f>
        <v/>
      </c>
      <c r="H367" s="6">
        <f>IF(A367&amp;""="","",IF(OR(AND(ISNUMBER(D367),D367&gt;=0,D367&lt;=10,D367&lt;$B$4),AND(C367="ذاكرته",ISNUMBER(F367),F367&gt;=0,F367&lt;=7)),"نعم",""))</f>
        <v/>
      </c>
      <c r="I367" s="6">
        <f>IF(A367&amp;B367="","",IF(A367&amp;""="","اختر المادة",IF(ISNUMBER(MATCH(A367,'المواد'!$A$6:$A$20,0)),IF(AND(D367&amp;""&lt;&gt;"",OR(NOT(ISNUMBER(D367)),D367&lt;0,D367&gt;10)),"الدرجة من 0 إلى 10",IF(C367&amp;""="","اختر الحالة","")),"المادة غير موجودة")))</f>
        <v/>
      </c>
      <c r="J367" s="20">
        <f>IF(AND(A367&amp;""&lt;&gt;"",ISNUMBER(D367),D367&gt;=0,D367&lt;=10),D367+ROW()/100000,"")</f>
        <v/>
      </c>
    </row>
    <row r="368">
      <c r="A368" s="5" t="n"/>
      <c r="B368" s="5" t="n"/>
      <c r="C368" s="5" t="n"/>
      <c r="D368" s="5" t="n"/>
      <c r="E368" s="17" t="n"/>
      <c r="F368" s="19">
        <f>IF(A368&amp;""="","",IFERROR(IF(INDEX('المواد'!$B$6:$B$20,MATCH(A368,'المواد'!$A$6:$A$20,0))&gt;0,INDEX('المواد'!$B$6:$B$20,MATCH(A368,'المواد'!$A$6:$A$20,0))-'الإعدادات'!$B$4,""),""))</f>
        <v/>
      </c>
      <c r="G368" s="19">
        <f>IF(OR(A368&amp;""="",E368&amp;""=""),"",'الإعدادات'!$B$4-E368)</f>
        <v/>
      </c>
      <c r="H368" s="6">
        <f>IF(A368&amp;""="","",IF(OR(AND(ISNUMBER(D368),D368&gt;=0,D368&lt;=10,D368&lt;$B$4),AND(C368="ذاكرته",ISNUMBER(F368),F368&gt;=0,F368&lt;=7)),"نعم",""))</f>
        <v/>
      </c>
      <c r="I368" s="6">
        <f>IF(A368&amp;B368="","",IF(A368&amp;""="","اختر المادة",IF(ISNUMBER(MATCH(A368,'المواد'!$A$6:$A$20,0)),IF(AND(D368&amp;""&lt;&gt;"",OR(NOT(ISNUMBER(D368)),D368&lt;0,D368&gt;10)),"الدرجة من 0 إلى 10",IF(C368&amp;""="","اختر الحالة","")),"المادة غير موجودة")))</f>
        <v/>
      </c>
      <c r="J368" s="20">
        <f>IF(AND(A368&amp;""&lt;&gt;"",ISNUMBER(D368),D368&gt;=0,D368&lt;=10),D368+ROW()/100000,"")</f>
        <v/>
      </c>
    </row>
    <row r="369">
      <c r="A369" s="5" t="n"/>
      <c r="B369" s="5" t="n"/>
      <c r="C369" s="5" t="n"/>
      <c r="D369" s="5" t="n"/>
      <c r="E369" s="17" t="n"/>
      <c r="F369" s="19">
        <f>IF(A369&amp;""="","",IFERROR(IF(INDEX('المواد'!$B$6:$B$20,MATCH(A369,'المواد'!$A$6:$A$20,0))&gt;0,INDEX('المواد'!$B$6:$B$20,MATCH(A369,'المواد'!$A$6:$A$20,0))-'الإعدادات'!$B$4,""),""))</f>
        <v/>
      </c>
      <c r="G369" s="19">
        <f>IF(OR(A369&amp;""="",E369&amp;""=""),"",'الإعدادات'!$B$4-E369)</f>
        <v/>
      </c>
      <c r="H369" s="6">
        <f>IF(A369&amp;""="","",IF(OR(AND(ISNUMBER(D369),D369&gt;=0,D369&lt;=10,D369&lt;$B$4),AND(C369="ذاكرته",ISNUMBER(F369),F369&gt;=0,F369&lt;=7)),"نعم",""))</f>
        <v/>
      </c>
      <c r="I369" s="6">
        <f>IF(A369&amp;B369="","",IF(A369&amp;""="","اختر المادة",IF(ISNUMBER(MATCH(A369,'المواد'!$A$6:$A$20,0)),IF(AND(D369&amp;""&lt;&gt;"",OR(NOT(ISNUMBER(D369)),D369&lt;0,D369&gt;10)),"الدرجة من 0 إلى 10",IF(C369&amp;""="","اختر الحالة","")),"المادة غير موجودة")))</f>
        <v/>
      </c>
      <c r="J369" s="20">
        <f>IF(AND(A369&amp;""&lt;&gt;"",ISNUMBER(D369),D369&gt;=0,D369&lt;=10),D369+ROW()/100000,"")</f>
        <v/>
      </c>
    </row>
    <row r="370">
      <c r="A370" s="5" t="n"/>
      <c r="B370" s="5" t="n"/>
      <c r="C370" s="5" t="n"/>
      <c r="D370" s="5" t="n"/>
      <c r="E370" s="17" t="n"/>
      <c r="F370" s="19">
        <f>IF(A370&amp;""="","",IFERROR(IF(INDEX('المواد'!$B$6:$B$20,MATCH(A370,'المواد'!$A$6:$A$20,0))&gt;0,INDEX('المواد'!$B$6:$B$20,MATCH(A370,'المواد'!$A$6:$A$20,0))-'الإعدادات'!$B$4,""),""))</f>
        <v/>
      </c>
      <c r="G370" s="19">
        <f>IF(OR(A370&amp;""="",E370&amp;""=""),"",'الإعدادات'!$B$4-E370)</f>
        <v/>
      </c>
      <c r="H370" s="6">
        <f>IF(A370&amp;""="","",IF(OR(AND(ISNUMBER(D370),D370&gt;=0,D370&lt;=10,D370&lt;$B$4),AND(C370="ذاكرته",ISNUMBER(F370),F370&gt;=0,F370&lt;=7)),"نعم",""))</f>
        <v/>
      </c>
      <c r="I370" s="6">
        <f>IF(A370&amp;B370="","",IF(A370&amp;""="","اختر المادة",IF(ISNUMBER(MATCH(A370,'المواد'!$A$6:$A$20,0)),IF(AND(D370&amp;""&lt;&gt;"",OR(NOT(ISNUMBER(D370)),D370&lt;0,D370&gt;10)),"الدرجة من 0 إلى 10",IF(C370&amp;""="","اختر الحالة","")),"المادة غير موجودة")))</f>
        <v/>
      </c>
      <c r="J370" s="20">
        <f>IF(AND(A370&amp;""&lt;&gt;"",ISNUMBER(D370),D370&gt;=0,D370&lt;=10),D370+ROW()/100000,"")</f>
        <v/>
      </c>
    </row>
    <row r="371">
      <c r="A371" s="5" t="n"/>
      <c r="B371" s="5" t="n"/>
      <c r="C371" s="5" t="n"/>
      <c r="D371" s="5" t="n"/>
      <c r="E371" s="17" t="n"/>
      <c r="F371" s="19">
        <f>IF(A371&amp;""="","",IFERROR(IF(INDEX('المواد'!$B$6:$B$20,MATCH(A371,'المواد'!$A$6:$A$20,0))&gt;0,INDEX('المواد'!$B$6:$B$20,MATCH(A371,'المواد'!$A$6:$A$20,0))-'الإعدادات'!$B$4,""),""))</f>
        <v/>
      </c>
      <c r="G371" s="19">
        <f>IF(OR(A371&amp;""="",E371&amp;""=""),"",'الإعدادات'!$B$4-E371)</f>
        <v/>
      </c>
      <c r="H371" s="6">
        <f>IF(A371&amp;""="","",IF(OR(AND(ISNUMBER(D371),D371&gt;=0,D371&lt;=10,D371&lt;$B$4),AND(C371="ذاكرته",ISNUMBER(F371),F371&gt;=0,F371&lt;=7)),"نعم",""))</f>
        <v/>
      </c>
      <c r="I371" s="6">
        <f>IF(A371&amp;B371="","",IF(A371&amp;""="","اختر المادة",IF(ISNUMBER(MATCH(A371,'المواد'!$A$6:$A$20,0)),IF(AND(D371&amp;""&lt;&gt;"",OR(NOT(ISNUMBER(D371)),D371&lt;0,D371&gt;10)),"الدرجة من 0 إلى 10",IF(C371&amp;""="","اختر الحالة","")),"المادة غير موجودة")))</f>
        <v/>
      </c>
      <c r="J371" s="20">
        <f>IF(AND(A371&amp;""&lt;&gt;"",ISNUMBER(D371),D371&gt;=0,D371&lt;=10),D371+ROW()/100000,"")</f>
        <v/>
      </c>
    </row>
    <row r="372">
      <c r="A372" s="5" t="n"/>
      <c r="B372" s="5" t="n"/>
      <c r="C372" s="5" t="n"/>
      <c r="D372" s="5" t="n"/>
      <c r="E372" s="17" t="n"/>
      <c r="F372" s="19">
        <f>IF(A372&amp;""="","",IFERROR(IF(INDEX('المواد'!$B$6:$B$20,MATCH(A372,'المواد'!$A$6:$A$20,0))&gt;0,INDEX('المواد'!$B$6:$B$20,MATCH(A372,'المواد'!$A$6:$A$20,0))-'الإعدادات'!$B$4,""),""))</f>
        <v/>
      </c>
      <c r="G372" s="19">
        <f>IF(OR(A372&amp;""="",E372&amp;""=""),"",'الإعدادات'!$B$4-E372)</f>
        <v/>
      </c>
      <c r="H372" s="6">
        <f>IF(A372&amp;""="","",IF(OR(AND(ISNUMBER(D372),D372&gt;=0,D372&lt;=10,D372&lt;$B$4),AND(C372="ذاكرته",ISNUMBER(F372),F372&gt;=0,F372&lt;=7)),"نعم",""))</f>
        <v/>
      </c>
      <c r="I372" s="6">
        <f>IF(A372&amp;B372="","",IF(A372&amp;""="","اختر المادة",IF(ISNUMBER(MATCH(A372,'المواد'!$A$6:$A$20,0)),IF(AND(D372&amp;""&lt;&gt;"",OR(NOT(ISNUMBER(D372)),D372&lt;0,D372&gt;10)),"الدرجة من 0 إلى 10",IF(C372&amp;""="","اختر الحالة","")),"المادة غير موجودة")))</f>
        <v/>
      </c>
      <c r="J372" s="20">
        <f>IF(AND(A372&amp;""&lt;&gt;"",ISNUMBER(D372),D372&gt;=0,D372&lt;=10),D372+ROW()/100000,"")</f>
        <v/>
      </c>
    </row>
    <row r="373">
      <c r="A373" s="5" t="n"/>
      <c r="B373" s="5" t="n"/>
      <c r="C373" s="5" t="n"/>
      <c r="D373" s="5" t="n"/>
      <c r="E373" s="17" t="n"/>
      <c r="F373" s="19">
        <f>IF(A373&amp;""="","",IFERROR(IF(INDEX('المواد'!$B$6:$B$20,MATCH(A373,'المواد'!$A$6:$A$20,0))&gt;0,INDEX('المواد'!$B$6:$B$20,MATCH(A373,'المواد'!$A$6:$A$20,0))-'الإعدادات'!$B$4,""),""))</f>
        <v/>
      </c>
      <c r="G373" s="19">
        <f>IF(OR(A373&amp;""="",E373&amp;""=""),"",'الإعدادات'!$B$4-E373)</f>
        <v/>
      </c>
      <c r="H373" s="6">
        <f>IF(A373&amp;""="","",IF(OR(AND(ISNUMBER(D373),D373&gt;=0,D373&lt;=10,D373&lt;$B$4),AND(C373="ذاكرته",ISNUMBER(F373),F373&gt;=0,F373&lt;=7)),"نعم",""))</f>
        <v/>
      </c>
      <c r="I373" s="6">
        <f>IF(A373&amp;B373="","",IF(A373&amp;""="","اختر المادة",IF(ISNUMBER(MATCH(A373,'المواد'!$A$6:$A$20,0)),IF(AND(D373&amp;""&lt;&gt;"",OR(NOT(ISNUMBER(D373)),D373&lt;0,D373&gt;10)),"الدرجة من 0 إلى 10",IF(C373&amp;""="","اختر الحالة","")),"المادة غير موجودة")))</f>
        <v/>
      </c>
      <c r="J373" s="20">
        <f>IF(AND(A373&amp;""&lt;&gt;"",ISNUMBER(D373),D373&gt;=0,D373&lt;=10),D373+ROW()/100000,"")</f>
        <v/>
      </c>
    </row>
    <row r="374">
      <c r="A374" s="5" t="n"/>
      <c r="B374" s="5" t="n"/>
      <c r="C374" s="5" t="n"/>
      <c r="D374" s="5" t="n"/>
      <c r="E374" s="17" t="n"/>
      <c r="F374" s="19">
        <f>IF(A374&amp;""="","",IFERROR(IF(INDEX('المواد'!$B$6:$B$20,MATCH(A374,'المواد'!$A$6:$A$20,0))&gt;0,INDEX('المواد'!$B$6:$B$20,MATCH(A374,'المواد'!$A$6:$A$20,0))-'الإعدادات'!$B$4,""),""))</f>
        <v/>
      </c>
      <c r="G374" s="19">
        <f>IF(OR(A374&amp;""="",E374&amp;""=""),"",'الإعدادات'!$B$4-E374)</f>
        <v/>
      </c>
      <c r="H374" s="6">
        <f>IF(A374&amp;""="","",IF(OR(AND(ISNUMBER(D374),D374&gt;=0,D374&lt;=10,D374&lt;$B$4),AND(C374="ذاكرته",ISNUMBER(F374),F374&gt;=0,F374&lt;=7)),"نعم",""))</f>
        <v/>
      </c>
      <c r="I374" s="6">
        <f>IF(A374&amp;B374="","",IF(A374&amp;""="","اختر المادة",IF(ISNUMBER(MATCH(A374,'المواد'!$A$6:$A$20,0)),IF(AND(D374&amp;""&lt;&gt;"",OR(NOT(ISNUMBER(D374)),D374&lt;0,D374&gt;10)),"الدرجة من 0 إلى 10",IF(C374&amp;""="","اختر الحالة","")),"المادة غير موجودة")))</f>
        <v/>
      </c>
      <c r="J374" s="20">
        <f>IF(AND(A374&amp;""&lt;&gt;"",ISNUMBER(D374),D374&gt;=0,D374&lt;=10),D374+ROW()/100000,"")</f>
        <v/>
      </c>
    </row>
    <row r="375">
      <c r="A375" s="5" t="n"/>
      <c r="B375" s="5" t="n"/>
      <c r="C375" s="5" t="n"/>
      <c r="D375" s="5" t="n"/>
      <c r="E375" s="17" t="n"/>
      <c r="F375" s="19">
        <f>IF(A375&amp;""="","",IFERROR(IF(INDEX('المواد'!$B$6:$B$20,MATCH(A375,'المواد'!$A$6:$A$20,0))&gt;0,INDEX('المواد'!$B$6:$B$20,MATCH(A375,'المواد'!$A$6:$A$20,0))-'الإعدادات'!$B$4,""),""))</f>
        <v/>
      </c>
      <c r="G375" s="19">
        <f>IF(OR(A375&amp;""="",E375&amp;""=""),"",'الإعدادات'!$B$4-E375)</f>
        <v/>
      </c>
      <c r="H375" s="6">
        <f>IF(A375&amp;""="","",IF(OR(AND(ISNUMBER(D375),D375&gt;=0,D375&lt;=10,D375&lt;$B$4),AND(C375="ذاكرته",ISNUMBER(F375),F375&gt;=0,F375&lt;=7)),"نعم",""))</f>
        <v/>
      </c>
      <c r="I375" s="6">
        <f>IF(A375&amp;B375="","",IF(A375&amp;""="","اختر المادة",IF(ISNUMBER(MATCH(A375,'المواد'!$A$6:$A$20,0)),IF(AND(D375&amp;""&lt;&gt;"",OR(NOT(ISNUMBER(D375)),D375&lt;0,D375&gt;10)),"الدرجة من 0 إلى 10",IF(C375&amp;""="","اختر الحالة","")),"المادة غير موجودة")))</f>
        <v/>
      </c>
      <c r="J375" s="20">
        <f>IF(AND(A375&amp;""&lt;&gt;"",ISNUMBER(D375),D375&gt;=0,D375&lt;=10),D375+ROW()/100000,"")</f>
        <v/>
      </c>
    </row>
    <row r="376">
      <c r="A376" s="5" t="n"/>
      <c r="B376" s="5" t="n"/>
      <c r="C376" s="5" t="n"/>
      <c r="D376" s="5" t="n"/>
      <c r="E376" s="17" t="n"/>
      <c r="F376" s="19">
        <f>IF(A376&amp;""="","",IFERROR(IF(INDEX('المواد'!$B$6:$B$20,MATCH(A376,'المواد'!$A$6:$A$20,0))&gt;0,INDEX('المواد'!$B$6:$B$20,MATCH(A376,'المواد'!$A$6:$A$20,0))-'الإعدادات'!$B$4,""),""))</f>
        <v/>
      </c>
      <c r="G376" s="19">
        <f>IF(OR(A376&amp;""="",E376&amp;""=""),"",'الإعدادات'!$B$4-E376)</f>
        <v/>
      </c>
      <c r="H376" s="6">
        <f>IF(A376&amp;""="","",IF(OR(AND(ISNUMBER(D376),D376&gt;=0,D376&lt;=10,D376&lt;$B$4),AND(C376="ذاكرته",ISNUMBER(F376),F376&gt;=0,F376&lt;=7)),"نعم",""))</f>
        <v/>
      </c>
      <c r="I376" s="6">
        <f>IF(A376&amp;B376="","",IF(A376&amp;""="","اختر المادة",IF(ISNUMBER(MATCH(A376,'المواد'!$A$6:$A$20,0)),IF(AND(D376&amp;""&lt;&gt;"",OR(NOT(ISNUMBER(D376)),D376&lt;0,D376&gt;10)),"الدرجة من 0 إلى 10",IF(C376&amp;""="","اختر الحالة","")),"المادة غير موجودة")))</f>
        <v/>
      </c>
      <c r="J376" s="20">
        <f>IF(AND(A376&amp;""&lt;&gt;"",ISNUMBER(D376),D376&gt;=0,D376&lt;=10),D376+ROW()/100000,"")</f>
        <v/>
      </c>
    </row>
    <row r="377">
      <c r="A377" s="5" t="n"/>
      <c r="B377" s="5" t="n"/>
      <c r="C377" s="5" t="n"/>
      <c r="D377" s="5" t="n"/>
      <c r="E377" s="17" t="n"/>
      <c r="F377" s="19">
        <f>IF(A377&amp;""="","",IFERROR(IF(INDEX('المواد'!$B$6:$B$20,MATCH(A377,'المواد'!$A$6:$A$20,0))&gt;0,INDEX('المواد'!$B$6:$B$20,MATCH(A377,'المواد'!$A$6:$A$20,0))-'الإعدادات'!$B$4,""),""))</f>
        <v/>
      </c>
      <c r="G377" s="19">
        <f>IF(OR(A377&amp;""="",E377&amp;""=""),"",'الإعدادات'!$B$4-E377)</f>
        <v/>
      </c>
      <c r="H377" s="6">
        <f>IF(A377&amp;""="","",IF(OR(AND(ISNUMBER(D377),D377&gt;=0,D377&lt;=10,D377&lt;$B$4),AND(C377="ذاكرته",ISNUMBER(F377),F377&gt;=0,F377&lt;=7)),"نعم",""))</f>
        <v/>
      </c>
      <c r="I377" s="6">
        <f>IF(A377&amp;B377="","",IF(A377&amp;""="","اختر المادة",IF(ISNUMBER(MATCH(A377,'المواد'!$A$6:$A$20,0)),IF(AND(D377&amp;""&lt;&gt;"",OR(NOT(ISNUMBER(D377)),D377&lt;0,D377&gt;10)),"الدرجة من 0 إلى 10",IF(C377&amp;""="","اختر الحالة","")),"المادة غير موجودة")))</f>
        <v/>
      </c>
      <c r="J377" s="20">
        <f>IF(AND(A377&amp;""&lt;&gt;"",ISNUMBER(D377),D377&gt;=0,D377&lt;=10),D377+ROW()/100000,"")</f>
        <v/>
      </c>
    </row>
    <row r="378">
      <c r="A378" s="5" t="n"/>
      <c r="B378" s="5" t="n"/>
      <c r="C378" s="5" t="n"/>
      <c r="D378" s="5" t="n"/>
      <c r="E378" s="17" t="n"/>
      <c r="F378" s="19">
        <f>IF(A378&amp;""="","",IFERROR(IF(INDEX('المواد'!$B$6:$B$20,MATCH(A378,'المواد'!$A$6:$A$20,0))&gt;0,INDEX('المواد'!$B$6:$B$20,MATCH(A378,'المواد'!$A$6:$A$20,0))-'الإعدادات'!$B$4,""),""))</f>
        <v/>
      </c>
      <c r="G378" s="19">
        <f>IF(OR(A378&amp;""="",E378&amp;""=""),"",'الإعدادات'!$B$4-E378)</f>
        <v/>
      </c>
      <c r="H378" s="6">
        <f>IF(A378&amp;""="","",IF(OR(AND(ISNUMBER(D378),D378&gt;=0,D378&lt;=10,D378&lt;$B$4),AND(C378="ذاكرته",ISNUMBER(F378),F378&gt;=0,F378&lt;=7)),"نعم",""))</f>
        <v/>
      </c>
      <c r="I378" s="6">
        <f>IF(A378&amp;B378="","",IF(A378&amp;""="","اختر المادة",IF(ISNUMBER(MATCH(A378,'المواد'!$A$6:$A$20,0)),IF(AND(D378&amp;""&lt;&gt;"",OR(NOT(ISNUMBER(D378)),D378&lt;0,D378&gt;10)),"الدرجة من 0 إلى 10",IF(C378&amp;""="","اختر الحالة","")),"المادة غير موجودة")))</f>
        <v/>
      </c>
      <c r="J378" s="20">
        <f>IF(AND(A378&amp;""&lt;&gt;"",ISNUMBER(D378),D378&gt;=0,D378&lt;=10),D378+ROW()/100000,"")</f>
        <v/>
      </c>
    </row>
    <row r="379">
      <c r="A379" s="5" t="n"/>
      <c r="B379" s="5" t="n"/>
      <c r="C379" s="5" t="n"/>
      <c r="D379" s="5" t="n"/>
      <c r="E379" s="17" t="n"/>
      <c r="F379" s="19">
        <f>IF(A379&amp;""="","",IFERROR(IF(INDEX('المواد'!$B$6:$B$20,MATCH(A379,'المواد'!$A$6:$A$20,0))&gt;0,INDEX('المواد'!$B$6:$B$20,MATCH(A379,'المواد'!$A$6:$A$20,0))-'الإعدادات'!$B$4,""),""))</f>
        <v/>
      </c>
      <c r="G379" s="19">
        <f>IF(OR(A379&amp;""="",E379&amp;""=""),"",'الإعدادات'!$B$4-E379)</f>
        <v/>
      </c>
      <c r="H379" s="6">
        <f>IF(A379&amp;""="","",IF(OR(AND(ISNUMBER(D379),D379&gt;=0,D379&lt;=10,D379&lt;$B$4),AND(C379="ذاكرته",ISNUMBER(F379),F379&gt;=0,F379&lt;=7)),"نعم",""))</f>
        <v/>
      </c>
      <c r="I379" s="6">
        <f>IF(A379&amp;B379="","",IF(A379&amp;""="","اختر المادة",IF(ISNUMBER(MATCH(A379,'المواد'!$A$6:$A$20,0)),IF(AND(D379&amp;""&lt;&gt;"",OR(NOT(ISNUMBER(D379)),D379&lt;0,D379&gt;10)),"الدرجة من 0 إلى 10",IF(C379&amp;""="","اختر الحالة","")),"المادة غير موجودة")))</f>
        <v/>
      </c>
      <c r="J379" s="20">
        <f>IF(AND(A379&amp;""&lt;&gt;"",ISNUMBER(D379),D379&gt;=0,D379&lt;=10),D379+ROW()/100000,"")</f>
        <v/>
      </c>
    </row>
    <row r="380">
      <c r="A380" s="5" t="n"/>
      <c r="B380" s="5" t="n"/>
      <c r="C380" s="5" t="n"/>
      <c r="D380" s="5" t="n"/>
      <c r="E380" s="17" t="n"/>
      <c r="F380" s="19">
        <f>IF(A380&amp;""="","",IFERROR(IF(INDEX('المواد'!$B$6:$B$20,MATCH(A380,'المواد'!$A$6:$A$20,0))&gt;0,INDEX('المواد'!$B$6:$B$20,MATCH(A380,'المواد'!$A$6:$A$20,0))-'الإعدادات'!$B$4,""),""))</f>
        <v/>
      </c>
      <c r="G380" s="19">
        <f>IF(OR(A380&amp;""="",E380&amp;""=""),"",'الإعدادات'!$B$4-E380)</f>
        <v/>
      </c>
      <c r="H380" s="6">
        <f>IF(A380&amp;""="","",IF(OR(AND(ISNUMBER(D380),D380&gt;=0,D380&lt;=10,D380&lt;$B$4),AND(C380="ذاكرته",ISNUMBER(F380),F380&gt;=0,F380&lt;=7)),"نعم",""))</f>
        <v/>
      </c>
      <c r="I380" s="6">
        <f>IF(A380&amp;B380="","",IF(A380&amp;""="","اختر المادة",IF(ISNUMBER(MATCH(A380,'المواد'!$A$6:$A$20,0)),IF(AND(D380&amp;""&lt;&gt;"",OR(NOT(ISNUMBER(D380)),D380&lt;0,D380&gt;10)),"الدرجة من 0 إلى 10",IF(C380&amp;""="","اختر الحالة","")),"المادة غير موجودة")))</f>
        <v/>
      </c>
      <c r="J380" s="20">
        <f>IF(AND(A380&amp;""&lt;&gt;"",ISNUMBER(D380),D380&gt;=0,D380&lt;=10),D380+ROW()/100000,"")</f>
        <v/>
      </c>
    </row>
    <row r="381">
      <c r="A381" s="5" t="n"/>
      <c r="B381" s="5" t="n"/>
      <c r="C381" s="5" t="n"/>
      <c r="D381" s="5" t="n"/>
      <c r="E381" s="17" t="n"/>
      <c r="F381" s="19">
        <f>IF(A381&amp;""="","",IFERROR(IF(INDEX('المواد'!$B$6:$B$20,MATCH(A381,'المواد'!$A$6:$A$20,0))&gt;0,INDEX('المواد'!$B$6:$B$20,MATCH(A381,'المواد'!$A$6:$A$20,0))-'الإعدادات'!$B$4,""),""))</f>
        <v/>
      </c>
      <c r="G381" s="19">
        <f>IF(OR(A381&amp;""="",E381&amp;""=""),"",'الإعدادات'!$B$4-E381)</f>
        <v/>
      </c>
      <c r="H381" s="6">
        <f>IF(A381&amp;""="","",IF(OR(AND(ISNUMBER(D381),D381&gt;=0,D381&lt;=10,D381&lt;$B$4),AND(C381="ذاكرته",ISNUMBER(F381),F381&gt;=0,F381&lt;=7)),"نعم",""))</f>
        <v/>
      </c>
      <c r="I381" s="6">
        <f>IF(A381&amp;B381="","",IF(A381&amp;""="","اختر المادة",IF(ISNUMBER(MATCH(A381,'المواد'!$A$6:$A$20,0)),IF(AND(D381&amp;""&lt;&gt;"",OR(NOT(ISNUMBER(D381)),D381&lt;0,D381&gt;10)),"الدرجة من 0 إلى 10",IF(C381&amp;""="","اختر الحالة","")),"المادة غير موجودة")))</f>
        <v/>
      </c>
      <c r="J381" s="20">
        <f>IF(AND(A381&amp;""&lt;&gt;"",ISNUMBER(D381),D381&gt;=0,D381&lt;=10),D381+ROW()/100000,"")</f>
        <v/>
      </c>
    </row>
    <row r="382">
      <c r="A382" s="5" t="n"/>
      <c r="B382" s="5" t="n"/>
      <c r="C382" s="5" t="n"/>
      <c r="D382" s="5" t="n"/>
      <c r="E382" s="17" t="n"/>
      <c r="F382" s="19">
        <f>IF(A382&amp;""="","",IFERROR(IF(INDEX('المواد'!$B$6:$B$20,MATCH(A382,'المواد'!$A$6:$A$20,0))&gt;0,INDEX('المواد'!$B$6:$B$20,MATCH(A382,'المواد'!$A$6:$A$20,0))-'الإعدادات'!$B$4,""),""))</f>
        <v/>
      </c>
      <c r="G382" s="19">
        <f>IF(OR(A382&amp;""="",E382&amp;""=""),"",'الإعدادات'!$B$4-E382)</f>
        <v/>
      </c>
      <c r="H382" s="6">
        <f>IF(A382&amp;""="","",IF(OR(AND(ISNUMBER(D382),D382&gt;=0,D382&lt;=10,D382&lt;$B$4),AND(C382="ذاكرته",ISNUMBER(F382),F382&gt;=0,F382&lt;=7)),"نعم",""))</f>
        <v/>
      </c>
      <c r="I382" s="6">
        <f>IF(A382&amp;B382="","",IF(A382&amp;""="","اختر المادة",IF(ISNUMBER(MATCH(A382,'المواد'!$A$6:$A$20,0)),IF(AND(D382&amp;""&lt;&gt;"",OR(NOT(ISNUMBER(D382)),D382&lt;0,D382&gt;10)),"الدرجة من 0 إلى 10",IF(C382&amp;""="","اختر الحالة","")),"المادة غير موجودة")))</f>
        <v/>
      </c>
      <c r="J382" s="20">
        <f>IF(AND(A382&amp;""&lt;&gt;"",ISNUMBER(D382),D382&gt;=0,D382&lt;=10),D382+ROW()/100000,"")</f>
        <v/>
      </c>
    </row>
    <row r="383">
      <c r="A383" s="5" t="n"/>
      <c r="B383" s="5" t="n"/>
      <c r="C383" s="5" t="n"/>
      <c r="D383" s="5" t="n"/>
      <c r="E383" s="17" t="n"/>
      <c r="F383" s="19">
        <f>IF(A383&amp;""="","",IFERROR(IF(INDEX('المواد'!$B$6:$B$20,MATCH(A383,'المواد'!$A$6:$A$20,0))&gt;0,INDEX('المواد'!$B$6:$B$20,MATCH(A383,'المواد'!$A$6:$A$20,0))-'الإعدادات'!$B$4,""),""))</f>
        <v/>
      </c>
      <c r="G383" s="19">
        <f>IF(OR(A383&amp;""="",E383&amp;""=""),"",'الإعدادات'!$B$4-E383)</f>
        <v/>
      </c>
      <c r="H383" s="6">
        <f>IF(A383&amp;""="","",IF(OR(AND(ISNUMBER(D383),D383&gt;=0,D383&lt;=10,D383&lt;$B$4),AND(C383="ذاكرته",ISNUMBER(F383),F383&gt;=0,F383&lt;=7)),"نعم",""))</f>
        <v/>
      </c>
      <c r="I383" s="6">
        <f>IF(A383&amp;B383="","",IF(A383&amp;""="","اختر المادة",IF(ISNUMBER(MATCH(A383,'المواد'!$A$6:$A$20,0)),IF(AND(D383&amp;""&lt;&gt;"",OR(NOT(ISNUMBER(D383)),D383&lt;0,D383&gt;10)),"الدرجة من 0 إلى 10",IF(C383&amp;""="","اختر الحالة","")),"المادة غير موجودة")))</f>
        <v/>
      </c>
      <c r="J383" s="20">
        <f>IF(AND(A383&amp;""&lt;&gt;"",ISNUMBER(D383),D383&gt;=0,D383&lt;=10),D383+ROW()/100000,"")</f>
        <v/>
      </c>
    </row>
    <row r="384">
      <c r="A384" s="5" t="n"/>
      <c r="B384" s="5" t="n"/>
      <c r="C384" s="5" t="n"/>
      <c r="D384" s="5" t="n"/>
      <c r="E384" s="17" t="n"/>
      <c r="F384" s="19">
        <f>IF(A384&amp;""="","",IFERROR(IF(INDEX('المواد'!$B$6:$B$20,MATCH(A384,'المواد'!$A$6:$A$20,0))&gt;0,INDEX('المواد'!$B$6:$B$20,MATCH(A384,'المواد'!$A$6:$A$20,0))-'الإعدادات'!$B$4,""),""))</f>
        <v/>
      </c>
      <c r="G384" s="19">
        <f>IF(OR(A384&amp;""="",E384&amp;""=""),"",'الإعدادات'!$B$4-E384)</f>
        <v/>
      </c>
      <c r="H384" s="6">
        <f>IF(A384&amp;""="","",IF(OR(AND(ISNUMBER(D384),D384&gt;=0,D384&lt;=10,D384&lt;$B$4),AND(C384="ذاكرته",ISNUMBER(F384),F384&gt;=0,F384&lt;=7)),"نعم",""))</f>
        <v/>
      </c>
      <c r="I384" s="6">
        <f>IF(A384&amp;B384="","",IF(A384&amp;""="","اختر المادة",IF(ISNUMBER(MATCH(A384,'المواد'!$A$6:$A$20,0)),IF(AND(D384&amp;""&lt;&gt;"",OR(NOT(ISNUMBER(D384)),D384&lt;0,D384&gt;10)),"الدرجة من 0 إلى 10",IF(C384&amp;""="","اختر الحالة","")),"المادة غير موجودة")))</f>
        <v/>
      </c>
      <c r="J384" s="20">
        <f>IF(AND(A384&amp;""&lt;&gt;"",ISNUMBER(D384),D384&gt;=0,D384&lt;=10),D384+ROW()/100000,"")</f>
        <v/>
      </c>
    </row>
    <row r="385">
      <c r="A385" s="5" t="n"/>
      <c r="B385" s="5" t="n"/>
      <c r="C385" s="5" t="n"/>
      <c r="D385" s="5" t="n"/>
      <c r="E385" s="17" t="n"/>
      <c r="F385" s="19">
        <f>IF(A385&amp;""="","",IFERROR(IF(INDEX('المواد'!$B$6:$B$20,MATCH(A385,'المواد'!$A$6:$A$20,0))&gt;0,INDEX('المواد'!$B$6:$B$20,MATCH(A385,'المواد'!$A$6:$A$20,0))-'الإعدادات'!$B$4,""),""))</f>
        <v/>
      </c>
      <c r="G385" s="19">
        <f>IF(OR(A385&amp;""="",E385&amp;""=""),"",'الإعدادات'!$B$4-E385)</f>
        <v/>
      </c>
      <c r="H385" s="6">
        <f>IF(A385&amp;""="","",IF(OR(AND(ISNUMBER(D385),D385&gt;=0,D385&lt;=10,D385&lt;$B$4),AND(C385="ذاكرته",ISNUMBER(F385),F385&gt;=0,F385&lt;=7)),"نعم",""))</f>
        <v/>
      </c>
      <c r="I385" s="6">
        <f>IF(A385&amp;B385="","",IF(A385&amp;""="","اختر المادة",IF(ISNUMBER(MATCH(A385,'المواد'!$A$6:$A$20,0)),IF(AND(D385&amp;""&lt;&gt;"",OR(NOT(ISNUMBER(D385)),D385&lt;0,D385&gt;10)),"الدرجة من 0 إلى 10",IF(C385&amp;""="","اختر الحالة","")),"المادة غير موجودة")))</f>
        <v/>
      </c>
      <c r="J385" s="20">
        <f>IF(AND(A385&amp;""&lt;&gt;"",ISNUMBER(D385),D385&gt;=0,D385&lt;=10),D385+ROW()/100000,"")</f>
        <v/>
      </c>
    </row>
    <row r="386">
      <c r="A386" s="5" t="n"/>
      <c r="B386" s="5" t="n"/>
      <c r="C386" s="5" t="n"/>
      <c r="D386" s="5" t="n"/>
      <c r="E386" s="17" t="n"/>
      <c r="F386" s="19">
        <f>IF(A386&amp;""="","",IFERROR(IF(INDEX('المواد'!$B$6:$B$20,MATCH(A386,'المواد'!$A$6:$A$20,0))&gt;0,INDEX('المواد'!$B$6:$B$20,MATCH(A386,'المواد'!$A$6:$A$20,0))-'الإعدادات'!$B$4,""),""))</f>
        <v/>
      </c>
      <c r="G386" s="19">
        <f>IF(OR(A386&amp;""="",E386&amp;""=""),"",'الإعدادات'!$B$4-E386)</f>
        <v/>
      </c>
      <c r="H386" s="6">
        <f>IF(A386&amp;""="","",IF(OR(AND(ISNUMBER(D386),D386&gt;=0,D386&lt;=10,D386&lt;$B$4),AND(C386="ذاكرته",ISNUMBER(F386),F386&gt;=0,F386&lt;=7)),"نعم",""))</f>
        <v/>
      </c>
      <c r="I386" s="6">
        <f>IF(A386&amp;B386="","",IF(A386&amp;""="","اختر المادة",IF(ISNUMBER(MATCH(A386,'المواد'!$A$6:$A$20,0)),IF(AND(D386&amp;""&lt;&gt;"",OR(NOT(ISNUMBER(D386)),D386&lt;0,D386&gt;10)),"الدرجة من 0 إلى 10",IF(C386&amp;""="","اختر الحالة","")),"المادة غير موجودة")))</f>
        <v/>
      </c>
      <c r="J386" s="20">
        <f>IF(AND(A386&amp;""&lt;&gt;"",ISNUMBER(D386),D386&gt;=0,D386&lt;=10),D386+ROW()/100000,"")</f>
        <v/>
      </c>
    </row>
    <row r="387">
      <c r="A387" s="5" t="n"/>
      <c r="B387" s="5" t="n"/>
      <c r="C387" s="5" t="n"/>
      <c r="D387" s="5" t="n"/>
      <c r="E387" s="17" t="n"/>
      <c r="F387" s="19">
        <f>IF(A387&amp;""="","",IFERROR(IF(INDEX('المواد'!$B$6:$B$20,MATCH(A387,'المواد'!$A$6:$A$20,0))&gt;0,INDEX('المواد'!$B$6:$B$20,MATCH(A387,'المواد'!$A$6:$A$20,0))-'الإعدادات'!$B$4,""),""))</f>
        <v/>
      </c>
      <c r="G387" s="19">
        <f>IF(OR(A387&amp;""="",E387&amp;""=""),"",'الإعدادات'!$B$4-E387)</f>
        <v/>
      </c>
      <c r="H387" s="6">
        <f>IF(A387&amp;""="","",IF(OR(AND(ISNUMBER(D387),D387&gt;=0,D387&lt;=10,D387&lt;$B$4),AND(C387="ذاكرته",ISNUMBER(F387),F387&gt;=0,F387&lt;=7)),"نعم",""))</f>
        <v/>
      </c>
      <c r="I387" s="6">
        <f>IF(A387&amp;B387="","",IF(A387&amp;""="","اختر المادة",IF(ISNUMBER(MATCH(A387,'المواد'!$A$6:$A$20,0)),IF(AND(D387&amp;""&lt;&gt;"",OR(NOT(ISNUMBER(D387)),D387&lt;0,D387&gt;10)),"الدرجة من 0 إلى 10",IF(C387&amp;""="","اختر الحالة","")),"المادة غير موجودة")))</f>
        <v/>
      </c>
      <c r="J387" s="20">
        <f>IF(AND(A387&amp;""&lt;&gt;"",ISNUMBER(D387),D387&gt;=0,D387&lt;=10),D387+ROW()/100000,"")</f>
        <v/>
      </c>
    </row>
    <row r="388">
      <c r="A388" s="5" t="n"/>
      <c r="B388" s="5" t="n"/>
      <c r="C388" s="5" t="n"/>
      <c r="D388" s="5" t="n"/>
      <c r="E388" s="17" t="n"/>
      <c r="F388" s="19">
        <f>IF(A388&amp;""="","",IFERROR(IF(INDEX('المواد'!$B$6:$B$20,MATCH(A388,'المواد'!$A$6:$A$20,0))&gt;0,INDEX('المواد'!$B$6:$B$20,MATCH(A388,'المواد'!$A$6:$A$20,0))-'الإعدادات'!$B$4,""),""))</f>
        <v/>
      </c>
      <c r="G388" s="19">
        <f>IF(OR(A388&amp;""="",E388&amp;""=""),"",'الإعدادات'!$B$4-E388)</f>
        <v/>
      </c>
      <c r="H388" s="6">
        <f>IF(A388&amp;""="","",IF(OR(AND(ISNUMBER(D388),D388&gt;=0,D388&lt;=10,D388&lt;$B$4),AND(C388="ذاكرته",ISNUMBER(F388),F388&gt;=0,F388&lt;=7)),"نعم",""))</f>
        <v/>
      </c>
      <c r="I388" s="6">
        <f>IF(A388&amp;B388="","",IF(A388&amp;""="","اختر المادة",IF(ISNUMBER(MATCH(A388,'المواد'!$A$6:$A$20,0)),IF(AND(D388&amp;""&lt;&gt;"",OR(NOT(ISNUMBER(D388)),D388&lt;0,D388&gt;10)),"الدرجة من 0 إلى 10",IF(C388&amp;""="","اختر الحالة","")),"المادة غير موجودة")))</f>
        <v/>
      </c>
      <c r="J388" s="20">
        <f>IF(AND(A388&amp;""&lt;&gt;"",ISNUMBER(D388),D388&gt;=0,D388&lt;=10),D388+ROW()/100000,"")</f>
        <v/>
      </c>
    </row>
    <row r="389">
      <c r="A389" s="5" t="n"/>
      <c r="B389" s="5" t="n"/>
      <c r="C389" s="5" t="n"/>
      <c r="D389" s="5" t="n"/>
      <c r="E389" s="17" t="n"/>
      <c r="F389" s="19">
        <f>IF(A389&amp;""="","",IFERROR(IF(INDEX('المواد'!$B$6:$B$20,MATCH(A389,'المواد'!$A$6:$A$20,0))&gt;0,INDEX('المواد'!$B$6:$B$20,MATCH(A389,'المواد'!$A$6:$A$20,0))-'الإعدادات'!$B$4,""),""))</f>
        <v/>
      </c>
      <c r="G389" s="19">
        <f>IF(OR(A389&amp;""="",E389&amp;""=""),"",'الإعدادات'!$B$4-E389)</f>
        <v/>
      </c>
      <c r="H389" s="6">
        <f>IF(A389&amp;""="","",IF(OR(AND(ISNUMBER(D389),D389&gt;=0,D389&lt;=10,D389&lt;$B$4),AND(C389="ذاكرته",ISNUMBER(F389),F389&gt;=0,F389&lt;=7)),"نعم",""))</f>
        <v/>
      </c>
      <c r="I389" s="6">
        <f>IF(A389&amp;B389="","",IF(A389&amp;""="","اختر المادة",IF(ISNUMBER(MATCH(A389,'المواد'!$A$6:$A$20,0)),IF(AND(D389&amp;""&lt;&gt;"",OR(NOT(ISNUMBER(D389)),D389&lt;0,D389&gt;10)),"الدرجة من 0 إلى 10",IF(C389&amp;""="","اختر الحالة","")),"المادة غير موجودة")))</f>
        <v/>
      </c>
      <c r="J389" s="20">
        <f>IF(AND(A389&amp;""&lt;&gt;"",ISNUMBER(D389),D389&gt;=0,D389&lt;=10),D389+ROW()/100000,"")</f>
        <v/>
      </c>
    </row>
    <row r="390">
      <c r="A390" s="5" t="n"/>
      <c r="B390" s="5" t="n"/>
      <c r="C390" s="5" t="n"/>
      <c r="D390" s="5" t="n"/>
      <c r="E390" s="17" t="n"/>
      <c r="F390" s="19">
        <f>IF(A390&amp;""="","",IFERROR(IF(INDEX('المواد'!$B$6:$B$20,MATCH(A390,'المواد'!$A$6:$A$20,0))&gt;0,INDEX('المواد'!$B$6:$B$20,MATCH(A390,'المواد'!$A$6:$A$20,0))-'الإعدادات'!$B$4,""),""))</f>
        <v/>
      </c>
      <c r="G390" s="19">
        <f>IF(OR(A390&amp;""="",E390&amp;""=""),"",'الإعدادات'!$B$4-E390)</f>
        <v/>
      </c>
      <c r="H390" s="6">
        <f>IF(A390&amp;""="","",IF(OR(AND(ISNUMBER(D390),D390&gt;=0,D390&lt;=10,D390&lt;$B$4),AND(C390="ذاكرته",ISNUMBER(F390),F390&gt;=0,F390&lt;=7)),"نعم",""))</f>
        <v/>
      </c>
      <c r="I390" s="6">
        <f>IF(A390&amp;B390="","",IF(A390&amp;""="","اختر المادة",IF(ISNUMBER(MATCH(A390,'المواد'!$A$6:$A$20,0)),IF(AND(D390&amp;""&lt;&gt;"",OR(NOT(ISNUMBER(D390)),D390&lt;0,D390&gt;10)),"الدرجة من 0 إلى 10",IF(C390&amp;""="","اختر الحالة","")),"المادة غير موجودة")))</f>
        <v/>
      </c>
      <c r="J390" s="20">
        <f>IF(AND(A390&amp;""&lt;&gt;"",ISNUMBER(D390),D390&gt;=0,D390&lt;=10),D390+ROW()/100000,"")</f>
        <v/>
      </c>
    </row>
    <row r="391">
      <c r="A391" s="5" t="n"/>
      <c r="B391" s="5" t="n"/>
      <c r="C391" s="5" t="n"/>
      <c r="D391" s="5" t="n"/>
      <c r="E391" s="17" t="n"/>
      <c r="F391" s="19">
        <f>IF(A391&amp;""="","",IFERROR(IF(INDEX('المواد'!$B$6:$B$20,MATCH(A391,'المواد'!$A$6:$A$20,0))&gt;0,INDEX('المواد'!$B$6:$B$20,MATCH(A391,'المواد'!$A$6:$A$20,0))-'الإعدادات'!$B$4,""),""))</f>
        <v/>
      </c>
      <c r="G391" s="19">
        <f>IF(OR(A391&amp;""="",E391&amp;""=""),"",'الإعدادات'!$B$4-E391)</f>
        <v/>
      </c>
      <c r="H391" s="6">
        <f>IF(A391&amp;""="","",IF(OR(AND(ISNUMBER(D391),D391&gt;=0,D391&lt;=10,D391&lt;$B$4),AND(C391="ذاكرته",ISNUMBER(F391),F391&gt;=0,F391&lt;=7)),"نعم",""))</f>
        <v/>
      </c>
      <c r="I391" s="6">
        <f>IF(A391&amp;B391="","",IF(A391&amp;""="","اختر المادة",IF(ISNUMBER(MATCH(A391,'المواد'!$A$6:$A$20,0)),IF(AND(D391&amp;""&lt;&gt;"",OR(NOT(ISNUMBER(D391)),D391&lt;0,D391&gt;10)),"الدرجة من 0 إلى 10",IF(C391&amp;""="","اختر الحالة","")),"المادة غير موجودة")))</f>
        <v/>
      </c>
      <c r="J391" s="20">
        <f>IF(AND(A391&amp;""&lt;&gt;"",ISNUMBER(D391),D391&gt;=0,D391&lt;=10),D391+ROW()/100000,"")</f>
        <v/>
      </c>
    </row>
    <row r="392">
      <c r="A392" s="5" t="n"/>
      <c r="B392" s="5" t="n"/>
      <c r="C392" s="5" t="n"/>
      <c r="D392" s="5" t="n"/>
      <c r="E392" s="17" t="n"/>
      <c r="F392" s="19">
        <f>IF(A392&amp;""="","",IFERROR(IF(INDEX('المواد'!$B$6:$B$20,MATCH(A392,'المواد'!$A$6:$A$20,0))&gt;0,INDEX('المواد'!$B$6:$B$20,MATCH(A392,'المواد'!$A$6:$A$20,0))-'الإعدادات'!$B$4,""),""))</f>
        <v/>
      </c>
      <c r="G392" s="19">
        <f>IF(OR(A392&amp;""="",E392&amp;""=""),"",'الإعدادات'!$B$4-E392)</f>
        <v/>
      </c>
      <c r="H392" s="6">
        <f>IF(A392&amp;""="","",IF(OR(AND(ISNUMBER(D392),D392&gt;=0,D392&lt;=10,D392&lt;$B$4),AND(C392="ذاكرته",ISNUMBER(F392),F392&gt;=0,F392&lt;=7)),"نعم",""))</f>
        <v/>
      </c>
      <c r="I392" s="6">
        <f>IF(A392&amp;B392="","",IF(A392&amp;""="","اختر المادة",IF(ISNUMBER(MATCH(A392,'المواد'!$A$6:$A$20,0)),IF(AND(D392&amp;""&lt;&gt;"",OR(NOT(ISNUMBER(D392)),D392&lt;0,D392&gt;10)),"الدرجة من 0 إلى 10",IF(C392&amp;""="","اختر الحالة","")),"المادة غير موجودة")))</f>
        <v/>
      </c>
      <c r="J392" s="20">
        <f>IF(AND(A392&amp;""&lt;&gt;"",ISNUMBER(D392),D392&gt;=0,D392&lt;=10),D392+ROW()/100000,"")</f>
        <v/>
      </c>
    </row>
    <row r="393">
      <c r="A393" s="5" t="n"/>
      <c r="B393" s="5" t="n"/>
      <c r="C393" s="5" t="n"/>
      <c r="D393" s="5" t="n"/>
      <c r="E393" s="17" t="n"/>
      <c r="F393" s="19">
        <f>IF(A393&amp;""="","",IFERROR(IF(INDEX('المواد'!$B$6:$B$20,MATCH(A393,'المواد'!$A$6:$A$20,0))&gt;0,INDEX('المواد'!$B$6:$B$20,MATCH(A393,'المواد'!$A$6:$A$20,0))-'الإعدادات'!$B$4,""),""))</f>
        <v/>
      </c>
      <c r="G393" s="19">
        <f>IF(OR(A393&amp;""="",E393&amp;""=""),"",'الإعدادات'!$B$4-E393)</f>
        <v/>
      </c>
      <c r="H393" s="6">
        <f>IF(A393&amp;""="","",IF(OR(AND(ISNUMBER(D393),D393&gt;=0,D393&lt;=10,D393&lt;$B$4),AND(C393="ذاكرته",ISNUMBER(F393),F393&gt;=0,F393&lt;=7)),"نعم",""))</f>
        <v/>
      </c>
      <c r="I393" s="6">
        <f>IF(A393&amp;B393="","",IF(A393&amp;""="","اختر المادة",IF(ISNUMBER(MATCH(A393,'المواد'!$A$6:$A$20,0)),IF(AND(D393&amp;""&lt;&gt;"",OR(NOT(ISNUMBER(D393)),D393&lt;0,D393&gt;10)),"الدرجة من 0 إلى 10",IF(C393&amp;""="","اختر الحالة","")),"المادة غير موجودة")))</f>
        <v/>
      </c>
      <c r="J393" s="20">
        <f>IF(AND(A393&amp;""&lt;&gt;"",ISNUMBER(D393),D393&gt;=0,D393&lt;=10),D393+ROW()/100000,"")</f>
        <v/>
      </c>
    </row>
    <row r="394">
      <c r="A394" s="5" t="n"/>
      <c r="B394" s="5" t="n"/>
      <c r="C394" s="5" t="n"/>
      <c r="D394" s="5" t="n"/>
      <c r="E394" s="17" t="n"/>
      <c r="F394" s="19">
        <f>IF(A394&amp;""="","",IFERROR(IF(INDEX('المواد'!$B$6:$B$20,MATCH(A394,'المواد'!$A$6:$A$20,0))&gt;0,INDEX('المواد'!$B$6:$B$20,MATCH(A394,'المواد'!$A$6:$A$20,0))-'الإعدادات'!$B$4,""),""))</f>
        <v/>
      </c>
      <c r="G394" s="19">
        <f>IF(OR(A394&amp;""="",E394&amp;""=""),"",'الإعدادات'!$B$4-E394)</f>
        <v/>
      </c>
      <c r="H394" s="6">
        <f>IF(A394&amp;""="","",IF(OR(AND(ISNUMBER(D394),D394&gt;=0,D394&lt;=10,D394&lt;$B$4),AND(C394="ذاكرته",ISNUMBER(F394),F394&gt;=0,F394&lt;=7)),"نعم",""))</f>
        <v/>
      </c>
      <c r="I394" s="6">
        <f>IF(A394&amp;B394="","",IF(A394&amp;""="","اختر المادة",IF(ISNUMBER(MATCH(A394,'المواد'!$A$6:$A$20,0)),IF(AND(D394&amp;""&lt;&gt;"",OR(NOT(ISNUMBER(D394)),D394&lt;0,D394&gt;10)),"الدرجة من 0 إلى 10",IF(C394&amp;""="","اختر الحالة","")),"المادة غير موجودة")))</f>
        <v/>
      </c>
      <c r="J394" s="20">
        <f>IF(AND(A394&amp;""&lt;&gt;"",ISNUMBER(D394),D394&gt;=0,D394&lt;=10),D394+ROW()/100000,"")</f>
        <v/>
      </c>
    </row>
    <row r="395">
      <c r="A395" s="5" t="n"/>
      <c r="B395" s="5" t="n"/>
      <c r="C395" s="5" t="n"/>
      <c r="D395" s="5" t="n"/>
      <c r="E395" s="17" t="n"/>
      <c r="F395" s="19">
        <f>IF(A395&amp;""="","",IFERROR(IF(INDEX('المواد'!$B$6:$B$20,MATCH(A395,'المواد'!$A$6:$A$20,0))&gt;0,INDEX('المواد'!$B$6:$B$20,MATCH(A395,'المواد'!$A$6:$A$20,0))-'الإعدادات'!$B$4,""),""))</f>
        <v/>
      </c>
      <c r="G395" s="19">
        <f>IF(OR(A395&amp;""="",E395&amp;""=""),"",'الإعدادات'!$B$4-E395)</f>
        <v/>
      </c>
      <c r="H395" s="6">
        <f>IF(A395&amp;""="","",IF(OR(AND(ISNUMBER(D395),D395&gt;=0,D395&lt;=10,D395&lt;$B$4),AND(C395="ذاكرته",ISNUMBER(F395),F395&gt;=0,F395&lt;=7)),"نعم",""))</f>
        <v/>
      </c>
      <c r="I395" s="6">
        <f>IF(A395&amp;B395="","",IF(A395&amp;""="","اختر المادة",IF(ISNUMBER(MATCH(A395,'المواد'!$A$6:$A$20,0)),IF(AND(D395&amp;""&lt;&gt;"",OR(NOT(ISNUMBER(D395)),D395&lt;0,D395&gt;10)),"الدرجة من 0 إلى 10",IF(C395&amp;""="","اختر الحالة","")),"المادة غير موجودة")))</f>
        <v/>
      </c>
      <c r="J395" s="20">
        <f>IF(AND(A395&amp;""&lt;&gt;"",ISNUMBER(D395),D395&gt;=0,D395&lt;=10),D395+ROW()/100000,"")</f>
        <v/>
      </c>
    </row>
    <row r="396">
      <c r="A396" s="5" t="n"/>
      <c r="B396" s="5" t="n"/>
      <c r="C396" s="5" t="n"/>
      <c r="D396" s="5" t="n"/>
      <c r="E396" s="17" t="n"/>
      <c r="F396" s="19">
        <f>IF(A396&amp;""="","",IFERROR(IF(INDEX('المواد'!$B$6:$B$20,MATCH(A396,'المواد'!$A$6:$A$20,0))&gt;0,INDEX('المواد'!$B$6:$B$20,MATCH(A396,'المواد'!$A$6:$A$20,0))-'الإعدادات'!$B$4,""),""))</f>
        <v/>
      </c>
      <c r="G396" s="19">
        <f>IF(OR(A396&amp;""="",E396&amp;""=""),"",'الإعدادات'!$B$4-E396)</f>
        <v/>
      </c>
      <c r="H396" s="6">
        <f>IF(A396&amp;""="","",IF(OR(AND(ISNUMBER(D396),D396&gt;=0,D396&lt;=10,D396&lt;$B$4),AND(C396="ذاكرته",ISNUMBER(F396),F396&gt;=0,F396&lt;=7)),"نعم",""))</f>
        <v/>
      </c>
      <c r="I396" s="6">
        <f>IF(A396&amp;B396="","",IF(A396&amp;""="","اختر المادة",IF(ISNUMBER(MATCH(A396,'المواد'!$A$6:$A$20,0)),IF(AND(D396&amp;""&lt;&gt;"",OR(NOT(ISNUMBER(D396)),D396&lt;0,D396&gt;10)),"الدرجة من 0 إلى 10",IF(C396&amp;""="","اختر الحالة","")),"المادة غير موجودة")))</f>
        <v/>
      </c>
      <c r="J396" s="20">
        <f>IF(AND(A396&amp;""&lt;&gt;"",ISNUMBER(D396),D396&gt;=0,D396&lt;=10),D396+ROW()/100000,"")</f>
        <v/>
      </c>
    </row>
    <row r="397">
      <c r="A397" s="5" t="n"/>
      <c r="B397" s="5" t="n"/>
      <c r="C397" s="5" t="n"/>
      <c r="D397" s="5" t="n"/>
      <c r="E397" s="17" t="n"/>
      <c r="F397" s="19">
        <f>IF(A397&amp;""="","",IFERROR(IF(INDEX('المواد'!$B$6:$B$20,MATCH(A397,'المواد'!$A$6:$A$20,0))&gt;0,INDEX('المواد'!$B$6:$B$20,MATCH(A397,'المواد'!$A$6:$A$20,0))-'الإعدادات'!$B$4,""),""))</f>
        <v/>
      </c>
      <c r="G397" s="19">
        <f>IF(OR(A397&amp;""="",E397&amp;""=""),"",'الإعدادات'!$B$4-E397)</f>
        <v/>
      </c>
      <c r="H397" s="6">
        <f>IF(A397&amp;""="","",IF(OR(AND(ISNUMBER(D397),D397&gt;=0,D397&lt;=10,D397&lt;$B$4),AND(C397="ذاكرته",ISNUMBER(F397),F397&gt;=0,F397&lt;=7)),"نعم",""))</f>
        <v/>
      </c>
      <c r="I397" s="6">
        <f>IF(A397&amp;B397="","",IF(A397&amp;""="","اختر المادة",IF(ISNUMBER(MATCH(A397,'المواد'!$A$6:$A$20,0)),IF(AND(D397&amp;""&lt;&gt;"",OR(NOT(ISNUMBER(D397)),D397&lt;0,D397&gt;10)),"الدرجة من 0 إلى 10",IF(C397&amp;""="","اختر الحالة","")),"المادة غير موجودة")))</f>
        <v/>
      </c>
      <c r="J397" s="20">
        <f>IF(AND(A397&amp;""&lt;&gt;"",ISNUMBER(D397),D397&gt;=0,D397&lt;=10),D397+ROW()/100000,"")</f>
        <v/>
      </c>
    </row>
    <row r="398">
      <c r="A398" s="5" t="n"/>
      <c r="B398" s="5" t="n"/>
      <c r="C398" s="5" t="n"/>
      <c r="D398" s="5" t="n"/>
      <c r="E398" s="17" t="n"/>
      <c r="F398" s="19">
        <f>IF(A398&amp;""="","",IFERROR(IF(INDEX('المواد'!$B$6:$B$20,MATCH(A398,'المواد'!$A$6:$A$20,0))&gt;0,INDEX('المواد'!$B$6:$B$20,MATCH(A398,'المواد'!$A$6:$A$20,0))-'الإعدادات'!$B$4,""),""))</f>
        <v/>
      </c>
      <c r="G398" s="19">
        <f>IF(OR(A398&amp;""="",E398&amp;""=""),"",'الإعدادات'!$B$4-E398)</f>
        <v/>
      </c>
      <c r="H398" s="6">
        <f>IF(A398&amp;""="","",IF(OR(AND(ISNUMBER(D398),D398&gt;=0,D398&lt;=10,D398&lt;$B$4),AND(C398="ذاكرته",ISNUMBER(F398),F398&gt;=0,F398&lt;=7)),"نعم",""))</f>
        <v/>
      </c>
      <c r="I398" s="6">
        <f>IF(A398&amp;B398="","",IF(A398&amp;""="","اختر المادة",IF(ISNUMBER(MATCH(A398,'المواد'!$A$6:$A$20,0)),IF(AND(D398&amp;""&lt;&gt;"",OR(NOT(ISNUMBER(D398)),D398&lt;0,D398&gt;10)),"الدرجة من 0 إلى 10",IF(C398&amp;""="","اختر الحالة","")),"المادة غير موجودة")))</f>
        <v/>
      </c>
      <c r="J398" s="20">
        <f>IF(AND(A398&amp;""&lt;&gt;"",ISNUMBER(D398),D398&gt;=0,D398&lt;=10),D398+ROW()/100000,"")</f>
        <v/>
      </c>
    </row>
    <row r="399">
      <c r="A399" s="5" t="n"/>
      <c r="B399" s="5" t="n"/>
      <c r="C399" s="5" t="n"/>
      <c r="D399" s="5" t="n"/>
      <c r="E399" s="17" t="n"/>
      <c r="F399" s="19">
        <f>IF(A399&amp;""="","",IFERROR(IF(INDEX('المواد'!$B$6:$B$20,MATCH(A399,'المواد'!$A$6:$A$20,0))&gt;0,INDEX('المواد'!$B$6:$B$20,MATCH(A399,'المواد'!$A$6:$A$20,0))-'الإعدادات'!$B$4,""),""))</f>
        <v/>
      </c>
      <c r="G399" s="19">
        <f>IF(OR(A399&amp;""="",E399&amp;""=""),"",'الإعدادات'!$B$4-E399)</f>
        <v/>
      </c>
      <c r="H399" s="6">
        <f>IF(A399&amp;""="","",IF(OR(AND(ISNUMBER(D399),D399&gt;=0,D399&lt;=10,D399&lt;$B$4),AND(C399="ذاكرته",ISNUMBER(F399),F399&gt;=0,F399&lt;=7)),"نعم",""))</f>
        <v/>
      </c>
      <c r="I399" s="6">
        <f>IF(A399&amp;B399="","",IF(A399&amp;""="","اختر المادة",IF(ISNUMBER(MATCH(A399,'المواد'!$A$6:$A$20,0)),IF(AND(D399&amp;""&lt;&gt;"",OR(NOT(ISNUMBER(D399)),D399&lt;0,D399&gt;10)),"الدرجة من 0 إلى 10",IF(C399&amp;""="","اختر الحالة","")),"المادة غير موجودة")))</f>
        <v/>
      </c>
      <c r="J399" s="20">
        <f>IF(AND(A399&amp;""&lt;&gt;"",ISNUMBER(D399),D399&gt;=0,D399&lt;=10),D399+ROW()/100000,"")</f>
        <v/>
      </c>
    </row>
    <row r="400">
      <c r="A400" s="5" t="n"/>
      <c r="B400" s="5" t="n"/>
      <c r="C400" s="5" t="n"/>
      <c r="D400" s="5" t="n"/>
      <c r="E400" s="17" t="n"/>
      <c r="F400" s="19">
        <f>IF(A400&amp;""="","",IFERROR(IF(INDEX('المواد'!$B$6:$B$20,MATCH(A400,'المواد'!$A$6:$A$20,0))&gt;0,INDEX('المواد'!$B$6:$B$20,MATCH(A400,'المواد'!$A$6:$A$20,0))-'الإعدادات'!$B$4,""),""))</f>
        <v/>
      </c>
      <c r="G400" s="19">
        <f>IF(OR(A400&amp;""="",E400&amp;""=""),"",'الإعدادات'!$B$4-E400)</f>
        <v/>
      </c>
      <c r="H400" s="6">
        <f>IF(A400&amp;""="","",IF(OR(AND(ISNUMBER(D400),D400&gt;=0,D400&lt;=10,D400&lt;$B$4),AND(C400="ذاكرته",ISNUMBER(F400),F400&gt;=0,F400&lt;=7)),"نعم",""))</f>
        <v/>
      </c>
      <c r="I400" s="6">
        <f>IF(A400&amp;B400="","",IF(A400&amp;""="","اختر المادة",IF(ISNUMBER(MATCH(A400,'المواد'!$A$6:$A$20,0)),IF(AND(D400&amp;""&lt;&gt;"",OR(NOT(ISNUMBER(D400)),D400&lt;0,D400&gt;10)),"الدرجة من 0 إلى 10",IF(C400&amp;""="","اختر الحالة","")),"المادة غير موجودة")))</f>
        <v/>
      </c>
      <c r="J400" s="20">
        <f>IF(AND(A400&amp;""&lt;&gt;"",ISNUMBER(D400),D400&gt;=0,D400&lt;=10),D400+ROW()/100000,"")</f>
        <v/>
      </c>
    </row>
    <row r="401">
      <c r="A401" s="5" t="n"/>
      <c r="B401" s="5" t="n"/>
      <c r="C401" s="5" t="n"/>
      <c r="D401" s="5" t="n"/>
      <c r="E401" s="17" t="n"/>
      <c r="F401" s="19">
        <f>IF(A401&amp;""="","",IFERROR(IF(INDEX('المواد'!$B$6:$B$20,MATCH(A401,'المواد'!$A$6:$A$20,0))&gt;0,INDEX('المواد'!$B$6:$B$20,MATCH(A401,'المواد'!$A$6:$A$20,0))-'الإعدادات'!$B$4,""),""))</f>
        <v/>
      </c>
      <c r="G401" s="19">
        <f>IF(OR(A401&amp;""="",E401&amp;""=""),"",'الإعدادات'!$B$4-E401)</f>
        <v/>
      </c>
      <c r="H401" s="6">
        <f>IF(A401&amp;""="","",IF(OR(AND(ISNUMBER(D401),D401&gt;=0,D401&lt;=10,D401&lt;$B$4),AND(C401="ذاكرته",ISNUMBER(F401),F401&gt;=0,F401&lt;=7)),"نعم",""))</f>
        <v/>
      </c>
      <c r="I401" s="6">
        <f>IF(A401&amp;B401="","",IF(A401&amp;""="","اختر المادة",IF(ISNUMBER(MATCH(A401,'المواد'!$A$6:$A$20,0)),IF(AND(D401&amp;""&lt;&gt;"",OR(NOT(ISNUMBER(D401)),D401&lt;0,D401&gt;10)),"الدرجة من 0 إلى 10",IF(C401&amp;""="","اختر الحالة","")),"المادة غير موجودة")))</f>
        <v/>
      </c>
      <c r="J401" s="20">
        <f>IF(AND(A401&amp;""&lt;&gt;"",ISNUMBER(D401),D401&gt;=0,D401&lt;=10),D401+ROW()/100000,"")</f>
        <v/>
      </c>
    </row>
    <row r="402">
      <c r="A402" s="5" t="n"/>
      <c r="B402" s="5" t="n"/>
      <c r="C402" s="5" t="n"/>
      <c r="D402" s="5" t="n"/>
      <c r="E402" s="17" t="n"/>
      <c r="F402" s="19">
        <f>IF(A402&amp;""="","",IFERROR(IF(INDEX('المواد'!$B$6:$B$20,MATCH(A402,'المواد'!$A$6:$A$20,0))&gt;0,INDEX('المواد'!$B$6:$B$20,MATCH(A402,'المواد'!$A$6:$A$20,0))-'الإعدادات'!$B$4,""),""))</f>
        <v/>
      </c>
      <c r="G402" s="19">
        <f>IF(OR(A402&amp;""="",E402&amp;""=""),"",'الإعدادات'!$B$4-E402)</f>
        <v/>
      </c>
      <c r="H402" s="6">
        <f>IF(A402&amp;""="","",IF(OR(AND(ISNUMBER(D402),D402&gt;=0,D402&lt;=10,D402&lt;$B$4),AND(C402="ذاكرته",ISNUMBER(F402),F402&gt;=0,F402&lt;=7)),"نعم",""))</f>
        <v/>
      </c>
      <c r="I402" s="6">
        <f>IF(A402&amp;B402="","",IF(A402&amp;""="","اختر المادة",IF(ISNUMBER(MATCH(A402,'المواد'!$A$6:$A$20,0)),IF(AND(D402&amp;""&lt;&gt;"",OR(NOT(ISNUMBER(D402)),D402&lt;0,D402&gt;10)),"الدرجة من 0 إلى 10",IF(C402&amp;""="","اختر الحالة","")),"المادة غير موجودة")))</f>
        <v/>
      </c>
      <c r="J402" s="20">
        <f>IF(AND(A402&amp;""&lt;&gt;"",ISNUMBER(D402),D402&gt;=0,D402&lt;=10),D402+ROW()/100000,"")</f>
        <v/>
      </c>
    </row>
    <row r="403">
      <c r="A403" s="5" t="n"/>
      <c r="B403" s="5" t="n"/>
      <c r="C403" s="5" t="n"/>
      <c r="D403" s="5" t="n"/>
      <c r="E403" s="17" t="n"/>
      <c r="F403" s="19">
        <f>IF(A403&amp;""="","",IFERROR(IF(INDEX('المواد'!$B$6:$B$20,MATCH(A403,'المواد'!$A$6:$A$20,0))&gt;0,INDEX('المواد'!$B$6:$B$20,MATCH(A403,'المواد'!$A$6:$A$20,0))-'الإعدادات'!$B$4,""),""))</f>
        <v/>
      </c>
      <c r="G403" s="19">
        <f>IF(OR(A403&amp;""="",E403&amp;""=""),"",'الإعدادات'!$B$4-E403)</f>
        <v/>
      </c>
      <c r="H403" s="6">
        <f>IF(A403&amp;""="","",IF(OR(AND(ISNUMBER(D403),D403&gt;=0,D403&lt;=10,D403&lt;$B$4),AND(C403="ذاكرته",ISNUMBER(F403),F403&gt;=0,F403&lt;=7)),"نعم",""))</f>
        <v/>
      </c>
      <c r="I403" s="6">
        <f>IF(A403&amp;B403="","",IF(A403&amp;""="","اختر المادة",IF(ISNUMBER(MATCH(A403,'المواد'!$A$6:$A$20,0)),IF(AND(D403&amp;""&lt;&gt;"",OR(NOT(ISNUMBER(D403)),D403&lt;0,D403&gt;10)),"الدرجة من 0 إلى 10",IF(C403&amp;""="","اختر الحالة","")),"المادة غير موجودة")))</f>
        <v/>
      </c>
      <c r="J403" s="20">
        <f>IF(AND(A403&amp;""&lt;&gt;"",ISNUMBER(D403),D403&gt;=0,D403&lt;=10),D403+ROW()/100000,"")</f>
        <v/>
      </c>
    </row>
    <row r="404">
      <c r="A404" s="5" t="n"/>
      <c r="B404" s="5" t="n"/>
      <c r="C404" s="5" t="n"/>
      <c r="D404" s="5" t="n"/>
      <c r="E404" s="17" t="n"/>
      <c r="F404" s="19">
        <f>IF(A404&amp;""="","",IFERROR(IF(INDEX('المواد'!$B$6:$B$20,MATCH(A404,'المواد'!$A$6:$A$20,0))&gt;0,INDEX('المواد'!$B$6:$B$20,MATCH(A404,'المواد'!$A$6:$A$20,0))-'الإعدادات'!$B$4,""),""))</f>
        <v/>
      </c>
      <c r="G404" s="19">
        <f>IF(OR(A404&amp;""="",E404&amp;""=""),"",'الإعدادات'!$B$4-E404)</f>
        <v/>
      </c>
      <c r="H404" s="6">
        <f>IF(A404&amp;""="","",IF(OR(AND(ISNUMBER(D404),D404&gt;=0,D404&lt;=10,D404&lt;$B$4),AND(C404="ذاكرته",ISNUMBER(F404),F404&gt;=0,F404&lt;=7)),"نعم",""))</f>
        <v/>
      </c>
      <c r="I404" s="6">
        <f>IF(A404&amp;B404="","",IF(A404&amp;""="","اختر المادة",IF(ISNUMBER(MATCH(A404,'المواد'!$A$6:$A$20,0)),IF(AND(D404&amp;""&lt;&gt;"",OR(NOT(ISNUMBER(D404)),D404&lt;0,D404&gt;10)),"الدرجة من 0 إلى 10",IF(C404&amp;""="","اختر الحالة","")),"المادة غير موجودة")))</f>
        <v/>
      </c>
      <c r="J404" s="20">
        <f>IF(AND(A404&amp;""&lt;&gt;"",ISNUMBER(D404),D404&gt;=0,D404&lt;=10),D404+ROW()/100000,"")</f>
        <v/>
      </c>
    </row>
    <row r="405">
      <c r="A405" s="5" t="n"/>
      <c r="B405" s="5" t="n"/>
      <c r="C405" s="5" t="n"/>
      <c r="D405" s="5" t="n"/>
      <c r="E405" s="17" t="n"/>
      <c r="F405" s="19">
        <f>IF(A405&amp;""="","",IFERROR(IF(INDEX('المواد'!$B$6:$B$20,MATCH(A405,'المواد'!$A$6:$A$20,0))&gt;0,INDEX('المواد'!$B$6:$B$20,MATCH(A405,'المواد'!$A$6:$A$20,0))-'الإعدادات'!$B$4,""),""))</f>
        <v/>
      </c>
      <c r="G405" s="19">
        <f>IF(OR(A405&amp;""="",E405&amp;""=""),"",'الإعدادات'!$B$4-E405)</f>
        <v/>
      </c>
      <c r="H405" s="6">
        <f>IF(A405&amp;""="","",IF(OR(AND(ISNUMBER(D405),D405&gt;=0,D405&lt;=10,D405&lt;$B$4),AND(C405="ذاكرته",ISNUMBER(F405),F405&gt;=0,F405&lt;=7)),"نعم",""))</f>
        <v/>
      </c>
      <c r="I405" s="6">
        <f>IF(A405&amp;B405="","",IF(A405&amp;""="","اختر المادة",IF(ISNUMBER(MATCH(A405,'المواد'!$A$6:$A$20,0)),IF(AND(D405&amp;""&lt;&gt;"",OR(NOT(ISNUMBER(D405)),D405&lt;0,D405&gt;10)),"الدرجة من 0 إلى 10",IF(C405&amp;""="","اختر الحالة","")),"المادة غير موجودة")))</f>
        <v/>
      </c>
      <c r="J405" s="20">
        <f>IF(AND(A405&amp;""&lt;&gt;"",ISNUMBER(D405),D405&gt;=0,D405&lt;=10),D405+ROW()/100000,"")</f>
        <v/>
      </c>
    </row>
    <row r="406">
      <c r="A406" s="5" t="n"/>
      <c r="B406" s="5" t="n"/>
      <c r="C406" s="5" t="n"/>
      <c r="D406" s="5" t="n"/>
      <c r="E406" s="17" t="n"/>
      <c r="F406" s="19">
        <f>IF(A406&amp;""="","",IFERROR(IF(INDEX('المواد'!$B$6:$B$20,MATCH(A406,'المواد'!$A$6:$A$20,0))&gt;0,INDEX('المواد'!$B$6:$B$20,MATCH(A406,'المواد'!$A$6:$A$20,0))-'الإعدادات'!$B$4,""),""))</f>
        <v/>
      </c>
      <c r="G406" s="19">
        <f>IF(OR(A406&amp;""="",E406&amp;""=""),"",'الإعدادات'!$B$4-E406)</f>
        <v/>
      </c>
      <c r="H406" s="6">
        <f>IF(A406&amp;""="","",IF(OR(AND(ISNUMBER(D406),D406&gt;=0,D406&lt;=10,D406&lt;$B$4),AND(C406="ذاكرته",ISNUMBER(F406),F406&gt;=0,F406&lt;=7)),"نعم",""))</f>
        <v/>
      </c>
      <c r="I406" s="6">
        <f>IF(A406&amp;B406="","",IF(A406&amp;""="","اختر المادة",IF(ISNUMBER(MATCH(A406,'المواد'!$A$6:$A$20,0)),IF(AND(D406&amp;""&lt;&gt;"",OR(NOT(ISNUMBER(D406)),D406&lt;0,D406&gt;10)),"الدرجة من 0 إلى 10",IF(C406&amp;""="","اختر الحالة","")),"المادة غير موجودة")))</f>
        <v/>
      </c>
      <c r="J406" s="20">
        <f>IF(AND(A406&amp;""&lt;&gt;"",ISNUMBER(D406),D406&gt;=0,D406&lt;=10),D406+ROW()/100000,"")</f>
        <v/>
      </c>
    </row>
    <row r="407">
      <c r="A407" s="5" t="n"/>
      <c r="B407" s="5" t="n"/>
      <c r="C407" s="5" t="n"/>
      <c r="D407" s="5" t="n"/>
      <c r="E407" s="17" t="n"/>
      <c r="F407" s="19">
        <f>IF(A407&amp;""="","",IFERROR(IF(INDEX('المواد'!$B$6:$B$20,MATCH(A407,'المواد'!$A$6:$A$20,0))&gt;0,INDEX('المواد'!$B$6:$B$20,MATCH(A407,'المواد'!$A$6:$A$20,0))-'الإعدادات'!$B$4,""),""))</f>
        <v/>
      </c>
      <c r="G407" s="19">
        <f>IF(OR(A407&amp;""="",E407&amp;""=""),"",'الإعدادات'!$B$4-E407)</f>
        <v/>
      </c>
      <c r="H407" s="6">
        <f>IF(A407&amp;""="","",IF(OR(AND(ISNUMBER(D407),D407&gt;=0,D407&lt;=10,D407&lt;$B$4),AND(C407="ذاكرته",ISNUMBER(F407),F407&gt;=0,F407&lt;=7)),"نعم",""))</f>
        <v/>
      </c>
      <c r="I407" s="6">
        <f>IF(A407&amp;B407="","",IF(A407&amp;""="","اختر المادة",IF(ISNUMBER(MATCH(A407,'المواد'!$A$6:$A$20,0)),IF(AND(D407&amp;""&lt;&gt;"",OR(NOT(ISNUMBER(D407)),D407&lt;0,D407&gt;10)),"الدرجة من 0 إلى 10",IF(C407&amp;""="","اختر الحالة","")),"المادة غير موجودة")))</f>
        <v/>
      </c>
      <c r="J407" s="20">
        <f>IF(AND(A407&amp;""&lt;&gt;"",ISNUMBER(D407),D407&gt;=0,D407&lt;=10),D407+ROW()/100000,"")</f>
        <v/>
      </c>
    </row>
    <row r="408">
      <c r="A408" s="5" t="n"/>
      <c r="B408" s="5" t="n"/>
      <c r="C408" s="5" t="n"/>
      <c r="D408" s="5" t="n"/>
      <c r="E408" s="17" t="n"/>
      <c r="F408" s="19">
        <f>IF(A408&amp;""="","",IFERROR(IF(INDEX('المواد'!$B$6:$B$20,MATCH(A408,'المواد'!$A$6:$A$20,0))&gt;0,INDEX('المواد'!$B$6:$B$20,MATCH(A408,'المواد'!$A$6:$A$20,0))-'الإعدادات'!$B$4,""),""))</f>
        <v/>
      </c>
      <c r="G408" s="19">
        <f>IF(OR(A408&amp;""="",E408&amp;""=""),"",'الإعدادات'!$B$4-E408)</f>
        <v/>
      </c>
      <c r="H408" s="6">
        <f>IF(A408&amp;""="","",IF(OR(AND(ISNUMBER(D408),D408&gt;=0,D408&lt;=10,D408&lt;$B$4),AND(C408="ذاكرته",ISNUMBER(F408),F408&gt;=0,F408&lt;=7)),"نعم",""))</f>
        <v/>
      </c>
      <c r="I408" s="6">
        <f>IF(A408&amp;B408="","",IF(A408&amp;""="","اختر المادة",IF(ISNUMBER(MATCH(A408,'المواد'!$A$6:$A$20,0)),IF(AND(D408&amp;""&lt;&gt;"",OR(NOT(ISNUMBER(D408)),D408&lt;0,D408&gt;10)),"الدرجة من 0 إلى 10",IF(C408&amp;""="","اختر الحالة","")),"المادة غير موجودة")))</f>
        <v/>
      </c>
      <c r="J408" s="20">
        <f>IF(AND(A408&amp;""&lt;&gt;"",ISNUMBER(D408),D408&gt;=0,D408&lt;=10),D408+ROW()/100000,"")</f>
        <v/>
      </c>
    </row>
    <row r="409">
      <c r="A409" s="5" t="n"/>
      <c r="B409" s="5" t="n"/>
      <c r="C409" s="5" t="n"/>
      <c r="D409" s="5" t="n"/>
      <c r="E409" s="17" t="n"/>
      <c r="F409" s="19">
        <f>IF(A409&amp;""="","",IFERROR(IF(INDEX('المواد'!$B$6:$B$20,MATCH(A409,'المواد'!$A$6:$A$20,0))&gt;0,INDEX('المواد'!$B$6:$B$20,MATCH(A409,'المواد'!$A$6:$A$20,0))-'الإعدادات'!$B$4,""),""))</f>
        <v/>
      </c>
      <c r="G409" s="19">
        <f>IF(OR(A409&amp;""="",E409&amp;""=""),"",'الإعدادات'!$B$4-E409)</f>
        <v/>
      </c>
      <c r="H409" s="6">
        <f>IF(A409&amp;""="","",IF(OR(AND(ISNUMBER(D409),D409&gt;=0,D409&lt;=10,D409&lt;$B$4),AND(C409="ذاكرته",ISNUMBER(F409),F409&gt;=0,F409&lt;=7)),"نعم",""))</f>
        <v/>
      </c>
      <c r="I409" s="6">
        <f>IF(A409&amp;B409="","",IF(A409&amp;""="","اختر المادة",IF(ISNUMBER(MATCH(A409,'المواد'!$A$6:$A$20,0)),IF(AND(D409&amp;""&lt;&gt;"",OR(NOT(ISNUMBER(D409)),D409&lt;0,D409&gt;10)),"الدرجة من 0 إلى 10",IF(C409&amp;""="","اختر الحالة","")),"المادة غير موجودة")))</f>
        <v/>
      </c>
      <c r="J409" s="20">
        <f>IF(AND(A409&amp;""&lt;&gt;"",ISNUMBER(D409),D409&gt;=0,D409&lt;=10),D409+ROW()/100000,"")</f>
        <v/>
      </c>
    </row>
    <row r="410">
      <c r="A410" s="5" t="n"/>
      <c r="B410" s="5" t="n"/>
      <c r="C410" s="5" t="n"/>
      <c r="D410" s="5" t="n"/>
      <c r="E410" s="17" t="n"/>
      <c r="F410" s="19">
        <f>IF(A410&amp;""="","",IFERROR(IF(INDEX('المواد'!$B$6:$B$20,MATCH(A410,'المواد'!$A$6:$A$20,0))&gt;0,INDEX('المواد'!$B$6:$B$20,MATCH(A410,'المواد'!$A$6:$A$20,0))-'الإعدادات'!$B$4,""),""))</f>
        <v/>
      </c>
      <c r="G410" s="19">
        <f>IF(OR(A410&amp;""="",E410&amp;""=""),"",'الإعدادات'!$B$4-E410)</f>
        <v/>
      </c>
      <c r="H410" s="6">
        <f>IF(A410&amp;""="","",IF(OR(AND(ISNUMBER(D410),D410&gt;=0,D410&lt;=10,D410&lt;$B$4),AND(C410="ذاكرته",ISNUMBER(F410),F410&gt;=0,F410&lt;=7)),"نعم",""))</f>
        <v/>
      </c>
      <c r="I410" s="6">
        <f>IF(A410&amp;B410="","",IF(A410&amp;""="","اختر المادة",IF(ISNUMBER(MATCH(A410,'المواد'!$A$6:$A$20,0)),IF(AND(D410&amp;""&lt;&gt;"",OR(NOT(ISNUMBER(D410)),D410&lt;0,D410&gt;10)),"الدرجة من 0 إلى 10",IF(C410&amp;""="","اختر الحالة","")),"المادة غير موجودة")))</f>
        <v/>
      </c>
      <c r="J410" s="20">
        <f>IF(AND(A410&amp;""&lt;&gt;"",ISNUMBER(D410),D410&gt;=0,D410&lt;=10),D410+ROW()/100000,"")</f>
        <v/>
      </c>
    </row>
    <row r="411">
      <c r="A411" s="5" t="n"/>
      <c r="B411" s="5" t="n"/>
      <c r="C411" s="5" t="n"/>
      <c r="D411" s="5" t="n"/>
      <c r="E411" s="17" t="n"/>
      <c r="F411" s="19">
        <f>IF(A411&amp;""="","",IFERROR(IF(INDEX('المواد'!$B$6:$B$20,MATCH(A411,'المواد'!$A$6:$A$20,0))&gt;0,INDEX('المواد'!$B$6:$B$20,MATCH(A411,'المواد'!$A$6:$A$20,0))-'الإعدادات'!$B$4,""),""))</f>
        <v/>
      </c>
      <c r="G411" s="19">
        <f>IF(OR(A411&amp;""="",E411&amp;""=""),"",'الإعدادات'!$B$4-E411)</f>
        <v/>
      </c>
      <c r="H411" s="6">
        <f>IF(A411&amp;""="","",IF(OR(AND(ISNUMBER(D411),D411&gt;=0,D411&lt;=10,D411&lt;$B$4),AND(C411="ذاكرته",ISNUMBER(F411),F411&gt;=0,F411&lt;=7)),"نعم",""))</f>
        <v/>
      </c>
      <c r="I411" s="6">
        <f>IF(A411&amp;B411="","",IF(A411&amp;""="","اختر المادة",IF(ISNUMBER(MATCH(A411,'المواد'!$A$6:$A$20,0)),IF(AND(D411&amp;""&lt;&gt;"",OR(NOT(ISNUMBER(D411)),D411&lt;0,D411&gt;10)),"الدرجة من 0 إلى 10",IF(C411&amp;""="","اختر الحالة","")),"المادة غير موجودة")))</f>
        <v/>
      </c>
      <c r="J411" s="20">
        <f>IF(AND(A411&amp;""&lt;&gt;"",ISNUMBER(D411),D411&gt;=0,D411&lt;=10),D411+ROW()/100000,"")</f>
        <v/>
      </c>
    </row>
    <row r="412">
      <c r="A412" s="5" t="n"/>
      <c r="B412" s="5" t="n"/>
      <c r="C412" s="5" t="n"/>
      <c r="D412" s="5" t="n"/>
      <c r="E412" s="17" t="n"/>
      <c r="F412" s="19">
        <f>IF(A412&amp;""="","",IFERROR(IF(INDEX('المواد'!$B$6:$B$20,MATCH(A412,'المواد'!$A$6:$A$20,0))&gt;0,INDEX('المواد'!$B$6:$B$20,MATCH(A412,'المواد'!$A$6:$A$20,0))-'الإعدادات'!$B$4,""),""))</f>
        <v/>
      </c>
      <c r="G412" s="19">
        <f>IF(OR(A412&amp;""="",E412&amp;""=""),"",'الإعدادات'!$B$4-E412)</f>
        <v/>
      </c>
      <c r="H412" s="6">
        <f>IF(A412&amp;""="","",IF(OR(AND(ISNUMBER(D412),D412&gt;=0,D412&lt;=10,D412&lt;$B$4),AND(C412="ذاكرته",ISNUMBER(F412),F412&gt;=0,F412&lt;=7)),"نعم",""))</f>
        <v/>
      </c>
      <c r="I412" s="6">
        <f>IF(A412&amp;B412="","",IF(A412&amp;""="","اختر المادة",IF(ISNUMBER(MATCH(A412,'المواد'!$A$6:$A$20,0)),IF(AND(D412&amp;""&lt;&gt;"",OR(NOT(ISNUMBER(D412)),D412&lt;0,D412&gt;10)),"الدرجة من 0 إلى 10",IF(C412&amp;""="","اختر الحالة","")),"المادة غير موجودة")))</f>
        <v/>
      </c>
      <c r="J412" s="20">
        <f>IF(AND(A412&amp;""&lt;&gt;"",ISNUMBER(D412),D412&gt;=0,D412&lt;=10),D412+ROW()/100000,"")</f>
        <v/>
      </c>
    </row>
    <row r="413">
      <c r="A413" s="5" t="n"/>
      <c r="B413" s="5" t="n"/>
      <c r="C413" s="5" t="n"/>
      <c r="D413" s="5" t="n"/>
      <c r="E413" s="17" t="n"/>
      <c r="F413" s="19">
        <f>IF(A413&amp;""="","",IFERROR(IF(INDEX('المواد'!$B$6:$B$20,MATCH(A413,'المواد'!$A$6:$A$20,0))&gt;0,INDEX('المواد'!$B$6:$B$20,MATCH(A413,'المواد'!$A$6:$A$20,0))-'الإعدادات'!$B$4,""),""))</f>
        <v/>
      </c>
      <c r="G413" s="19">
        <f>IF(OR(A413&amp;""="",E413&amp;""=""),"",'الإعدادات'!$B$4-E413)</f>
        <v/>
      </c>
      <c r="H413" s="6">
        <f>IF(A413&amp;""="","",IF(OR(AND(ISNUMBER(D413),D413&gt;=0,D413&lt;=10,D413&lt;$B$4),AND(C413="ذاكرته",ISNUMBER(F413),F413&gt;=0,F413&lt;=7)),"نعم",""))</f>
        <v/>
      </c>
      <c r="I413" s="6">
        <f>IF(A413&amp;B413="","",IF(A413&amp;""="","اختر المادة",IF(ISNUMBER(MATCH(A413,'المواد'!$A$6:$A$20,0)),IF(AND(D413&amp;""&lt;&gt;"",OR(NOT(ISNUMBER(D413)),D413&lt;0,D413&gt;10)),"الدرجة من 0 إلى 10",IF(C413&amp;""="","اختر الحالة","")),"المادة غير موجودة")))</f>
        <v/>
      </c>
      <c r="J413" s="20">
        <f>IF(AND(A413&amp;""&lt;&gt;"",ISNUMBER(D413),D413&gt;=0,D413&lt;=10),D413+ROW()/100000,"")</f>
        <v/>
      </c>
    </row>
    <row r="414">
      <c r="A414" s="5" t="n"/>
      <c r="B414" s="5" t="n"/>
      <c r="C414" s="5" t="n"/>
      <c r="D414" s="5" t="n"/>
      <c r="E414" s="17" t="n"/>
      <c r="F414" s="19">
        <f>IF(A414&amp;""="","",IFERROR(IF(INDEX('المواد'!$B$6:$B$20,MATCH(A414,'المواد'!$A$6:$A$20,0))&gt;0,INDEX('المواد'!$B$6:$B$20,MATCH(A414,'المواد'!$A$6:$A$20,0))-'الإعدادات'!$B$4,""),""))</f>
        <v/>
      </c>
      <c r="G414" s="19">
        <f>IF(OR(A414&amp;""="",E414&amp;""=""),"",'الإعدادات'!$B$4-E414)</f>
        <v/>
      </c>
      <c r="H414" s="6">
        <f>IF(A414&amp;""="","",IF(OR(AND(ISNUMBER(D414),D414&gt;=0,D414&lt;=10,D414&lt;$B$4),AND(C414="ذاكرته",ISNUMBER(F414),F414&gt;=0,F414&lt;=7)),"نعم",""))</f>
        <v/>
      </c>
      <c r="I414" s="6">
        <f>IF(A414&amp;B414="","",IF(A414&amp;""="","اختر المادة",IF(ISNUMBER(MATCH(A414,'المواد'!$A$6:$A$20,0)),IF(AND(D414&amp;""&lt;&gt;"",OR(NOT(ISNUMBER(D414)),D414&lt;0,D414&gt;10)),"الدرجة من 0 إلى 10",IF(C414&amp;""="","اختر الحالة","")),"المادة غير موجودة")))</f>
        <v/>
      </c>
      <c r="J414" s="20">
        <f>IF(AND(A414&amp;""&lt;&gt;"",ISNUMBER(D414),D414&gt;=0,D414&lt;=10),D414+ROW()/100000,"")</f>
        <v/>
      </c>
    </row>
    <row r="415">
      <c r="A415" s="5" t="n"/>
      <c r="B415" s="5" t="n"/>
      <c r="C415" s="5" t="n"/>
      <c r="D415" s="5" t="n"/>
      <c r="E415" s="17" t="n"/>
      <c r="F415" s="19">
        <f>IF(A415&amp;""="","",IFERROR(IF(INDEX('المواد'!$B$6:$B$20,MATCH(A415,'المواد'!$A$6:$A$20,0))&gt;0,INDEX('المواد'!$B$6:$B$20,MATCH(A415,'المواد'!$A$6:$A$20,0))-'الإعدادات'!$B$4,""),""))</f>
        <v/>
      </c>
      <c r="G415" s="19">
        <f>IF(OR(A415&amp;""="",E415&amp;""=""),"",'الإعدادات'!$B$4-E415)</f>
        <v/>
      </c>
      <c r="H415" s="6">
        <f>IF(A415&amp;""="","",IF(OR(AND(ISNUMBER(D415),D415&gt;=0,D415&lt;=10,D415&lt;$B$4),AND(C415="ذاكرته",ISNUMBER(F415),F415&gt;=0,F415&lt;=7)),"نعم",""))</f>
        <v/>
      </c>
      <c r="I415" s="6">
        <f>IF(A415&amp;B415="","",IF(A415&amp;""="","اختر المادة",IF(ISNUMBER(MATCH(A415,'المواد'!$A$6:$A$20,0)),IF(AND(D415&amp;""&lt;&gt;"",OR(NOT(ISNUMBER(D415)),D415&lt;0,D415&gt;10)),"الدرجة من 0 إلى 10",IF(C415&amp;""="","اختر الحالة","")),"المادة غير موجودة")))</f>
        <v/>
      </c>
      <c r="J415" s="20">
        <f>IF(AND(A415&amp;""&lt;&gt;"",ISNUMBER(D415),D415&gt;=0,D415&lt;=10),D415+ROW()/100000,"")</f>
        <v/>
      </c>
    </row>
    <row r="416">
      <c r="A416" s="5" t="n"/>
      <c r="B416" s="5" t="n"/>
      <c r="C416" s="5" t="n"/>
      <c r="D416" s="5" t="n"/>
      <c r="E416" s="17" t="n"/>
      <c r="F416" s="19">
        <f>IF(A416&amp;""="","",IFERROR(IF(INDEX('المواد'!$B$6:$B$20,MATCH(A416,'المواد'!$A$6:$A$20,0))&gt;0,INDEX('المواد'!$B$6:$B$20,MATCH(A416,'المواد'!$A$6:$A$20,0))-'الإعدادات'!$B$4,""),""))</f>
        <v/>
      </c>
      <c r="G416" s="19">
        <f>IF(OR(A416&amp;""="",E416&amp;""=""),"",'الإعدادات'!$B$4-E416)</f>
        <v/>
      </c>
      <c r="H416" s="6">
        <f>IF(A416&amp;""="","",IF(OR(AND(ISNUMBER(D416),D416&gt;=0,D416&lt;=10,D416&lt;$B$4),AND(C416="ذاكرته",ISNUMBER(F416),F416&gt;=0,F416&lt;=7)),"نعم",""))</f>
        <v/>
      </c>
      <c r="I416" s="6">
        <f>IF(A416&amp;B416="","",IF(A416&amp;""="","اختر المادة",IF(ISNUMBER(MATCH(A416,'المواد'!$A$6:$A$20,0)),IF(AND(D416&amp;""&lt;&gt;"",OR(NOT(ISNUMBER(D416)),D416&lt;0,D416&gt;10)),"الدرجة من 0 إلى 10",IF(C416&amp;""="","اختر الحالة","")),"المادة غير موجودة")))</f>
        <v/>
      </c>
      <c r="J416" s="20">
        <f>IF(AND(A416&amp;""&lt;&gt;"",ISNUMBER(D416),D416&gt;=0,D416&lt;=10),D416+ROW()/100000,"")</f>
        <v/>
      </c>
    </row>
    <row r="417">
      <c r="A417" s="5" t="n"/>
      <c r="B417" s="5" t="n"/>
      <c r="C417" s="5" t="n"/>
      <c r="D417" s="5" t="n"/>
      <c r="E417" s="17" t="n"/>
      <c r="F417" s="19">
        <f>IF(A417&amp;""="","",IFERROR(IF(INDEX('المواد'!$B$6:$B$20,MATCH(A417,'المواد'!$A$6:$A$20,0))&gt;0,INDEX('المواد'!$B$6:$B$20,MATCH(A417,'المواد'!$A$6:$A$20,0))-'الإعدادات'!$B$4,""),""))</f>
        <v/>
      </c>
      <c r="G417" s="19">
        <f>IF(OR(A417&amp;""="",E417&amp;""=""),"",'الإعدادات'!$B$4-E417)</f>
        <v/>
      </c>
      <c r="H417" s="6">
        <f>IF(A417&amp;""="","",IF(OR(AND(ISNUMBER(D417),D417&gt;=0,D417&lt;=10,D417&lt;$B$4),AND(C417="ذاكرته",ISNUMBER(F417),F417&gt;=0,F417&lt;=7)),"نعم",""))</f>
        <v/>
      </c>
      <c r="I417" s="6">
        <f>IF(A417&amp;B417="","",IF(A417&amp;""="","اختر المادة",IF(ISNUMBER(MATCH(A417,'المواد'!$A$6:$A$20,0)),IF(AND(D417&amp;""&lt;&gt;"",OR(NOT(ISNUMBER(D417)),D417&lt;0,D417&gt;10)),"الدرجة من 0 إلى 10",IF(C417&amp;""="","اختر الحالة","")),"المادة غير موجودة")))</f>
        <v/>
      </c>
      <c r="J417" s="20">
        <f>IF(AND(A417&amp;""&lt;&gt;"",ISNUMBER(D417),D417&gt;=0,D417&lt;=10),D417+ROW()/100000,"")</f>
        <v/>
      </c>
    </row>
    <row r="418">
      <c r="A418" s="5" t="n"/>
      <c r="B418" s="5" t="n"/>
      <c r="C418" s="5" t="n"/>
      <c r="D418" s="5" t="n"/>
      <c r="E418" s="17" t="n"/>
      <c r="F418" s="19">
        <f>IF(A418&amp;""="","",IFERROR(IF(INDEX('المواد'!$B$6:$B$20,MATCH(A418,'المواد'!$A$6:$A$20,0))&gt;0,INDEX('المواد'!$B$6:$B$20,MATCH(A418,'المواد'!$A$6:$A$20,0))-'الإعدادات'!$B$4,""),""))</f>
        <v/>
      </c>
      <c r="G418" s="19">
        <f>IF(OR(A418&amp;""="",E418&amp;""=""),"",'الإعدادات'!$B$4-E418)</f>
        <v/>
      </c>
      <c r="H418" s="6">
        <f>IF(A418&amp;""="","",IF(OR(AND(ISNUMBER(D418),D418&gt;=0,D418&lt;=10,D418&lt;$B$4),AND(C418="ذاكرته",ISNUMBER(F418),F418&gt;=0,F418&lt;=7)),"نعم",""))</f>
        <v/>
      </c>
      <c r="I418" s="6">
        <f>IF(A418&amp;B418="","",IF(A418&amp;""="","اختر المادة",IF(ISNUMBER(MATCH(A418,'المواد'!$A$6:$A$20,0)),IF(AND(D418&amp;""&lt;&gt;"",OR(NOT(ISNUMBER(D418)),D418&lt;0,D418&gt;10)),"الدرجة من 0 إلى 10",IF(C418&amp;""="","اختر الحالة","")),"المادة غير موجودة")))</f>
        <v/>
      </c>
      <c r="J418" s="20">
        <f>IF(AND(A418&amp;""&lt;&gt;"",ISNUMBER(D418),D418&gt;=0,D418&lt;=10),D418+ROW()/100000,"")</f>
        <v/>
      </c>
    </row>
    <row r="419">
      <c r="A419" s="5" t="n"/>
      <c r="B419" s="5" t="n"/>
      <c r="C419" s="5" t="n"/>
      <c r="D419" s="5" t="n"/>
      <c r="E419" s="17" t="n"/>
      <c r="F419" s="19">
        <f>IF(A419&amp;""="","",IFERROR(IF(INDEX('المواد'!$B$6:$B$20,MATCH(A419,'المواد'!$A$6:$A$20,0))&gt;0,INDEX('المواد'!$B$6:$B$20,MATCH(A419,'المواد'!$A$6:$A$20,0))-'الإعدادات'!$B$4,""),""))</f>
        <v/>
      </c>
      <c r="G419" s="19">
        <f>IF(OR(A419&amp;""="",E419&amp;""=""),"",'الإعدادات'!$B$4-E419)</f>
        <v/>
      </c>
      <c r="H419" s="6">
        <f>IF(A419&amp;""="","",IF(OR(AND(ISNUMBER(D419),D419&gt;=0,D419&lt;=10,D419&lt;$B$4),AND(C419="ذاكرته",ISNUMBER(F419),F419&gt;=0,F419&lt;=7)),"نعم",""))</f>
        <v/>
      </c>
      <c r="I419" s="6">
        <f>IF(A419&amp;B419="","",IF(A419&amp;""="","اختر المادة",IF(ISNUMBER(MATCH(A419,'المواد'!$A$6:$A$20,0)),IF(AND(D419&amp;""&lt;&gt;"",OR(NOT(ISNUMBER(D419)),D419&lt;0,D419&gt;10)),"الدرجة من 0 إلى 10",IF(C419&amp;""="","اختر الحالة","")),"المادة غير موجودة")))</f>
        <v/>
      </c>
      <c r="J419" s="20">
        <f>IF(AND(A419&amp;""&lt;&gt;"",ISNUMBER(D419),D419&gt;=0,D419&lt;=10),D419+ROW()/100000,"")</f>
        <v/>
      </c>
    </row>
    <row r="420">
      <c r="A420" s="5" t="n"/>
      <c r="B420" s="5" t="n"/>
      <c r="C420" s="5" t="n"/>
      <c r="D420" s="5" t="n"/>
      <c r="E420" s="17" t="n"/>
      <c r="F420" s="19">
        <f>IF(A420&amp;""="","",IFERROR(IF(INDEX('المواد'!$B$6:$B$20,MATCH(A420,'المواد'!$A$6:$A$20,0))&gt;0,INDEX('المواد'!$B$6:$B$20,MATCH(A420,'المواد'!$A$6:$A$20,0))-'الإعدادات'!$B$4,""),""))</f>
        <v/>
      </c>
      <c r="G420" s="19">
        <f>IF(OR(A420&amp;""="",E420&amp;""=""),"",'الإعدادات'!$B$4-E420)</f>
        <v/>
      </c>
      <c r="H420" s="6">
        <f>IF(A420&amp;""="","",IF(OR(AND(ISNUMBER(D420),D420&gt;=0,D420&lt;=10,D420&lt;$B$4),AND(C420="ذاكرته",ISNUMBER(F420),F420&gt;=0,F420&lt;=7)),"نعم",""))</f>
        <v/>
      </c>
      <c r="I420" s="6">
        <f>IF(A420&amp;B420="","",IF(A420&amp;""="","اختر المادة",IF(ISNUMBER(MATCH(A420,'المواد'!$A$6:$A$20,0)),IF(AND(D420&amp;""&lt;&gt;"",OR(NOT(ISNUMBER(D420)),D420&lt;0,D420&gt;10)),"الدرجة من 0 إلى 10",IF(C420&amp;""="","اختر الحالة","")),"المادة غير موجودة")))</f>
        <v/>
      </c>
      <c r="J420" s="20">
        <f>IF(AND(A420&amp;""&lt;&gt;"",ISNUMBER(D420),D420&gt;=0,D420&lt;=10),D420+ROW()/100000,"")</f>
        <v/>
      </c>
    </row>
    <row r="421">
      <c r="A421" s="5" t="n"/>
      <c r="B421" s="5" t="n"/>
      <c r="C421" s="5" t="n"/>
      <c r="D421" s="5" t="n"/>
      <c r="E421" s="17" t="n"/>
      <c r="F421" s="19">
        <f>IF(A421&amp;""="","",IFERROR(IF(INDEX('المواد'!$B$6:$B$20,MATCH(A421,'المواد'!$A$6:$A$20,0))&gt;0,INDEX('المواد'!$B$6:$B$20,MATCH(A421,'المواد'!$A$6:$A$20,0))-'الإعدادات'!$B$4,""),""))</f>
        <v/>
      </c>
      <c r="G421" s="19">
        <f>IF(OR(A421&amp;""="",E421&amp;""=""),"",'الإعدادات'!$B$4-E421)</f>
        <v/>
      </c>
      <c r="H421" s="6">
        <f>IF(A421&amp;""="","",IF(OR(AND(ISNUMBER(D421),D421&gt;=0,D421&lt;=10,D421&lt;$B$4),AND(C421="ذاكرته",ISNUMBER(F421),F421&gt;=0,F421&lt;=7)),"نعم",""))</f>
        <v/>
      </c>
      <c r="I421" s="6">
        <f>IF(A421&amp;B421="","",IF(A421&amp;""="","اختر المادة",IF(ISNUMBER(MATCH(A421,'المواد'!$A$6:$A$20,0)),IF(AND(D421&amp;""&lt;&gt;"",OR(NOT(ISNUMBER(D421)),D421&lt;0,D421&gt;10)),"الدرجة من 0 إلى 10",IF(C421&amp;""="","اختر الحالة","")),"المادة غير موجودة")))</f>
        <v/>
      </c>
      <c r="J421" s="20">
        <f>IF(AND(A421&amp;""&lt;&gt;"",ISNUMBER(D421),D421&gt;=0,D421&lt;=10),D421+ROW()/100000,"")</f>
        <v/>
      </c>
    </row>
    <row r="422">
      <c r="A422" s="5" t="n"/>
      <c r="B422" s="5" t="n"/>
      <c r="C422" s="5" t="n"/>
      <c r="D422" s="5" t="n"/>
      <c r="E422" s="17" t="n"/>
      <c r="F422" s="19">
        <f>IF(A422&amp;""="","",IFERROR(IF(INDEX('المواد'!$B$6:$B$20,MATCH(A422,'المواد'!$A$6:$A$20,0))&gt;0,INDEX('المواد'!$B$6:$B$20,MATCH(A422,'المواد'!$A$6:$A$20,0))-'الإعدادات'!$B$4,""),""))</f>
        <v/>
      </c>
      <c r="G422" s="19">
        <f>IF(OR(A422&amp;""="",E422&amp;""=""),"",'الإعدادات'!$B$4-E422)</f>
        <v/>
      </c>
      <c r="H422" s="6">
        <f>IF(A422&amp;""="","",IF(OR(AND(ISNUMBER(D422),D422&gt;=0,D422&lt;=10,D422&lt;$B$4),AND(C422="ذاكرته",ISNUMBER(F422),F422&gt;=0,F422&lt;=7)),"نعم",""))</f>
        <v/>
      </c>
      <c r="I422" s="6">
        <f>IF(A422&amp;B422="","",IF(A422&amp;""="","اختر المادة",IF(ISNUMBER(MATCH(A422,'المواد'!$A$6:$A$20,0)),IF(AND(D422&amp;""&lt;&gt;"",OR(NOT(ISNUMBER(D422)),D422&lt;0,D422&gt;10)),"الدرجة من 0 إلى 10",IF(C422&amp;""="","اختر الحالة","")),"المادة غير موجودة")))</f>
        <v/>
      </c>
      <c r="J422" s="20">
        <f>IF(AND(A422&amp;""&lt;&gt;"",ISNUMBER(D422),D422&gt;=0,D422&lt;=10),D422+ROW()/100000,"")</f>
        <v/>
      </c>
    </row>
    <row r="423">
      <c r="A423" s="5" t="n"/>
      <c r="B423" s="5" t="n"/>
      <c r="C423" s="5" t="n"/>
      <c r="D423" s="5" t="n"/>
      <c r="E423" s="17" t="n"/>
      <c r="F423" s="19">
        <f>IF(A423&amp;""="","",IFERROR(IF(INDEX('المواد'!$B$6:$B$20,MATCH(A423,'المواد'!$A$6:$A$20,0))&gt;0,INDEX('المواد'!$B$6:$B$20,MATCH(A423,'المواد'!$A$6:$A$20,0))-'الإعدادات'!$B$4,""),""))</f>
        <v/>
      </c>
      <c r="G423" s="19">
        <f>IF(OR(A423&amp;""="",E423&amp;""=""),"",'الإعدادات'!$B$4-E423)</f>
        <v/>
      </c>
      <c r="H423" s="6">
        <f>IF(A423&amp;""="","",IF(OR(AND(ISNUMBER(D423),D423&gt;=0,D423&lt;=10,D423&lt;$B$4),AND(C423="ذاكرته",ISNUMBER(F423),F423&gt;=0,F423&lt;=7)),"نعم",""))</f>
        <v/>
      </c>
      <c r="I423" s="6">
        <f>IF(A423&amp;B423="","",IF(A423&amp;""="","اختر المادة",IF(ISNUMBER(MATCH(A423,'المواد'!$A$6:$A$20,0)),IF(AND(D423&amp;""&lt;&gt;"",OR(NOT(ISNUMBER(D423)),D423&lt;0,D423&gt;10)),"الدرجة من 0 إلى 10",IF(C423&amp;""="","اختر الحالة","")),"المادة غير موجودة")))</f>
        <v/>
      </c>
      <c r="J423" s="20">
        <f>IF(AND(A423&amp;""&lt;&gt;"",ISNUMBER(D423),D423&gt;=0,D423&lt;=10),D423+ROW()/100000,"")</f>
        <v/>
      </c>
    </row>
    <row r="424">
      <c r="A424" s="5" t="n"/>
      <c r="B424" s="5" t="n"/>
      <c r="C424" s="5" t="n"/>
      <c r="D424" s="5" t="n"/>
      <c r="E424" s="17" t="n"/>
      <c r="F424" s="19">
        <f>IF(A424&amp;""="","",IFERROR(IF(INDEX('المواد'!$B$6:$B$20,MATCH(A424,'المواد'!$A$6:$A$20,0))&gt;0,INDEX('المواد'!$B$6:$B$20,MATCH(A424,'المواد'!$A$6:$A$20,0))-'الإعدادات'!$B$4,""),""))</f>
        <v/>
      </c>
      <c r="G424" s="19">
        <f>IF(OR(A424&amp;""="",E424&amp;""=""),"",'الإعدادات'!$B$4-E424)</f>
        <v/>
      </c>
      <c r="H424" s="6">
        <f>IF(A424&amp;""="","",IF(OR(AND(ISNUMBER(D424),D424&gt;=0,D424&lt;=10,D424&lt;$B$4),AND(C424="ذاكرته",ISNUMBER(F424),F424&gt;=0,F424&lt;=7)),"نعم",""))</f>
        <v/>
      </c>
      <c r="I424" s="6">
        <f>IF(A424&amp;B424="","",IF(A424&amp;""="","اختر المادة",IF(ISNUMBER(MATCH(A424,'المواد'!$A$6:$A$20,0)),IF(AND(D424&amp;""&lt;&gt;"",OR(NOT(ISNUMBER(D424)),D424&lt;0,D424&gt;10)),"الدرجة من 0 إلى 10",IF(C424&amp;""="","اختر الحالة","")),"المادة غير موجودة")))</f>
        <v/>
      </c>
      <c r="J424" s="20">
        <f>IF(AND(A424&amp;""&lt;&gt;"",ISNUMBER(D424),D424&gt;=0,D424&lt;=10),D424+ROW()/100000,"")</f>
        <v/>
      </c>
    </row>
    <row r="425">
      <c r="A425" s="5" t="n"/>
      <c r="B425" s="5" t="n"/>
      <c r="C425" s="5" t="n"/>
      <c r="D425" s="5" t="n"/>
      <c r="E425" s="17" t="n"/>
      <c r="F425" s="19">
        <f>IF(A425&amp;""="","",IFERROR(IF(INDEX('المواد'!$B$6:$B$20,MATCH(A425,'المواد'!$A$6:$A$20,0))&gt;0,INDEX('المواد'!$B$6:$B$20,MATCH(A425,'المواد'!$A$6:$A$20,0))-'الإعدادات'!$B$4,""),""))</f>
        <v/>
      </c>
      <c r="G425" s="19">
        <f>IF(OR(A425&amp;""="",E425&amp;""=""),"",'الإعدادات'!$B$4-E425)</f>
        <v/>
      </c>
      <c r="H425" s="6">
        <f>IF(A425&amp;""="","",IF(OR(AND(ISNUMBER(D425),D425&gt;=0,D425&lt;=10,D425&lt;$B$4),AND(C425="ذاكرته",ISNUMBER(F425),F425&gt;=0,F425&lt;=7)),"نعم",""))</f>
        <v/>
      </c>
      <c r="I425" s="6">
        <f>IF(A425&amp;B425="","",IF(A425&amp;""="","اختر المادة",IF(ISNUMBER(MATCH(A425,'المواد'!$A$6:$A$20,0)),IF(AND(D425&amp;""&lt;&gt;"",OR(NOT(ISNUMBER(D425)),D425&lt;0,D425&gt;10)),"الدرجة من 0 إلى 10",IF(C425&amp;""="","اختر الحالة","")),"المادة غير موجودة")))</f>
        <v/>
      </c>
      <c r="J425" s="20">
        <f>IF(AND(A425&amp;""&lt;&gt;"",ISNUMBER(D425),D425&gt;=0,D425&lt;=10),D425+ROW()/100000,"")</f>
        <v/>
      </c>
    </row>
    <row r="426">
      <c r="A426" s="5" t="n"/>
      <c r="B426" s="5" t="n"/>
      <c r="C426" s="5" t="n"/>
      <c r="D426" s="5" t="n"/>
      <c r="E426" s="17" t="n"/>
      <c r="F426" s="19">
        <f>IF(A426&amp;""="","",IFERROR(IF(INDEX('المواد'!$B$6:$B$20,MATCH(A426,'المواد'!$A$6:$A$20,0))&gt;0,INDEX('المواد'!$B$6:$B$20,MATCH(A426,'المواد'!$A$6:$A$20,0))-'الإعدادات'!$B$4,""),""))</f>
        <v/>
      </c>
      <c r="G426" s="19">
        <f>IF(OR(A426&amp;""="",E426&amp;""=""),"",'الإعدادات'!$B$4-E426)</f>
        <v/>
      </c>
      <c r="H426" s="6">
        <f>IF(A426&amp;""="","",IF(OR(AND(ISNUMBER(D426),D426&gt;=0,D426&lt;=10,D426&lt;$B$4),AND(C426="ذاكرته",ISNUMBER(F426),F426&gt;=0,F426&lt;=7)),"نعم",""))</f>
        <v/>
      </c>
      <c r="I426" s="6">
        <f>IF(A426&amp;B426="","",IF(A426&amp;""="","اختر المادة",IF(ISNUMBER(MATCH(A426,'المواد'!$A$6:$A$20,0)),IF(AND(D426&amp;""&lt;&gt;"",OR(NOT(ISNUMBER(D426)),D426&lt;0,D426&gt;10)),"الدرجة من 0 إلى 10",IF(C426&amp;""="","اختر الحالة","")),"المادة غير موجودة")))</f>
        <v/>
      </c>
      <c r="J426" s="20">
        <f>IF(AND(A426&amp;""&lt;&gt;"",ISNUMBER(D426),D426&gt;=0,D426&lt;=10),D426+ROW()/100000,"")</f>
        <v/>
      </c>
    </row>
    <row r="427">
      <c r="A427" s="5" t="n"/>
      <c r="B427" s="5" t="n"/>
      <c r="C427" s="5" t="n"/>
      <c r="D427" s="5" t="n"/>
      <c r="E427" s="17" t="n"/>
      <c r="F427" s="19">
        <f>IF(A427&amp;""="","",IFERROR(IF(INDEX('المواد'!$B$6:$B$20,MATCH(A427,'المواد'!$A$6:$A$20,0))&gt;0,INDEX('المواد'!$B$6:$B$20,MATCH(A427,'المواد'!$A$6:$A$20,0))-'الإعدادات'!$B$4,""),""))</f>
        <v/>
      </c>
      <c r="G427" s="19">
        <f>IF(OR(A427&amp;""="",E427&amp;""=""),"",'الإعدادات'!$B$4-E427)</f>
        <v/>
      </c>
      <c r="H427" s="6">
        <f>IF(A427&amp;""="","",IF(OR(AND(ISNUMBER(D427),D427&gt;=0,D427&lt;=10,D427&lt;$B$4),AND(C427="ذاكرته",ISNUMBER(F427),F427&gt;=0,F427&lt;=7)),"نعم",""))</f>
        <v/>
      </c>
      <c r="I427" s="6">
        <f>IF(A427&amp;B427="","",IF(A427&amp;""="","اختر المادة",IF(ISNUMBER(MATCH(A427,'المواد'!$A$6:$A$20,0)),IF(AND(D427&amp;""&lt;&gt;"",OR(NOT(ISNUMBER(D427)),D427&lt;0,D427&gt;10)),"الدرجة من 0 إلى 10",IF(C427&amp;""="","اختر الحالة","")),"المادة غير موجودة")))</f>
        <v/>
      </c>
      <c r="J427" s="20">
        <f>IF(AND(A427&amp;""&lt;&gt;"",ISNUMBER(D427),D427&gt;=0,D427&lt;=10),D427+ROW()/100000,"")</f>
        <v/>
      </c>
    </row>
    <row r="428">
      <c r="A428" s="5" t="n"/>
      <c r="B428" s="5" t="n"/>
      <c r="C428" s="5" t="n"/>
      <c r="D428" s="5" t="n"/>
      <c r="E428" s="17" t="n"/>
      <c r="F428" s="19">
        <f>IF(A428&amp;""="","",IFERROR(IF(INDEX('المواد'!$B$6:$B$20,MATCH(A428,'المواد'!$A$6:$A$20,0))&gt;0,INDEX('المواد'!$B$6:$B$20,MATCH(A428,'المواد'!$A$6:$A$20,0))-'الإعدادات'!$B$4,""),""))</f>
        <v/>
      </c>
      <c r="G428" s="19">
        <f>IF(OR(A428&amp;""="",E428&amp;""=""),"",'الإعدادات'!$B$4-E428)</f>
        <v/>
      </c>
      <c r="H428" s="6">
        <f>IF(A428&amp;""="","",IF(OR(AND(ISNUMBER(D428),D428&gt;=0,D428&lt;=10,D428&lt;$B$4),AND(C428="ذاكرته",ISNUMBER(F428),F428&gt;=0,F428&lt;=7)),"نعم",""))</f>
        <v/>
      </c>
      <c r="I428" s="6">
        <f>IF(A428&amp;B428="","",IF(A428&amp;""="","اختر المادة",IF(ISNUMBER(MATCH(A428,'المواد'!$A$6:$A$20,0)),IF(AND(D428&amp;""&lt;&gt;"",OR(NOT(ISNUMBER(D428)),D428&lt;0,D428&gt;10)),"الدرجة من 0 إلى 10",IF(C428&amp;""="","اختر الحالة","")),"المادة غير موجودة")))</f>
        <v/>
      </c>
      <c r="J428" s="20">
        <f>IF(AND(A428&amp;""&lt;&gt;"",ISNUMBER(D428),D428&gt;=0,D428&lt;=10),D428+ROW()/100000,"")</f>
        <v/>
      </c>
    </row>
    <row r="429">
      <c r="A429" s="5" t="n"/>
      <c r="B429" s="5" t="n"/>
      <c r="C429" s="5" t="n"/>
      <c r="D429" s="5" t="n"/>
      <c r="E429" s="17" t="n"/>
      <c r="F429" s="19">
        <f>IF(A429&amp;""="","",IFERROR(IF(INDEX('المواد'!$B$6:$B$20,MATCH(A429,'المواد'!$A$6:$A$20,0))&gt;0,INDEX('المواد'!$B$6:$B$20,MATCH(A429,'المواد'!$A$6:$A$20,0))-'الإعدادات'!$B$4,""),""))</f>
        <v/>
      </c>
      <c r="G429" s="19">
        <f>IF(OR(A429&amp;""="",E429&amp;""=""),"",'الإعدادات'!$B$4-E429)</f>
        <v/>
      </c>
      <c r="H429" s="6">
        <f>IF(A429&amp;""="","",IF(OR(AND(ISNUMBER(D429),D429&gt;=0,D429&lt;=10,D429&lt;$B$4),AND(C429="ذاكرته",ISNUMBER(F429),F429&gt;=0,F429&lt;=7)),"نعم",""))</f>
        <v/>
      </c>
      <c r="I429" s="6">
        <f>IF(A429&amp;B429="","",IF(A429&amp;""="","اختر المادة",IF(ISNUMBER(MATCH(A429,'المواد'!$A$6:$A$20,0)),IF(AND(D429&amp;""&lt;&gt;"",OR(NOT(ISNUMBER(D429)),D429&lt;0,D429&gt;10)),"الدرجة من 0 إلى 10",IF(C429&amp;""="","اختر الحالة","")),"المادة غير موجودة")))</f>
        <v/>
      </c>
      <c r="J429" s="20">
        <f>IF(AND(A429&amp;""&lt;&gt;"",ISNUMBER(D429),D429&gt;=0,D429&lt;=10),D429+ROW()/100000,"")</f>
        <v/>
      </c>
    </row>
    <row r="430">
      <c r="A430" s="5" t="n"/>
      <c r="B430" s="5" t="n"/>
      <c r="C430" s="5" t="n"/>
      <c r="D430" s="5" t="n"/>
      <c r="E430" s="17" t="n"/>
      <c r="F430" s="19">
        <f>IF(A430&amp;""="","",IFERROR(IF(INDEX('المواد'!$B$6:$B$20,MATCH(A430,'المواد'!$A$6:$A$20,0))&gt;0,INDEX('المواد'!$B$6:$B$20,MATCH(A430,'المواد'!$A$6:$A$20,0))-'الإعدادات'!$B$4,""),""))</f>
        <v/>
      </c>
      <c r="G430" s="19">
        <f>IF(OR(A430&amp;""="",E430&amp;""=""),"",'الإعدادات'!$B$4-E430)</f>
        <v/>
      </c>
      <c r="H430" s="6">
        <f>IF(A430&amp;""="","",IF(OR(AND(ISNUMBER(D430),D430&gt;=0,D430&lt;=10,D430&lt;$B$4),AND(C430="ذاكرته",ISNUMBER(F430),F430&gt;=0,F430&lt;=7)),"نعم",""))</f>
        <v/>
      </c>
      <c r="I430" s="6">
        <f>IF(A430&amp;B430="","",IF(A430&amp;""="","اختر المادة",IF(ISNUMBER(MATCH(A430,'المواد'!$A$6:$A$20,0)),IF(AND(D430&amp;""&lt;&gt;"",OR(NOT(ISNUMBER(D430)),D430&lt;0,D430&gt;10)),"الدرجة من 0 إلى 10",IF(C430&amp;""="","اختر الحالة","")),"المادة غير موجودة")))</f>
        <v/>
      </c>
      <c r="J430" s="20">
        <f>IF(AND(A430&amp;""&lt;&gt;"",ISNUMBER(D430),D430&gt;=0,D430&lt;=10),D430+ROW()/100000,"")</f>
        <v/>
      </c>
    </row>
    <row r="431">
      <c r="A431" s="5" t="n"/>
      <c r="B431" s="5" t="n"/>
      <c r="C431" s="5" t="n"/>
      <c r="D431" s="5" t="n"/>
      <c r="E431" s="17" t="n"/>
      <c r="F431" s="19">
        <f>IF(A431&amp;""="","",IFERROR(IF(INDEX('المواد'!$B$6:$B$20,MATCH(A431,'المواد'!$A$6:$A$20,0))&gt;0,INDEX('المواد'!$B$6:$B$20,MATCH(A431,'المواد'!$A$6:$A$20,0))-'الإعدادات'!$B$4,""),""))</f>
        <v/>
      </c>
      <c r="G431" s="19">
        <f>IF(OR(A431&amp;""="",E431&amp;""=""),"",'الإعدادات'!$B$4-E431)</f>
        <v/>
      </c>
      <c r="H431" s="6">
        <f>IF(A431&amp;""="","",IF(OR(AND(ISNUMBER(D431),D431&gt;=0,D431&lt;=10,D431&lt;$B$4),AND(C431="ذاكرته",ISNUMBER(F431),F431&gt;=0,F431&lt;=7)),"نعم",""))</f>
        <v/>
      </c>
      <c r="I431" s="6">
        <f>IF(A431&amp;B431="","",IF(A431&amp;""="","اختر المادة",IF(ISNUMBER(MATCH(A431,'المواد'!$A$6:$A$20,0)),IF(AND(D431&amp;""&lt;&gt;"",OR(NOT(ISNUMBER(D431)),D431&lt;0,D431&gt;10)),"الدرجة من 0 إلى 10",IF(C431&amp;""="","اختر الحالة","")),"المادة غير موجودة")))</f>
        <v/>
      </c>
      <c r="J431" s="20">
        <f>IF(AND(A431&amp;""&lt;&gt;"",ISNUMBER(D431),D431&gt;=0,D431&lt;=10),D431+ROW()/100000,"")</f>
        <v/>
      </c>
    </row>
    <row r="432">
      <c r="A432" s="5" t="n"/>
      <c r="B432" s="5" t="n"/>
      <c r="C432" s="5" t="n"/>
      <c r="D432" s="5" t="n"/>
      <c r="E432" s="17" t="n"/>
      <c r="F432" s="19">
        <f>IF(A432&amp;""="","",IFERROR(IF(INDEX('المواد'!$B$6:$B$20,MATCH(A432,'المواد'!$A$6:$A$20,0))&gt;0,INDEX('المواد'!$B$6:$B$20,MATCH(A432,'المواد'!$A$6:$A$20,0))-'الإعدادات'!$B$4,""),""))</f>
        <v/>
      </c>
      <c r="G432" s="19">
        <f>IF(OR(A432&amp;""="",E432&amp;""=""),"",'الإعدادات'!$B$4-E432)</f>
        <v/>
      </c>
      <c r="H432" s="6">
        <f>IF(A432&amp;""="","",IF(OR(AND(ISNUMBER(D432),D432&gt;=0,D432&lt;=10,D432&lt;$B$4),AND(C432="ذاكرته",ISNUMBER(F432),F432&gt;=0,F432&lt;=7)),"نعم",""))</f>
        <v/>
      </c>
      <c r="I432" s="6">
        <f>IF(A432&amp;B432="","",IF(A432&amp;""="","اختر المادة",IF(ISNUMBER(MATCH(A432,'المواد'!$A$6:$A$20,0)),IF(AND(D432&amp;""&lt;&gt;"",OR(NOT(ISNUMBER(D432)),D432&lt;0,D432&gt;10)),"الدرجة من 0 إلى 10",IF(C432&amp;""="","اختر الحالة","")),"المادة غير موجودة")))</f>
        <v/>
      </c>
      <c r="J432" s="20">
        <f>IF(AND(A432&amp;""&lt;&gt;"",ISNUMBER(D432),D432&gt;=0,D432&lt;=10),D432+ROW()/100000,"")</f>
        <v/>
      </c>
    </row>
    <row r="433">
      <c r="A433" s="5" t="n"/>
      <c r="B433" s="5" t="n"/>
      <c r="C433" s="5" t="n"/>
      <c r="D433" s="5" t="n"/>
      <c r="E433" s="17" t="n"/>
      <c r="F433" s="19">
        <f>IF(A433&amp;""="","",IFERROR(IF(INDEX('المواد'!$B$6:$B$20,MATCH(A433,'المواد'!$A$6:$A$20,0))&gt;0,INDEX('المواد'!$B$6:$B$20,MATCH(A433,'المواد'!$A$6:$A$20,0))-'الإعدادات'!$B$4,""),""))</f>
        <v/>
      </c>
      <c r="G433" s="19">
        <f>IF(OR(A433&amp;""="",E433&amp;""=""),"",'الإعدادات'!$B$4-E433)</f>
        <v/>
      </c>
      <c r="H433" s="6">
        <f>IF(A433&amp;""="","",IF(OR(AND(ISNUMBER(D433),D433&gt;=0,D433&lt;=10,D433&lt;$B$4),AND(C433="ذاكرته",ISNUMBER(F433),F433&gt;=0,F433&lt;=7)),"نعم",""))</f>
        <v/>
      </c>
      <c r="I433" s="6">
        <f>IF(A433&amp;B433="","",IF(A433&amp;""="","اختر المادة",IF(ISNUMBER(MATCH(A433,'المواد'!$A$6:$A$20,0)),IF(AND(D433&amp;""&lt;&gt;"",OR(NOT(ISNUMBER(D433)),D433&lt;0,D433&gt;10)),"الدرجة من 0 إلى 10",IF(C433&amp;""="","اختر الحالة","")),"المادة غير موجودة")))</f>
        <v/>
      </c>
      <c r="J433" s="20">
        <f>IF(AND(A433&amp;""&lt;&gt;"",ISNUMBER(D433),D433&gt;=0,D433&lt;=10),D433+ROW()/100000,"")</f>
        <v/>
      </c>
    </row>
    <row r="434">
      <c r="A434" s="5" t="n"/>
      <c r="B434" s="5" t="n"/>
      <c r="C434" s="5" t="n"/>
      <c r="D434" s="5" t="n"/>
      <c r="E434" s="17" t="n"/>
      <c r="F434" s="19">
        <f>IF(A434&amp;""="","",IFERROR(IF(INDEX('المواد'!$B$6:$B$20,MATCH(A434,'المواد'!$A$6:$A$20,0))&gt;0,INDEX('المواد'!$B$6:$B$20,MATCH(A434,'المواد'!$A$6:$A$20,0))-'الإعدادات'!$B$4,""),""))</f>
        <v/>
      </c>
      <c r="G434" s="19">
        <f>IF(OR(A434&amp;""="",E434&amp;""=""),"",'الإعدادات'!$B$4-E434)</f>
        <v/>
      </c>
      <c r="H434" s="6">
        <f>IF(A434&amp;""="","",IF(OR(AND(ISNUMBER(D434),D434&gt;=0,D434&lt;=10,D434&lt;$B$4),AND(C434="ذاكرته",ISNUMBER(F434),F434&gt;=0,F434&lt;=7)),"نعم",""))</f>
        <v/>
      </c>
      <c r="I434" s="6">
        <f>IF(A434&amp;B434="","",IF(A434&amp;""="","اختر المادة",IF(ISNUMBER(MATCH(A434,'المواد'!$A$6:$A$20,0)),IF(AND(D434&amp;""&lt;&gt;"",OR(NOT(ISNUMBER(D434)),D434&lt;0,D434&gt;10)),"الدرجة من 0 إلى 10",IF(C434&amp;""="","اختر الحالة","")),"المادة غير موجودة")))</f>
        <v/>
      </c>
      <c r="J434" s="20">
        <f>IF(AND(A434&amp;""&lt;&gt;"",ISNUMBER(D434),D434&gt;=0,D434&lt;=10),D434+ROW()/100000,"")</f>
        <v/>
      </c>
    </row>
    <row r="435">
      <c r="A435" s="5" t="n"/>
      <c r="B435" s="5" t="n"/>
      <c r="C435" s="5" t="n"/>
      <c r="D435" s="5" t="n"/>
      <c r="E435" s="17" t="n"/>
      <c r="F435" s="19">
        <f>IF(A435&amp;""="","",IFERROR(IF(INDEX('المواد'!$B$6:$B$20,MATCH(A435,'المواد'!$A$6:$A$20,0))&gt;0,INDEX('المواد'!$B$6:$B$20,MATCH(A435,'المواد'!$A$6:$A$20,0))-'الإعدادات'!$B$4,""),""))</f>
        <v/>
      </c>
      <c r="G435" s="19">
        <f>IF(OR(A435&amp;""="",E435&amp;""=""),"",'الإعدادات'!$B$4-E435)</f>
        <v/>
      </c>
      <c r="H435" s="6">
        <f>IF(A435&amp;""="","",IF(OR(AND(ISNUMBER(D435),D435&gt;=0,D435&lt;=10,D435&lt;$B$4),AND(C435="ذاكرته",ISNUMBER(F435),F435&gt;=0,F435&lt;=7)),"نعم",""))</f>
        <v/>
      </c>
      <c r="I435" s="6">
        <f>IF(A435&amp;B435="","",IF(A435&amp;""="","اختر المادة",IF(ISNUMBER(MATCH(A435,'المواد'!$A$6:$A$20,0)),IF(AND(D435&amp;""&lt;&gt;"",OR(NOT(ISNUMBER(D435)),D435&lt;0,D435&gt;10)),"الدرجة من 0 إلى 10",IF(C435&amp;""="","اختر الحالة","")),"المادة غير موجودة")))</f>
        <v/>
      </c>
      <c r="J435" s="20">
        <f>IF(AND(A435&amp;""&lt;&gt;"",ISNUMBER(D435),D435&gt;=0,D435&lt;=10),D435+ROW()/100000,"")</f>
        <v/>
      </c>
    </row>
    <row r="436">
      <c r="A436" s="5" t="n"/>
      <c r="B436" s="5" t="n"/>
      <c r="C436" s="5" t="n"/>
      <c r="D436" s="5" t="n"/>
      <c r="E436" s="17" t="n"/>
      <c r="F436" s="19">
        <f>IF(A436&amp;""="","",IFERROR(IF(INDEX('المواد'!$B$6:$B$20,MATCH(A436,'المواد'!$A$6:$A$20,0))&gt;0,INDEX('المواد'!$B$6:$B$20,MATCH(A436,'المواد'!$A$6:$A$20,0))-'الإعدادات'!$B$4,""),""))</f>
        <v/>
      </c>
      <c r="G436" s="19">
        <f>IF(OR(A436&amp;""="",E436&amp;""=""),"",'الإعدادات'!$B$4-E436)</f>
        <v/>
      </c>
      <c r="H436" s="6">
        <f>IF(A436&amp;""="","",IF(OR(AND(ISNUMBER(D436),D436&gt;=0,D436&lt;=10,D436&lt;$B$4),AND(C436="ذاكرته",ISNUMBER(F436),F436&gt;=0,F436&lt;=7)),"نعم",""))</f>
        <v/>
      </c>
      <c r="I436" s="6">
        <f>IF(A436&amp;B436="","",IF(A436&amp;""="","اختر المادة",IF(ISNUMBER(MATCH(A436,'المواد'!$A$6:$A$20,0)),IF(AND(D436&amp;""&lt;&gt;"",OR(NOT(ISNUMBER(D436)),D436&lt;0,D436&gt;10)),"الدرجة من 0 إلى 10",IF(C436&amp;""="","اختر الحالة","")),"المادة غير موجودة")))</f>
        <v/>
      </c>
      <c r="J436" s="20">
        <f>IF(AND(A436&amp;""&lt;&gt;"",ISNUMBER(D436),D436&gt;=0,D436&lt;=10),D436+ROW()/100000,"")</f>
        <v/>
      </c>
    </row>
    <row r="437">
      <c r="A437" s="5" t="n"/>
      <c r="B437" s="5" t="n"/>
      <c r="C437" s="5" t="n"/>
      <c r="D437" s="5" t="n"/>
      <c r="E437" s="17" t="n"/>
      <c r="F437" s="19">
        <f>IF(A437&amp;""="","",IFERROR(IF(INDEX('المواد'!$B$6:$B$20,MATCH(A437,'المواد'!$A$6:$A$20,0))&gt;0,INDEX('المواد'!$B$6:$B$20,MATCH(A437,'المواد'!$A$6:$A$20,0))-'الإعدادات'!$B$4,""),""))</f>
        <v/>
      </c>
      <c r="G437" s="19">
        <f>IF(OR(A437&amp;""="",E437&amp;""=""),"",'الإعدادات'!$B$4-E437)</f>
        <v/>
      </c>
      <c r="H437" s="6">
        <f>IF(A437&amp;""="","",IF(OR(AND(ISNUMBER(D437),D437&gt;=0,D437&lt;=10,D437&lt;$B$4),AND(C437="ذاكرته",ISNUMBER(F437),F437&gt;=0,F437&lt;=7)),"نعم",""))</f>
        <v/>
      </c>
      <c r="I437" s="6">
        <f>IF(A437&amp;B437="","",IF(A437&amp;""="","اختر المادة",IF(ISNUMBER(MATCH(A437,'المواد'!$A$6:$A$20,0)),IF(AND(D437&amp;""&lt;&gt;"",OR(NOT(ISNUMBER(D437)),D437&lt;0,D437&gt;10)),"الدرجة من 0 إلى 10",IF(C437&amp;""="","اختر الحالة","")),"المادة غير موجودة")))</f>
        <v/>
      </c>
      <c r="J437" s="20">
        <f>IF(AND(A437&amp;""&lt;&gt;"",ISNUMBER(D437),D437&gt;=0,D437&lt;=10),D437+ROW()/100000,"")</f>
        <v/>
      </c>
    </row>
    <row r="438">
      <c r="A438" s="5" t="n"/>
      <c r="B438" s="5" t="n"/>
      <c r="C438" s="5" t="n"/>
      <c r="D438" s="5" t="n"/>
      <c r="E438" s="17" t="n"/>
      <c r="F438" s="19">
        <f>IF(A438&amp;""="","",IFERROR(IF(INDEX('المواد'!$B$6:$B$20,MATCH(A438,'المواد'!$A$6:$A$20,0))&gt;0,INDEX('المواد'!$B$6:$B$20,MATCH(A438,'المواد'!$A$6:$A$20,0))-'الإعدادات'!$B$4,""),""))</f>
        <v/>
      </c>
      <c r="G438" s="19">
        <f>IF(OR(A438&amp;""="",E438&amp;""=""),"",'الإعدادات'!$B$4-E438)</f>
        <v/>
      </c>
      <c r="H438" s="6">
        <f>IF(A438&amp;""="","",IF(OR(AND(ISNUMBER(D438),D438&gt;=0,D438&lt;=10,D438&lt;$B$4),AND(C438="ذاكرته",ISNUMBER(F438),F438&gt;=0,F438&lt;=7)),"نعم",""))</f>
        <v/>
      </c>
      <c r="I438" s="6">
        <f>IF(A438&amp;B438="","",IF(A438&amp;""="","اختر المادة",IF(ISNUMBER(MATCH(A438,'المواد'!$A$6:$A$20,0)),IF(AND(D438&amp;""&lt;&gt;"",OR(NOT(ISNUMBER(D438)),D438&lt;0,D438&gt;10)),"الدرجة من 0 إلى 10",IF(C438&amp;""="","اختر الحالة","")),"المادة غير موجودة")))</f>
        <v/>
      </c>
      <c r="J438" s="20">
        <f>IF(AND(A438&amp;""&lt;&gt;"",ISNUMBER(D438),D438&gt;=0,D438&lt;=10),D438+ROW()/100000,"")</f>
        <v/>
      </c>
    </row>
    <row r="439">
      <c r="A439" s="5" t="n"/>
      <c r="B439" s="5" t="n"/>
      <c r="C439" s="5" t="n"/>
      <c r="D439" s="5" t="n"/>
      <c r="E439" s="17" t="n"/>
      <c r="F439" s="19">
        <f>IF(A439&amp;""="","",IFERROR(IF(INDEX('المواد'!$B$6:$B$20,MATCH(A439,'المواد'!$A$6:$A$20,0))&gt;0,INDEX('المواد'!$B$6:$B$20,MATCH(A439,'المواد'!$A$6:$A$20,0))-'الإعدادات'!$B$4,""),""))</f>
        <v/>
      </c>
      <c r="G439" s="19">
        <f>IF(OR(A439&amp;""="",E439&amp;""=""),"",'الإعدادات'!$B$4-E439)</f>
        <v/>
      </c>
      <c r="H439" s="6">
        <f>IF(A439&amp;""="","",IF(OR(AND(ISNUMBER(D439),D439&gt;=0,D439&lt;=10,D439&lt;$B$4),AND(C439="ذاكرته",ISNUMBER(F439),F439&gt;=0,F439&lt;=7)),"نعم",""))</f>
        <v/>
      </c>
      <c r="I439" s="6">
        <f>IF(A439&amp;B439="","",IF(A439&amp;""="","اختر المادة",IF(ISNUMBER(MATCH(A439,'المواد'!$A$6:$A$20,0)),IF(AND(D439&amp;""&lt;&gt;"",OR(NOT(ISNUMBER(D439)),D439&lt;0,D439&gt;10)),"الدرجة من 0 إلى 10",IF(C439&amp;""="","اختر الحالة","")),"المادة غير موجودة")))</f>
        <v/>
      </c>
      <c r="J439" s="20">
        <f>IF(AND(A439&amp;""&lt;&gt;"",ISNUMBER(D439),D439&gt;=0,D439&lt;=10),D439+ROW()/100000,"")</f>
        <v/>
      </c>
    </row>
    <row r="440">
      <c r="A440" s="5" t="n"/>
      <c r="B440" s="5" t="n"/>
      <c r="C440" s="5" t="n"/>
      <c r="D440" s="5" t="n"/>
      <c r="E440" s="17" t="n"/>
      <c r="F440" s="19">
        <f>IF(A440&amp;""="","",IFERROR(IF(INDEX('المواد'!$B$6:$B$20,MATCH(A440,'المواد'!$A$6:$A$20,0))&gt;0,INDEX('المواد'!$B$6:$B$20,MATCH(A440,'المواد'!$A$6:$A$20,0))-'الإعدادات'!$B$4,""),""))</f>
        <v/>
      </c>
      <c r="G440" s="19">
        <f>IF(OR(A440&amp;""="",E440&amp;""=""),"",'الإعدادات'!$B$4-E440)</f>
        <v/>
      </c>
      <c r="H440" s="6">
        <f>IF(A440&amp;""="","",IF(OR(AND(ISNUMBER(D440),D440&gt;=0,D440&lt;=10,D440&lt;$B$4),AND(C440="ذاكرته",ISNUMBER(F440),F440&gt;=0,F440&lt;=7)),"نعم",""))</f>
        <v/>
      </c>
      <c r="I440" s="6">
        <f>IF(A440&amp;B440="","",IF(A440&amp;""="","اختر المادة",IF(ISNUMBER(MATCH(A440,'المواد'!$A$6:$A$20,0)),IF(AND(D440&amp;""&lt;&gt;"",OR(NOT(ISNUMBER(D440)),D440&lt;0,D440&gt;10)),"الدرجة من 0 إلى 10",IF(C440&amp;""="","اختر الحالة","")),"المادة غير موجودة")))</f>
        <v/>
      </c>
      <c r="J440" s="20">
        <f>IF(AND(A440&amp;""&lt;&gt;"",ISNUMBER(D440),D440&gt;=0,D440&lt;=10),D440+ROW()/100000,"")</f>
        <v/>
      </c>
    </row>
    <row r="441">
      <c r="A441" s="5" t="n"/>
      <c r="B441" s="5" t="n"/>
      <c r="C441" s="5" t="n"/>
      <c r="D441" s="5" t="n"/>
      <c r="E441" s="17" t="n"/>
      <c r="F441" s="19">
        <f>IF(A441&amp;""="","",IFERROR(IF(INDEX('المواد'!$B$6:$B$20,MATCH(A441,'المواد'!$A$6:$A$20,0))&gt;0,INDEX('المواد'!$B$6:$B$20,MATCH(A441,'المواد'!$A$6:$A$20,0))-'الإعدادات'!$B$4,""),""))</f>
        <v/>
      </c>
      <c r="G441" s="19">
        <f>IF(OR(A441&amp;""="",E441&amp;""=""),"",'الإعدادات'!$B$4-E441)</f>
        <v/>
      </c>
      <c r="H441" s="6">
        <f>IF(A441&amp;""="","",IF(OR(AND(ISNUMBER(D441),D441&gt;=0,D441&lt;=10,D441&lt;$B$4),AND(C441="ذاكرته",ISNUMBER(F441),F441&gt;=0,F441&lt;=7)),"نعم",""))</f>
        <v/>
      </c>
      <c r="I441" s="6">
        <f>IF(A441&amp;B441="","",IF(A441&amp;""="","اختر المادة",IF(ISNUMBER(MATCH(A441,'المواد'!$A$6:$A$20,0)),IF(AND(D441&amp;""&lt;&gt;"",OR(NOT(ISNUMBER(D441)),D441&lt;0,D441&gt;10)),"الدرجة من 0 إلى 10",IF(C441&amp;""="","اختر الحالة","")),"المادة غير موجودة")))</f>
        <v/>
      </c>
      <c r="J441" s="20">
        <f>IF(AND(A441&amp;""&lt;&gt;"",ISNUMBER(D441),D441&gt;=0,D441&lt;=10),D441+ROW()/100000,"")</f>
        <v/>
      </c>
    </row>
    <row r="442">
      <c r="A442" s="5" t="n"/>
      <c r="B442" s="5" t="n"/>
      <c r="C442" s="5" t="n"/>
      <c r="D442" s="5" t="n"/>
      <c r="E442" s="17" t="n"/>
      <c r="F442" s="19">
        <f>IF(A442&amp;""="","",IFERROR(IF(INDEX('المواد'!$B$6:$B$20,MATCH(A442,'المواد'!$A$6:$A$20,0))&gt;0,INDEX('المواد'!$B$6:$B$20,MATCH(A442,'المواد'!$A$6:$A$20,0))-'الإعدادات'!$B$4,""),""))</f>
        <v/>
      </c>
      <c r="G442" s="19">
        <f>IF(OR(A442&amp;""="",E442&amp;""=""),"",'الإعدادات'!$B$4-E442)</f>
        <v/>
      </c>
      <c r="H442" s="6">
        <f>IF(A442&amp;""="","",IF(OR(AND(ISNUMBER(D442),D442&gt;=0,D442&lt;=10,D442&lt;$B$4),AND(C442="ذاكرته",ISNUMBER(F442),F442&gt;=0,F442&lt;=7)),"نعم",""))</f>
        <v/>
      </c>
      <c r="I442" s="6">
        <f>IF(A442&amp;B442="","",IF(A442&amp;""="","اختر المادة",IF(ISNUMBER(MATCH(A442,'المواد'!$A$6:$A$20,0)),IF(AND(D442&amp;""&lt;&gt;"",OR(NOT(ISNUMBER(D442)),D442&lt;0,D442&gt;10)),"الدرجة من 0 إلى 10",IF(C442&amp;""="","اختر الحالة","")),"المادة غير موجودة")))</f>
        <v/>
      </c>
      <c r="J442" s="20">
        <f>IF(AND(A442&amp;""&lt;&gt;"",ISNUMBER(D442),D442&gt;=0,D442&lt;=10),D442+ROW()/100000,"")</f>
        <v/>
      </c>
    </row>
    <row r="443">
      <c r="A443" s="5" t="n"/>
      <c r="B443" s="5" t="n"/>
      <c r="C443" s="5" t="n"/>
      <c r="D443" s="5" t="n"/>
      <c r="E443" s="17" t="n"/>
      <c r="F443" s="19">
        <f>IF(A443&amp;""="","",IFERROR(IF(INDEX('المواد'!$B$6:$B$20,MATCH(A443,'المواد'!$A$6:$A$20,0))&gt;0,INDEX('المواد'!$B$6:$B$20,MATCH(A443,'المواد'!$A$6:$A$20,0))-'الإعدادات'!$B$4,""),""))</f>
        <v/>
      </c>
      <c r="G443" s="19">
        <f>IF(OR(A443&amp;""="",E443&amp;""=""),"",'الإعدادات'!$B$4-E443)</f>
        <v/>
      </c>
      <c r="H443" s="6">
        <f>IF(A443&amp;""="","",IF(OR(AND(ISNUMBER(D443),D443&gt;=0,D443&lt;=10,D443&lt;$B$4),AND(C443="ذاكرته",ISNUMBER(F443),F443&gt;=0,F443&lt;=7)),"نعم",""))</f>
        <v/>
      </c>
      <c r="I443" s="6">
        <f>IF(A443&amp;B443="","",IF(A443&amp;""="","اختر المادة",IF(ISNUMBER(MATCH(A443,'المواد'!$A$6:$A$20,0)),IF(AND(D443&amp;""&lt;&gt;"",OR(NOT(ISNUMBER(D443)),D443&lt;0,D443&gt;10)),"الدرجة من 0 إلى 10",IF(C443&amp;""="","اختر الحالة","")),"المادة غير موجودة")))</f>
        <v/>
      </c>
      <c r="J443" s="20">
        <f>IF(AND(A443&amp;""&lt;&gt;"",ISNUMBER(D443),D443&gt;=0,D443&lt;=10),D443+ROW()/100000,"")</f>
        <v/>
      </c>
    </row>
    <row r="444">
      <c r="A444" s="5" t="n"/>
      <c r="B444" s="5" t="n"/>
      <c r="C444" s="5" t="n"/>
      <c r="D444" s="5" t="n"/>
      <c r="E444" s="17" t="n"/>
      <c r="F444" s="19">
        <f>IF(A444&amp;""="","",IFERROR(IF(INDEX('المواد'!$B$6:$B$20,MATCH(A444,'المواد'!$A$6:$A$20,0))&gt;0,INDEX('المواد'!$B$6:$B$20,MATCH(A444,'المواد'!$A$6:$A$20,0))-'الإعدادات'!$B$4,""),""))</f>
        <v/>
      </c>
      <c r="G444" s="19">
        <f>IF(OR(A444&amp;""="",E444&amp;""=""),"",'الإعدادات'!$B$4-E444)</f>
        <v/>
      </c>
      <c r="H444" s="6">
        <f>IF(A444&amp;""="","",IF(OR(AND(ISNUMBER(D444),D444&gt;=0,D444&lt;=10,D444&lt;$B$4),AND(C444="ذاكرته",ISNUMBER(F444),F444&gt;=0,F444&lt;=7)),"نعم",""))</f>
        <v/>
      </c>
      <c r="I444" s="6">
        <f>IF(A444&amp;B444="","",IF(A444&amp;""="","اختر المادة",IF(ISNUMBER(MATCH(A444,'المواد'!$A$6:$A$20,0)),IF(AND(D444&amp;""&lt;&gt;"",OR(NOT(ISNUMBER(D444)),D444&lt;0,D444&gt;10)),"الدرجة من 0 إلى 10",IF(C444&amp;""="","اختر الحالة","")),"المادة غير موجودة")))</f>
        <v/>
      </c>
      <c r="J444" s="20">
        <f>IF(AND(A444&amp;""&lt;&gt;"",ISNUMBER(D444),D444&gt;=0,D444&lt;=10),D444+ROW()/100000,"")</f>
        <v/>
      </c>
    </row>
    <row r="445">
      <c r="A445" s="5" t="n"/>
      <c r="B445" s="5" t="n"/>
      <c r="C445" s="5" t="n"/>
      <c r="D445" s="5" t="n"/>
      <c r="E445" s="17" t="n"/>
      <c r="F445" s="19">
        <f>IF(A445&amp;""="","",IFERROR(IF(INDEX('المواد'!$B$6:$B$20,MATCH(A445,'المواد'!$A$6:$A$20,0))&gt;0,INDEX('المواد'!$B$6:$B$20,MATCH(A445,'المواد'!$A$6:$A$20,0))-'الإعدادات'!$B$4,""),""))</f>
        <v/>
      </c>
      <c r="G445" s="19">
        <f>IF(OR(A445&amp;""="",E445&amp;""=""),"",'الإعدادات'!$B$4-E445)</f>
        <v/>
      </c>
      <c r="H445" s="6">
        <f>IF(A445&amp;""="","",IF(OR(AND(ISNUMBER(D445),D445&gt;=0,D445&lt;=10,D445&lt;$B$4),AND(C445="ذاكرته",ISNUMBER(F445),F445&gt;=0,F445&lt;=7)),"نعم",""))</f>
        <v/>
      </c>
      <c r="I445" s="6">
        <f>IF(A445&amp;B445="","",IF(A445&amp;""="","اختر المادة",IF(ISNUMBER(MATCH(A445,'المواد'!$A$6:$A$20,0)),IF(AND(D445&amp;""&lt;&gt;"",OR(NOT(ISNUMBER(D445)),D445&lt;0,D445&gt;10)),"الدرجة من 0 إلى 10",IF(C445&amp;""="","اختر الحالة","")),"المادة غير موجودة")))</f>
        <v/>
      </c>
      <c r="J445" s="20">
        <f>IF(AND(A445&amp;""&lt;&gt;"",ISNUMBER(D445),D445&gt;=0,D445&lt;=10),D445+ROW()/100000,"")</f>
        <v/>
      </c>
    </row>
    <row r="446">
      <c r="A446" s="5" t="n"/>
      <c r="B446" s="5" t="n"/>
      <c r="C446" s="5" t="n"/>
      <c r="D446" s="5" t="n"/>
      <c r="E446" s="17" t="n"/>
      <c r="F446" s="19">
        <f>IF(A446&amp;""="","",IFERROR(IF(INDEX('المواد'!$B$6:$B$20,MATCH(A446,'المواد'!$A$6:$A$20,0))&gt;0,INDEX('المواد'!$B$6:$B$20,MATCH(A446,'المواد'!$A$6:$A$20,0))-'الإعدادات'!$B$4,""),""))</f>
        <v/>
      </c>
      <c r="G446" s="19">
        <f>IF(OR(A446&amp;""="",E446&amp;""=""),"",'الإعدادات'!$B$4-E446)</f>
        <v/>
      </c>
      <c r="H446" s="6">
        <f>IF(A446&amp;""="","",IF(OR(AND(ISNUMBER(D446),D446&gt;=0,D446&lt;=10,D446&lt;$B$4),AND(C446="ذاكرته",ISNUMBER(F446),F446&gt;=0,F446&lt;=7)),"نعم",""))</f>
        <v/>
      </c>
      <c r="I446" s="6">
        <f>IF(A446&amp;B446="","",IF(A446&amp;""="","اختر المادة",IF(ISNUMBER(MATCH(A446,'المواد'!$A$6:$A$20,0)),IF(AND(D446&amp;""&lt;&gt;"",OR(NOT(ISNUMBER(D446)),D446&lt;0,D446&gt;10)),"الدرجة من 0 إلى 10",IF(C446&amp;""="","اختر الحالة","")),"المادة غير موجودة")))</f>
        <v/>
      </c>
      <c r="J446" s="20">
        <f>IF(AND(A446&amp;""&lt;&gt;"",ISNUMBER(D446),D446&gt;=0,D446&lt;=10),D446+ROW()/100000,"")</f>
        <v/>
      </c>
    </row>
    <row r="447">
      <c r="A447" s="5" t="n"/>
      <c r="B447" s="5" t="n"/>
      <c r="C447" s="5" t="n"/>
      <c r="D447" s="5" t="n"/>
      <c r="E447" s="17" t="n"/>
      <c r="F447" s="19">
        <f>IF(A447&amp;""="","",IFERROR(IF(INDEX('المواد'!$B$6:$B$20,MATCH(A447,'المواد'!$A$6:$A$20,0))&gt;0,INDEX('المواد'!$B$6:$B$20,MATCH(A447,'المواد'!$A$6:$A$20,0))-'الإعدادات'!$B$4,""),""))</f>
        <v/>
      </c>
      <c r="G447" s="19">
        <f>IF(OR(A447&amp;""="",E447&amp;""=""),"",'الإعدادات'!$B$4-E447)</f>
        <v/>
      </c>
      <c r="H447" s="6">
        <f>IF(A447&amp;""="","",IF(OR(AND(ISNUMBER(D447),D447&gt;=0,D447&lt;=10,D447&lt;$B$4),AND(C447="ذاكرته",ISNUMBER(F447),F447&gt;=0,F447&lt;=7)),"نعم",""))</f>
        <v/>
      </c>
      <c r="I447" s="6">
        <f>IF(A447&amp;B447="","",IF(A447&amp;""="","اختر المادة",IF(ISNUMBER(MATCH(A447,'المواد'!$A$6:$A$20,0)),IF(AND(D447&amp;""&lt;&gt;"",OR(NOT(ISNUMBER(D447)),D447&lt;0,D447&gt;10)),"الدرجة من 0 إلى 10",IF(C447&amp;""="","اختر الحالة","")),"المادة غير موجودة")))</f>
        <v/>
      </c>
      <c r="J447" s="20">
        <f>IF(AND(A447&amp;""&lt;&gt;"",ISNUMBER(D447),D447&gt;=0,D447&lt;=10),D447+ROW()/100000,"")</f>
        <v/>
      </c>
    </row>
    <row r="448">
      <c r="A448" s="5" t="n"/>
      <c r="B448" s="5" t="n"/>
      <c r="C448" s="5" t="n"/>
      <c r="D448" s="5" t="n"/>
      <c r="E448" s="17" t="n"/>
      <c r="F448" s="19">
        <f>IF(A448&amp;""="","",IFERROR(IF(INDEX('المواد'!$B$6:$B$20,MATCH(A448,'المواد'!$A$6:$A$20,0))&gt;0,INDEX('المواد'!$B$6:$B$20,MATCH(A448,'المواد'!$A$6:$A$20,0))-'الإعدادات'!$B$4,""),""))</f>
        <v/>
      </c>
      <c r="G448" s="19">
        <f>IF(OR(A448&amp;""="",E448&amp;""=""),"",'الإعدادات'!$B$4-E448)</f>
        <v/>
      </c>
      <c r="H448" s="6">
        <f>IF(A448&amp;""="","",IF(OR(AND(ISNUMBER(D448),D448&gt;=0,D448&lt;=10,D448&lt;$B$4),AND(C448="ذاكرته",ISNUMBER(F448),F448&gt;=0,F448&lt;=7)),"نعم",""))</f>
        <v/>
      </c>
      <c r="I448" s="6">
        <f>IF(A448&amp;B448="","",IF(A448&amp;""="","اختر المادة",IF(ISNUMBER(MATCH(A448,'المواد'!$A$6:$A$20,0)),IF(AND(D448&amp;""&lt;&gt;"",OR(NOT(ISNUMBER(D448)),D448&lt;0,D448&gt;10)),"الدرجة من 0 إلى 10",IF(C448&amp;""="","اختر الحالة","")),"المادة غير موجودة")))</f>
        <v/>
      </c>
      <c r="J448" s="20">
        <f>IF(AND(A448&amp;""&lt;&gt;"",ISNUMBER(D448),D448&gt;=0,D448&lt;=10),D448+ROW()/100000,"")</f>
        <v/>
      </c>
    </row>
    <row r="449">
      <c r="A449" s="5" t="n"/>
      <c r="B449" s="5" t="n"/>
      <c r="C449" s="5" t="n"/>
      <c r="D449" s="5" t="n"/>
      <c r="E449" s="17" t="n"/>
      <c r="F449" s="19">
        <f>IF(A449&amp;""="","",IFERROR(IF(INDEX('المواد'!$B$6:$B$20,MATCH(A449,'المواد'!$A$6:$A$20,0))&gt;0,INDEX('المواد'!$B$6:$B$20,MATCH(A449,'المواد'!$A$6:$A$20,0))-'الإعدادات'!$B$4,""),""))</f>
        <v/>
      </c>
      <c r="G449" s="19">
        <f>IF(OR(A449&amp;""="",E449&amp;""=""),"",'الإعدادات'!$B$4-E449)</f>
        <v/>
      </c>
      <c r="H449" s="6">
        <f>IF(A449&amp;""="","",IF(OR(AND(ISNUMBER(D449),D449&gt;=0,D449&lt;=10,D449&lt;$B$4),AND(C449="ذاكرته",ISNUMBER(F449),F449&gt;=0,F449&lt;=7)),"نعم",""))</f>
        <v/>
      </c>
      <c r="I449" s="6">
        <f>IF(A449&amp;B449="","",IF(A449&amp;""="","اختر المادة",IF(ISNUMBER(MATCH(A449,'المواد'!$A$6:$A$20,0)),IF(AND(D449&amp;""&lt;&gt;"",OR(NOT(ISNUMBER(D449)),D449&lt;0,D449&gt;10)),"الدرجة من 0 إلى 10",IF(C449&amp;""="","اختر الحالة","")),"المادة غير موجودة")))</f>
        <v/>
      </c>
      <c r="J449" s="20">
        <f>IF(AND(A449&amp;""&lt;&gt;"",ISNUMBER(D449),D449&gt;=0,D449&lt;=10),D449+ROW()/100000,"")</f>
        <v/>
      </c>
    </row>
    <row r="450">
      <c r="A450" s="5" t="n"/>
      <c r="B450" s="5" t="n"/>
      <c r="C450" s="5" t="n"/>
      <c r="D450" s="5" t="n"/>
      <c r="E450" s="17" t="n"/>
      <c r="F450" s="19">
        <f>IF(A450&amp;""="","",IFERROR(IF(INDEX('المواد'!$B$6:$B$20,MATCH(A450,'المواد'!$A$6:$A$20,0))&gt;0,INDEX('المواد'!$B$6:$B$20,MATCH(A450,'المواد'!$A$6:$A$20,0))-'الإعدادات'!$B$4,""),""))</f>
        <v/>
      </c>
      <c r="G450" s="19">
        <f>IF(OR(A450&amp;""="",E450&amp;""=""),"",'الإعدادات'!$B$4-E450)</f>
        <v/>
      </c>
      <c r="H450" s="6">
        <f>IF(A450&amp;""="","",IF(OR(AND(ISNUMBER(D450),D450&gt;=0,D450&lt;=10,D450&lt;$B$4),AND(C450="ذاكرته",ISNUMBER(F450),F450&gt;=0,F450&lt;=7)),"نعم",""))</f>
        <v/>
      </c>
      <c r="I450" s="6">
        <f>IF(A450&amp;B450="","",IF(A450&amp;""="","اختر المادة",IF(ISNUMBER(MATCH(A450,'المواد'!$A$6:$A$20,0)),IF(AND(D450&amp;""&lt;&gt;"",OR(NOT(ISNUMBER(D450)),D450&lt;0,D450&gt;10)),"الدرجة من 0 إلى 10",IF(C450&amp;""="","اختر الحالة","")),"المادة غير موجودة")))</f>
        <v/>
      </c>
      <c r="J450" s="20">
        <f>IF(AND(A450&amp;""&lt;&gt;"",ISNUMBER(D450),D450&gt;=0,D450&lt;=10),D450+ROW()/100000,"")</f>
        <v/>
      </c>
    </row>
    <row r="451">
      <c r="A451" s="5" t="n"/>
      <c r="B451" s="5" t="n"/>
      <c r="C451" s="5" t="n"/>
      <c r="D451" s="5" t="n"/>
      <c r="E451" s="17" t="n"/>
      <c r="F451" s="19">
        <f>IF(A451&amp;""="","",IFERROR(IF(INDEX('المواد'!$B$6:$B$20,MATCH(A451,'المواد'!$A$6:$A$20,0))&gt;0,INDEX('المواد'!$B$6:$B$20,MATCH(A451,'المواد'!$A$6:$A$20,0))-'الإعدادات'!$B$4,""),""))</f>
        <v/>
      </c>
      <c r="G451" s="19">
        <f>IF(OR(A451&amp;""="",E451&amp;""=""),"",'الإعدادات'!$B$4-E451)</f>
        <v/>
      </c>
      <c r="H451" s="6">
        <f>IF(A451&amp;""="","",IF(OR(AND(ISNUMBER(D451),D451&gt;=0,D451&lt;=10,D451&lt;$B$4),AND(C451="ذاكرته",ISNUMBER(F451),F451&gt;=0,F451&lt;=7)),"نعم",""))</f>
        <v/>
      </c>
      <c r="I451" s="6">
        <f>IF(A451&amp;B451="","",IF(A451&amp;""="","اختر المادة",IF(ISNUMBER(MATCH(A451,'المواد'!$A$6:$A$20,0)),IF(AND(D451&amp;""&lt;&gt;"",OR(NOT(ISNUMBER(D451)),D451&lt;0,D451&gt;10)),"الدرجة من 0 إلى 10",IF(C451&amp;""="","اختر الحالة","")),"المادة غير موجودة")))</f>
        <v/>
      </c>
      <c r="J451" s="20">
        <f>IF(AND(A451&amp;""&lt;&gt;"",ISNUMBER(D451),D451&gt;=0,D451&lt;=10),D451+ROW()/100000,"")</f>
        <v/>
      </c>
    </row>
    <row r="452">
      <c r="A452" s="5" t="n"/>
      <c r="B452" s="5" t="n"/>
      <c r="C452" s="5" t="n"/>
      <c r="D452" s="5" t="n"/>
      <c r="E452" s="17" t="n"/>
      <c r="F452" s="19">
        <f>IF(A452&amp;""="","",IFERROR(IF(INDEX('المواد'!$B$6:$B$20,MATCH(A452,'المواد'!$A$6:$A$20,0))&gt;0,INDEX('المواد'!$B$6:$B$20,MATCH(A452,'المواد'!$A$6:$A$20,0))-'الإعدادات'!$B$4,""),""))</f>
        <v/>
      </c>
      <c r="G452" s="19">
        <f>IF(OR(A452&amp;""="",E452&amp;""=""),"",'الإعدادات'!$B$4-E452)</f>
        <v/>
      </c>
      <c r="H452" s="6">
        <f>IF(A452&amp;""="","",IF(OR(AND(ISNUMBER(D452),D452&gt;=0,D452&lt;=10,D452&lt;$B$4),AND(C452="ذاكرته",ISNUMBER(F452),F452&gt;=0,F452&lt;=7)),"نعم",""))</f>
        <v/>
      </c>
      <c r="I452" s="6">
        <f>IF(A452&amp;B452="","",IF(A452&amp;""="","اختر المادة",IF(ISNUMBER(MATCH(A452,'المواد'!$A$6:$A$20,0)),IF(AND(D452&amp;""&lt;&gt;"",OR(NOT(ISNUMBER(D452)),D452&lt;0,D452&gt;10)),"الدرجة من 0 إلى 10",IF(C452&amp;""="","اختر الحالة","")),"المادة غير موجودة")))</f>
        <v/>
      </c>
      <c r="J452" s="20">
        <f>IF(AND(A452&amp;""&lt;&gt;"",ISNUMBER(D452),D452&gt;=0,D452&lt;=10),D452+ROW()/100000,"")</f>
        <v/>
      </c>
    </row>
    <row r="453">
      <c r="A453" s="5" t="n"/>
      <c r="B453" s="5" t="n"/>
      <c r="C453" s="5" t="n"/>
      <c r="D453" s="5" t="n"/>
      <c r="E453" s="17" t="n"/>
      <c r="F453" s="19">
        <f>IF(A453&amp;""="","",IFERROR(IF(INDEX('المواد'!$B$6:$B$20,MATCH(A453,'المواد'!$A$6:$A$20,0))&gt;0,INDEX('المواد'!$B$6:$B$20,MATCH(A453,'المواد'!$A$6:$A$20,0))-'الإعدادات'!$B$4,""),""))</f>
        <v/>
      </c>
      <c r="G453" s="19">
        <f>IF(OR(A453&amp;""="",E453&amp;""=""),"",'الإعدادات'!$B$4-E453)</f>
        <v/>
      </c>
      <c r="H453" s="6">
        <f>IF(A453&amp;""="","",IF(OR(AND(ISNUMBER(D453),D453&gt;=0,D453&lt;=10,D453&lt;$B$4),AND(C453="ذاكرته",ISNUMBER(F453),F453&gt;=0,F453&lt;=7)),"نعم",""))</f>
        <v/>
      </c>
      <c r="I453" s="6">
        <f>IF(A453&amp;B453="","",IF(A453&amp;""="","اختر المادة",IF(ISNUMBER(MATCH(A453,'المواد'!$A$6:$A$20,0)),IF(AND(D453&amp;""&lt;&gt;"",OR(NOT(ISNUMBER(D453)),D453&lt;0,D453&gt;10)),"الدرجة من 0 إلى 10",IF(C453&amp;""="","اختر الحالة","")),"المادة غير موجودة")))</f>
        <v/>
      </c>
      <c r="J453" s="20">
        <f>IF(AND(A453&amp;""&lt;&gt;"",ISNUMBER(D453),D453&gt;=0,D453&lt;=10),D453+ROW()/100000,"")</f>
        <v/>
      </c>
    </row>
    <row r="454">
      <c r="A454" s="5" t="n"/>
      <c r="B454" s="5" t="n"/>
      <c r="C454" s="5" t="n"/>
      <c r="D454" s="5" t="n"/>
      <c r="E454" s="17" t="n"/>
      <c r="F454" s="19">
        <f>IF(A454&amp;""="","",IFERROR(IF(INDEX('المواد'!$B$6:$B$20,MATCH(A454,'المواد'!$A$6:$A$20,0))&gt;0,INDEX('المواد'!$B$6:$B$20,MATCH(A454,'المواد'!$A$6:$A$20,0))-'الإعدادات'!$B$4,""),""))</f>
        <v/>
      </c>
      <c r="G454" s="19">
        <f>IF(OR(A454&amp;""="",E454&amp;""=""),"",'الإعدادات'!$B$4-E454)</f>
        <v/>
      </c>
      <c r="H454" s="6">
        <f>IF(A454&amp;""="","",IF(OR(AND(ISNUMBER(D454),D454&gt;=0,D454&lt;=10,D454&lt;$B$4),AND(C454="ذاكرته",ISNUMBER(F454),F454&gt;=0,F454&lt;=7)),"نعم",""))</f>
        <v/>
      </c>
      <c r="I454" s="6">
        <f>IF(A454&amp;B454="","",IF(A454&amp;""="","اختر المادة",IF(ISNUMBER(MATCH(A454,'المواد'!$A$6:$A$20,0)),IF(AND(D454&amp;""&lt;&gt;"",OR(NOT(ISNUMBER(D454)),D454&lt;0,D454&gt;10)),"الدرجة من 0 إلى 10",IF(C454&amp;""="","اختر الحالة","")),"المادة غير موجودة")))</f>
        <v/>
      </c>
      <c r="J454" s="20">
        <f>IF(AND(A454&amp;""&lt;&gt;"",ISNUMBER(D454),D454&gt;=0,D454&lt;=10),D454+ROW()/100000,"")</f>
        <v/>
      </c>
    </row>
    <row r="455">
      <c r="A455" s="5" t="n"/>
      <c r="B455" s="5" t="n"/>
      <c r="C455" s="5" t="n"/>
      <c r="D455" s="5" t="n"/>
      <c r="E455" s="17" t="n"/>
      <c r="F455" s="19">
        <f>IF(A455&amp;""="","",IFERROR(IF(INDEX('المواد'!$B$6:$B$20,MATCH(A455,'المواد'!$A$6:$A$20,0))&gt;0,INDEX('المواد'!$B$6:$B$20,MATCH(A455,'المواد'!$A$6:$A$20,0))-'الإعدادات'!$B$4,""),""))</f>
        <v/>
      </c>
      <c r="G455" s="19">
        <f>IF(OR(A455&amp;""="",E455&amp;""=""),"",'الإعدادات'!$B$4-E455)</f>
        <v/>
      </c>
      <c r="H455" s="6">
        <f>IF(A455&amp;""="","",IF(OR(AND(ISNUMBER(D455),D455&gt;=0,D455&lt;=10,D455&lt;$B$4),AND(C455="ذاكرته",ISNUMBER(F455),F455&gt;=0,F455&lt;=7)),"نعم",""))</f>
        <v/>
      </c>
      <c r="I455" s="6">
        <f>IF(A455&amp;B455="","",IF(A455&amp;""="","اختر المادة",IF(ISNUMBER(MATCH(A455,'المواد'!$A$6:$A$20,0)),IF(AND(D455&amp;""&lt;&gt;"",OR(NOT(ISNUMBER(D455)),D455&lt;0,D455&gt;10)),"الدرجة من 0 إلى 10",IF(C455&amp;""="","اختر الحالة","")),"المادة غير موجودة")))</f>
        <v/>
      </c>
      <c r="J455" s="20">
        <f>IF(AND(A455&amp;""&lt;&gt;"",ISNUMBER(D455),D455&gt;=0,D455&lt;=10),D455+ROW()/100000,"")</f>
        <v/>
      </c>
    </row>
    <row r="456">
      <c r="A456" s="5" t="n"/>
      <c r="B456" s="5" t="n"/>
      <c r="C456" s="5" t="n"/>
      <c r="D456" s="5" t="n"/>
      <c r="E456" s="17" t="n"/>
      <c r="F456" s="19">
        <f>IF(A456&amp;""="","",IFERROR(IF(INDEX('المواد'!$B$6:$B$20,MATCH(A456,'المواد'!$A$6:$A$20,0))&gt;0,INDEX('المواد'!$B$6:$B$20,MATCH(A456,'المواد'!$A$6:$A$20,0))-'الإعدادات'!$B$4,""),""))</f>
        <v/>
      </c>
      <c r="G456" s="19">
        <f>IF(OR(A456&amp;""="",E456&amp;""=""),"",'الإعدادات'!$B$4-E456)</f>
        <v/>
      </c>
      <c r="H456" s="6">
        <f>IF(A456&amp;""="","",IF(OR(AND(ISNUMBER(D456),D456&gt;=0,D456&lt;=10,D456&lt;$B$4),AND(C456="ذاكرته",ISNUMBER(F456),F456&gt;=0,F456&lt;=7)),"نعم",""))</f>
        <v/>
      </c>
      <c r="I456" s="6">
        <f>IF(A456&amp;B456="","",IF(A456&amp;""="","اختر المادة",IF(ISNUMBER(MATCH(A456,'المواد'!$A$6:$A$20,0)),IF(AND(D456&amp;""&lt;&gt;"",OR(NOT(ISNUMBER(D456)),D456&lt;0,D456&gt;10)),"الدرجة من 0 إلى 10",IF(C456&amp;""="","اختر الحالة","")),"المادة غير موجودة")))</f>
        <v/>
      </c>
      <c r="J456" s="20">
        <f>IF(AND(A456&amp;""&lt;&gt;"",ISNUMBER(D456),D456&gt;=0,D456&lt;=10),D456+ROW()/100000,"")</f>
        <v/>
      </c>
    </row>
    <row r="457">
      <c r="A457" s="5" t="n"/>
      <c r="B457" s="5" t="n"/>
      <c r="C457" s="5" t="n"/>
      <c r="D457" s="5" t="n"/>
      <c r="E457" s="17" t="n"/>
      <c r="F457" s="19">
        <f>IF(A457&amp;""="","",IFERROR(IF(INDEX('المواد'!$B$6:$B$20,MATCH(A457,'المواد'!$A$6:$A$20,0))&gt;0,INDEX('المواد'!$B$6:$B$20,MATCH(A457,'المواد'!$A$6:$A$20,0))-'الإعدادات'!$B$4,""),""))</f>
        <v/>
      </c>
      <c r="G457" s="19">
        <f>IF(OR(A457&amp;""="",E457&amp;""=""),"",'الإعدادات'!$B$4-E457)</f>
        <v/>
      </c>
      <c r="H457" s="6">
        <f>IF(A457&amp;""="","",IF(OR(AND(ISNUMBER(D457),D457&gt;=0,D457&lt;=10,D457&lt;$B$4),AND(C457="ذاكرته",ISNUMBER(F457),F457&gt;=0,F457&lt;=7)),"نعم",""))</f>
        <v/>
      </c>
      <c r="I457" s="6">
        <f>IF(A457&amp;B457="","",IF(A457&amp;""="","اختر المادة",IF(ISNUMBER(MATCH(A457,'المواد'!$A$6:$A$20,0)),IF(AND(D457&amp;""&lt;&gt;"",OR(NOT(ISNUMBER(D457)),D457&lt;0,D457&gt;10)),"الدرجة من 0 إلى 10",IF(C457&amp;""="","اختر الحالة","")),"المادة غير موجودة")))</f>
        <v/>
      </c>
      <c r="J457" s="20">
        <f>IF(AND(A457&amp;""&lt;&gt;"",ISNUMBER(D457),D457&gt;=0,D457&lt;=10),D457+ROW()/100000,"")</f>
        <v/>
      </c>
    </row>
    <row r="458">
      <c r="A458" s="5" t="n"/>
      <c r="B458" s="5" t="n"/>
      <c r="C458" s="5" t="n"/>
      <c r="D458" s="5" t="n"/>
      <c r="E458" s="17" t="n"/>
      <c r="F458" s="19">
        <f>IF(A458&amp;""="","",IFERROR(IF(INDEX('المواد'!$B$6:$B$20,MATCH(A458,'المواد'!$A$6:$A$20,0))&gt;0,INDEX('المواد'!$B$6:$B$20,MATCH(A458,'المواد'!$A$6:$A$20,0))-'الإعدادات'!$B$4,""),""))</f>
        <v/>
      </c>
      <c r="G458" s="19">
        <f>IF(OR(A458&amp;""="",E458&amp;""=""),"",'الإعدادات'!$B$4-E458)</f>
        <v/>
      </c>
      <c r="H458" s="6">
        <f>IF(A458&amp;""="","",IF(OR(AND(ISNUMBER(D458),D458&gt;=0,D458&lt;=10,D458&lt;$B$4),AND(C458="ذاكرته",ISNUMBER(F458),F458&gt;=0,F458&lt;=7)),"نعم",""))</f>
        <v/>
      </c>
      <c r="I458" s="6">
        <f>IF(A458&amp;B458="","",IF(A458&amp;""="","اختر المادة",IF(ISNUMBER(MATCH(A458,'المواد'!$A$6:$A$20,0)),IF(AND(D458&amp;""&lt;&gt;"",OR(NOT(ISNUMBER(D458)),D458&lt;0,D458&gt;10)),"الدرجة من 0 إلى 10",IF(C458&amp;""="","اختر الحالة","")),"المادة غير موجودة")))</f>
        <v/>
      </c>
      <c r="J458" s="20">
        <f>IF(AND(A458&amp;""&lt;&gt;"",ISNUMBER(D458),D458&gt;=0,D458&lt;=10),D458+ROW()/100000,"")</f>
        <v/>
      </c>
    </row>
    <row r="459">
      <c r="A459" s="5" t="n"/>
      <c r="B459" s="5" t="n"/>
      <c r="C459" s="5" t="n"/>
      <c r="D459" s="5" t="n"/>
      <c r="E459" s="17" t="n"/>
      <c r="F459" s="19">
        <f>IF(A459&amp;""="","",IFERROR(IF(INDEX('المواد'!$B$6:$B$20,MATCH(A459,'المواد'!$A$6:$A$20,0))&gt;0,INDEX('المواد'!$B$6:$B$20,MATCH(A459,'المواد'!$A$6:$A$20,0))-'الإعدادات'!$B$4,""),""))</f>
        <v/>
      </c>
      <c r="G459" s="19">
        <f>IF(OR(A459&amp;""="",E459&amp;""=""),"",'الإعدادات'!$B$4-E459)</f>
        <v/>
      </c>
      <c r="H459" s="6">
        <f>IF(A459&amp;""="","",IF(OR(AND(ISNUMBER(D459),D459&gt;=0,D459&lt;=10,D459&lt;$B$4),AND(C459="ذاكرته",ISNUMBER(F459),F459&gt;=0,F459&lt;=7)),"نعم",""))</f>
        <v/>
      </c>
      <c r="I459" s="6">
        <f>IF(A459&amp;B459="","",IF(A459&amp;""="","اختر المادة",IF(ISNUMBER(MATCH(A459,'المواد'!$A$6:$A$20,0)),IF(AND(D459&amp;""&lt;&gt;"",OR(NOT(ISNUMBER(D459)),D459&lt;0,D459&gt;10)),"الدرجة من 0 إلى 10",IF(C459&amp;""="","اختر الحالة","")),"المادة غير موجودة")))</f>
        <v/>
      </c>
      <c r="J459" s="20">
        <f>IF(AND(A459&amp;""&lt;&gt;"",ISNUMBER(D459),D459&gt;=0,D459&lt;=10),D459+ROW()/100000,"")</f>
        <v/>
      </c>
    </row>
    <row r="460">
      <c r="A460" s="5" t="n"/>
      <c r="B460" s="5" t="n"/>
      <c r="C460" s="5" t="n"/>
      <c r="D460" s="5" t="n"/>
      <c r="E460" s="17" t="n"/>
      <c r="F460" s="19">
        <f>IF(A460&amp;""="","",IFERROR(IF(INDEX('المواد'!$B$6:$B$20,MATCH(A460,'المواد'!$A$6:$A$20,0))&gt;0,INDEX('المواد'!$B$6:$B$20,MATCH(A460,'المواد'!$A$6:$A$20,0))-'الإعدادات'!$B$4,""),""))</f>
        <v/>
      </c>
      <c r="G460" s="19">
        <f>IF(OR(A460&amp;""="",E460&amp;""=""),"",'الإعدادات'!$B$4-E460)</f>
        <v/>
      </c>
      <c r="H460" s="6">
        <f>IF(A460&amp;""="","",IF(OR(AND(ISNUMBER(D460),D460&gt;=0,D460&lt;=10,D460&lt;$B$4),AND(C460="ذاكرته",ISNUMBER(F460),F460&gt;=0,F460&lt;=7)),"نعم",""))</f>
        <v/>
      </c>
      <c r="I460" s="6">
        <f>IF(A460&amp;B460="","",IF(A460&amp;""="","اختر المادة",IF(ISNUMBER(MATCH(A460,'المواد'!$A$6:$A$20,0)),IF(AND(D460&amp;""&lt;&gt;"",OR(NOT(ISNUMBER(D460)),D460&lt;0,D460&gt;10)),"الدرجة من 0 إلى 10",IF(C460&amp;""="","اختر الحالة","")),"المادة غير موجودة")))</f>
        <v/>
      </c>
      <c r="J460" s="20">
        <f>IF(AND(A460&amp;""&lt;&gt;"",ISNUMBER(D460),D460&gt;=0,D460&lt;=10),D460+ROW()/100000,"")</f>
        <v/>
      </c>
    </row>
    <row r="461">
      <c r="A461" s="5" t="n"/>
      <c r="B461" s="5" t="n"/>
      <c r="C461" s="5" t="n"/>
      <c r="D461" s="5" t="n"/>
      <c r="E461" s="17" t="n"/>
      <c r="F461" s="19">
        <f>IF(A461&amp;""="","",IFERROR(IF(INDEX('المواد'!$B$6:$B$20,MATCH(A461,'المواد'!$A$6:$A$20,0))&gt;0,INDEX('المواد'!$B$6:$B$20,MATCH(A461,'المواد'!$A$6:$A$20,0))-'الإعدادات'!$B$4,""),""))</f>
        <v/>
      </c>
      <c r="G461" s="19">
        <f>IF(OR(A461&amp;""="",E461&amp;""=""),"",'الإعدادات'!$B$4-E461)</f>
        <v/>
      </c>
      <c r="H461" s="6">
        <f>IF(A461&amp;""="","",IF(OR(AND(ISNUMBER(D461),D461&gt;=0,D461&lt;=10,D461&lt;$B$4),AND(C461="ذاكرته",ISNUMBER(F461),F461&gt;=0,F461&lt;=7)),"نعم",""))</f>
        <v/>
      </c>
      <c r="I461" s="6">
        <f>IF(A461&amp;B461="","",IF(A461&amp;""="","اختر المادة",IF(ISNUMBER(MATCH(A461,'المواد'!$A$6:$A$20,0)),IF(AND(D461&amp;""&lt;&gt;"",OR(NOT(ISNUMBER(D461)),D461&lt;0,D461&gt;10)),"الدرجة من 0 إلى 10",IF(C461&amp;""="","اختر الحالة","")),"المادة غير موجودة")))</f>
        <v/>
      </c>
      <c r="J461" s="20">
        <f>IF(AND(A461&amp;""&lt;&gt;"",ISNUMBER(D461),D461&gt;=0,D461&lt;=10),D461+ROW()/100000,"")</f>
        <v/>
      </c>
    </row>
    <row r="462">
      <c r="A462" s="5" t="n"/>
      <c r="B462" s="5" t="n"/>
      <c r="C462" s="5" t="n"/>
      <c r="D462" s="5" t="n"/>
      <c r="E462" s="17" t="n"/>
      <c r="F462" s="19">
        <f>IF(A462&amp;""="","",IFERROR(IF(INDEX('المواد'!$B$6:$B$20,MATCH(A462,'المواد'!$A$6:$A$20,0))&gt;0,INDEX('المواد'!$B$6:$B$20,MATCH(A462,'المواد'!$A$6:$A$20,0))-'الإعدادات'!$B$4,""),""))</f>
        <v/>
      </c>
      <c r="G462" s="19">
        <f>IF(OR(A462&amp;""="",E462&amp;""=""),"",'الإعدادات'!$B$4-E462)</f>
        <v/>
      </c>
      <c r="H462" s="6">
        <f>IF(A462&amp;""="","",IF(OR(AND(ISNUMBER(D462),D462&gt;=0,D462&lt;=10,D462&lt;$B$4),AND(C462="ذاكرته",ISNUMBER(F462),F462&gt;=0,F462&lt;=7)),"نعم",""))</f>
        <v/>
      </c>
      <c r="I462" s="6">
        <f>IF(A462&amp;B462="","",IF(A462&amp;""="","اختر المادة",IF(ISNUMBER(MATCH(A462,'المواد'!$A$6:$A$20,0)),IF(AND(D462&amp;""&lt;&gt;"",OR(NOT(ISNUMBER(D462)),D462&lt;0,D462&gt;10)),"الدرجة من 0 إلى 10",IF(C462&amp;""="","اختر الحالة","")),"المادة غير موجودة")))</f>
        <v/>
      </c>
      <c r="J462" s="20">
        <f>IF(AND(A462&amp;""&lt;&gt;"",ISNUMBER(D462),D462&gt;=0,D462&lt;=10),D462+ROW()/100000,"")</f>
        <v/>
      </c>
    </row>
    <row r="463">
      <c r="A463" s="5" t="n"/>
      <c r="B463" s="5" t="n"/>
      <c r="C463" s="5" t="n"/>
      <c r="D463" s="5" t="n"/>
      <c r="E463" s="17" t="n"/>
      <c r="F463" s="19">
        <f>IF(A463&amp;""="","",IFERROR(IF(INDEX('المواد'!$B$6:$B$20,MATCH(A463,'المواد'!$A$6:$A$20,0))&gt;0,INDEX('المواد'!$B$6:$B$20,MATCH(A463,'المواد'!$A$6:$A$20,0))-'الإعدادات'!$B$4,""),""))</f>
        <v/>
      </c>
      <c r="G463" s="19">
        <f>IF(OR(A463&amp;""="",E463&amp;""=""),"",'الإعدادات'!$B$4-E463)</f>
        <v/>
      </c>
      <c r="H463" s="6">
        <f>IF(A463&amp;""="","",IF(OR(AND(ISNUMBER(D463),D463&gt;=0,D463&lt;=10,D463&lt;$B$4),AND(C463="ذاكرته",ISNUMBER(F463),F463&gt;=0,F463&lt;=7)),"نعم",""))</f>
        <v/>
      </c>
      <c r="I463" s="6">
        <f>IF(A463&amp;B463="","",IF(A463&amp;""="","اختر المادة",IF(ISNUMBER(MATCH(A463,'المواد'!$A$6:$A$20,0)),IF(AND(D463&amp;""&lt;&gt;"",OR(NOT(ISNUMBER(D463)),D463&lt;0,D463&gt;10)),"الدرجة من 0 إلى 10",IF(C463&amp;""="","اختر الحالة","")),"المادة غير موجودة")))</f>
        <v/>
      </c>
      <c r="J463" s="20">
        <f>IF(AND(A463&amp;""&lt;&gt;"",ISNUMBER(D463),D463&gt;=0,D463&lt;=10),D463+ROW()/100000,"")</f>
        <v/>
      </c>
    </row>
    <row r="464">
      <c r="A464" s="5" t="n"/>
      <c r="B464" s="5" t="n"/>
      <c r="C464" s="5" t="n"/>
      <c r="D464" s="5" t="n"/>
      <c r="E464" s="17" t="n"/>
      <c r="F464" s="19">
        <f>IF(A464&amp;""="","",IFERROR(IF(INDEX('المواد'!$B$6:$B$20,MATCH(A464,'المواد'!$A$6:$A$20,0))&gt;0,INDEX('المواد'!$B$6:$B$20,MATCH(A464,'المواد'!$A$6:$A$20,0))-'الإعدادات'!$B$4,""),""))</f>
        <v/>
      </c>
      <c r="G464" s="19">
        <f>IF(OR(A464&amp;""="",E464&amp;""=""),"",'الإعدادات'!$B$4-E464)</f>
        <v/>
      </c>
      <c r="H464" s="6">
        <f>IF(A464&amp;""="","",IF(OR(AND(ISNUMBER(D464),D464&gt;=0,D464&lt;=10,D464&lt;$B$4),AND(C464="ذاكرته",ISNUMBER(F464),F464&gt;=0,F464&lt;=7)),"نعم",""))</f>
        <v/>
      </c>
      <c r="I464" s="6">
        <f>IF(A464&amp;B464="","",IF(A464&amp;""="","اختر المادة",IF(ISNUMBER(MATCH(A464,'المواد'!$A$6:$A$20,0)),IF(AND(D464&amp;""&lt;&gt;"",OR(NOT(ISNUMBER(D464)),D464&lt;0,D464&gt;10)),"الدرجة من 0 إلى 10",IF(C464&amp;""="","اختر الحالة","")),"المادة غير موجودة")))</f>
        <v/>
      </c>
      <c r="J464" s="20">
        <f>IF(AND(A464&amp;""&lt;&gt;"",ISNUMBER(D464),D464&gt;=0,D464&lt;=10),D464+ROW()/100000,"")</f>
        <v/>
      </c>
    </row>
    <row r="465">
      <c r="A465" s="5" t="n"/>
      <c r="B465" s="5" t="n"/>
      <c r="C465" s="5" t="n"/>
      <c r="D465" s="5" t="n"/>
      <c r="E465" s="17" t="n"/>
      <c r="F465" s="19">
        <f>IF(A465&amp;""="","",IFERROR(IF(INDEX('المواد'!$B$6:$B$20,MATCH(A465,'المواد'!$A$6:$A$20,0))&gt;0,INDEX('المواد'!$B$6:$B$20,MATCH(A465,'المواد'!$A$6:$A$20,0))-'الإعدادات'!$B$4,""),""))</f>
        <v/>
      </c>
      <c r="G465" s="19">
        <f>IF(OR(A465&amp;""="",E465&amp;""=""),"",'الإعدادات'!$B$4-E465)</f>
        <v/>
      </c>
      <c r="H465" s="6">
        <f>IF(A465&amp;""="","",IF(OR(AND(ISNUMBER(D465),D465&gt;=0,D465&lt;=10,D465&lt;$B$4),AND(C465="ذاكرته",ISNUMBER(F465),F465&gt;=0,F465&lt;=7)),"نعم",""))</f>
        <v/>
      </c>
      <c r="I465" s="6">
        <f>IF(A465&amp;B465="","",IF(A465&amp;""="","اختر المادة",IF(ISNUMBER(MATCH(A465,'المواد'!$A$6:$A$20,0)),IF(AND(D465&amp;""&lt;&gt;"",OR(NOT(ISNUMBER(D465)),D465&lt;0,D465&gt;10)),"الدرجة من 0 إلى 10",IF(C465&amp;""="","اختر الحالة","")),"المادة غير موجودة")))</f>
        <v/>
      </c>
      <c r="J465" s="20">
        <f>IF(AND(A465&amp;""&lt;&gt;"",ISNUMBER(D465),D465&gt;=0,D465&lt;=10),D465+ROW()/100000,"")</f>
        <v/>
      </c>
    </row>
    <row r="466">
      <c r="A466" s="5" t="n"/>
      <c r="B466" s="5" t="n"/>
      <c r="C466" s="5" t="n"/>
      <c r="D466" s="5" t="n"/>
      <c r="E466" s="17" t="n"/>
      <c r="F466" s="19">
        <f>IF(A466&amp;""="","",IFERROR(IF(INDEX('المواد'!$B$6:$B$20,MATCH(A466,'المواد'!$A$6:$A$20,0))&gt;0,INDEX('المواد'!$B$6:$B$20,MATCH(A466,'المواد'!$A$6:$A$20,0))-'الإعدادات'!$B$4,""),""))</f>
        <v/>
      </c>
      <c r="G466" s="19">
        <f>IF(OR(A466&amp;""="",E466&amp;""=""),"",'الإعدادات'!$B$4-E466)</f>
        <v/>
      </c>
      <c r="H466" s="6">
        <f>IF(A466&amp;""="","",IF(OR(AND(ISNUMBER(D466),D466&gt;=0,D466&lt;=10,D466&lt;$B$4),AND(C466="ذاكرته",ISNUMBER(F466),F466&gt;=0,F466&lt;=7)),"نعم",""))</f>
        <v/>
      </c>
      <c r="I466" s="6">
        <f>IF(A466&amp;B466="","",IF(A466&amp;""="","اختر المادة",IF(ISNUMBER(MATCH(A466,'المواد'!$A$6:$A$20,0)),IF(AND(D466&amp;""&lt;&gt;"",OR(NOT(ISNUMBER(D466)),D466&lt;0,D466&gt;10)),"الدرجة من 0 إلى 10",IF(C466&amp;""="","اختر الحالة","")),"المادة غير موجودة")))</f>
        <v/>
      </c>
      <c r="J466" s="20">
        <f>IF(AND(A466&amp;""&lt;&gt;"",ISNUMBER(D466),D466&gt;=0,D466&lt;=10),D466+ROW()/100000,"")</f>
        <v/>
      </c>
    </row>
    <row r="467">
      <c r="A467" s="5" t="n"/>
      <c r="B467" s="5" t="n"/>
      <c r="C467" s="5" t="n"/>
      <c r="D467" s="5" t="n"/>
      <c r="E467" s="17" t="n"/>
      <c r="F467" s="19">
        <f>IF(A467&amp;""="","",IFERROR(IF(INDEX('المواد'!$B$6:$B$20,MATCH(A467,'المواد'!$A$6:$A$20,0))&gt;0,INDEX('المواد'!$B$6:$B$20,MATCH(A467,'المواد'!$A$6:$A$20,0))-'الإعدادات'!$B$4,""),""))</f>
        <v/>
      </c>
      <c r="G467" s="19">
        <f>IF(OR(A467&amp;""="",E467&amp;""=""),"",'الإعدادات'!$B$4-E467)</f>
        <v/>
      </c>
      <c r="H467" s="6">
        <f>IF(A467&amp;""="","",IF(OR(AND(ISNUMBER(D467),D467&gt;=0,D467&lt;=10,D467&lt;$B$4),AND(C467="ذاكرته",ISNUMBER(F467),F467&gt;=0,F467&lt;=7)),"نعم",""))</f>
        <v/>
      </c>
      <c r="I467" s="6">
        <f>IF(A467&amp;B467="","",IF(A467&amp;""="","اختر المادة",IF(ISNUMBER(MATCH(A467,'المواد'!$A$6:$A$20,0)),IF(AND(D467&amp;""&lt;&gt;"",OR(NOT(ISNUMBER(D467)),D467&lt;0,D467&gt;10)),"الدرجة من 0 إلى 10",IF(C467&amp;""="","اختر الحالة","")),"المادة غير موجودة")))</f>
        <v/>
      </c>
      <c r="J467" s="20">
        <f>IF(AND(A467&amp;""&lt;&gt;"",ISNUMBER(D467),D467&gt;=0,D467&lt;=10),D467+ROW()/100000,"")</f>
        <v/>
      </c>
    </row>
    <row r="468">
      <c r="A468" s="5" t="n"/>
      <c r="B468" s="5" t="n"/>
      <c r="C468" s="5" t="n"/>
      <c r="D468" s="5" t="n"/>
      <c r="E468" s="17" t="n"/>
      <c r="F468" s="19">
        <f>IF(A468&amp;""="","",IFERROR(IF(INDEX('المواد'!$B$6:$B$20,MATCH(A468,'المواد'!$A$6:$A$20,0))&gt;0,INDEX('المواد'!$B$6:$B$20,MATCH(A468,'المواد'!$A$6:$A$20,0))-'الإعدادات'!$B$4,""),""))</f>
        <v/>
      </c>
      <c r="G468" s="19">
        <f>IF(OR(A468&amp;""="",E468&amp;""=""),"",'الإعدادات'!$B$4-E468)</f>
        <v/>
      </c>
      <c r="H468" s="6">
        <f>IF(A468&amp;""="","",IF(OR(AND(ISNUMBER(D468),D468&gt;=0,D468&lt;=10,D468&lt;$B$4),AND(C468="ذاكرته",ISNUMBER(F468),F468&gt;=0,F468&lt;=7)),"نعم",""))</f>
        <v/>
      </c>
      <c r="I468" s="6">
        <f>IF(A468&amp;B468="","",IF(A468&amp;""="","اختر المادة",IF(ISNUMBER(MATCH(A468,'المواد'!$A$6:$A$20,0)),IF(AND(D468&amp;""&lt;&gt;"",OR(NOT(ISNUMBER(D468)),D468&lt;0,D468&gt;10)),"الدرجة من 0 إلى 10",IF(C468&amp;""="","اختر الحالة","")),"المادة غير موجودة")))</f>
        <v/>
      </c>
      <c r="J468" s="20">
        <f>IF(AND(A468&amp;""&lt;&gt;"",ISNUMBER(D468),D468&gt;=0,D468&lt;=10),D468+ROW()/100000,"")</f>
        <v/>
      </c>
    </row>
    <row r="469">
      <c r="A469" s="5" t="n"/>
      <c r="B469" s="5" t="n"/>
      <c r="C469" s="5" t="n"/>
      <c r="D469" s="5" t="n"/>
      <c r="E469" s="17" t="n"/>
      <c r="F469" s="19">
        <f>IF(A469&amp;""="","",IFERROR(IF(INDEX('المواد'!$B$6:$B$20,MATCH(A469,'المواد'!$A$6:$A$20,0))&gt;0,INDEX('المواد'!$B$6:$B$20,MATCH(A469,'المواد'!$A$6:$A$20,0))-'الإعدادات'!$B$4,""),""))</f>
        <v/>
      </c>
      <c r="G469" s="19">
        <f>IF(OR(A469&amp;""="",E469&amp;""=""),"",'الإعدادات'!$B$4-E469)</f>
        <v/>
      </c>
      <c r="H469" s="6">
        <f>IF(A469&amp;""="","",IF(OR(AND(ISNUMBER(D469),D469&gt;=0,D469&lt;=10,D469&lt;$B$4),AND(C469="ذاكرته",ISNUMBER(F469),F469&gt;=0,F469&lt;=7)),"نعم",""))</f>
        <v/>
      </c>
      <c r="I469" s="6">
        <f>IF(A469&amp;B469="","",IF(A469&amp;""="","اختر المادة",IF(ISNUMBER(MATCH(A469,'المواد'!$A$6:$A$20,0)),IF(AND(D469&amp;""&lt;&gt;"",OR(NOT(ISNUMBER(D469)),D469&lt;0,D469&gt;10)),"الدرجة من 0 إلى 10",IF(C469&amp;""="","اختر الحالة","")),"المادة غير موجودة")))</f>
        <v/>
      </c>
      <c r="J469" s="20">
        <f>IF(AND(A469&amp;""&lt;&gt;"",ISNUMBER(D469),D469&gt;=0,D469&lt;=10),D469+ROW()/100000,"")</f>
        <v/>
      </c>
    </row>
    <row r="470">
      <c r="A470" s="5" t="n"/>
      <c r="B470" s="5" t="n"/>
      <c r="C470" s="5" t="n"/>
      <c r="D470" s="5" t="n"/>
      <c r="E470" s="17" t="n"/>
      <c r="F470" s="19">
        <f>IF(A470&amp;""="","",IFERROR(IF(INDEX('المواد'!$B$6:$B$20,MATCH(A470,'المواد'!$A$6:$A$20,0))&gt;0,INDEX('المواد'!$B$6:$B$20,MATCH(A470,'المواد'!$A$6:$A$20,0))-'الإعدادات'!$B$4,""),""))</f>
        <v/>
      </c>
      <c r="G470" s="19">
        <f>IF(OR(A470&amp;""="",E470&amp;""=""),"",'الإعدادات'!$B$4-E470)</f>
        <v/>
      </c>
      <c r="H470" s="6">
        <f>IF(A470&amp;""="","",IF(OR(AND(ISNUMBER(D470),D470&gt;=0,D470&lt;=10,D470&lt;$B$4),AND(C470="ذاكرته",ISNUMBER(F470),F470&gt;=0,F470&lt;=7)),"نعم",""))</f>
        <v/>
      </c>
      <c r="I470" s="6">
        <f>IF(A470&amp;B470="","",IF(A470&amp;""="","اختر المادة",IF(ISNUMBER(MATCH(A470,'المواد'!$A$6:$A$20,0)),IF(AND(D470&amp;""&lt;&gt;"",OR(NOT(ISNUMBER(D470)),D470&lt;0,D470&gt;10)),"الدرجة من 0 إلى 10",IF(C470&amp;""="","اختر الحالة","")),"المادة غير موجودة")))</f>
        <v/>
      </c>
      <c r="J470" s="20">
        <f>IF(AND(A470&amp;""&lt;&gt;"",ISNUMBER(D470),D470&gt;=0,D470&lt;=10),D470+ROW()/100000,"")</f>
        <v/>
      </c>
    </row>
    <row r="471">
      <c r="A471" s="5" t="n"/>
      <c r="B471" s="5" t="n"/>
      <c r="C471" s="5" t="n"/>
      <c r="D471" s="5" t="n"/>
      <c r="E471" s="17" t="n"/>
      <c r="F471" s="19">
        <f>IF(A471&amp;""="","",IFERROR(IF(INDEX('المواد'!$B$6:$B$20,MATCH(A471,'المواد'!$A$6:$A$20,0))&gt;0,INDEX('المواد'!$B$6:$B$20,MATCH(A471,'المواد'!$A$6:$A$20,0))-'الإعدادات'!$B$4,""),""))</f>
        <v/>
      </c>
      <c r="G471" s="19">
        <f>IF(OR(A471&amp;""="",E471&amp;""=""),"",'الإعدادات'!$B$4-E471)</f>
        <v/>
      </c>
      <c r="H471" s="6">
        <f>IF(A471&amp;""="","",IF(OR(AND(ISNUMBER(D471),D471&gt;=0,D471&lt;=10,D471&lt;$B$4),AND(C471="ذاكرته",ISNUMBER(F471),F471&gt;=0,F471&lt;=7)),"نعم",""))</f>
        <v/>
      </c>
      <c r="I471" s="6">
        <f>IF(A471&amp;B471="","",IF(A471&amp;""="","اختر المادة",IF(ISNUMBER(MATCH(A471,'المواد'!$A$6:$A$20,0)),IF(AND(D471&amp;""&lt;&gt;"",OR(NOT(ISNUMBER(D471)),D471&lt;0,D471&gt;10)),"الدرجة من 0 إلى 10",IF(C471&amp;""="","اختر الحالة","")),"المادة غير موجودة")))</f>
        <v/>
      </c>
      <c r="J471" s="20">
        <f>IF(AND(A471&amp;""&lt;&gt;"",ISNUMBER(D471),D471&gt;=0,D471&lt;=10),D471+ROW()/100000,"")</f>
        <v/>
      </c>
    </row>
    <row r="472">
      <c r="A472" s="5" t="n"/>
      <c r="B472" s="5" t="n"/>
      <c r="C472" s="5" t="n"/>
      <c r="D472" s="5" t="n"/>
      <c r="E472" s="17" t="n"/>
      <c r="F472" s="19">
        <f>IF(A472&amp;""="","",IFERROR(IF(INDEX('المواد'!$B$6:$B$20,MATCH(A472,'المواد'!$A$6:$A$20,0))&gt;0,INDEX('المواد'!$B$6:$B$20,MATCH(A472,'المواد'!$A$6:$A$20,0))-'الإعدادات'!$B$4,""),""))</f>
        <v/>
      </c>
      <c r="G472" s="19">
        <f>IF(OR(A472&amp;""="",E472&amp;""=""),"",'الإعدادات'!$B$4-E472)</f>
        <v/>
      </c>
      <c r="H472" s="6">
        <f>IF(A472&amp;""="","",IF(OR(AND(ISNUMBER(D472),D472&gt;=0,D472&lt;=10,D472&lt;$B$4),AND(C472="ذاكرته",ISNUMBER(F472),F472&gt;=0,F472&lt;=7)),"نعم",""))</f>
        <v/>
      </c>
      <c r="I472" s="6">
        <f>IF(A472&amp;B472="","",IF(A472&amp;""="","اختر المادة",IF(ISNUMBER(MATCH(A472,'المواد'!$A$6:$A$20,0)),IF(AND(D472&amp;""&lt;&gt;"",OR(NOT(ISNUMBER(D472)),D472&lt;0,D472&gt;10)),"الدرجة من 0 إلى 10",IF(C472&amp;""="","اختر الحالة","")),"المادة غير موجودة")))</f>
        <v/>
      </c>
      <c r="J472" s="20">
        <f>IF(AND(A472&amp;""&lt;&gt;"",ISNUMBER(D472),D472&gt;=0,D472&lt;=10),D472+ROW()/100000,"")</f>
        <v/>
      </c>
    </row>
    <row r="473">
      <c r="A473" s="5" t="n"/>
      <c r="B473" s="5" t="n"/>
      <c r="C473" s="5" t="n"/>
      <c r="D473" s="5" t="n"/>
      <c r="E473" s="17" t="n"/>
      <c r="F473" s="19">
        <f>IF(A473&amp;""="","",IFERROR(IF(INDEX('المواد'!$B$6:$B$20,MATCH(A473,'المواد'!$A$6:$A$20,0))&gt;0,INDEX('المواد'!$B$6:$B$20,MATCH(A473,'المواد'!$A$6:$A$20,0))-'الإعدادات'!$B$4,""),""))</f>
        <v/>
      </c>
      <c r="G473" s="19">
        <f>IF(OR(A473&amp;""="",E473&amp;""=""),"",'الإعدادات'!$B$4-E473)</f>
        <v/>
      </c>
      <c r="H473" s="6">
        <f>IF(A473&amp;""="","",IF(OR(AND(ISNUMBER(D473),D473&gt;=0,D473&lt;=10,D473&lt;$B$4),AND(C473="ذاكرته",ISNUMBER(F473),F473&gt;=0,F473&lt;=7)),"نعم",""))</f>
        <v/>
      </c>
      <c r="I473" s="6">
        <f>IF(A473&amp;B473="","",IF(A473&amp;""="","اختر المادة",IF(ISNUMBER(MATCH(A473,'المواد'!$A$6:$A$20,0)),IF(AND(D473&amp;""&lt;&gt;"",OR(NOT(ISNUMBER(D473)),D473&lt;0,D473&gt;10)),"الدرجة من 0 إلى 10",IF(C473&amp;""="","اختر الحالة","")),"المادة غير موجودة")))</f>
        <v/>
      </c>
      <c r="J473" s="20">
        <f>IF(AND(A473&amp;""&lt;&gt;"",ISNUMBER(D473),D473&gt;=0,D473&lt;=10),D473+ROW()/100000,"")</f>
        <v/>
      </c>
    </row>
    <row r="474">
      <c r="A474" s="5" t="n"/>
      <c r="B474" s="5" t="n"/>
      <c r="C474" s="5" t="n"/>
      <c r="D474" s="5" t="n"/>
      <c r="E474" s="17" t="n"/>
      <c r="F474" s="19">
        <f>IF(A474&amp;""="","",IFERROR(IF(INDEX('المواد'!$B$6:$B$20,MATCH(A474,'المواد'!$A$6:$A$20,0))&gt;0,INDEX('المواد'!$B$6:$B$20,MATCH(A474,'المواد'!$A$6:$A$20,0))-'الإعدادات'!$B$4,""),""))</f>
        <v/>
      </c>
      <c r="G474" s="19">
        <f>IF(OR(A474&amp;""="",E474&amp;""=""),"",'الإعدادات'!$B$4-E474)</f>
        <v/>
      </c>
      <c r="H474" s="6">
        <f>IF(A474&amp;""="","",IF(OR(AND(ISNUMBER(D474),D474&gt;=0,D474&lt;=10,D474&lt;$B$4),AND(C474="ذاكرته",ISNUMBER(F474),F474&gt;=0,F474&lt;=7)),"نعم",""))</f>
        <v/>
      </c>
      <c r="I474" s="6">
        <f>IF(A474&amp;B474="","",IF(A474&amp;""="","اختر المادة",IF(ISNUMBER(MATCH(A474,'المواد'!$A$6:$A$20,0)),IF(AND(D474&amp;""&lt;&gt;"",OR(NOT(ISNUMBER(D474)),D474&lt;0,D474&gt;10)),"الدرجة من 0 إلى 10",IF(C474&amp;""="","اختر الحالة","")),"المادة غير موجودة")))</f>
        <v/>
      </c>
      <c r="J474" s="20">
        <f>IF(AND(A474&amp;""&lt;&gt;"",ISNUMBER(D474),D474&gt;=0,D474&lt;=10),D474+ROW()/100000,"")</f>
        <v/>
      </c>
    </row>
    <row r="475">
      <c r="A475" s="5" t="n"/>
      <c r="B475" s="5" t="n"/>
      <c r="C475" s="5" t="n"/>
      <c r="D475" s="5" t="n"/>
      <c r="E475" s="17" t="n"/>
      <c r="F475" s="19">
        <f>IF(A475&amp;""="","",IFERROR(IF(INDEX('المواد'!$B$6:$B$20,MATCH(A475,'المواد'!$A$6:$A$20,0))&gt;0,INDEX('المواد'!$B$6:$B$20,MATCH(A475,'المواد'!$A$6:$A$20,0))-'الإعدادات'!$B$4,""),""))</f>
        <v/>
      </c>
      <c r="G475" s="19">
        <f>IF(OR(A475&amp;""="",E475&amp;""=""),"",'الإعدادات'!$B$4-E475)</f>
        <v/>
      </c>
      <c r="H475" s="6">
        <f>IF(A475&amp;""="","",IF(OR(AND(ISNUMBER(D475),D475&gt;=0,D475&lt;=10,D475&lt;$B$4),AND(C475="ذاكرته",ISNUMBER(F475),F475&gt;=0,F475&lt;=7)),"نعم",""))</f>
        <v/>
      </c>
      <c r="I475" s="6">
        <f>IF(A475&amp;B475="","",IF(A475&amp;""="","اختر المادة",IF(ISNUMBER(MATCH(A475,'المواد'!$A$6:$A$20,0)),IF(AND(D475&amp;""&lt;&gt;"",OR(NOT(ISNUMBER(D475)),D475&lt;0,D475&gt;10)),"الدرجة من 0 إلى 10",IF(C475&amp;""="","اختر الحالة","")),"المادة غير موجودة")))</f>
        <v/>
      </c>
      <c r="J475" s="20">
        <f>IF(AND(A475&amp;""&lt;&gt;"",ISNUMBER(D475),D475&gt;=0,D475&lt;=10),D475+ROW()/100000,"")</f>
        <v/>
      </c>
    </row>
    <row r="476">
      <c r="A476" s="5" t="n"/>
      <c r="B476" s="5" t="n"/>
      <c r="C476" s="5" t="n"/>
      <c r="D476" s="5" t="n"/>
      <c r="E476" s="17" t="n"/>
      <c r="F476" s="19">
        <f>IF(A476&amp;""="","",IFERROR(IF(INDEX('المواد'!$B$6:$B$20,MATCH(A476,'المواد'!$A$6:$A$20,0))&gt;0,INDEX('المواد'!$B$6:$B$20,MATCH(A476,'المواد'!$A$6:$A$20,0))-'الإعدادات'!$B$4,""),""))</f>
        <v/>
      </c>
      <c r="G476" s="19">
        <f>IF(OR(A476&amp;""="",E476&amp;""=""),"",'الإعدادات'!$B$4-E476)</f>
        <v/>
      </c>
      <c r="H476" s="6">
        <f>IF(A476&amp;""="","",IF(OR(AND(ISNUMBER(D476),D476&gt;=0,D476&lt;=10,D476&lt;$B$4),AND(C476="ذاكرته",ISNUMBER(F476),F476&gt;=0,F476&lt;=7)),"نعم",""))</f>
        <v/>
      </c>
      <c r="I476" s="6">
        <f>IF(A476&amp;B476="","",IF(A476&amp;""="","اختر المادة",IF(ISNUMBER(MATCH(A476,'المواد'!$A$6:$A$20,0)),IF(AND(D476&amp;""&lt;&gt;"",OR(NOT(ISNUMBER(D476)),D476&lt;0,D476&gt;10)),"الدرجة من 0 إلى 10",IF(C476&amp;""="","اختر الحالة","")),"المادة غير موجودة")))</f>
        <v/>
      </c>
      <c r="J476" s="20">
        <f>IF(AND(A476&amp;""&lt;&gt;"",ISNUMBER(D476),D476&gt;=0,D476&lt;=10),D476+ROW()/100000,"")</f>
        <v/>
      </c>
    </row>
    <row r="477">
      <c r="A477" s="5" t="n"/>
      <c r="B477" s="5" t="n"/>
      <c r="C477" s="5" t="n"/>
      <c r="D477" s="5" t="n"/>
      <c r="E477" s="17" t="n"/>
      <c r="F477" s="19">
        <f>IF(A477&amp;""="","",IFERROR(IF(INDEX('المواد'!$B$6:$B$20,MATCH(A477,'المواد'!$A$6:$A$20,0))&gt;0,INDEX('المواد'!$B$6:$B$20,MATCH(A477,'المواد'!$A$6:$A$20,0))-'الإعدادات'!$B$4,""),""))</f>
        <v/>
      </c>
      <c r="G477" s="19">
        <f>IF(OR(A477&amp;""="",E477&amp;""=""),"",'الإعدادات'!$B$4-E477)</f>
        <v/>
      </c>
      <c r="H477" s="6">
        <f>IF(A477&amp;""="","",IF(OR(AND(ISNUMBER(D477),D477&gt;=0,D477&lt;=10,D477&lt;$B$4),AND(C477="ذاكرته",ISNUMBER(F477),F477&gt;=0,F477&lt;=7)),"نعم",""))</f>
        <v/>
      </c>
      <c r="I477" s="6">
        <f>IF(A477&amp;B477="","",IF(A477&amp;""="","اختر المادة",IF(ISNUMBER(MATCH(A477,'المواد'!$A$6:$A$20,0)),IF(AND(D477&amp;""&lt;&gt;"",OR(NOT(ISNUMBER(D477)),D477&lt;0,D477&gt;10)),"الدرجة من 0 إلى 10",IF(C477&amp;""="","اختر الحالة","")),"المادة غير موجودة")))</f>
        <v/>
      </c>
      <c r="J477" s="20">
        <f>IF(AND(A477&amp;""&lt;&gt;"",ISNUMBER(D477),D477&gt;=0,D477&lt;=10),D477+ROW()/100000,"")</f>
        <v/>
      </c>
    </row>
    <row r="478">
      <c r="A478" s="5" t="n"/>
      <c r="B478" s="5" t="n"/>
      <c r="C478" s="5" t="n"/>
      <c r="D478" s="5" t="n"/>
      <c r="E478" s="17" t="n"/>
      <c r="F478" s="19">
        <f>IF(A478&amp;""="","",IFERROR(IF(INDEX('المواد'!$B$6:$B$20,MATCH(A478,'المواد'!$A$6:$A$20,0))&gt;0,INDEX('المواد'!$B$6:$B$20,MATCH(A478,'المواد'!$A$6:$A$20,0))-'الإعدادات'!$B$4,""),""))</f>
        <v/>
      </c>
      <c r="G478" s="19">
        <f>IF(OR(A478&amp;""="",E478&amp;""=""),"",'الإعدادات'!$B$4-E478)</f>
        <v/>
      </c>
      <c r="H478" s="6">
        <f>IF(A478&amp;""="","",IF(OR(AND(ISNUMBER(D478),D478&gt;=0,D478&lt;=10,D478&lt;$B$4),AND(C478="ذاكرته",ISNUMBER(F478),F478&gt;=0,F478&lt;=7)),"نعم",""))</f>
        <v/>
      </c>
      <c r="I478" s="6">
        <f>IF(A478&amp;B478="","",IF(A478&amp;""="","اختر المادة",IF(ISNUMBER(MATCH(A478,'المواد'!$A$6:$A$20,0)),IF(AND(D478&amp;""&lt;&gt;"",OR(NOT(ISNUMBER(D478)),D478&lt;0,D478&gt;10)),"الدرجة من 0 إلى 10",IF(C478&amp;""="","اختر الحالة","")),"المادة غير موجودة")))</f>
        <v/>
      </c>
      <c r="J478" s="20">
        <f>IF(AND(A478&amp;""&lt;&gt;"",ISNUMBER(D478),D478&gt;=0,D478&lt;=10),D478+ROW()/100000,"")</f>
        <v/>
      </c>
    </row>
    <row r="479">
      <c r="A479" s="5" t="n"/>
      <c r="B479" s="5" t="n"/>
      <c r="C479" s="5" t="n"/>
      <c r="D479" s="5" t="n"/>
      <c r="E479" s="17" t="n"/>
      <c r="F479" s="19">
        <f>IF(A479&amp;""="","",IFERROR(IF(INDEX('المواد'!$B$6:$B$20,MATCH(A479,'المواد'!$A$6:$A$20,0))&gt;0,INDEX('المواد'!$B$6:$B$20,MATCH(A479,'المواد'!$A$6:$A$20,0))-'الإعدادات'!$B$4,""),""))</f>
        <v/>
      </c>
      <c r="G479" s="19">
        <f>IF(OR(A479&amp;""="",E479&amp;""=""),"",'الإعدادات'!$B$4-E479)</f>
        <v/>
      </c>
      <c r="H479" s="6">
        <f>IF(A479&amp;""="","",IF(OR(AND(ISNUMBER(D479),D479&gt;=0,D479&lt;=10,D479&lt;$B$4),AND(C479="ذاكرته",ISNUMBER(F479),F479&gt;=0,F479&lt;=7)),"نعم",""))</f>
        <v/>
      </c>
      <c r="I479" s="6">
        <f>IF(A479&amp;B479="","",IF(A479&amp;""="","اختر المادة",IF(ISNUMBER(MATCH(A479,'المواد'!$A$6:$A$20,0)),IF(AND(D479&amp;""&lt;&gt;"",OR(NOT(ISNUMBER(D479)),D479&lt;0,D479&gt;10)),"الدرجة من 0 إلى 10",IF(C479&amp;""="","اختر الحالة","")),"المادة غير موجودة")))</f>
        <v/>
      </c>
      <c r="J479" s="20">
        <f>IF(AND(A479&amp;""&lt;&gt;"",ISNUMBER(D479),D479&gt;=0,D479&lt;=10),D479+ROW()/100000,"")</f>
        <v/>
      </c>
    </row>
    <row r="480">
      <c r="A480" s="5" t="n"/>
      <c r="B480" s="5" t="n"/>
      <c r="C480" s="5" t="n"/>
      <c r="D480" s="5" t="n"/>
      <c r="E480" s="17" t="n"/>
      <c r="F480" s="19">
        <f>IF(A480&amp;""="","",IFERROR(IF(INDEX('المواد'!$B$6:$B$20,MATCH(A480,'المواد'!$A$6:$A$20,0))&gt;0,INDEX('المواد'!$B$6:$B$20,MATCH(A480,'المواد'!$A$6:$A$20,0))-'الإعدادات'!$B$4,""),""))</f>
        <v/>
      </c>
      <c r="G480" s="19">
        <f>IF(OR(A480&amp;""="",E480&amp;""=""),"",'الإعدادات'!$B$4-E480)</f>
        <v/>
      </c>
      <c r="H480" s="6">
        <f>IF(A480&amp;""="","",IF(OR(AND(ISNUMBER(D480),D480&gt;=0,D480&lt;=10,D480&lt;$B$4),AND(C480="ذاكرته",ISNUMBER(F480),F480&gt;=0,F480&lt;=7)),"نعم",""))</f>
        <v/>
      </c>
      <c r="I480" s="6">
        <f>IF(A480&amp;B480="","",IF(A480&amp;""="","اختر المادة",IF(ISNUMBER(MATCH(A480,'المواد'!$A$6:$A$20,0)),IF(AND(D480&amp;""&lt;&gt;"",OR(NOT(ISNUMBER(D480)),D480&lt;0,D480&gt;10)),"الدرجة من 0 إلى 10",IF(C480&amp;""="","اختر الحالة","")),"المادة غير موجودة")))</f>
        <v/>
      </c>
      <c r="J480" s="20">
        <f>IF(AND(A480&amp;""&lt;&gt;"",ISNUMBER(D480),D480&gt;=0,D480&lt;=10),D480+ROW()/100000,"")</f>
        <v/>
      </c>
    </row>
    <row r="481">
      <c r="A481" s="5" t="n"/>
      <c r="B481" s="5" t="n"/>
      <c r="C481" s="5" t="n"/>
      <c r="D481" s="5" t="n"/>
      <c r="E481" s="17" t="n"/>
      <c r="F481" s="19">
        <f>IF(A481&amp;""="","",IFERROR(IF(INDEX('المواد'!$B$6:$B$20,MATCH(A481,'المواد'!$A$6:$A$20,0))&gt;0,INDEX('المواد'!$B$6:$B$20,MATCH(A481,'المواد'!$A$6:$A$20,0))-'الإعدادات'!$B$4,""),""))</f>
        <v/>
      </c>
      <c r="G481" s="19">
        <f>IF(OR(A481&amp;""="",E481&amp;""=""),"",'الإعدادات'!$B$4-E481)</f>
        <v/>
      </c>
      <c r="H481" s="6">
        <f>IF(A481&amp;""="","",IF(OR(AND(ISNUMBER(D481),D481&gt;=0,D481&lt;=10,D481&lt;$B$4),AND(C481="ذاكرته",ISNUMBER(F481),F481&gt;=0,F481&lt;=7)),"نعم",""))</f>
        <v/>
      </c>
      <c r="I481" s="6">
        <f>IF(A481&amp;B481="","",IF(A481&amp;""="","اختر المادة",IF(ISNUMBER(MATCH(A481,'المواد'!$A$6:$A$20,0)),IF(AND(D481&amp;""&lt;&gt;"",OR(NOT(ISNUMBER(D481)),D481&lt;0,D481&gt;10)),"الدرجة من 0 إلى 10",IF(C481&amp;""="","اختر الحالة","")),"المادة غير موجودة")))</f>
        <v/>
      </c>
      <c r="J481" s="20">
        <f>IF(AND(A481&amp;""&lt;&gt;"",ISNUMBER(D481),D481&gt;=0,D481&lt;=10),D481+ROW()/100000,"")</f>
        <v/>
      </c>
    </row>
    <row r="482">
      <c r="A482" s="5" t="n"/>
      <c r="B482" s="5" t="n"/>
      <c r="C482" s="5" t="n"/>
      <c r="D482" s="5" t="n"/>
      <c r="E482" s="17" t="n"/>
      <c r="F482" s="19">
        <f>IF(A482&amp;""="","",IFERROR(IF(INDEX('المواد'!$B$6:$B$20,MATCH(A482,'المواد'!$A$6:$A$20,0))&gt;0,INDEX('المواد'!$B$6:$B$20,MATCH(A482,'المواد'!$A$6:$A$20,0))-'الإعدادات'!$B$4,""),""))</f>
        <v/>
      </c>
      <c r="G482" s="19">
        <f>IF(OR(A482&amp;""="",E482&amp;""=""),"",'الإعدادات'!$B$4-E482)</f>
        <v/>
      </c>
      <c r="H482" s="6">
        <f>IF(A482&amp;""="","",IF(OR(AND(ISNUMBER(D482),D482&gt;=0,D482&lt;=10,D482&lt;$B$4),AND(C482="ذاكرته",ISNUMBER(F482),F482&gt;=0,F482&lt;=7)),"نعم",""))</f>
        <v/>
      </c>
      <c r="I482" s="6">
        <f>IF(A482&amp;B482="","",IF(A482&amp;""="","اختر المادة",IF(ISNUMBER(MATCH(A482,'المواد'!$A$6:$A$20,0)),IF(AND(D482&amp;""&lt;&gt;"",OR(NOT(ISNUMBER(D482)),D482&lt;0,D482&gt;10)),"الدرجة من 0 إلى 10",IF(C482&amp;""="","اختر الحالة","")),"المادة غير موجودة")))</f>
        <v/>
      </c>
      <c r="J482" s="20">
        <f>IF(AND(A482&amp;""&lt;&gt;"",ISNUMBER(D482),D482&gt;=0,D482&lt;=10),D482+ROW()/100000,"")</f>
        <v/>
      </c>
    </row>
    <row r="483">
      <c r="A483" s="5" t="n"/>
      <c r="B483" s="5" t="n"/>
      <c r="C483" s="5" t="n"/>
      <c r="D483" s="5" t="n"/>
      <c r="E483" s="17" t="n"/>
      <c r="F483" s="19">
        <f>IF(A483&amp;""="","",IFERROR(IF(INDEX('المواد'!$B$6:$B$20,MATCH(A483,'المواد'!$A$6:$A$20,0))&gt;0,INDEX('المواد'!$B$6:$B$20,MATCH(A483,'المواد'!$A$6:$A$20,0))-'الإعدادات'!$B$4,""),""))</f>
        <v/>
      </c>
      <c r="G483" s="19">
        <f>IF(OR(A483&amp;""="",E483&amp;""=""),"",'الإعدادات'!$B$4-E483)</f>
        <v/>
      </c>
      <c r="H483" s="6">
        <f>IF(A483&amp;""="","",IF(OR(AND(ISNUMBER(D483),D483&gt;=0,D483&lt;=10,D483&lt;$B$4),AND(C483="ذاكرته",ISNUMBER(F483),F483&gt;=0,F483&lt;=7)),"نعم",""))</f>
        <v/>
      </c>
      <c r="I483" s="6">
        <f>IF(A483&amp;B483="","",IF(A483&amp;""="","اختر المادة",IF(ISNUMBER(MATCH(A483,'المواد'!$A$6:$A$20,0)),IF(AND(D483&amp;""&lt;&gt;"",OR(NOT(ISNUMBER(D483)),D483&lt;0,D483&gt;10)),"الدرجة من 0 إلى 10",IF(C483&amp;""="","اختر الحالة","")),"المادة غير موجودة")))</f>
        <v/>
      </c>
      <c r="J483" s="20">
        <f>IF(AND(A483&amp;""&lt;&gt;"",ISNUMBER(D483),D483&gt;=0,D483&lt;=10),D483+ROW()/100000,"")</f>
        <v/>
      </c>
    </row>
    <row r="484">
      <c r="A484" s="5" t="n"/>
      <c r="B484" s="5" t="n"/>
      <c r="C484" s="5" t="n"/>
      <c r="D484" s="5" t="n"/>
      <c r="E484" s="17" t="n"/>
      <c r="F484" s="19">
        <f>IF(A484&amp;""="","",IFERROR(IF(INDEX('المواد'!$B$6:$B$20,MATCH(A484,'المواد'!$A$6:$A$20,0))&gt;0,INDEX('المواد'!$B$6:$B$20,MATCH(A484,'المواد'!$A$6:$A$20,0))-'الإعدادات'!$B$4,""),""))</f>
        <v/>
      </c>
      <c r="G484" s="19">
        <f>IF(OR(A484&amp;""="",E484&amp;""=""),"",'الإعدادات'!$B$4-E484)</f>
        <v/>
      </c>
      <c r="H484" s="6">
        <f>IF(A484&amp;""="","",IF(OR(AND(ISNUMBER(D484),D484&gt;=0,D484&lt;=10,D484&lt;$B$4),AND(C484="ذاكرته",ISNUMBER(F484),F484&gt;=0,F484&lt;=7)),"نعم",""))</f>
        <v/>
      </c>
      <c r="I484" s="6">
        <f>IF(A484&amp;B484="","",IF(A484&amp;""="","اختر المادة",IF(ISNUMBER(MATCH(A484,'المواد'!$A$6:$A$20,0)),IF(AND(D484&amp;""&lt;&gt;"",OR(NOT(ISNUMBER(D484)),D484&lt;0,D484&gt;10)),"الدرجة من 0 إلى 10",IF(C484&amp;""="","اختر الحالة","")),"المادة غير موجودة")))</f>
        <v/>
      </c>
      <c r="J484" s="20">
        <f>IF(AND(A484&amp;""&lt;&gt;"",ISNUMBER(D484),D484&gt;=0,D484&lt;=10),D484+ROW()/100000,"")</f>
        <v/>
      </c>
    </row>
    <row r="485">
      <c r="A485" s="5" t="n"/>
      <c r="B485" s="5" t="n"/>
      <c r="C485" s="5" t="n"/>
      <c r="D485" s="5" t="n"/>
      <c r="E485" s="17" t="n"/>
      <c r="F485" s="19">
        <f>IF(A485&amp;""="","",IFERROR(IF(INDEX('المواد'!$B$6:$B$20,MATCH(A485,'المواد'!$A$6:$A$20,0))&gt;0,INDEX('المواد'!$B$6:$B$20,MATCH(A485,'المواد'!$A$6:$A$20,0))-'الإعدادات'!$B$4,""),""))</f>
        <v/>
      </c>
      <c r="G485" s="19">
        <f>IF(OR(A485&amp;""="",E485&amp;""=""),"",'الإعدادات'!$B$4-E485)</f>
        <v/>
      </c>
      <c r="H485" s="6">
        <f>IF(A485&amp;""="","",IF(OR(AND(ISNUMBER(D485),D485&gt;=0,D485&lt;=10,D485&lt;$B$4),AND(C485="ذاكرته",ISNUMBER(F485),F485&gt;=0,F485&lt;=7)),"نعم",""))</f>
        <v/>
      </c>
      <c r="I485" s="6">
        <f>IF(A485&amp;B485="","",IF(A485&amp;""="","اختر المادة",IF(ISNUMBER(MATCH(A485,'المواد'!$A$6:$A$20,0)),IF(AND(D485&amp;""&lt;&gt;"",OR(NOT(ISNUMBER(D485)),D485&lt;0,D485&gt;10)),"الدرجة من 0 إلى 10",IF(C485&amp;""="","اختر الحالة","")),"المادة غير موجودة")))</f>
        <v/>
      </c>
      <c r="J485" s="20">
        <f>IF(AND(A485&amp;""&lt;&gt;"",ISNUMBER(D485),D485&gt;=0,D485&lt;=10),D485+ROW()/100000,"")</f>
        <v/>
      </c>
    </row>
    <row r="486">
      <c r="A486" s="5" t="n"/>
      <c r="B486" s="5" t="n"/>
      <c r="C486" s="5" t="n"/>
      <c r="D486" s="5" t="n"/>
      <c r="E486" s="17" t="n"/>
      <c r="F486" s="19">
        <f>IF(A486&amp;""="","",IFERROR(IF(INDEX('المواد'!$B$6:$B$20,MATCH(A486,'المواد'!$A$6:$A$20,0))&gt;0,INDEX('المواد'!$B$6:$B$20,MATCH(A486,'المواد'!$A$6:$A$20,0))-'الإعدادات'!$B$4,""),""))</f>
        <v/>
      </c>
      <c r="G486" s="19">
        <f>IF(OR(A486&amp;""="",E486&amp;""=""),"",'الإعدادات'!$B$4-E486)</f>
        <v/>
      </c>
      <c r="H486" s="6">
        <f>IF(A486&amp;""="","",IF(OR(AND(ISNUMBER(D486),D486&gt;=0,D486&lt;=10,D486&lt;$B$4),AND(C486="ذاكرته",ISNUMBER(F486),F486&gt;=0,F486&lt;=7)),"نعم",""))</f>
        <v/>
      </c>
      <c r="I486" s="6">
        <f>IF(A486&amp;B486="","",IF(A486&amp;""="","اختر المادة",IF(ISNUMBER(MATCH(A486,'المواد'!$A$6:$A$20,0)),IF(AND(D486&amp;""&lt;&gt;"",OR(NOT(ISNUMBER(D486)),D486&lt;0,D486&gt;10)),"الدرجة من 0 إلى 10",IF(C486&amp;""="","اختر الحالة","")),"المادة غير موجودة")))</f>
        <v/>
      </c>
      <c r="J486" s="20">
        <f>IF(AND(A486&amp;""&lt;&gt;"",ISNUMBER(D486),D486&gt;=0,D486&lt;=10),D486+ROW()/100000,"")</f>
        <v/>
      </c>
    </row>
    <row r="487">
      <c r="A487" s="5" t="n"/>
      <c r="B487" s="5" t="n"/>
      <c r="C487" s="5" t="n"/>
      <c r="D487" s="5" t="n"/>
      <c r="E487" s="17" t="n"/>
      <c r="F487" s="19">
        <f>IF(A487&amp;""="","",IFERROR(IF(INDEX('المواد'!$B$6:$B$20,MATCH(A487,'المواد'!$A$6:$A$20,0))&gt;0,INDEX('المواد'!$B$6:$B$20,MATCH(A487,'المواد'!$A$6:$A$20,0))-'الإعدادات'!$B$4,""),""))</f>
        <v/>
      </c>
      <c r="G487" s="19">
        <f>IF(OR(A487&amp;""="",E487&amp;""=""),"",'الإعدادات'!$B$4-E487)</f>
        <v/>
      </c>
      <c r="H487" s="6">
        <f>IF(A487&amp;""="","",IF(OR(AND(ISNUMBER(D487),D487&gt;=0,D487&lt;=10,D487&lt;$B$4),AND(C487="ذاكرته",ISNUMBER(F487),F487&gt;=0,F487&lt;=7)),"نعم",""))</f>
        <v/>
      </c>
      <c r="I487" s="6">
        <f>IF(A487&amp;B487="","",IF(A487&amp;""="","اختر المادة",IF(ISNUMBER(MATCH(A487,'المواد'!$A$6:$A$20,0)),IF(AND(D487&amp;""&lt;&gt;"",OR(NOT(ISNUMBER(D487)),D487&lt;0,D487&gt;10)),"الدرجة من 0 إلى 10",IF(C487&amp;""="","اختر الحالة","")),"المادة غير موجودة")))</f>
        <v/>
      </c>
      <c r="J487" s="20">
        <f>IF(AND(A487&amp;""&lt;&gt;"",ISNUMBER(D487),D487&gt;=0,D487&lt;=10),D487+ROW()/100000,"")</f>
        <v/>
      </c>
    </row>
    <row r="488">
      <c r="A488" s="5" t="n"/>
      <c r="B488" s="5" t="n"/>
      <c r="C488" s="5" t="n"/>
      <c r="D488" s="5" t="n"/>
      <c r="E488" s="17" t="n"/>
      <c r="F488" s="19">
        <f>IF(A488&amp;""="","",IFERROR(IF(INDEX('المواد'!$B$6:$B$20,MATCH(A488,'المواد'!$A$6:$A$20,0))&gt;0,INDEX('المواد'!$B$6:$B$20,MATCH(A488,'المواد'!$A$6:$A$20,0))-'الإعدادات'!$B$4,""),""))</f>
        <v/>
      </c>
      <c r="G488" s="19">
        <f>IF(OR(A488&amp;""="",E488&amp;""=""),"",'الإعدادات'!$B$4-E488)</f>
        <v/>
      </c>
      <c r="H488" s="6">
        <f>IF(A488&amp;""="","",IF(OR(AND(ISNUMBER(D488),D488&gt;=0,D488&lt;=10,D488&lt;$B$4),AND(C488="ذاكرته",ISNUMBER(F488),F488&gt;=0,F488&lt;=7)),"نعم",""))</f>
        <v/>
      </c>
      <c r="I488" s="6">
        <f>IF(A488&amp;B488="","",IF(A488&amp;""="","اختر المادة",IF(ISNUMBER(MATCH(A488,'المواد'!$A$6:$A$20,0)),IF(AND(D488&amp;""&lt;&gt;"",OR(NOT(ISNUMBER(D488)),D488&lt;0,D488&gt;10)),"الدرجة من 0 إلى 10",IF(C488&amp;""="","اختر الحالة","")),"المادة غير موجودة")))</f>
        <v/>
      </c>
      <c r="J488" s="20">
        <f>IF(AND(A488&amp;""&lt;&gt;"",ISNUMBER(D488),D488&gt;=0,D488&lt;=10),D488+ROW()/100000,"")</f>
        <v/>
      </c>
    </row>
    <row r="489">
      <c r="A489" s="5" t="n"/>
      <c r="B489" s="5" t="n"/>
      <c r="C489" s="5" t="n"/>
      <c r="D489" s="5" t="n"/>
      <c r="E489" s="17" t="n"/>
      <c r="F489" s="19">
        <f>IF(A489&amp;""="","",IFERROR(IF(INDEX('المواد'!$B$6:$B$20,MATCH(A489,'المواد'!$A$6:$A$20,0))&gt;0,INDEX('المواد'!$B$6:$B$20,MATCH(A489,'المواد'!$A$6:$A$20,0))-'الإعدادات'!$B$4,""),""))</f>
        <v/>
      </c>
      <c r="G489" s="19">
        <f>IF(OR(A489&amp;""="",E489&amp;""=""),"",'الإعدادات'!$B$4-E489)</f>
        <v/>
      </c>
      <c r="H489" s="6">
        <f>IF(A489&amp;""="","",IF(OR(AND(ISNUMBER(D489),D489&gt;=0,D489&lt;=10,D489&lt;$B$4),AND(C489="ذاكرته",ISNUMBER(F489),F489&gt;=0,F489&lt;=7)),"نعم",""))</f>
        <v/>
      </c>
      <c r="I489" s="6">
        <f>IF(A489&amp;B489="","",IF(A489&amp;""="","اختر المادة",IF(ISNUMBER(MATCH(A489,'المواد'!$A$6:$A$20,0)),IF(AND(D489&amp;""&lt;&gt;"",OR(NOT(ISNUMBER(D489)),D489&lt;0,D489&gt;10)),"الدرجة من 0 إلى 10",IF(C489&amp;""="","اختر الحالة","")),"المادة غير موجودة")))</f>
        <v/>
      </c>
      <c r="J489" s="20">
        <f>IF(AND(A489&amp;""&lt;&gt;"",ISNUMBER(D489),D489&gt;=0,D489&lt;=10),D489+ROW()/100000,"")</f>
        <v/>
      </c>
    </row>
    <row r="490">
      <c r="A490" s="5" t="n"/>
      <c r="B490" s="5" t="n"/>
      <c r="C490" s="5" t="n"/>
      <c r="D490" s="5" t="n"/>
      <c r="E490" s="17" t="n"/>
      <c r="F490" s="19">
        <f>IF(A490&amp;""="","",IFERROR(IF(INDEX('المواد'!$B$6:$B$20,MATCH(A490,'المواد'!$A$6:$A$20,0))&gt;0,INDEX('المواد'!$B$6:$B$20,MATCH(A490,'المواد'!$A$6:$A$20,0))-'الإعدادات'!$B$4,""),""))</f>
        <v/>
      </c>
      <c r="G490" s="19">
        <f>IF(OR(A490&amp;""="",E490&amp;""=""),"",'الإعدادات'!$B$4-E490)</f>
        <v/>
      </c>
      <c r="H490" s="6">
        <f>IF(A490&amp;""="","",IF(OR(AND(ISNUMBER(D490),D490&gt;=0,D490&lt;=10,D490&lt;$B$4),AND(C490="ذاكرته",ISNUMBER(F490),F490&gt;=0,F490&lt;=7)),"نعم",""))</f>
        <v/>
      </c>
      <c r="I490" s="6">
        <f>IF(A490&amp;B490="","",IF(A490&amp;""="","اختر المادة",IF(ISNUMBER(MATCH(A490,'المواد'!$A$6:$A$20,0)),IF(AND(D490&amp;""&lt;&gt;"",OR(NOT(ISNUMBER(D490)),D490&lt;0,D490&gt;10)),"الدرجة من 0 إلى 10",IF(C490&amp;""="","اختر الحالة","")),"المادة غير موجودة")))</f>
        <v/>
      </c>
      <c r="J490" s="20">
        <f>IF(AND(A490&amp;""&lt;&gt;"",ISNUMBER(D490),D490&gt;=0,D490&lt;=10),D490+ROW()/100000,"")</f>
        <v/>
      </c>
    </row>
    <row r="491">
      <c r="A491" s="5" t="n"/>
      <c r="B491" s="5" t="n"/>
      <c r="C491" s="5" t="n"/>
      <c r="D491" s="5" t="n"/>
      <c r="E491" s="17" t="n"/>
      <c r="F491" s="19">
        <f>IF(A491&amp;""="","",IFERROR(IF(INDEX('المواد'!$B$6:$B$20,MATCH(A491,'المواد'!$A$6:$A$20,0))&gt;0,INDEX('المواد'!$B$6:$B$20,MATCH(A491,'المواد'!$A$6:$A$20,0))-'الإعدادات'!$B$4,""),""))</f>
        <v/>
      </c>
      <c r="G491" s="19">
        <f>IF(OR(A491&amp;""="",E491&amp;""=""),"",'الإعدادات'!$B$4-E491)</f>
        <v/>
      </c>
      <c r="H491" s="6">
        <f>IF(A491&amp;""="","",IF(OR(AND(ISNUMBER(D491),D491&gt;=0,D491&lt;=10,D491&lt;$B$4),AND(C491="ذاكرته",ISNUMBER(F491),F491&gt;=0,F491&lt;=7)),"نعم",""))</f>
        <v/>
      </c>
      <c r="I491" s="6">
        <f>IF(A491&amp;B491="","",IF(A491&amp;""="","اختر المادة",IF(ISNUMBER(MATCH(A491,'المواد'!$A$6:$A$20,0)),IF(AND(D491&amp;""&lt;&gt;"",OR(NOT(ISNUMBER(D491)),D491&lt;0,D491&gt;10)),"الدرجة من 0 إلى 10",IF(C491&amp;""="","اختر الحالة","")),"المادة غير موجودة")))</f>
        <v/>
      </c>
      <c r="J491" s="20">
        <f>IF(AND(A491&amp;""&lt;&gt;"",ISNUMBER(D491),D491&gt;=0,D491&lt;=10),D491+ROW()/100000,"")</f>
        <v/>
      </c>
    </row>
    <row r="492">
      <c r="A492" s="5" t="n"/>
      <c r="B492" s="5" t="n"/>
      <c r="C492" s="5" t="n"/>
      <c r="D492" s="5" t="n"/>
      <c r="E492" s="17" t="n"/>
      <c r="F492" s="19">
        <f>IF(A492&amp;""="","",IFERROR(IF(INDEX('المواد'!$B$6:$B$20,MATCH(A492,'المواد'!$A$6:$A$20,0))&gt;0,INDEX('المواد'!$B$6:$B$20,MATCH(A492,'المواد'!$A$6:$A$20,0))-'الإعدادات'!$B$4,""),""))</f>
        <v/>
      </c>
      <c r="G492" s="19">
        <f>IF(OR(A492&amp;""="",E492&amp;""=""),"",'الإعدادات'!$B$4-E492)</f>
        <v/>
      </c>
      <c r="H492" s="6">
        <f>IF(A492&amp;""="","",IF(OR(AND(ISNUMBER(D492),D492&gt;=0,D492&lt;=10,D492&lt;$B$4),AND(C492="ذاكرته",ISNUMBER(F492),F492&gt;=0,F492&lt;=7)),"نعم",""))</f>
        <v/>
      </c>
      <c r="I492" s="6">
        <f>IF(A492&amp;B492="","",IF(A492&amp;""="","اختر المادة",IF(ISNUMBER(MATCH(A492,'المواد'!$A$6:$A$20,0)),IF(AND(D492&amp;""&lt;&gt;"",OR(NOT(ISNUMBER(D492)),D492&lt;0,D492&gt;10)),"الدرجة من 0 إلى 10",IF(C492&amp;""="","اختر الحالة","")),"المادة غير موجودة")))</f>
        <v/>
      </c>
      <c r="J492" s="20">
        <f>IF(AND(A492&amp;""&lt;&gt;"",ISNUMBER(D492),D492&gt;=0,D492&lt;=10),D492+ROW()/100000,"")</f>
        <v/>
      </c>
    </row>
    <row r="493">
      <c r="A493" s="5" t="n"/>
      <c r="B493" s="5" t="n"/>
      <c r="C493" s="5" t="n"/>
      <c r="D493" s="5" t="n"/>
      <c r="E493" s="17" t="n"/>
      <c r="F493" s="19">
        <f>IF(A493&amp;""="","",IFERROR(IF(INDEX('المواد'!$B$6:$B$20,MATCH(A493,'المواد'!$A$6:$A$20,0))&gt;0,INDEX('المواد'!$B$6:$B$20,MATCH(A493,'المواد'!$A$6:$A$20,0))-'الإعدادات'!$B$4,""),""))</f>
        <v/>
      </c>
      <c r="G493" s="19">
        <f>IF(OR(A493&amp;""="",E493&amp;""=""),"",'الإعدادات'!$B$4-E493)</f>
        <v/>
      </c>
      <c r="H493" s="6">
        <f>IF(A493&amp;""="","",IF(OR(AND(ISNUMBER(D493),D493&gt;=0,D493&lt;=10,D493&lt;$B$4),AND(C493="ذاكرته",ISNUMBER(F493),F493&gt;=0,F493&lt;=7)),"نعم",""))</f>
        <v/>
      </c>
      <c r="I493" s="6">
        <f>IF(A493&amp;B493="","",IF(A493&amp;""="","اختر المادة",IF(ISNUMBER(MATCH(A493,'المواد'!$A$6:$A$20,0)),IF(AND(D493&amp;""&lt;&gt;"",OR(NOT(ISNUMBER(D493)),D493&lt;0,D493&gt;10)),"الدرجة من 0 إلى 10",IF(C493&amp;""="","اختر الحالة","")),"المادة غير موجودة")))</f>
        <v/>
      </c>
      <c r="J493" s="20">
        <f>IF(AND(A493&amp;""&lt;&gt;"",ISNUMBER(D493),D493&gt;=0,D493&lt;=10),D493+ROW()/100000,"")</f>
        <v/>
      </c>
    </row>
    <row r="494">
      <c r="A494" s="5" t="n"/>
      <c r="B494" s="5" t="n"/>
      <c r="C494" s="5" t="n"/>
      <c r="D494" s="5" t="n"/>
      <c r="E494" s="17" t="n"/>
      <c r="F494" s="19">
        <f>IF(A494&amp;""="","",IFERROR(IF(INDEX('المواد'!$B$6:$B$20,MATCH(A494,'المواد'!$A$6:$A$20,0))&gt;0,INDEX('المواد'!$B$6:$B$20,MATCH(A494,'المواد'!$A$6:$A$20,0))-'الإعدادات'!$B$4,""),""))</f>
        <v/>
      </c>
      <c r="G494" s="19">
        <f>IF(OR(A494&amp;""="",E494&amp;""=""),"",'الإعدادات'!$B$4-E494)</f>
        <v/>
      </c>
      <c r="H494" s="6">
        <f>IF(A494&amp;""="","",IF(OR(AND(ISNUMBER(D494),D494&gt;=0,D494&lt;=10,D494&lt;$B$4),AND(C494="ذاكرته",ISNUMBER(F494),F494&gt;=0,F494&lt;=7)),"نعم",""))</f>
        <v/>
      </c>
      <c r="I494" s="6">
        <f>IF(A494&amp;B494="","",IF(A494&amp;""="","اختر المادة",IF(ISNUMBER(MATCH(A494,'المواد'!$A$6:$A$20,0)),IF(AND(D494&amp;""&lt;&gt;"",OR(NOT(ISNUMBER(D494)),D494&lt;0,D494&gt;10)),"الدرجة من 0 إلى 10",IF(C494&amp;""="","اختر الحالة","")),"المادة غير موجودة")))</f>
        <v/>
      </c>
      <c r="J494" s="20">
        <f>IF(AND(A494&amp;""&lt;&gt;"",ISNUMBER(D494),D494&gt;=0,D494&lt;=10),D494+ROW()/100000,"")</f>
        <v/>
      </c>
    </row>
    <row r="495">
      <c r="A495" s="5" t="n"/>
      <c r="B495" s="5" t="n"/>
      <c r="C495" s="5" t="n"/>
      <c r="D495" s="5" t="n"/>
      <c r="E495" s="17" t="n"/>
      <c r="F495" s="19">
        <f>IF(A495&amp;""="","",IFERROR(IF(INDEX('المواد'!$B$6:$B$20,MATCH(A495,'المواد'!$A$6:$A$20,0))&gt;0,INDEX('المواد'!$B$6:$B$20,MATCH(A495,'المواد'!$A$6:$A$20,0))-'الإعدادات'!$B$4,""),""))</f>
        <v/>
      </c>
      <c r="G495" s="19">
        <f>IF(OR(A495&amp;""="",E495&amp;""=""),"",'الإعدادات'!$B$4-E495)</f>
        <v/>
      </c>
      <c r="H495" s="6">
        <f>IF(A495&amp;""="","",IF(OR(AND(ISNUMBER(D495),D495&gt;=0,D495&lt;=10,D495&lt;$B$4),AND(C495="ذاكرته",ISNUMBER(F495),F495&gt;=0,F495&lt;=7)),"نعم",""))</f>
        <v/>
      </c>
      <c r="I495" s="6">
        <f>IF(A495&amp;B495="","",IF(A495&amp;""="","اختر المادة",IF(ISNUMBER(MATCH(A495,'المواد'!$A$6:$A$20,0)),IF(AND(D495&amp;""&lt;&gt;"",OR(NOT(ISNUMBER(D495)),D495&lt;0,D495&gt;10)),"الدرجة من 0 إلى 10",IF(C495&amp;""="","اختر الحالة","")),"المادة غير موجودة")))</f>
        <v/>
      </c>
      <c r="J495" s="20">
        <f>IF(AND(A495&amp;""&lt;&gt;"",ISNUMBER(D495),D495&gt;=0,D495&lt;=10),D495+ROW()/100000,"")</f>
        <v/>
      </c>
    </row>
    <row r="496">
      <c r="A496" s="5" t="n"/>
      <c r="B496" s="5" t="n"/>
      <c r="C496" s="5" t="n"/>
      <c r="D496" s="5" t="n"/>
      <c r="E496" s="17" t="n"/>
      <c r="F496" s="19">
        <f>IF(A496&amp;""="","",IFERROR(IF(INDEX('المواد'!$B$6:$B$20,MATCH(A496,'المواد'!$A$6:$A$20,0))&gt;0,INDEX('المواد'!$B$6:$B$20,MATCH(A496,'المواد'!$A$6:$A$20,0))-'الإعدادات'!$B$4,""),""))</f>
        <v/>
      </c>
      <c r="G496" s="19">
        <f>IF(OR(A496&amp;""="",E496&amp;""=""),"",'الإعدادات'!$B$4-E496)</f>
        <v/>
      </c>
      <c r="H496" s="6">
        <f>IF(A496&amp;""="","",IF(OR(AND(ISNUMBER(D496),D496&gt;=0,D496&lt;=10,D496&lt;$B$4),AND(C496="ذاكرته",ISNUMBER(F496),F496&gt;=0,F496&lt;=7)),"نعم",""))</f>
        <v/>
      </c>
      <c r="I496" s="6">
        <f>IF(A496&amp;B496="","",IF(A496&amp;""="","اختر المادة",IF(ISNUMBER(MATCH(A496,'المواد'!$A$6:$A$20,0)),IF(AND(D496&amp;""&lt;&gt;"",OR(NOT(ISNUMBER(D496)),D496&lt;0,D496&gt;10)),"الدرجة من 0 إلى 10",IF(C496&amp;""="","اختر الحالة","")),"المادة غير موجودة")))</f>
        <v/>
      </c>
      <c r="J496" s="20">
        <f>IF(AND(A496&amp;""&lt;&gt;"",ISNUMBER(D496),D496&gt;=0,D496&lt;=10),D496+ROW()/100000,"")</f>
        <v/>
      </c>
    </row>
    <row r="497">
      <c r="A497" s="5" t="n"/>
      <c r="B497" s="5" t="n"/>
      <c r="C497" s="5" t="n"/>
      <c r="D497" s="5" t="n"/>
      <c r="E497" s="17" t="n"/>
      <c r="F497" s="19">
        <f>IF(A497&amp;""="","",IFERROR(IF(INDEX('المواد'!$B$6:$B$20,MATCH(A497,'المواد'!$A$6:$A$20,0))&gt;0,INDEX('المواد'!$B$6:$B$20,MATCH(A497,'المواد'!$A$6:$A$20,0))-'الإعدادات'!$B$4,""),""))</f>
        <v/>
      </c>
      <c r="G497" s="19">
        <f>IF(OR(A497&amp;""="",E497&amp;""=""),"",'الإعدادات'!$B$4-E497)</f>
        <v/>
      </c>
      <c r="H497" s="6">
        <f>IF(A497&amp;""="","",IF(OR(AND(ISNUMBER(D497),D497&gt;=0,D497&lt;=10,D497&lt;$B$4),AND(C497="ذاكرته",ISNUMBER(F497),F497&gt;=0,F497&lt;=7)),"نعم",""))</f>
        <v/>
      </c>
      <c r="I497" s="6">
        <f>IF(A497&amp;B497="","",IF(A497&amp;""="","اختر المادة",IF(ISNUMBER(MATCH(A497,'المواد'!$A$6:$A$20,0)),IF(AND(D497&amp;""&lt;&gt;"",OR(NOT(ISNUMBER(D497)),D497&lt;0,D497&gt;10)),"الدرجة من 0 إلى 10",IF(C497&amp;""="","اختر الحالة","")),"المادة غير موجودة")))</f>
        <v/>
      </c>
      <c r="J497" s="20">
        <f>IF(AND(A497&amp;""&lt;&gt;"",ISNUMBER(D497),D497&gt;=0,D497&lt;=10),D497+ROW()/100000,"")</f>
        <v/>
      </c>
    </row>
    <row r="498">
      <c r="A498" s="5" t="n"/>
      <c r="B498" s="5" t="n"/>
      <c r="C498" s="5" t="n"/>
      <c r="D498" s="5" t="n"/>
      <c r="E498" s="17" t="n"/>
      <c r="F498" s="19">
        <f>IF(A498&amp;""="","",IFERROR(IF(INDEX('المواد'!$B$6:$B$20,MATCH(A498,'المواد'!$A$6:$A$20,0))&gt;0,INDEX('المواد'!$B$6:$B$20,MATCH(A498,'المواد'!$A$6:$A$20,0))-'الإعدادات'!$B$4,""),""))</f>
        <v/>
      </c>
      <c r="G498" s="19">
        <f>IF(OR(A498&amp;""="",E498&amp;""=""),"",'الإعدادات'!$B$4-E498)</f>
        <v/>
      </c>
      <c r="H498" s="6">
        <f>IF(A498&amp;""="","",IF(OR(AND(ISNUMBER(D498),D498&gt;=0,D498&lt;=10,D498&lt;$B$4),AND(C498="ذاكرته",ISNUMBER(F498),F498&gt;=0,F498&lt;=7)),"نعم",""))</f>
        <v/>
      </c>
      <c r="I498" s="6">
        <f>IF(A498&amp;B498="","",IF(A498&amp;""="","اختر المادة",IF(ISNUMBER(MATCH(A498,'المواد'!$A$6:$A$20,0)),IF(AND(D498&amp;""&lt;&gt;"",OR(NOT(ISNUMBER(D498)),D498&lt;0,D498&gt;10)),"الدرجة من 0 إلى 10",IF(C498&amp;""="","اختر الحالة","")),"المادة غير موجودة")))</f>
        <v/>
      </c>
      <c r="J498" s="20">
        <f>IF(AND(A498&amp;""&lt;&gt;"",ISNUMBER(D498),D498&gt;=0,D498&lt;=10),D498+ROW()/100000,"")</f>
        <v/>
      </c>
    </row>
    <row r="499">
      <c r="A499" s="5" t="n"/>
      <c r="B499" s="5" t="n"/>
      <c r="C499" s="5" t="n"/>
      <c r="D499" s="5" t="n"/>
      <c r="E499" s="17" t="n"/>
      <c r="F499" s="19">
        <f>IF(A499&amp;""="","",IFERROR(IF(INDEX('المواد'!$B$6:$B$20,MATCH(A499,'المواد'!$A$6:$A$20,0))&gt;0,INDEX('المواد'!$B$6:$B$20,MATCH(A499,'المواد'!$A$6:$A$20,0))-'الإعدادات'!$B$4,""),""))</f>
        <v/>
      </c>
      <c r="G499" s="19">
        <f>IF(OR(A499&amp;""="",E499&amp;""=""),"",'الإعدادات'!$B$4-E499)</f>
        <v/>
      </c>
      <c r="H499" s="6">
        <f>IF(A499&amp;""="","",IF(OR(AND(ISNUMBER(D499),D499&gt;=0,D499&lt;=10,D499&lt;$B$4),AND(C499="ذاكرته",ISNUMBER(F499),F499&gt;=0,F499&lt;=7)),"نعم",""))</f>
        <v/>
      </c>
      <c r="I499" s="6">
        <f>IF(A499&amp;B499="","",IF(A499&amp;""="","اختر المادة",IF(ISNUMBER(MATCH(A499,'المواد'!$A$6:$A$20,0)),IF(AND(D499&amp;""&lt;&gt;"",OR(NOT(ISNUMBER(D499)),D499&lt;0,D499&gt;10)),"الدرجة من 0 إلى 10",IF(C499&amp;""="","اختر الحالة","")),"المادة غير موجودة")))</f>
        <v/>
      </c>
      <c r="J499" s="20">
        <f>IF(AND(A499&amp;""&lt;&gt;"",ISNUMBER(D499),D499&gt;=0,D499&lt;=10),D499+ROW()/100000,"")</f>
        <v/>
      </c>
    </row>
    <row r="500">
      <c r="A500" s="5" t="n"/>
      <c r="B500" s="5" t="n"/>
      <c r="C500" s="5" t="n"/>
      <c r="D500" s="5" t="n"/>
      <c r="E500" s="17" t="n"/>
      <c r="F500" s="19">
        <f>IF(A500&amp;""="","",IFERROR(IF(INDEX('المواد'!$B$6:$B$20,MATCH(A500,'المواد'!$A$6:$A$20,0))&gt;0,INDEX('المواد'!$B$6:$B$20,MATCH(A500,'المواد'!$A$6:$A$20,0))-'الإعدادات'!$B$4,""),""))</f>
        <v/>
      </c>
      <c r="G500" s="19">
        <f>IF(OR(A500&amp;""="",E500&amp;""=""),"",'الإعدادات'!$B$4-E500)</f>
        <v/>
      </c>
      <c r="H500" s="6">
        <f>IF(A500&amp;""="","",IF(OR(AND(ISNUMBER(D500),D500&gt;=0,D500&lt;=10,D500&lt;$B$4),AND(C500="ذاكرته",ISNUMBER(F500),F500&gt;=0,F500&lt;=7)),"نعم",""))</f>
        <v/>
      </c>
      <c r="I500" s="6">
        <f>IF(A500&amp;B500="","",IF(A500&amp;""="","اختر المادة",IF(ISNUMBER(MATCH(A500,'المواد'!$A$6:$A$20,0)),IF(AND(D500&amp;""&lt;&gt;"",OR(NOT(ISNUMBER(D500)),D500&lt;0,D500&gt;10)),"الدرجة من 0 إلى 10",IF(C500&amp;""="","اختر الحالة","")),"المادة غير موجودة")))</f>
        <v/>
      </c>
      <c r="J500" s="20">
        <f>IF(AND(A500&amp;""&lt;&gt;"",ISNUMBER(D500),D500&gt;=0,D500&lt;=10),D500+ROW()/100000,"")</f>
        <v/>
      </c>
    </row>
    <row r="501">
      <c r="A501" s="5" t="n"/>
      <c r="B501" s="5" t="n"/>
      <c r="C501" s="5" t="n"/>
      <c r="D501" s="5" t="n"/>
      <c r="E501" s="17" t="n"/>
      <c r="F501" s="19">
        <f>IF(A501&amp;""="","",IFERROR(IF(INDEX('المواد'!$B$6:$B$20,MATCH(A501,'المواد'!$A$6:$A$20,0))&gt;0,INDEX('المواد'!$B$6:$B$20,MATCH(A501,'المواد'!$A$6:$A$20,0))-'الإعدادات'!$B$4,""),""))</f>
        <v/>
      </c>
      <c r="G501" s="19">
        <f>IF(OR(A501&amp;""="",E501&amp;""=""),"",'الإعدادات'!$B$4-E501)</f>
        <v/>
      </c>
      <c r="H501" s="6">
        <f>IF(A501&amp;""="","",IF(OR(AND(ISNUMBER(D501),D501&gt;=0,D501&lt;=10,D501&lt;$B$4),AND(C501="ذاكرته",ISNUMBER(F501),F501&gt;=0,F501&lt;=7)),"نعم",""))</f>
        <v/>
      </c>
      <c r="I501" s="6">
        <f>IF(A501&amp;B501="","",IF(A501&amp;""="","اختر المادة",IF(ISNUMBER(MATCH(A501,'المواد'!$A$6:$A$20,0)),IF(AND(D501&amp;""&lt;&gt;"",OR(NOT(ISNUMBER(D501)),D501&lt;0,D501&gt;10)),"الدرجة من 0 إلى 10",IF(C501&amp;""="","اختر الحالة","")),"المادة غير موجودة")))</f>
        <v/>
      </c>
      <c r="J501" s="20">
        <f>IF(AND(A501&amp;""&lt;&gt;"",ISNUMBER(D501),D501&gt;=0,D501&lt;=10),D501+ROW()/100000,"")</f>
        <v/>
      </c>
    </row>
    <row r="502">
      <c r="A502" s="5" t="n"/>
      <c r="B502" s="5" t="n"/>
      <c r="C502" s="5" t="n"/>
      <c r="D502" s="5" t="n"/>
      <c r="E502" s="17" t="n"/>
      <c r="F502" s="19">
        <f>IF(A502&amp;""="","",IFERROR(IF(INDEX('المواد'!$B$6:$B$20,MATCH(A502,'المواد'!$A$6:$A$20,0))&gt;0,INDEX('المواد'!$B$6:$B$20,MATCH(A502,'المواد'!$A$6:$A$20,0))-'الإعدادات'!$B$4,""),""))</f>
        <v/>
      </c>
      <c r="G502" s="19">
        <f>IF(OR(A502&amp;""="",E502&amp;""=""),"",'الإعدادات'!$B$4-E502)</f>
        <v/>
      </c>
      <c r="H502" s="6">
        <f>IF(A502&amp;""="","",IF(OR(AND(ISNUMBER(D502),D502&gt;=0,D502&lt;=10,D502&lt;$B$4),AND(C502="ذاكرته",ISNUMBER(F502),F502&gt;=0,F502&lt;=7)),"نعم",""))</f>
        <v/>
      </c>
      <c r="I502" s="6">
        <f>IF(A502&amp;B502="","",IF(A502&amp;""="","اختر المادة",IF(ISNUMBER(MATCH(A502,'المواد'!$A$6:$A$20,0)),IF(AND(D502&amp;""&lt;&gt;"",OR(NOT(ISNUMBER(D502)),D502&lt;0,D502&gt;10)),"الدرجة من 0 إلى 10",IF(C502&amp;""="","اختر الحالة","")),"المادة غير موجودة")))</f>
        <v/>
      </c>
      <c r="J502" s="20">
        <f>IF(AND(A502&amp;""&lt;&gt;"",ISNUMBER(D502),D502&gt;=0,D502&lt;=10),D502+ROW()/100000,"")</f>
        <v/>
      </c>
    </row>
    <row r="503">
      <c r="A503" s="5" t="n"/>
      <c r="B503" s="5" t="n"/>
      <c r="C503" s="5" t="n"/>
      <c r="D503" s="5" t="n"/>
      <c r="E503" s="17" t="n"/>
      <c r="F503" s="19">
        <f>IF(A503&amp;""="","",IFERROR(IF(INDEX('المواد'!$B$6:$B$20,MATCH(A503,'المواد'!$A$6:$A$20,0))&gt;0,INDEX('المواد'!$B$6:$B$20,MATCH(A503,'المواد'!$A$6:$A$20,0))-'الإعدادات'!$B$4,""),""))</f>
        <v/>
      </c>
      <c r="G503" s="19">
        <f>IF(OR(A503&amp;""="",E503&amp;""=""),"",'الإعدادات'!$B$4-E503)</f>
        <v/>
      </c>
      <c r="H503" s="6">
        <f>IF(A503&amp;""="","",IF(OR(AND(ISNUMBER(D503),D503&gt;=0,D503&lt;=10,D503&lt;$B$4),AND(C503="ذاكرته",ISNUMBER(F503),F503&gt;=0,F503&lt;=7)),"نعم",""))</f>
        <v/>
      </c>
      <c r="I503" s="6">
        <f>IF(A503&amp;B503="","",IF(A503&amp;""="","اختر المادة",IF(ISNUMBER(MATCH(A503,'المواد'!$A$6:$A$20,0)),IF(AND(D503&amp;""&lt;&gt;"",OR(NOT(ISNUMBER(D503)),D503&lt;0,D503&gt;10)),"الدرجة من 0 إلى 10",IF(C503&amp;""="","اختر الحالة","")),"المادة غير موجودة")))</f>
        <v/>
      </c>
      <c r="J503" s="20">
        <f>IF(AND(A503&amp;""&lt;&gt;"",ISNUMBER(D503),D503&gt;=0,D503&lt;=10),D503+ROW()/100000,"")</f>
        <v/>
      </c>
    </row>
    <row r="504">
      <c r="A504" s="5" t="n"/>
      <c r="B504" s="5" t="n"/>
      <c r="C504" s="5" t="n"/>
      <c r="D504" s="5" t="n"/>
      <c r="E504" s="17" t="n"/>
      <c r="F504" s="19">
        <f>IF(A504&amp;""="","",IFERROR(IF(INDEX('المواد'!$B$6:$B$20,MATCH(A504,'المواد'!$A$6:$A$20,0))&gt;0,INDEX('المواد'!$B$6:$B$20,MATCH(A504,'المواد'!$A$6:$A$20,0))-'الإعدادات'!$B$4,""),""))</f>
        <v/>
      </c>
      <c r="G504" s="19">
        <f>IF(OR(A504&amp;""="",E504&amp;""=""),"",'الإعدادات'!$B$4-E504)</f>
        <v/>
      </c>
      <c r="H504" s="6">
        <f>IF(A504&amp;""="","",IF(OR(AND(ISNUMBER(D504),D504&gt;=0,D504&lt;=10,D504&lt;$B$4),AND(C504="ذاكرته",ISNUMBER(F504),F504&gt;=0,F504&lt;=7)),"نعم",""))</f>
        <v/>
      </c>
      <c r="I504" s="6">
        <f>IF(A504&amp;B504="","",IF(A504&amp;""="","اختر المادة",IF(ISNUMBER(MATCH(A504,'المواد'!$A$6:$A$20,0)),IF(AND(D504&amp;""&lt;&gt;"",OR(NOT(ISNUMBER(D504)),D504&lt;0,D504&gt;10)),"الدرجة من 0 إلى 10",IF(C504&amp;""="","اختر الحالة","")),"المادة غير موجودة")))</f>
        <v/>
      </c>
      <c r="J504" s="20">
        <f>IF(AND(A504&amp;""&lt;&gt;"",ISNUMBER(D504),D504&gt;=0,D504&lt;=10),D504+ROW()/100000,"")</f>
        <v/>
      </c>
    </row>
    <row r="505">
      <c r="A505" s="5" t="n"/>
      <c r="B505" s="5" t="n"/>
      <c r="C505" s="5" t="n"/>
      <c r="D505" s="5" t="n"/>
      <c r="E505" s="17" t="n"/>
      <c r="F505" s="19">
        <f>IF(A505&amp;""="","",IFERROR(IF(INDEX('المواد'!$B$6:$B$20,MATCH(A505,'المواد'!$A$6:$A$20,0))&gt;0,INDEX('المواد'!$B$6:$B$20,MATCH(A505,'المواد'!$A$6:$A$20,0))-'الإعدادات'!$B$4,""),""))</f>
        <v/>
      </c>
      <c r="G505" s="19">
        <f>IF(OR(A505&amp;""="",E505&amp;""=""),"",'الإعدادات'!$B$4-E505)</f>
        <v/>
      </c>
      <c r="H505" s="6">
        <f>IF(A505&amp;""="","",IF(OR(AND(ISNUMBER(D505),D505&gt;=0,D505&lt;=10,D505&lt;$B$4),AND(C505="ذاكرته",ISNUMBER(F505),F505&gt;=0,F505&lt;=7)),"نعم",""))</f>
        <v/>
      </c>
      <c r="I505" s="6">
        <f>IF(A505&amp;B505="","",IF(A505&amp;""="","اختر المادة",IF(ISNUMBER(MATCH(A505,'المواد'!$A$6:$A$20,0)),IF(AND(D505&amp;""&lt;&gt;"",OR(NOT(ISNUMBER(D505)),D505&lt;0,D505&gt;10)),"الدرجة من 0 إلى 10",IF(C505&amp;""="","اختر الحالة","")),"المادة غير موجودة")))</f>
        <v/>
      </c>
      <c r="J505" s="20">
        <f>IF(AND(A505&amp;""&lt;&gt;"",ISNUMBER(D505),D505&gt;=0,D505&lt;=10),D505+ROW()/100000,"")</f>
        <v/>
      </c>
    </row>
  </sheetData>
  <autoFilter ref="A5:J505"/>
  <mergeCells count="2">
    <mergeCell ref="A1:J1"/>
    <mergeCell ref="A2:J2"/>
  </mergeCells>
  <conditionalFormatting sqref="D6:D505">
    <cfRule type="expression" priority="1" dxfId="0">
      <formula>AND(ISNUMBER($D6),$D6&gt;=0,$D6&lt;=10,$D6&lt;$B$4)</formula>
    </cfRule>
  </conditionalFormatting>
  <conditionalFormatting sqref="A6:C505">
    <cfRule type="expression" priority="2" dxfId="0">
      <formula>AND($C6="لم أبدأ",ISNUMBER($F6),$F6&gt;=0,$F6&lt;=7)</formula>
    </cfRule>
  </conditionalFormatting>
  <conditionalFormatting sqref="H6:H505">
    <cfRule type="expression" priority="3" dxfId="1">
      <formula>$H6="نعم"</formula>
    </cfRule>
  </conditionalFormatting>
  <conditionalFormatting sqref="I6:I505">
    <cfRule type="expression" priority="4" dxfId="0">
      <formula>$I6&lt;&gt;""</formula>
    </cfRule>
  </conditionalFormatting>
  <dataValidations count="2">
    <dataValidation sqref="A6:A505" showDropDown="0" showInputMessage="0" showErrorMessage="0" allowBlank="1" type="list">
      <formula1>='المواد'!$A$6:$A$20</formula1>
    </dataValidation>
    <dataValidation sqref="C6:C505" showDropDown="0" showInputMessage="0" showErrorMessage="0" allowBlank="1" type="list">
      <formula1>"لم أبدأ,ذاكرته,راجعته"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K34"/>
  <sheetViews>
    <sheetView showGridLines="1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14" customWidth="1" min="3" max="3"/>
    <col width="14" customWidth="1" min="4" max="4"/>
    <col width="16" customWidth="1" min="5" max="5"/>
    <col width="14" customWidth="1" min="6" max="6"/>
    <col width="14" customWidth="1" min="7" max="7"/>
    <col width="14" customWidth="1" min="8" max="8"/>
    <col width="14" customWidth="1" min="9" max="9"/>
    <col width="16" customWidth="1" min="10" max="10"/>
    <col width="16" customWidth="1" min="11" max="11"/>
  </cols>
  <sheetData>
    <row r="1" ht="26" customHeight="1">
      <c r="A1" s="10" t="inlineStr">
        <is>
          <t>شيت خطة المذاكرة ومتابعة الدروس · قالب مجاني من Softwiro</t>
        </is>
      </c>
    </row>
    <row r="2">
      <c r="A2" s="11" t="inlineStr">
        <is>
          <t>اختبارات من كتابك المدرسي، وخطة مذاكرة تتغير مع نتائجك في Bayango ← اضغط هنا</t>
        </is>
      </c>
    </row>
    <row r="5" ht="32" customHeight="1">
      <c r="A5" s="16" t="inlineStr">
        <is>
          <t>المادة</t>
        </is>
      </c>
      <c r="B5" s="16" t="inlineStr">
        <is>
          <t>إجمالي الدروس</t>
        </is>
      </c>
      <c r="C5" s="16" t="inlineStr">
        <is>
          <t>ما ذاكرته</t>
        </is>
      </c>
      <c r="D5" s="16" t="inlineStr">
        <is>
          <t>ما راجعته</t>
        </is>
      </c>
      <c r="E5" s="16" t="inlineStr">
        <is>
          <t>نسبة الإنجاز</t>
        </is>
      </c>
      <c r="F5" s="16" t="inlineStr">
        <is>
          <t>متوسط الدرجات</t>
        </is>
      </c>
      <c r="G5" s="16" t="inlineStr">
        <is>
          <t>دروس ضعيفة</t>
        </is>
      </c>
      <c r="H5" s="16" t="inlineStr">
        <is>
          <t>الأيام إلى الامتحان</t>
        </is>
      </c>
      <c r="I5" s="16" t="inlineStr">
        <is>
          <t>الدروس المتبقية</t>
        </is>
      </c>
      <c r="J5" s="16" t="inlineStr">
        <is>
          <t>دروس لازمة يوميًا</t>
        </is>
      </c>
      <c r="K5" s="16" t="inlineStr">
        <is>
          <t>الحالة</t>
        </is>
      </c>
    </row>
    <row r="6">
      <c r="A6" s="6">
        <f>IF('المواد'!A6&amp;""="","",'المواد'!A6)</f>
        <v/>
      </c>
      <c r="B6" s="19">
        <f>IF(A6="","",COUNTIF('الدروس'!$A$6:$A$505,A6))</f>
        <v/>
      </c>
      <c r="C6" s="19">
        <f>IF(A6="","",COUNTIFS('الدروس'!$A$6:$A$505,A6,'الدروس'!$C$6:$C$505,"ذاكرته")+COUNTIFS('الدروس'!$A$6:$A$505,A6,'الدروس'!$C$6:$C$505,"راجعته"))</f>
        <v/>
      </c>
      <c r="D6" s="19">
        <f>IF(A6="","",COUNTIFS('الدروس'!$A$6:$A$505,A6,'الدروس'!$C$6:$C$505,"راجعته"))</f>
        <v/>
      </c>
      <c r="E6" s="21">
        <f>IF(A6="","",IF(B6=0,"",C6/B6))</f>
        <v/>
      </c>
      <c r="F6" s="18">
        <f>IF(A6="","",IF(COUNTIFS('الدروس'!$A$6:$A$505,A6,'الدروس'!$D$6:$D$505,"&gt;=0",'الدروس'!$D$6:$D$505,"&lt;=10")=0,"",AVERAGEIFS('الدروس'!$D$6:$D$505,'الدروس'!$A$6:$A$505,A6,'الدروس'!$D$6:$D$505,"&gt;=0",'الدروس'!$D$6:$D$505,"&lt;=10")))</f>
        <v/>
      </c>
      <c r="G6" s="19">
        <f>IF(A6="","",COUNTIFS('الدروس'!$A$6:$A$505,A6,'الدروس'!$D$6:$D$505,"&gt;=0",'الدروس'!$D$6:$D$505,"&lt;"&amp;'الإعدادات'!$B$6))</f>
        <v/>
      </c>
      <c r="H6" s="19">
        <f>IF(A6="","",IF(ISNUMBER('المواد'!B6),'المواد'!B6-'الإعدادات'!$B$4,""))</f>
        <v/>
      </c>
      <c r="I6" s="19">
        <f>IF(A6="","",B6-C6)</f>
        <v/>
      </c>
      <c r="J6" s="22">
        <f>IF(OR(A6="",H6=""),"",IF(H6&lt;=0,"انتهى",ROUND(I6/H6,2)))</f>
        <v/>
      </c>
      <c r="K6" s="6">
        <f>IF(OR(A6="",H6=""),"",IF(H6&lt;=0,"انتهى الامتحان",IF(I6/H6&gt;'الإعدادات'!$B$5,"متأخر",IF(I6/H6&gt;0.7*'الإعدادات'!$B$5,"انتبه","على المسار"))))</f>
        <v/>
      </c>
    </row>
    <row r="7">
      <c r="A7" s="6">
        <f>IF('المواد'!A7&amp;""="","",'المواد'!A7)</f>
        <v/>
      </c>
      <c r="B7" s="19">
        <f>IF(A7="","",COUNTIF('الدروس'!$A$6:$A$505,A7))</f>
        <v/>
      </c>
      <c r="C7" s="19">
        <f>IF(A7="","",COUNTIFS('الدروس'!$A$6:$A$505,A7,'الدروس'!$C$6:$C$505,"ذاكرته")+COUNTIFS('الدروس'!$A$6:$A$505,A7,'الدروس'!$C$6:$C$505,"راجعته"))</f>
        <v/>
      </c>
      <c r="D7" s="19">
        <f>IF(A7="","",COUNTIFS('الدروس'!$A$6:$A$505,A7,'الدروس'!$C$6:$C$505,"راجعته"))</f>
        <v/>
      </c>
      <c r="E7" s="21">
        <f>IF(A7="","",IF(B7=0,"",C7/B7))</f>
        <v/>
      </c>
      <c r="F7" s="18">
        <f>IF(A7="","",IF(COUNTIFS('الدروس'!$A$6:$A$505,A7,'الدروس'!$D$6:$D$505,"&gt;=0",'الدروس'!$D$6:$D$505,"&lt;=10")=0,"",AVERAGEIFS('الدروس'!$D$6:$D$505,'الدروس'!$A$6:$A$505,A7,'الدروس'!$D$6:$D$505,"&gt;=0",'الدروس'!$D$6:$D$505,"&lt;=10")))</f>
        <v/>
      </c>
      <c r="G7" s="19">
        <f>IF(A7="","",COUNTIFS('الدروس'!$A$6:$A$505,A7,'الدروس'!$D$6:$D$505,"&gt;=0",'الدروس'!$D$6:$D$505,"&lt;"&amp;'الإعدادات'!$B$6))</f>
        <v/>
      </c>
      <c r="H7" s="19">
        <f>IF(A7="","",IF(ISNUMBER('المواد'!B7),'المواد'!B7-'الإعدادات'!$B$4,""))</f>
        <v/>
      </c>
      <c r="I7" s="19">
        <f>IF(A7="","",B7-C7)</f>
        <v/>
      </c>
      <c r="J7" s="22">
        <f>IF(OR(A7="",H7=""),"",IF(H7&lt;=0,"انتهى",ROUND(I7/H7,2)))</f>
        <v/>
      </c>
      <c r="K7" s="6">
        <f>IF(OR(A7="",H7=""),"",IF(H7&lt;=0,"انتهى الامتحان",IF(I7/H7&gt;'الإعدادات'!$B$5,"متأخر",IF(I7/H7&gt;0.7*'الإعدادات'!$B$5,"انتبه","على المسار"))))</f>
        <v/>
      </c>
    </row>
    <row r="8">
      <c r="A8" s="6">
        <f>IF('المواد'!A8&amp;""="","",'المواد'!A8)</f>
        <v/>
      </c>
      <c r="B8" s="19">
        <f>IF(A8="","",COUNTIF('الدروس'!$A$6:$A$505,A8))</f>
        <v/>
      </c>
      <c r="C8" s="19">
        <f>IF(A8="","",COUNTIFS('الدروس'!$A$6:$A$505,A8,'الدروس'!$C$6:$C$505,"ذاكرته")+COUNTIFS('الدروس'!$A$6:$A$505,A8,'الدروس'!$C$6:$C$505,"راجعته"))</f>
        <v/>
      </c>
      <c r="D8" s="19">
        <f>IF(A8="","",COUNTIFS('الدروس'!$A$6:$A$505,A8,'الدروس'!$C$6:$C$505,"راجعته"))</f>
        <v/>
      </c>
      <c r="E8" s="21">
        <f>IF(A8="","",IF(B8=0,"",C8/B8))</f>
        <v/>
      </c>
      <c r="F8" s="18">
        <f>IF(A8="","",IF(COUNTIFS('الدروس'!$A$6:$A$505,A8,'الدروس'!$D$6:$D$505,"&gt;=0",'الدروس'!$D$6:$D$505,"&lt;=10")=0,"",AVERAGEIFS('الدروس'!$D$6:$D$505,'الدروس'!$A$6:$A$505,A8,'الدروس'!$D$6:$D$505,"&gt;=0",'الدروس'!$D$6:$D$505,"&lt;=10")))</f>
        <v/>
      </c>
      <c r="G8" s="19">
        <f>IF(A8="","",COUNTIFS('الدروس'!$A$6:$A$505,A8,'الدروس'!$D$6:$D$505,"&gt;=0",'الدروس'!$D$6:$D$505,"&lt;"&amp;'الإعدادات'!$B$6))</f>
        <v/>
      </c>
      <c r="H8" s="19">
        <f>IF(A8="","",IF(ISNUMBER('المواد'!B8),'المواد'!B8-'الإعدادات'!$B$4,""))</f>
        <v/>
      </c>
      <c r="I8" s="19">
        <f>IF(A8="","",B8-C8)</f>
        <v/>
      </c>
      <c r="J8" s="22">
        <f>IF(OR(A8="",H8=""),"",IF(H8&lt;=0,"انتهى",ROUND(I8/H8,2)))</f>
        <v/>
      </c>
      <c r="K8" s="6">
        <f>IF(OR(A8="",H8=""),"",IF(H8&lt;=0,"انتهى الامتحان",IF(I8/H8&gt;'الإعدادات'!$B$5,"متأخر",IF(I8/H8&gt;0.7*'الإعدادات'!$B$5,"انتبه","على المسار"))))</f>
        <v/>
      </c>
    </row>
    <row r="9">
      <c r="A9" s="6">
        <f>IF('المواد'!A9&amp;""="","",'المواد'!A9)</f>
        <v/>
      </c>
      <c r="B9" s="19">
        <f>IF(A9="","",COUNTIF('الدروس'!$A$6:$A$505,A9))</f>
        <v/>
      </c>
      <c r="C9" s="19">
        <f>IF(A9="","",COUNTIFS('الدروس'!$A$6:$A$505,A9,'الدروس'!$C$6:$C$505,"ذاكرته")+COUNTIFS('الدروس'!$A$6:$A$505,A9,'الدروس'!$C$6:$C$505,"راجعته"))</f>
        <v/>
      </c>
      <c r="D9" s="19">
        <f>IF(A9="","",COUNTIFS('الدروس'!$A$6:$A$505,A9,'الدروس'!$C$6:$C$505,"راجعته"))</f>
        <v/>
      </c>
      <c r="E9" s="21">
        <f>IF(A9="","",IF(B9=0,"",C9/B9))</f>
        <v/>
      </c>
      <c r="F9" s="18">
        <f>IF(A9="","",IF(COUNTIFS('الدروس'!$A$6:$A$505,A9,'الدروس'!$D$6:$D$505,"&gt;=0",'الدروس'!$D$6:$D$505,"&lt;=10")=0,"",AVERAGEIFS('الدروس'!$D$6:$D$505,'الدروس'!$A$6:$A$505,A9,'الدروس'!$D$6:$D$505,"&gt;=0",'الدروس'!$D$6:$D$505,"&lt;=10")))</f>
        <v/>
      </c>
      <c r="G9" s="19">
        <f>IF(A9="","",COUNTIFS('الدروس'!$A$6:$A$505,A9,'الدروس'!$D$6:$D$505,"&gt;=0",'الدروس'!$D$6:$D$505,"&lt;"&amp;'الإعدادات'!$B$6))</f>
        <v/>
      </c>
      <c r="H9" s="19">
        <f>IF(A9="","",IF(ISNUMBER('المواد'!B9),'المواد'!B9-'الإعدادات'!$B$4,""))</f>
        <v/>
      </c>
      <c r="I9" s="19">
        <f>IF(A9="","",B9-C9)</f>
        <v/>
      </c>
      <c r="J9" s="22">
        <f>IF(OR(A9="",H9=""),"",IF(H9&lt;=0,"انتهى",ROUND(I9/H9,2)))</f>
        <v/>
      </c>
      <c r="K9" s="6">
        <f>IF(OR(A9="",H9=""),"",IF(H9&lt;=0,"انتهى الامتحان",IF(I9/H9&gt;'الإعدادات'!$B$5,"متأخر",IF(I9/H9&gt;0.7*'الإعدادات'!$B$5,"انتبه","على المسار"))))</f>
        <v/>
      </c>
    </row>
    <row r="10">
      <c r="A10" s="6">
        <f>IF('المواد'!A10&amp;""="","",'المواد'!A10)</f>
        <v/>
      </c>
      <c r="B10" s="19">
        <f>IF(A10="","",COUNTIF('الدروس'!$A$6:$A$505,A10))</f>
        <v/>
      </c>
      <c r="C10" s="19">
        <f>IF(A10="","",COUNTIFS('الدروس'!$A$6:$A$505,A10,'الدروس'!$C$6:$C$505,"ذاكرته")+COUNTIFS('الدروس'!$A$6:$A$505,A10,'الدروس'!$C$6:$C$505,"راجعته"))</f>
        <v/>
      </c>
      <c r="D10" s="19">
        <f>IF(A10="","",COUNTIFS('الدروس'!$A$6:$A$505,A10,'الدروس'!$C$6:$C$505,"راجعته"))</f>
        <v/>
      </c>
      <c r="E10" s="21">
        <f>IF(A10="","",IF(B10=0,"",C10/B10))</f>
        <v/>
      </c>
      <c r="F10" s="18">
        <f>IF(A10="","",IF(COUNTIFS('الدروس'!$A$6:$A$505,A10,'الدروس'!$D$6:$D$505,"&gt;=0",'الدروس'!$D$6:$D$505,"&lt;=10")=0,"",AVERAGEIFS('الدروس'!$D$6:$D$505,'الدروس'!$A$6:$A$505,A10,'الدروس'!$D$6:$D$505,"&gt;=0",'الدروس'!$D$6:$D$505,"&lt;=10")))</f>
        <v/>
      </c>
      <c r="G10" s="19">
        <f>IF(A10="","",COUNTIFS('الدروس'!$A$6:$A$505,A10,'الدروس'!$D$6:$D$505,"&gt;=0",'الدروس'!$D$6:$D$505,"&lt;"&amp;'الإعدادات'!$B$6))</f>
        <v/>
      </c>
      <c r="H10" s="19">
        <f>IF(A10="","",IF(ISNUMBER('المواد'!B10),'المواد'!B10-'الإعدادات'!$B$4,""))</f>
        <v/>
      </c>
      <c r="I10" s="19">
        <f>IF(A10="","",B10-C10)</f>
        <v/>
      </c>
      <c r="J10" s="22">
        <f>IF(OR(A10="",H10=""),"",IF(H10&lt;=0,"انتهى",ROUND(I10/H10,2)))</f>
        <v/>
      </c>
      <c r="K10" s="6">
        <f>IF(OR(A10="",H10=""),"",IF(H10&lt;=0,"انتهى الامتحان",IF(I10/H10&gt;'الإعدادات'!$B$5,"متأخر",IF(I10/H10&gt;0.7*'الإعدادات'!$B$5,"انتبه","على المسار"))))</f>
        <v/>
      </c>
    </row>
    <row r="11">
      <c r="A11" s="6">
        <f>IF('المواد'!A11&amp;""="","",'المواد'!A11)</f>
        <v/>
      </c>
      <c r="B11" s="19">
        <f>IF(A11="","",COUNTIF('الدروس'!$A$6:$A$505,A11))</f>
        <v/>
      </c>
      <c r="C11" s="19">
        <f>IF(A11="","",COUNTIFS('الدروس'!$A$6:$A$505,A11,'الدروس'!$C$6:$C$505,"ذاكرته")+COUNTIFS('الدروس'!$A$6:$A$505,A11,'الدروس'!$C$6:$C$505,"راجعته"))</f>
        <v/>
      </c>
      <c r="D11" s="19">
        <f>IF(A11="","",COUNTIFS('الدروس'!$A$6:$A$505,A11,'الدروس'!$C$6:$C$505,"راجعته"))</f>
        <v/>
      </c>
      <c r="E11" s="21">
        <f>IF(A11="","",IF(B11=0,"",C11/B11))</f>
        <v/>
      </c>
      <c r="F11" s="18">
        <f>IF(A11="","",IF(COUNTIFS('الدروس'!$A$6:$A$505,A11,'الدروس'!$D$6:$D$505,"&gt;=0",'الدروس'!$D$6:$D$505,"&lt;=10")=0,"",AVERAGEIFS('الدروس'!$D$6:$D$505,'الدروس'!$A$6:$A$505,A11,'الدروس'!$D$6:$D$505,"&gt;=0",'الدروس'!$D$6:$D$505,"&lt;=10")))</f>
        <v/>
      </c>
      <c r="G11" s="19">
        <f>IF(A11="","",COUNTIFS('الدروس'!$A$6:$A$505,A11,'الدروس'!$D$6:$D$505,"&gt;=0",'الدروس'!$D$6:$D$505,"&lt;"&amp;'الإعدادات'!$B$6))</f>
        <v/>
      </c>
      <c r="H11" s="19">
        <f>IF(A11="","",IF(ISNUMBER('المواد'!B11),'المواد'!B11-'الإعدادات'!$B$4,""))</f>
        <v/>
      </c>
      <c r="I11" s="19">
        <f>IF(A11="","",B11-C11)</f>
        <v/>
      </c>
      <c r="J11" s="22">
        <f>IF(OR(A11="",H11=""),"",IF(H11&lt;=0,"انتهى",ROUND(I11/H11,2)))</f>
        <v/>
      </c>
      <c r="K11" s="6">
        <f>IF(OR(A11="",H11=""),"",IF(H11&lt;=0,"انتهى الامتحان",IF(I11/H11&gt;'الإعدادات'!$B$5,"متأخر",IF(I11/H11&gt;0.7*'الإعدادات'!$B$5,"انتبه","على المسار"))))</f>
        <v/>
      </c>
    </row>
    <row r="12">
      <c r="A12" s="6">
        <f>IF('المواد'!A12&amp;""="","",'المواد'!A12)</f>
        <v/>
      </c>
      <c r="B12" s="19">
        <f>IF(A12="","",COUNTIF('الدروس'!$A$6:$A$505,A12))</f>
        <v/>
      </c>
      <c r="C12" s="19">
        <f>IF(A12="","",COUNTIFS('الدروس'!$A$6:$A$505,A12,'الدروس'!$C$6:$C$505,"ذاكرته")+COUNTIFS('الدروس'!$A$6:$A$505,A12,'الدروس'!$C$6:$C$505,"راجعته"))</f>
        <v/>
      </c>
      <c r="D12" s="19">
        <f>IF(A12="","",COUNTIFS('الدروس'!$A$6:$A$505,A12,'الدروس'!$C$6:$C$505,"راجعته"))</f>
        <v/>
      </c>
      <c r="E12" s="21">
        <f>IF(A12="","",IF(B12=0,"",C12/B12))</f>
        <v/>
      </c>
      <c r="F12" s="18">
        <f>IF(A12="","",IF(COUNTIFS('الدروس'!$A$6:$A$505,A12,'الدروس'!$D$6:$D$505,"&gt;=0",'الدروس'!$D$6:$D$505,"&lt;=10")=0,"",AVERAGEIFS('الدروس'!$D$6:$D$505,'الدروس'!$A$6:$A$505,A12,'الدروس'!$D$6:$D$505,"&gt;=0",'الدروس'!$D$6:$D$505,"&lt;=10")))</f>
        <v/>
      </c>
      <c r="G12" s="19">
        <f>IF(A12="","",COUNTIFS('الدروس'!$A$6:$A$505,A12,'الدروس'!$D$6:$D$505,"&gt;=0",'الدروس'!$D$6:$D$505,"&lt;"&amp;'الإعدادات'!$B$6))</f>
        <v/>
      </c>
      <c r="H12" s="19">
        <f>IF(A12="","",IF(ISNUMBER('المواد'!B12),'المواد'!B12-'الإعدادات'!$B$4,""))</f>
        <v/>
      </c>
      <c r="I12" s="19">
        <f>IF(A12="","",B12-C12)</f>
        <v/>
      </c>
      <c r="J12" s="22">
        <f>IF(OR(A12="",H12=""),"",IF(H12&lt;=0,"انتهى",ROUND(I12/H12,2)))</f>
        <v/>
      </c>
      <c r="K12" s="6">
        <f>IF(OR(A12="",H12=""),"",IF(H12&lt;=0,"انتهى الامتحان",IF(I12/H12&gt;'الإعدادات'!$B$5,"متأخر",IF(I12/H12&gt;0.7*'الإعدادات'!$B$5,"انتبه","على المسار"))))</f>
        <v/>
      </c>
    </row>
    <row r="13">
      <c r="A13" s="6">
        <f>IF('المواد'!A13&amp;""="","",'المواد'!A13)</f>
        <v/>
      </c>
      <c r="B13" s="19">
        <f>IF(A13="","",COUNTIF('الدروس'!$A$6:$A$505,A13))</f>
        <v/>
      </c>
      <c r="C13" s="19">
        <f>IF(A13="","",COUNTIFS('الدروس'!$A$6:$A$505,A13,'الدروس'!$C$6:$C$505,"ذاكرته")+COUNTIFS('الدروس'!$A$6:$A$505,A13,'الدروس'!$C$6:$C$505,"راجعته"))</f>
        <v/>
      </c>
      <c r="D13" s="19">
        <f>IF(A13="","",COUNTIFS('الدروس'!$A$6:$A$505,A13,'الدروس'!$C$6:$C$505,"راجعته"))</f>
        <v/>
      </c>
      <c r="E13" s="21">
        <f>IF(A13="","",IF(B13=0,"",C13/B13))</f>
        <v/>
      </c>
      <c r="F13" s="18">
        <f>IF(A13="","",IF(COUNTIFS('الدروس'!$A$6:$A$505,A13,'الدروس'!$D$6:$D$505,"&gt;=0",'الدروس'!$D$6:$D$505,"&lt;=10")=0,"",AVERAGEIFS('الدروس'!$D$6:$D$505,'الدروس'!$A$6:$A$505,A13,'الدروس'!$D$6:$D$505,"&gt;=0",'الدروس'!$D$6:$D$505,"&lt;=10")))</f>
        <v/>
      </c>
      <c r="G13" s="19">
        <f>IF(A13="","",COUNTIFS('الدروس'!$A$6:$A$505,A13,'الدروس'!$D$6:$D$505,"&gt;=0",'الدروس'!$D$6:$D$505,"&lt;"&amp;'الإعدادات'!$B$6))</f>
        <v/>
      </c>
      <c r="H13" s="19">
        <f>IF(A13="","",IF(ISNUMBER('المواد'!B13),'المواد'!B13-'الإعدادات'!$B$4,""))</f>
        <v/>
      </c>
      <c r="I13" s="19">
        <f>IF(A13="","",B13-C13)</f>
        <v/>
      </c>
      <c r="J13" s="22">
        <f>IF(OR(A13="",H13=""),"",IF(H13&lt;=0,"انتهى",ROUND(I13/H13,2)))</f>
        <v/>
      </c>
      <c r="K13" s="6">
        <f>IF(OR(A13="",H13=""),"",IF(H13&lt;=0,"انتهى الامتحان",IF(I13/H13&gt;'الإعدادات'!$B$5,"متأخر",IF(I13/H13&gt;0.7*'الإعدادات'!$B$5,"انتبه","على المسار"))))</f>
        <v/>
      </c>
    </row>
    <row r="14">
      <c r="A14" s="6">
        <f>IF('المواد'!A14&amp;""="","",'المواد'!A14)</f>
        <v/>
      </c>
      <c r="B14" s="19">
        <f>IF(A14="","",COUNTIF('الدروس'!$A$6:$A$505,A14))</f>
        <v/>
      </c>
      <c r="C14" s="19">
        <f>IF(A14="","",COUNTIFS('الدروس'!$A$6:$A$505,A14,'الدروس'!$C$6:$C$505,"ذاكرته")+COUNTIFS('الدروس'!$A$6:$A$505,A14,'الدروس'!$C$6:$C$505,"راجعته"))</f>
        <v/>
      </c>
      <c r="D14" s="19">
        <f>IF(A14="","",COUNTIFS('الدروس'!$A$6:$A$505,A14,'الدروس'!$C$6:$C$505,"راجعته"))</f>
        <v/>
      </c>
      <c r="E14" s="21">
        <f>IF(A14="","",IF(B14=0,"",C14/B14))</f>
        <v/>
      </c>
      <c r="F14" s="18">
        <f>IF(A14="","",IF(COUNTIFS('الدروس'!$A$6:$A$505,A14,'الدروس'!$D$6:$D$505,"&gt;=0",'الدروس'!$D$6:$D$505,"&lt;=10")=0,"",AVERAGEIFS('الدروس'!$D$6:$D$505,'الدروس'!$A$6:$A$505,A14,'الدروس'!$D$6:$D$505,"&gt;=0",'الدروس'!$D$6:$D$505,"&lt;=10")))</f>
        <v/>
      </c>
      <c r="G14" s="19">
        <f>IF(A14="","",COUNTIFS('الدروس'!$A$6:$A$505,A14,'الدروس'!$D$6:$D$505,"&gt;=0",'الدروس'!$D$6:$D$505,"&lt;"&amp;'الإعدادات'!$B$6))</f>
        <v/>
      </c>
      <c r="H14" s="19">
        <f>IF(A14="","",IF(ISNUMBER('المواد'!B14),'المواد'!B14-'الإعدادات'!$B$4,""))</f>
        <v/>
      </c>
      <c r="I14" s="19">
        <f>IF(A14="","",B14-C14)</f>
        <v/>
      </c>
      <c r="J14" s="22">
        <f>IF(OR(A14="",H14=""),"",IF(H14&lt;=0,"انتهى",ROUND(I14/H14,2)))</f>
        <v/>
      </c>
      <c r="K14" s="6">
        <f>IF(OR(A14="",H14=""),"",IF(H14&lt;=0,"انتهى الامتحان",IF(I14/H14&gt;'الإعدادات'!$B$5,"متأخر",IF(I14/H14&gt;0.7*'الإعدادات'!$B$5,"انتبه","على المسار"))))</f>
        <v/>
      </c>
    </row>
    <row r="15">
      <c r="A15" s="6">
        <f>IF('المواد'!A15&amp;""="","",'المواد'!A15)</f>
        <v/>
      </c>
      <c r="B15" s="19">
        <f>IF(A15="","",COUNTIF('الدروس'!$A$6:$A$505,A15))</f>
        <v/>
      </c>
      <c r="C15" s="19">
        <f>IF(A15="","",COUNTIFS('الدروس'!$A$6:$A$505,A15,'الدروس'!$C$6:$C$505,"ذاكرته")+COUNTIFS('الدروس'!$A$6:$A$505,A15,'الدروس'!$C$6:$C$505,"راجعته"))</f>
        <v/>
      </c>
      <c r="D15" s="19">
        <f>IF(A15="","",COUNTIFS('الدروس'!$A$6:$A$505,A15,'الدروس'!$C$6:$C$505,"راجعته"))</f>
        <v/>
      </c>
      <c r="E15" s="21">
        <f>IF(A15="","",IF(B15=0,"",C15/B15))</f>
        <v/>
      </c>
      <c r="F15" s="18">
        <f>IF(A15="","",IF(COUNTIFS('الدروس'!$A$6:$A$505,A15,'الدروس'!$D$6:$D$505,"&gt;=0",'الدروس'!$D$6:$D$505,"&lt;=10")=0,"",AVERAGEIFS('الدروس'!$D$6:$D$505,'الدروس'!$A$6:$A$505,A15,'الدروس'!$D$6:$D$505,"&gt;=0",'الدروس'!$D$6:$D$505,"&lt;=10")))</f>
        <v/>
      </c>
      <c r="G15" s="19">
        <f>IF(A15="","",COUNTIFS('الدروس'!$A$6:$A$505,A15,'الدروس'!$D$6:$D$505,"&gt;=0",'الدروس'!$D$6:$D$505,"&lt;"&amp;'الإعدادات'!$B$6))</f>
        <v/>
      </c>
      <c r="H15" s="19">
        <f>IF(A15="","",IF(ISNUMBER('المواد'!B15),'المواد'!B15-'الإعدادات'!$B$4,""))</f>
        <v/>
      </c>
      <c r="I15" s="19">
        <f>IF(A15="","",B15-C15)</f>
        <v/>
      </c>
      <c r="J15" s="22">
        <f>IF(OR(A15="",H15=""),"",IF(H15&lt;=0,"انتهى",ROUND(I15/H15,2)))</f>
        <v/>
      </c>
      <c r="K15" s="6">
        <f>IF(OR(A15="",H15=""),"",IF(H15&lt;=0,"انتهى الامتحان",IF(I15/H15&gt;'الإعدادات'!$B$5,"متأخر",IF(I15/H15&gt;0.7*'الإعدادات'!$B$5,"انتبه","على المسار"))))</f>
        <v/>
      </c>
    </row>
    <row r="16">
      <c r="A16" s="6">
        <f>IF('المواد'!A16&amp;""="","",'المواد'!A16)</f>
        <v/>
      </c>
      <c r="B16" s="19">
        <f>IF(A16="","",COUNTIF('الدروس'!$A$6:$A$505,A16))</f>
        <v/>
      </c>
      <c r="C16" s="19">
        <f>IF(A16="","",COUNTIFS('الدروس'!$A$6:$A$505,A16,'الدروس'!$C$6:$C$505,"ذاكرته")+COUNTIFS('الدروس'!$A$6:$A$505,A16,'الدروس'!$C$6:$C$505,"راجعته"))</f>
        <v/>
      </c>
      <c r="D16" s="19">
        <f>IF(A16="","",COUNTIFS('الدروس'!$A$6:$A$505,A16,'الدروس'!$C$6:$C$505,"راجعته"))</f>
        <v/>
      </c>
      <c r="E16" s="21">
        <f>IF(A16="","",IF(B16=0,"",C16/B16))</f>
        <v/>
      </c>
      <c r="F16" s="18">
        <f>IF(A16="","",IF(COUNTIFS('الدروس'!$A$6:$A$505,A16,'الدروس'!$D$6:$D$505,"&gt;=0",'الدروس'!$D$6:$D$505,"&lt;=10")=0,"",AVERAGEIFS('الدروس'!$D$6:$D$505,'الدروس'!$A$6:$A$505,A16,'الدروس'!$D$6:$D$505,"&gt;=0",'الدروس'!$D$6:$D$505,"&lt;=10")))</f>
        <v/>
      </c>
      <c r="G16" s="19">
        <f>IF(A16="","",COUNTIFS('الدروس'!$A$6:$A$505,A16,'الدروس'!$D$6:$D$505,"&gt;=0",'الدروس'!$D$6:$D$505,"&lt;"&amp;'الإعدادات'!$B$6))</f>
        <v/>
      </c>
      <c r="H16" s="19">
        <f>IF(A16="","",IF(ISNUMBER('المواد'!B16),'المواد'!B16-'الإعدادات'!$B$4,""))</f>
        <v/>
      </c>
      <c r="I16" s="19">
        <f>IF(A16="","",B16-C16)</f>
        <v/>
      </c>
      <c r="J16" s="22">
        <f>IF(OR(A16="",H16=""),"",IF(H16&lt;=0,"انتهى",ROUND(I16/H16,2)))</f>
        <v/>
      </c>
      <c r="K16" s="6">
        <f>IF(OR(A16="",H16=""),"",IF(H16&lt;=0,"انتهى الامتحان",IF(I16/H16&gt;'الإعدادات'!$B$5,"متأخر",IF(I16/H16&gt;0.7*'الإعدادات'!$B$5,"انتبه","على المسار"))))</f>
        <v/>
      </c>
    </row>
    <row r="17">
      <c r="A17" s="6">
        <f>IF('المواد'!A17&amp;""="","",'المواد'!A17)</f>
        <v/>
      </c>
      <c r="B17" s="19">
        <f>IF(A17="","",COUNTIF('الدروس'!$A$6:$A$505,A17))</f>
        <v/>
      </c>
      <c r="C17" s="19">
        <f>IF(A17="","",COUNTIFS('الدروس'!$A$6:$A$505,A17,'الدروس'!$C$6:$C$505,"ذاكرته")+COUNTIFS('الدروس'!$A$6:$A$505,A17,'الدروس'!$C$6:$C$505,"راجعته"))</f>
        <v/>
      </c>
      <c r="D17" s="19">
        <f>IF(A17="","",COUNTIFS('الدروس'!$A$6:$A$505,A17,'الدروس'!$C$6:$C$505,"راجعته"))</f>
        <v/>
      </c>
      <c r="E17" s="21">
        <f>IF(A17="","",IF(B17=0,"",C17/B17))</f>
        <v/>
      </c>
      <c r="F17" s="18">
        <f>IF(A17="","",IF(COUNTIFS('الدروس'!$A$6:$A$505,A17,'الدروس'!$D$6:$D$505,"&gt;=0",'الدروس'!$D$6:$D$505,"&lt;=10")=0,"",AVERAGEIFS('الدروس'!$D$6:$D$505,'الدروس'!$A$6:$A$505,A17,'الدروس'!$D$6:$D$505,"&gt;=0",'الدروس'!$D$6:$D$505,"&lt;=10")))</f>
        <v/>
      </c>
      <c r="G17" s="19">
        <f>IF(A17="","",COUNTIFS('الدروس'!$A$6:$A$505,A17,'الدروس'!$D$6:$D$505,"&gt;=0",'الدروس'!$D$6:$D$505,"&lt;"&amp;'الإعدادات'!$B$6))</f>
        <v/>
      </c>
      <c r="H17" s="19">
        <f>IF(A17="","",IF(ISNUMBER('المواد'!B17),'المواد'!B17-'الإعدادات'!$B$4,""))</f>
        <v/>
      </c>
      <c r="I17" s="19">
        <f>IF(A17="","",B17-C17)</f>
        <v/>
      </c>
      <c r="J17" s="22">
        <f>IF(OR(A17="",H17=""),"",IF(H17&lt;=0,"انتهى",ROUND(I17/H17,2)))</f>
        <v/>
      </c>
      <c r="K17" s="6">
        <f>IF(OR(A17="",H17=""),"",IF(H17&lt;=0,"انتهى الامتحان",IF(I17/H17&gt;'الإعدادات'!$B$5,"متأخر",IF(I17/H17&gt;0.7*'الإعدادات'!$B$5,"انتبه","على المسار"))))</f>
        <v/>
      </c>
    </row>
    <row r="18">
      <c r="A18" s="6">
        <f>IF('المواد'!A18&amp;""="","",'المواد'!A18)</f>
        <v/>
      </c>
      <c r="B18" s="19">
        <f>IF(A18="","",COUNTIF('الدروس'!$A$6:$A$505,A18))</f>
        <v/>
      </c>
      <c r="C18" s="19">
        <f>IF(A18="","",COUNTIFS('الدروس'!$A$6:$A$505,A18,'الدروس'!$C$6:$C$505,"ذاكرته")+COUNTIFS('الدروس'!$A$6:$A$505,A18,'الدروس'!$C$6:$C$505,"راجعته"))</f>
        <v/>
      </c>
      <c r="D18" s="19">
        <f>IF(A18="","",COUNTIFS('الدروس'!$A$6:$A$505,A18,'الدروس'!$C$6:$C$505,"راجعته"))</f>
        <v/>
      </c>
      <c r="E18" s="21">
        <f>IF(A18="","",IF(B18=0,"",C18/B18))</f>
        <v/>
      </c>
      <c r="F18" s="18">
        <f>IF(A18="","",IF(COUNTIFS('الدروس'!$A$6:$A$505,A18,'الدروس'!$D$6:$D$505,"&gt;=0",'الدروس'!$D$6:$D$505,"&lt;=10")=0,"",AVERAGEIFS('الدروس'!$D$6:$D$505,'الدروس'!$A$6:$A$505,A18,'الدروس'!$D$6:$D$505,"&gt;=0",'الدروس'!$D$6:$D$505,"&lt;=10")))</f>
        <v/>
      </c>
      <c r="G18" s="19">
        <f>IF(A18="","",COUNTIFS('الدروس'!$A$6:$A$505,A18,'الدروس'!$D$6:$D$505,"&gt;=0",'الدروس'!$D$6:$D$505,"&lt;"&amp;'الإعدادات'!$B$6))</f>
        <v/>
      </c>
      <c r="H18" s="19">
        <f>IF(A18="","",IF(ISNUMBER('المواد'!B18),'المواد'!B18-'الإعدادات'!$B$4,""))</f>
        <v/>
      </c>
      <c r="I18" s="19">
        <f>IF(A18="","",B18-C18)</f>
        <v/>
      </c>
      <c r="J18" s="22">
        <f>IF(OR(A18="",H18=""),"",IF(H18&lt;=0,"انتهى",ROUND(I18/H18,2)))</f>
        <v/>
      </c>
      <c r="K18" s="6">
        <f>IF(OR(A18="",H18=""),"",IF(H18&lt;=0,"انتهى الامتحان",IF(I18/H18&gt;'الإعدادات'!$B$5,"متأخر",IF(I18/H18&gt;0.7*'الإعدادات'!$B$5,"انتبه","على المسار"))))</f>
        <v/>
      </c>
    </row>
    <row r="19">
      <c r="A19" s="6">
        <f>IF('المواد'!A19&amp;""="","",'المواد'!A19)</f>
        <v/>
      </c>
      <c r="B19" s="19">
        <f>IF(A19="","",COUNTIF('الدروس'!$A$6:$A$505,A19))</f>
        <v/>
      </c>
      <c r="C19" s="19">
        <f>IF(A19="","",COUNTIFS('الدروس'!$A$6:$A$505,A19,'الدروس'!$C$6:$C$505,"ذاكرته")+COUNTIFS('الدروس'!$A$6:$A$505,A19,'الدروس'!$C$6:$C$505,"راجعته"))</f>
        <v/>
      </c>
      <c r="D19" s="19">
        <f>IF(A19="","",COUNTIFS('الدروس'!$A$6:$A$505,A19,'الدروس'!$C$6:$C$505,"راجعته"))</f>
        <v/>
      </c>
      <c r="E19" s="21">
        <f>IF(A19="","",IF(B19=0,"",C19/B19))</f>
        <v/>
      </c>
      <c r="F19" s="18">
        <f>IF(A19="","",IF(COUNTIFS('الدروس'!$A$6:$A$505,A19,'الدروس'!$D$6:$D$505,"&gt;=0",'الدروس'!$D$6:$D$505,"&lt;=10")=0,"",AVERAGEIFS('الدروس'!$D$6:$D$505,'الدروس'!$A$6:$A$505,A19,'الدروس'!$D$6:$D$505,"&gt;=0",'الدروس'!$D$6:$D$505,"&lt;=10")))</f>
        <v/>
      </c>
      <c r="G19" s="19">
        <f>IF(A19="","",COUNTIFS('الدروس'!$A$6:$A$505,A19,'الدروس'!$D$6:$D$505,"&gt;=0",'الدروس'!$D$6:$D$505,"&lt;"&amp;'الإعدادات'!$B$6))</f>
        <v/>
      </c>
      <c r="H19" s="19">
        <f>IF(A19="","",IF(ISNUMBER('المواد'!B19),'المواد'!B19-'الإعدادات'!$B$4,""))</f>
        <v/>
      </c>
      <c r="I19" s="19">
        <f>IF(A19="","",B19-C19)</f>
        <v/>
      </c>
      <c r="J19" s="22">
        <f>IF(OR(A19="",H19=""),"",IF(H19&lt;=0,"انتهى",ROUND(I19/H19,2)))</f>
        <v/>
      </c>
      <c r="K19" s="6">
        <f>IF(OR(A19="",H19=""),"",IF(H19&lt;=0,"انتهى الامتحان",IF(I19/H19&gt;'الإعدادات'!$B$5,"متأخر",IF(I19/H19&gt;0.7*'الإعدادات'!$B$5,"انتبه","على المسار"))))</f>
        <v/>
      </c>
    </row>
    <row r="20">
      <c r="A20" s="6">
        <f>IF('المواد'!A20&amp;""="","",'المواد'!A20)</f>
        <v/>
      </c>
      <c r="B20" s="19">
        <f>IF(A20="","",COUNTIF('الدروس'!$A$6:$A$505,A20))</f>
        <v/>
      </c>
      <c r="C20" s="19">
        <f>IF(A20="","",COUNTIFS('الدروس'!$A$6:$A$505,A20,'الدروس'!$C$6:$C$505,"ذاكرته")+COUNTIFS('الدروس'!$A$6:$A$505,A20,'الدروس'!$C$6:$C$505,"راجعته"))</f>
        <v/>
      </c>
      <c r="D20" s="19">
        <f>IF(A20="","",COUNTIFS('الدروس'!$A$6:$A$505,A20,'الدروس'!$C$6:$C$505,"راجعته"))</f>
        <v/>
      </c>
      <c r="E20" s="21">
        <f>IF(A20="","",IF(B20=0,"",C20/B20))</f>
        <v/>
      </c>
      <c r="F20" s="18">
        <f>IF(A20="","",IF(COUNTIFS('الدروس'!$A$6:$A$505,A20,'الدروس'!$D$6:$D$505,"&gt;=0",'الدروس'!$D$6:$D$505,"&lt;=10")=0,"",AVERAGEIFS('الدروس'!$D$6:$D$505,'الدروس'!$A$6:$A$505,A20,'الدروس'!$D$6:$D$505,"&gt;=0",'الدروس'!$D$6:$D$505,"&lt;=10")))</f>
        <v/>
      </c>
      <c r="G20" s="19">
        <f>IF(A20="","",COUNTIFS('الدروس'!$A$6:$A$505,A20,'الدروس'!$D$6:$D$505,"&gt;=0",'الدروس'!$D$6:$D$505,"&lt;"&amp;'الإعدادات'!$B$6))</f>
        <v/>
      </c>
      <c r="H20" s="19">
        <f>IF(A20="","",IF(ISNUMBER('المواد'!B20),'المواد'!B20-'الإعدادات'!$B$4,""))</f>
        <v/>
      </c>
      <c r="I20" s="19">
        <f>IF(A20="","",B20-C20)</f>
        <v/>
      </c>
      <c r="J20" s="22">
        <f>IF(OR(A20="",H20=""),"",IF(H20&lt;=0,"انتهى",ROUND(I20/H20,2)))</f>
        <v/>
      </c>
      <c r="K20" s="6">
        <f>IF(OR(A20="",H20=""),"",IF(H20&lt;=0,"انتهى الامتحان",IF(I20/H20&gt;'الإعدادات'!$B$5,"متأخر",IF(I20/H20&gt;0.7*'الإعدادات'!$B$5,"انتبه","على المسار"))))</f>
        <v/>
      </c>
    </row>
    <row r="23">
      <c r="A23" s="3" t="inlineStr">
        <is>
          <t>أضعف 10 دروس (حسب الدرجة، الدروس التي لها درجة فقط)</t>
        </is>
      </c>
    </row>
    <row r="24" ht="32" customHeight="1">
      <c r="A24" s="16" t="inlineStr">
        <is>
          <t>المادة</t>
        </is>
      </c>
      <c r="B24" s="16" t="inlineStr">
        <is>
          <t>الدرس</t>
        </is>
      </c>
      <c r="C24" s="16" t="inlineStr">
        <is>
          <t>الدرجة</t>
        </is>
      </c>
      <c r="D24" s="16" t="inlineStr">
        <is>
          <t>الحالة</t>
        </is>
      </c>
      <c r="E24" s="16" t="inlineStr">
        <is>
          <t>الترتيب</t>
        </is>
      </c>
      <c r="F24" s="16" t="inlineStr">
        <is>
          <t>مفتاح (مساعد)</t>
        </is>
      </c>
      <c r="G24" s="16" t="inlineStr">
        <is>
          <t>الصف (مساعد)</t>
        </is>
      </c>
    </row>
    <row r="25">
      <c r="A25" s="6">
        <f>IF(G25="","",INDEX('الدروس'!$A$6:$A$505,G25))</f>
        <v/>
      </c>
      <c r="B25" s="6">
        <f>IF(G25="","",INDEX('الدروس'!$B$6:$B$505,G25))</f>
        <v/>
      </c>
      <c r="C25" s="18">
        <f>IF(G25="","",INDEX('الدروس'!$D$6:$D$505,G25))</f>
        <v/>
      </c>
      <c r="D25" s="6">
        <f>IF(G25="","",INDEX('الدروس'!$C$6:$C$505,G25))</f>
        <v/>
      </c>
      <c r="E25" s="23" t="n">
        <v>1</v>
      </c>
      <c r="F25" s="20">
        <f>IFERROR(SMALL('الدروس'!$J$6:$J$505,E25),"")</f>
        <v/>
      </c>
      <c r="G25" s="19">
        <f>IF(F25="","",MATCH(F25,'الدروس'!$J$6:$J$505,0))</f>
        <v/>
      </c>
    </row>
    <row r="26">
      <c r="A26" s="6">
        <f>IF(G26="","",INDEX('الدروس'!$A$6:$A$505,G26))</f>
        <v/>
      </c>
      <c r="B26" s="6">
        <f>IF(G26="","",INDEX('الدروس'!$B$6:$B$505,G26))</f>
        <v/>
      </c>
      <c r="C26" s="18">
        <f>IF(G26="","",INDEX('الدروس'!$D$6:$D$505,G26))</f>
        <v/>
      </c>
      <c r="D26" s="6">
        <f>IF(G26="","",INDEX('الدروس'!$C$6:$C$505,G26))</f>
        <v/>
      </c>
      <c r="E26" s="23" t="n">
        <v>2</v>
      </c>
      <c r="F26" s="20">
        <f>IFERROR(SMALL('الدروس'!$J$6:$J$505,E26),"")</f>
        <v/>
      </c>
      <c r="G26" s="19">
        <f>IF(F26="","",MATCH(F26,'الدروس'!$J$6:$J$505,0))</f>
        <v/>
      </c>
    </row>
    <row r="27">
      <c r="A27" s="6">
        <f>IF(G27="","",INDEX('الدروس'!$A$6:$A$505,G27))</f>
        <v/>
      </c>
      <c r="B27" s="6">
        <f>IF(G27="","",INDEX('الدروس'!$B$6:$B$505,G27))</f>
        <v/>
      </c>
      <c r="C27" s="18">
        <f>IF(G27="","",INDEX('الدروس'!$D$6:$D$505,G27))</f>
        <v/>
      </c>
      <c r="D27" s="6">
        <f>IF(G27="","",INDEX('الدروس'!$C$6:$C$505,G27))</f>
        <v/>
      </c>
      <c r="E27" s="23" t="n">
        <v>3</v>
      </c>
      <c r="F27" s="20">
        <f>IFERROR(SMALL('الدروس'!$J$6:$J$505,E27),"")</f>
        <v/>
      </c>
      <c r="G27" s="19">
        <f>IF(F27="","",MATCH(F27,'الدروس'!$J$6:$J$505,0))</f>
        <v/>
      </c>
    </row>
    <row r="28">
      <c r="A28" s="6">
        <f>IF(G28="","",INDEX('الدروس'!$A$6:$A$505,G28))</f>
        <v/>
      </c>
      <c r="B28" s="6">
        <f>IF(G28="","",INDEX('الدروس'!$B$6:$B$505,G28))</f>
        <v/>
      </c>
      <c r="C28" s="18">
        <f>IF(G28="","",INDEX('الدروس'!$D$6:$D$505,G28))</f>
        <v/>
      </c>
      <c r="D28" s="6">
        <f>IF(G28="","",INDEX('الدروس'!$C$6:$C$505,G28))</f>
        <v/>
      </c>
      <c r="E28" s="23" t="n">
        <v>4</v>
      </c>
      <c r="F28" s="20">
        <f>IFERROR(SMALL('الدروس'!$J$6:$J$505,E28),"")</f>
        <v/>
      </c>
      <c r="G28" s="19">
        <f>IF(F28="","",MATCH(F28,'الدروس'!$J$6:$J$505,0))</f>
        <v/>
      </c>
    </row>
    <row r="29">
      <c r="A29" s="6">
        <f>IF(G29="","",INDEX('الدروس'!$A$6:$A$505,G29))</f>
        <v/>
      </c>
      <c r="B29" s="6">
        <f>IF(G29="","",INDEX('الدروس'!$B$6:$B$505,G29))</f>
        <v/>
      </c>
      <c r="C29" s="18">
        <f>IF(G29="","",INDEX('الدروس'!$D$6:$D$505,G29))</f>
        <v/>
      </c>
      <c r="D29" s="6">
        <f>IF(G29="","",INDEX('الدروس'!$C$6:$C$505,G29))</f>
        <v/>
      </c>
      <c r="E29" s="23" t="n">
        <v>5</v>
      </c>
      <c r="F29" s="20">
        <f>IFERROR(SMALL('الدروس'!$J$6:$J$505,E29),"")</f>
        <v/>
      </c>
      <c r="G29" s="19">
        <f>IF(F29="","",MATCH(F29,'الدروس'!$J$6:$J$505,0))</f>
        <v/>
      </c>
    </row>
    <row r="30">
      <c r="A30" s="6">
        <f>IF(G30="","",INDEX('الدروس'!$A$6:$A$505,G30))</f>
        <v/>
      </c>
      <c r="B30" s="6">
        <f>IF(G30="","",INDEX('الدروس'!$B$6:$B$505,G30))</f>
        <v/>
      </c>
      <c r="C30" s="18">
        <f>IF(G30="","",INDEX('الدروس'!$D$6:$D$505,G30))</f>
        <v/>
      </c>
      <c r="D30" s="6">
        <f>IF(G30="","",INDEX('الدروس'!$C$6:$C$505,G30))</f>
        <v/>
      </c>
      <c r="E30" s="23" t="n">
        <v>6</v>
      </c>
      <c r="F30" s="20">
        <f>IFERROR(SMALL('الدروس'!$J$6:$J$505,E30),"")</f>
        <v/>
      </c>
      <c r="G30" s="19">
        <f>IF(F30="","",MATCH(F30,'الدروس'!$J$6:$J$505,0))</f>
        <v/>
      </c>
    </row>
    <row r="31">
      <c r="A31" s="6">
        <f>IF(G31="","",INDEX('الدروس'!$A$6:$A$505,G31))</f>
        <v/>
      </c>
      <c r="B31" s="6">
        <f>IF(G31="","",INDEX('الدروس'!$B$6:$B$505,G31))</f>
        <v/>
      </c>
      <c r="C31" s="18">
        <f>IF(G31="","",INDEX('الدروس'!$D$6:$D$505,G31))</f>
        <v/>
      </c>
      <c r="D31" s="6">
        <f>IF(G31="","",INDEX('الدروس'!$C$6:$C$505,G31))</f>
        <v/>
      </c>
      <c r="E31" s="23" t="n">
        <v>7</v>
      </c>
      <c r="F31" s="20">
        <f>IFERROR(SMALL('الدروس'!$J$6:$J$505,E31),"")</f>
        <v/>
      </c>
      <c r="G31" s="19">
        <f>IF(F31="","",MATCH(F31,'الدروس'!$J$6:$J$505,0))</f>
        <v/>
      </c>
    </row>
    <row r="32">
      <c r="A32" s="6">
        <f>IF(G32="","",INDEX('الدروس'!$A$6:$A$505,G32))</f>
        <v/>
      </c>
      <c r="B32" s="6">
        <f>IF(G32="","",INDEX('الدروس'!$B$6:$B$505,G32))</f>
        <v/>
      </c>
      <c r="C32" s="18">
        <f>IF(G32="","",INDEX('الدروس'!$D$6:$D$505,G32))</f>
        <v/>
      </c>
      <c r="D32" s="6">
        <f>IF(G32="","",INDEX('الدروس'!$C$6:$C$505,G32))</f>
        <v/>
      </c>
      <c r="E32" s="23" t="n">
        <v>8</v>
      </c>
      <c r="F32" s="20">
        <f>IFERROR(SMALL('الدروس'!$J$6:$J$505,E32),"")</f>
        <v/>
      </c>
      <c r="G32" s="19">
        <f>IF(F32="","",MATCH(F32,'الدروس'!$J$6:$J$505,0))</f>
        <v/>
      </c>
    </row>
    <row r="33">
      <c r="A33" s="6">
        <f>IF(G33="","",INDEX('الدروس'!$A$6:$A$505,G33))</f>
        <v/>
      </c>
      <c r="B33" s="6">
        <f>IF(G33="","",INDEX('الدروس'!$B$6:$B$505,G33))</f>
        <v/>
      </c>
      <c r="C33" s="18">
        <f>IF(G33="","",INDEX('الدروس'!$D$6:$D$505,G33))</f>
        <v/>
      </c>
      <c r="D33" s="6">
        <f>IF(G33="","",INDEX('الدروس'!$C$6:$C$505,G33))</f>
        <v/>
      </c>
      <c r="E33" s="23" t="n">
        <v>9</v>
      </c>
      <c r="F33" s="20">
        <f>IFERROR(SMALL('الدروس'!$J$6:$J$505,E33),"")</f>
        <v/>
      </c>
      <c r="G33" s="19">
        <f>IF(F33="","",MATCH(F33,'الدروس'!$J$6:$J$505,0))</f>
        <v/>
      </c>
    </row>
    <row r="34">
      <c r="A34" s="6">
        <f>IF(G34="","",INDEX('الدروس'!$A$6:$A$505,G34))</f>
        <v/>
      </c>
      <c r="B34" s="6">
        <f>IF(G34="","",INDEX('الدروس'!$B$6:$B$505,G34))</f>
        <v/>
      </c>
      <c r="C34" s="18">
        <f>IF(G34="","",INDEX('الدروس'!$D$6:$D$505,G34))</f>
        <v/>
      </c>
      <c r="D34" s="6">
        <f>IF(G34="","",INDEX('الدروس'!$C$6:$C$505,G34))</f>
        <v/>
      </c>
      <c r="E34" s="23" t="n">
        <v>10</v>
      </c>
      <c r="F34" s="20">
        <f>IFERROR(SMALL('الدروس'!$J$6:$J$505,E34),"")</f>
        <v/>
      </c>
      <c r="G34" s="19">
        <f>IF(F34="","",MATCH(F34,'الدروس'!$J$6:$J$505,0))</f>
        <v/>
      </c>
    </row>
  </sheetData>
  <mergeCells count="3">
    <mergeCell ref="A2:K2"/>
    <mergeCell ref="A1:K1"/>
    <mergeCell ref="A23:G23"/>
  </mergeCells>
  <conditionalFormatting sqref="A6:K20">
    <cfRule type="expression" priority="1" dxfId="0">
      <formula>$K6="متأخر"</formula>
    </cfRule>
    <cfRule type="expression" priority="2" dxfId="1">
      <formula>$K6="انتبه"</formula>
    </cfRule>
    <cfRule type="expression" priority="3" dxfId="2">
      <formula>$K6="على المسار"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DB2777"/>
    <outlinePr summaryBelow="1" summaryRight="1"/>
    <pageSetUpPr fitToPage="1"/>
  </sheetPr>
  <dimension ref="B2:C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42" customWidth="1" min="2" max="2"/>
    <col width="52" customWidth="1" min="3" max="3"/>
  </cols>
  <sheetData>
    <row r="2">
      <c r="B2" s="1" t="inlineStr">
        <is>
          <t>لماذا ما زلت تعمل على إكسل؟</t>
        </is>
      </c>
    </row>
    <row r="3" ht="48" customHeight="1">
      <c r="B3" s="2" t="inlineStr">
        <is>
          <t>يعتمد هذا الشيت على تقييمك لنفسك. في Bayango يتحول الكتاب المدرسي إلى اختبارات، وتُحدَّد نقاط ضعفك من نتائجك، وتتغير خطة مذاكرتك كلما تراكمت نتائجك.</t>
        </is>
      </c>
    </row>
    <row r="5" ht="32" customHeight="1">
      <c r="B5" s="16" t="inlineStr">
        <is>
          <t>في هذا الشيت</t>
        </is>
      </c>
      <c r="C5" s="16" t="inlineStr">
        <is>
          <t>في Bayango</t>
        </is>
      </c>
    </row>
    <row r="6" ht="48" customHeight="1">
      <c r="B6" s="5" t="inlineStr">
        <is>
          <t>تقدّر بنفسك مدى فهمك للدرس.</t>
        </is>
      </c>
      <c r="C6" s="24" t="inlineStr">
        <is>
          <t>تأخذ الكتاب المدرسي بصيغة PDF وتحوّله تلقائيًا إلى اختبارات وخرائط ذهنية وبطاقات مذاكرة وألعاب تعليمية.</t>
        </is>
      </c>
    </row>
    <row r="7" ht="48" customHeight="1">
      <c r="B7" s="5" t="inlineStr">
        <is>
          <t>الخطة ثابتة حتى تعدّلها بيدك.</t>
        </is>
      </c>
      <c r="C7" s="24" t="inlineStr">
        <is>
          <t>تحلّل نتائجك أثناء التدريب، وتحدد نقاط ضعفك، وتضع لك خطة مذاكرة شخصية تتغير كلما تراكمت نتائجك.</t>
        </is>
      </c>
    </row>
    <row r="8" ht="48" customHeight="1">
      <c r="B8" s="5" t="inlineStr">
        <is>
          <t>تذاكر وحدك، والتأجيل سهل.</t>
        </is>
      </c>
      <c r="C8" s="24" t="inlineStr">
        <is>
          <t>مجموعات مذاكرة مباشرة ومبارزات فردية ولوحة شرف، فتصبح المراجعة نشاطًا جماعيًا فيه قدر من المنافسة.</t>
        </is>
      </c>
    </row>
    <row r="9" ht="48" customHeight="1">
      <c r="B9" s="5" t="inlineStr">
        <is>
          <t>يتابع المعلم الواجبات في أوراق ومجموعات متفرقة.</t>
        </is>
      </c>
      <c r="C9" s="24" t="inlineStr">
        <is>
          <t>أدوات للمعلم والإدارة لمتابعة الواجبات والفصول في صفوف ومواد متعددة.</t>
        </is>
      </c>
    </row>
    <row r="11" ht="30" customHeight="1">
      <c r="B11" s="25" t="inlineStr">
        <is>
          <t>تعرّف على Bayango واطلب عرضًا تجريبيًا ←</t>
        </is>
      </c>
    </row>
    <row r="13">
      <c r="B13" s="26" t="inlineStr">
        <is>
          <t>أو تواصل معنا: sales@softwiro.com · softwiro.com/ar/contact</t>
        </is>
      </c>
    </row>
  </sheetData>
  <mergeCells count="3">
    <mergeCell ref="B11:C11"/>
    <mergeCell ref="B3:C3"/>
    <mergeCell ref="B13:C13"/>
  </mergeCells>
  <hyperlinks>
    <hyperlink xmlns:r="http://schemas.openxmlformats.org/officeDocument/2006/relationships" ref="B11" r:id="rId1"/>
    <hyperlink xmlns:r="http://schemas.openxmlformats.org/officeDocument/2006/relationships" ref="B13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Softwiro</dc:creator>
  <dc:title>شيت خطة المذاكرة ومتابعة الدروس</dc:title>
  <dc:description>يتابع دروس كل مادة قبل الامتحان: ما ذاكرته وما راجعته، ومتوسط درجاتك في الاختبار الذاتي، وعدد الدروس اللازم يوميًا، ويدلك على أضعف الدروس.</dc:description>
  <dcterms:created xsi:type="dcterms:W3CDTF">2026-11-03T00:17:41Z</dcterms:created>
  <dcterms:modified xsi:type="dcterms:W3CDTF">2026-11-03T00:17:41Z</dcterms:modified>
  <cp:keywords>Softwiro, Excel, شيت خطة المذاكرة ومتابعة الدروس</cp:keywords>
</cp:coreProperties>
</file>