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اب" sheetId="3" state="visible" r:id="rId3"/>
    <sheet name="التسميع" sheetId="4" state="visible" r:id="rId4"/>
    <sheet name="للمتابعة" sheetId="5" state="visible" r:id="rId5"/>
    <sheet name="الملخص" sheetId="6" state="visible" r:id="rId6"/>
    <sheet name="لماذا ما زلت على إكسل؟" sheetId="7" state="visible" r:id="rId7"/>
  </sheets>
  <definedNames>
    <definedName name="_xlnm._FilterDatabase" localSheetId="2" hidden="1">'الطلاب'!$A$5:$M$205</definedName>
    <definedName name="_xlnm._FilterDatabase" localSheetId="3" hidden="1">'التسميع'!$A$5:$M$2005</definedName>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0F172A"/>
      <sz val="12"/>
    </font>
    <font>
      <name val="Arial"/>
      <b val="1"/>
      <color rgb="00FFFFFF"/>
      <sz val="11"/>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6" borderId="1" applyAlignment="1" pivotButton="0" quotePrefix="0" xfId="0">
      <alignment horizontal="center" vertical="center" wrapText="1" readingOrder="2"/>
    </xf>
    <xf numFmtId="165"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quran-memorization-tracker?utm_source=excel&amp;utm_medium=template&amp;utm_campaign=quran-memorization-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quran-memorization-tracker" TargetMode="External" Id="rId1" /><Relationship Type="http://schemas.openxmlformats.org/officeDocument/2006/relationships/hyperlink" Target="https://softwiro.com/ar/contact?utm_source=excel&amp;utm_medium=template&amp;utm_campaign=quran-memorization-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حفظ ومراجعة القرآن</t>
        </is>
      </c>
    </row>
    <row r="3" ht="36" customHeight="1">
      <c r="B3" s="2" t="inlineStr">
        <is>
          <t>يسجّل تسميع كل طالب (الحفظ الجديد والمراجعة) من موضع إلى موضع وعدد الأوجه والتقدير، ويحسب إجمالي المحفوظ وآخر حفظ وآخر مراجعة، وينبهك بمن تأخرت مراجعته بعد عدد أيام تحدده.</t>
        </is>
      </c>
    </row>
    <row r="5">
      <c r="B5" s="3" t="inlineStr">
        <is>
          <t>طريقة الاستخدام</t>
        </is>
      </c>
    </row>
    <row r="6" ht="30" customHeight="1">
      <c r="B6" s="4" t="inlineStr">
        <is>
          <t>1. في شيت «الإعدادات» اكتب تاريخ اليوم (أو =TODAY() ليتحدث وحده)، وعدد الأيام التي تُعدّ بعدها المراجعة متأخرة، وأسماء الحلقات أو المجموعات.</t>
        </is>
      </c>
    </row>
    <row r="7" ht="30" customHeight="1">
      <c r="B7" s="4" t="inlineStr">
        <is>
          <t>2. في شيت «الطلاب» اكتب اسم الطالب الأول أو كودًا، واختر حلقته.</t>
        </is>
      </c>
    </row>
    <row r="8" ht="30" customHeight="1">
      <c r="B8" s="4" t="inlineStr">
        <is>
          <t>3. في شيت «التسميع» اكتب سطرًا لكل جلسة: التاريخ والطالب ونوع الجلسة (حفظ جديد أو مراجعة).</t>
        </is>
      </c>
    </row>
    <row r="9" ht="30" customHeight="1">
      <c r="B9" s="4" t="inlineStr">
        <is>
          <t>4. اكتب الموضع كنص في خانتي «من» و«إلى»، مثل «البقرة 1» و«البقرة 10»، ثم عدد الأوجه كرقم تحسبه أنت، واختر التقدير.</t>
        </is>
      </c>
    </row>
    <row r="10" ht="30" customHeight="1">
      <c r="B10" s="4" t="inlineStr">
        <is>
          <t>5. يحسب شيت «الطلاب» إجمالي الحفظ والمراجعة وآخر موضع وتاريخ آخر حفظ وآخر مراجعة وأيام التأخر والتنبيه.</t>
        </is>
      </c>
    </row>
    <row r="11" ht="30" customHeight="1">
      <c r="B11" s="4" t="inlineStr">
        <is>
          <t>6. افتح «للمتابعة» لترى من تأخرت مراجعته مرتبًا من الأكثر تأخرًا، و«الملخص» لحصيلة الحلقات والتقديرات.</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عدد الأوجه رقم تكتبه أنت لكل جلسة. الشيت لا يحتوي جدول المصحف ولا يحسب الأوجه من الآيات، فهو يجمع ما تكتبه.</t>
        </is>
      </c>
    </row>
    <row r="20" ht="30" customHeight="1">
      <c r="B20" s="4" t="inlineStr">
        <is>
          <t>• إجمالي المحفوظ = مجموع أوجه جلسات «حفظ جديد» للطالب. وإجمالي المراجعة = مجموع أوجه جلسات «مراجعة».</t>
        </is>
      </c>
    </row>
    <row r="21" ht="30" customHeight="1">
      <c r="B21" s="4" t="inlineStr">
        <is>
          <t>• تظهر «تأخر مراجعة» عندما تزيد الأيام بين تاريخ اليوم وآخر مراجعة على العدد المكتوب في الإعدادات. ومن لم تُسجَّل له مراجعة تظهر له «لم تُسجَّل مراجعة».</t>
        </is>
      </c>
    </row>
    <row r="22" ht="30" customHeight="1">
      <c r="B22" s="4" t="inlineStr">
        <is>
          <t>• الموضع نص حر، فاكتبه بالطريقة التي تعتادها حلقتك. ويعرض الشيت «إلى» من آخر جلسة حفظ كآخر موضع للطالب.</t>
        </is>
      </c>
    </row>
    <row r="23" ht="30" customHeight="1">
      <c r="B23" s="4" t="inlineStr">
        <is>
          <t>• اكتب اسم الطالب الأول أو كودًا فقط، ولا تكتب بيانات شخصية حساسة.</t>
        </is>
      </c>
    </row>
    <row r="24" ht="30" customHeight="1">
      <c r="B24" s="4" t="inlineStr">
        <is>
          <t>• يتسع الشيت لـ 200 طالب و2000 جلسة تسميع، وتعرض قائمة المتابعة أول 50 طالبًا متأخرًا.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2"/>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22" customWidth="1" min="2" max="2"/>
    <col width="4" customWidth="1" min="3" max="3"/>
  </cols>
  <sheetData>
    <row r="1" ht="26" customHeight="1">
      <c r="A1" s="10" t="inlineStr">
        <is>
          <t>شيت متابعة حفظ ومراجعة القرآن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تأخر المراجعة بعد (يوم)</t>
        </is>
      </c>
      <c r="B5" s="14" t="n">
        <v>14</v>
      </c>
    </row>
    <row r="6">
      <c r="A6" s="12" t="inlineStr">
        <is>
          <t>عدد الأوجه في الصفحة الواحدة</t>
        </is>
      </c>
      <c r="B6" s="15" t="n">
        <v>2</v>
      </c>
    </row>
    <row r="8">
      <c r="A8" s="8" t="inlineStr">
        <is>
          <t>تاريخ اليوم مكتوب هنا بتاريخ المثال. اكتب بدله =TODAY() ليتحدث وحده كل يوم. عدد الأوجه في الصفحة رقم تضبطه حسب المصحف الذي تستخدمه حلقتك، ويُستخدم فقط لعرض ما يعادله من صفحات في الملخص.</t>
        </is>
      </c>
    </row>
    <row r="9"/>
    <row r="10"/>
    <row r="11">
      <c r="A11" s="16" t="inlineStr">
        <is>
          <t>الحلقات أو المجموعات</t>
        </is>
      </c>
    </row>
    <row r="12" ht="32" customHeight="1">
      <c r="A12" s="17" t="inlineStr">
        <is>
          <t>الحلقة</t>
        </is>
      </c>
    </row>
    <row r="13">
      <c r="A13" s="5" t="inlineStr">
        <is>
          <t>حلقة 1</t>
        </is>
      </c>
    </row>
    <row r="14">
      <c r="A14" s="5" t="inlineStr">
        <is>
          <t>حلقة 2</t>
        </is>
      </c>
    </row>
    <row r="15">
      <c r="A15" s="5" t="n"/>
    </row>
    <row r="16">
      <c r="A16" s="5" t="n"/>
    </row>
    <row r="17">
      <c r="A17" s="5" t="n"/>
    </row>
    <row r="18">
      <c r="A18" s="5" t="n"/>
    </row>
    <row r="19">
      <c r="A19" s="5" t="n"/>
    </row>
    <row r="20">
      <c r="A20" s="5" t="n"/>
    </row>
    <row r="21">
      <c r="A21" s="5" t="n"/>
    </row>
    <row r="22">
      <c r="A22" s="5" t="n"/>
    </row>
  </sheetData>
  <mergeCells count="3">
    <mergeCell ref="A1:C1"/>
    <mergeCell ref="A2:C2"/>
    <mergeCell ref="A8:B10"/>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2" customWidth="1" min="3" max="3"/>
    <col width="12" customWidth="1" min="4" max="4"/>
    <col width="11" customWidth="1" min="5" max="5"/>
    <col width="13" customWidth="1" min="6" max="6"/>
    <col width="13" customWidth="1" min="7" max="7"/>
    <col width="11" customWidth="1" min="8" max="8"/>
    <col width="18" customWidth="1" min="9" max="9"/>
    <col width="11" customWidth="1" min="10" max="10"/>
    <col width="18" customWidth="1" min="11" max="11"/>
    <col width="10" customWidth="1" min="12" max="12"/>
    <col width="14" customWidth="1" min="13" max="13"/>
  </cols>
  <sheetData>
    <row r="1" ht="26" customHeight="1">
      <c r="A1" s="10" t="inlineStr">
        <is>
          <t>شيت متابعة حفظ ومراجعة القرآن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7" t="inlineStr">
        <is>
          <t>الطالب (اسم أول أو كود)</t>
        </is>
      </c>
      <c r="B5" s="17" t="inlineStr">
        <is>
          <t>الحلقة</t>
        </is>
      </c>
      <c r="C5" s="17" t="inlineStr">
        <is>
          <t>إجمالي المحفوظ (أوجه)</t>
        </is>
      </c>
      <c r="D5" s="17" t="inlineStr">
        <is>
          <t>إجمالي المراجعة (أوجه)</t>
        </is>
      </c>
      <c r="E5" s="17" t="inlineStr">
        <is>
          <t>عدد الجلسات</t>
        </is>
      </c>
      <c r="F5" s="17" t="inlineStr">
        <is>
          <t>آخر حفظ</t>
        </is>
      </c>
      <c r="G5" s="17" t="inlineStr">
        <is>
          <t>آخر مراجعة</t>
        </is>
      </c>
      <c r="H5" s="17" t="inlineStr">
        <is>
          <t>أيام منذ آخر مراجعة</t>
        </is>
      </c>
      <c r="I5" s="17" t="inlineStr">
        <is>
          <t>التنبيه</t>
        </is>
      </c>
      <c r="J5" s="17" t="inlineStr">
        <is>
          <t>مرات «يعاد»</t>
        </is>
      </c>
      <c r="K5" s="17" t="inlineStr">
        <is>
          <t>آخر موضع حفظ (إلى)</t>
        </is>
      </c>
      <c r="L5" s="17" t="inlineStr">
        <is>
          <t>ترتيب المتابعة</t>
        </is>
      </c>
      <c r="M5" s="17" t="inlineStr">
        <is>
          <t>ملاحظة</t>
        </is>
      </c>
    </row>
    <row r="6">
      <c r="A6" s="5" t="inlineStr">
        <is>
          <t>أحمد</t>
        </is>
      </c>
      <c r="B6" s="5" t="inlineStr">
        <is>
          <t>حلقة 1</t>
        </is>
      </c>
      <c r="C6" s="18">
        <f>IF(A6&amp;""="","",SUMIFS('التسميع'!$F$6:$F$2005,'التسميع'!$B$6:$B$2005,A6&amp;"",'التسميع'!$C$6:$C$2005,"حفظ جديد"))</f>
        <v/>
      </c>
      <c r="D6" s="18">
        <f>IF(A6&amp;""="","",SUMIFS('التسميع'!$F$6:$F$2005,'التسميع'!$B$6:$B$2005,A6&amp;"",'التسميع'!$C$6:$C$2005,"مراجعة"))</f>
        <v/>
      </c>
      <c r="E6" s="19">
        <f>IF(A6&amp;""="","",COUNTIFS('التسميع'!$B$6:$B$2005,A6&amp;""))</f>
        <v/>
      </c>
      <c r="F6" s="20">
        <f>IF(A6&amp;""="","",IFERROR(SUMIFS('التسميع'!$A$6:$A$2005,'التسميع'!$B$6:$B$2005,A6&amp;"",'التسميع'!$J$6:$J$2005,1)/COUNTIFS('التسميع'!$B$6:$B$2005,A6&amp;"",'التسميع'!$J$6:$J$2005,1),""))</f>
        <v/>
      </c>
      <c r="G6" s="20">
        <f>IF(A6&amp;""="","",IFERROR(SUMIFS('التسميع'!$A$6:$A$2005,'التسميع'!$B$6:$B$2005,A6&amp;"",'التسميع'!$K$6:$K$2005,1)/COUNTIFS('التسميع'!$B$6:$B$2005,A6&amp;"",'التسميع'!$K$6:$K$2005,1),""))</f>
        <v/>
      </c>
      <c r="H6" s="19">
        <f>IF(ISNUMBER(G6),'الإعدادات'!$B$4-G6,"")</f>
        <v/>
      </c>
      <c r="I6" s="6">
        <f>IF(A6&amp;""="","",IF(G6="","لم تُسجَّل مراجعة",IF(H6&gt;'الإعدادات'!$B$5,"تأخر مراجعة","")))</f>
        <v/>
      </c>
      <c r="J6" s="19">
        <f>IF(A6&amp;""="","",COUNTIFS('التسميع'!$B$6:$B$2005,A6&amp;"",'التسميع'!$G$6:$G$2005,"يعاد"))</f>
        <v/>
      </c>
      <c r="K6" s="6">
        <f>IF(A6&amp;""="","",IFERROR(INDEX('التسميع'!$E$6:$E$2005,MATCH(A6&amp;"|H",'التسميع'!$L$6:$L$2005,0))&amp;"",""))</f>
        <v/>
      </c>
      <c r="L6" s="19">
        <f>IF(I6="تأخر مراجعة",COUNTIFS($H$6:$H$205,"&gt;"&amp;H6)+COUNTIFS($H$6:H6,H6,$I$6:I6,"تأخر مراجعة"),"")</f>
        <v/>
      </c>
      <c r="M6" s="6">
        <f>IF(A6&amp;""="","",IF(B6&amp;""="","اختر الحلقة",""))</f>
        <v/>
      </c>
    </row>
    <row r="7">
      <c r="A7" s="5" t="inlineStr">
        <is>
          <t>محمد</t>
        </is>
      </c>
      <c r="B7" s="5" t="inlineStr">
        <is>
          <t>حلقة 1</t>
        </is>
      </c>
      <c r="C7" s="18">
        <f>IF(A7&amp;""="","",SUMIFS('التسميع'!$F$6:$F$2005,'التسميع'!$B$6:$B$2005,A7&amp;"",'التسميع'!$C$6:$C$2005,"حفظ جديد"))</f>
        <v/>
      </c>
      <c r="D7" s="18">
        <f>IF(A7&amp;""="","",SUMIFS('التسميع'!$F$6:$F$2005,'التسميع'!$B$6:$B$2005,A7&amp;"",'التسميع'!$C$6:$C$2005,"مراجعة"))</f>
        <v/>
      </c>
      <c r="E7" s="19">
        <f>IF(A7&amp;""="","",COUNTIFS('التسميع'!$B$6:$B$2005,A7&amp;""))</f>
        <v/>
      </c>
      <c r="F7" s="20">
        <f>IF(A7&amp;""="","",IFERROR(SUMIFS('التسميع'!$A$6:$A$2005,'التسميع'!$B$6:$B$2005,A7&amp;"",'التسميع'!$J$6:$J$2005,1)/COUNTIFS('التسميع'!$B$6:$B$2005,A7&amp;"",'التسميع'!$J$6:$J$2005,1),""))</f>
        <v/>
      </c>
      <c r="G7" s="20">
        <f>IF(A7&amp;""="","",IFERROR(SUMIFS('التسميع'!$A$6:$A$2005,'التسميع'!$B$6:$B$2005,A7&amp;"",'التسميع'!$K$6:$K$2005,1)/COUNTIFS('التسميع'!$B$6:$B$2005,A7&amp;"",'التسميع'!$K$6:$K$2005,1),""))</f>
        <v/>
      </c>
      <c r="H7" s="19">
        <f>IF(ISNUMBER(G7),'الإعدادات'!$B$4-G7,"")</f>
        <v/>
      </c>
      <c r="I7" s="6">
        <f>IF(A7&amp;""="","",IF(G7="","لم تُسجَّل مراجعة",IF(H7&gt;'الإعدادات'!$B$5,"تأخر مراجعة","")))</f>
        <v/>
      </c>
      <c r="J7" s="19">
        <f>IF(A7&amp;""="","",COUNTIFS('التسميع'!$B$6:$B$2005,A7&amp;"",'التسميع'!$G$6:$G$2005,"يعاد"))</f>
        <v/>
      </c>
      <c r="K7" s="6">
        <f>IF(A7&amp;""="","",IFERROR(INDEX('التسميع'!$E$6:$E$2005,MATCH(A7&amp;"|H",'التسميع'!$L$6:$L$2005,0))&amp;"",""))</f>
        <v/>
      </c>
      <c r="L7" s="19">
        <f>IF(I7="تأخر مراجعة",COUNTIFS($H$6:$H$205,"&gt;"&amp;H7)+COUNTIFS($H$6:H7,H7,$I$6:I7,"تأخر مراجعة"),"")</f>
        <v/>
      </c>
      <c r="M7" s="6">
        <f>IF(A7&amp;""="","",IF(B7&amp;""="","اختر الحلقة",""))</f>
        <v/>
      </c>
    </row>
    <row r="8">
      <c r="A8" s="5" t="inlineStr">
        <is>
          <t>يوسف</t>
        </is>
      </c>
      <c r="B8" s="5" t="inlineStr">
        <is>
          <t>حلقة 1</t>
        </is>
      </c>
      <c r="C8" s="18">
        <f>IF(A8&amp;""="","",SUMIFS('التسميع'!$F$6:$F$2005,'التسميع'!$B$6:$B$2005,A8&amp;"",'التسميع'!$C$6:$C$2005,"حفظ جديد"))</f>
        <v/>
      </c>
      <c r="D8" s="18">
        <f>IF(A8&amp;""="","",SUMIFS('التسميع'!$F$6:$F$2005,'التسميع'!$B$6:$B$2005,A8&amp;"",'التسميع'!$C$6:$C$2005,"مراجعة"))</f>
        <v/>
      </c>
      <c r="E8" s="19">
        <f>IF(A8&amp;""="","",COUNTIFS('التسميع'!$B$6:$B$2005,A8&amp;""))</f>
        <v/>
      </c>
      <c r="F8" s="20">
        <f>IF(A8&amp;""="","",IFERROR(SUMIFS('التسميع'!$A$6:$A$2005,'التسميع'!$B$6:$B$2005,A8&amp;"",'التسميع'!$J$6:$J$2005,1)/COUNTIFS('التسميع'!$B$6:$B$2005,A8&amp;"",'التسميع'!$J$6:$J$2005,1),""))</f>
        <v/>
      </c>
      <c r="G8" s="20">
        <f>IF(A8&amp;""="","",IFERROR(SUMIFS('التسميع'!$A$6:$A$2005,'التسميع'!$B$6:$B$2005,A8&amp;"",'التسميع'!$K$6:$K$2005,1)/COUNTIFS('التسميع'!$B$6:$B$2005,A8&amp;"",'التسميع'!$K$6:$K$2005,1),""))</f>
        <v/>
      </c>
      <c r="H8" s="19">
        <f>IF(ISNUMBER(G8),'الإعدادات'!$B$4-G8,"")</f>
        <v/>
      </c>
      <c r="I8" s="6">
        <f>IF(A8&amp;""="","",IF(G8="","لم تُسجَّل مراجعة",IF(H8&gt;'الإعدادات'!$B$5,"تأخر مراجعة","")))</f>
        <v/>
      </c>
      <c r="J8" s="19">
        <f>IF(A8&amp;""="","",COUNTIFS('التسميع'!$B$6:$B$2005,A8&amp;"",'التسميع'!$G$6:$G$2005,"يعاد"))</f>
        <v/>
      </c>
      <c r="K8" s="6">
        <f>IF(A8&amp;""="","",IFERROR(INDEX('التسميع'!$E$6:$E$2005,MATCH(A8&amp;"|H",'التسميع'!$L$6:$L$2005,0))&amp;"",""))</f>
        <v/>
      </c>
      <c r="L8" s="19">
        <f>IF(I8="تأخر مراجعة",COUNTIFS($H$6:$H$205,"&gt;"&amp;H8)+COUNTIFS($H$6:H8,H8,$I$6:I8,"تأخر مراجعة"),"")</f>
        <v/>
      </c>
      <c r="M8" s="6">
        <f>IF(A8&amp;""="","",IF(B8&amp;""="","اختر الحلقة",""))</f>
        <v/>
      </c>
    </row>
    <row r="9">
      <c r="A9" s="5" t="inlineStr">
        <is>
          <t>عمر</t>
        </is>
      </c>
      <c r="B9" s="5" t="inlineStr">
        <is>
          <t>حلقة 2</t>
        </is>
      </c>
      <c r="C9" s="18">
        <f>IF(A9&amp;""="","",SUMIFS('التسميع'!$F$6:$F$2005,'التسميع'!$B$6:$B$2005,A9&amp;"",'التسميع'!$C$6:$C$2005,"حفظ جديد"))</f>
        <v/>
      </c>
      <c r="D9" s="18">
        <f>IF(A9&amp;""="","",SUMIFS('التسميع'!$F$6:$F$2005,'التسميع'!$B$6:$B$2005,A9&amp;"",'التسميع'!$C$6:$C$2005,"مراجعة"))</f>
        <v/>
      </c>
      <c r="E9" s="19">
        <f>IF(A9&amp;""="","",COUNTIFS('التسميع'!$B$6:$B$2005,A9&amp;""))</f>
        <v/>
      </c>
      <c r="F9" s="20">
        <f>IF(A9&amp;""="","",IFERROR(SUMIFS('التسميع'!$A$6:$A$2005,'التسميع'!$B$6:$B$2005,A9&amp;"",'التسميع'!$J$6:$J$2005,1)/COUNTIFS('التسميع'!$B$6:$B$2005,A9&amp;"",'التسميع'!$J$6:$J$2005,1),""))</f>
        <v/>
      </c>
      <c r="G9" s="20">
        <f>IF(A9&amp;""="","",IFERROR(SUMIFS('التسميع'!$A$6:$A$2005,'التسميع'!$B$6:$B$2005,A9&amp;"",'التسميع'!$K$6:$K$2005,1)/COUNTIFS('التسميع'!$B$6:$B$2005,A9&amp;"",'التسميع'!$K$6:$K$2005,1),""))</f>
        <v/>
      </c>
      <c r="H9" s="19">
        <f>IF(ISNUMBER(G9),'الإعدادات'!$B$4-G9,"")</f>
        <v/>
      </c>
      <c r="I9" s="6">
        <f>IF(A9&amp;""="","",IF(G9="","لم تُسجَّل مراجعة",IF(H9&gt;'الإعدادات'!$B$5,"تأخر مراجعة","")))</f>
        <v/>
      </c>
      <c r="J9" s="19">
        <f>IF(A9&amp;""="","",COUNTIFS('التسميع'!$B$6:$B$2005,A9&amp;"",'التسميع'!$G$6:$G$2005,"يعاد"))</f>
        <v/>
      </c>
      <c r="K9" s="6">
        <f>IF(A9&amp;""="","",IFERROR(INDEX('التسميع'!$E$6:$E$2005,MATCH(A9&amp;"|H",'التسميع'!$L$6:$L$2005,0))&amp;"",""))</f>
        <v/>
      </c>
      <c r="L9" s="19">
        <f>IF(I9="تأخر مراجعة",COUNTIFS($H$6:$H$205,"&gt;"&amp;H9)+COUNTIFS($H$6:H9,H9,$I$6:I9,"تأخر مراجعة"),"")</f>
        <v/>
      </c>
      <c r="M9" s="6">
        <f>IF(A9&amp;""="","",IF(B9&amp;""="","اختر الحلقة",""))</f>
        <v/>
      </c>
    </row>
    <row r="10">
      <c r="A10" s="5" t="inlineStr">
        <is>
          <t>علي</t>
        </is>
      </c>
      <c r="B10" s="5" t="inlineStr">
        <is>
          <t>حلقة 2</t>
        </is>
      </c>
      <c r="C10" s="18">
        <f>IF(A10&amp;""="","",SUMIFS('التسميع'!$F$6:$F$2005,'التسميع'!$B$6:$B$2005,A10&amp;"",'التسميع'!$C$6:$C$2005,"حفظ جديد"))</f>
        <v/>
      </c>
      <c r="D10" s="18">
        <f>IF(A10&amp;""="","",SUMIFS('التسميع'!$F$6:$F$2005,'التسميع'!$B$6:$B$2005,A10&amp;"",'التسميع'!$C$6:$C$2005,"مراجعة"))</f>
        <v/>
      </c>
      <c r="E10" s="19">
        <f>IF(A10&amp;""="","",COUNTIFS('التسميع'!$B$6:$B$2005,A10&amp;""))</f>
        <v/>
      </c>
      <c r="F10" s="20">
        <f>IF(A10&amp;""="","",IFERROR(SUMIFS('التسميع'!$A$6:$A$2005,'التسميع'!$B$6:$B$2005,A10&amp;"",'التسميع'!$J$6:$J$2005,1)/COUNTIFS('التسميع'!$B$6:$B$2005,A10&amp;"",'التسميع'!$J$6:$J$2005,1),""))</f>
        <v/>
      </c>
      <c r="G10" s="20">
        <f>IF(A10&amp;""="","",IFERROR(SUMIFS('التسميع'!$A$6:$A$2005,'التسميع'!$B$6:$B$2005,A10&amp;"",'التسميع'!$K$6:$K$2005,1)/COUNTIFS('التسميع'!$B$6:$B$2005,A10&amp;"",'التسميع'!$K$6:$K$2005,1),""))</f>
        <v/>
      </c>
      <c r="H10" s="19">
        <f>IF(ISNUMBER(G10),'الإعدادات'!$B$4-G10,"")</f>
        <v/>
      </c>
      <c r="I10" s="6">
        <f>IF(A10&amp;""="","",IF(G10="","لم تُسجَّل مراجعة",IF(H10&gt;'الإعدادات'!$B$5,"تأخر مراجعة","")))</f>
        <v/>
      </c>
      <c r="J10" s="19">
        <f>IF(A10&amp;""="","",COUNTIFS('التسميع'!$B$6:$B$2005,A10&amp;"",'التسميع'!$G$6:$G$2005,"يعاد"))</f>
        <v/>
      </c>
      <c r="K10" s="6">
        <f>IF(A10&amp;""="","",IFERROR(INDEX('التسميع'!$E$6:$E$2005,MATCH(A10&amp;"|H",'التسميع'!$L$6:$L$2005,0))&amp;"",""))</f>
        <v/>
      </c>
      <c r="L10" s="19">
        <f>IF(I10="تأخر مراجعة",COUNTIFS($H$6:$H$205,"&gt;"&amp;H10)+COUNTIFS($H$6:H10,H10,$I$6:I10,"تأخر مراجعة"),"")</f>
        <v/>
      </c>
      <c r="M10" s="6">
        <f>IF(A10&amp;""="","",IF(B10&amp;""="","اختر الحلقة",""))</f>
        <v/>
      </c>
    </row>
    <row r="11">
      <c r="A11" s="5" t="inlineStr">
        <is>
          <t>زياد</t>
        </is>
      </c>
      <c r="B11" s="5" t="inlineStr">
        <is>
          <t>حلقة 2</t>
        </is>
      </c>
      <c r="C11" s="18">
        <f>IF(A11&amp;""="","",SUMIFS('التسميع'!$F$6:$F$2005,'التسميع'!$B$6:$B$2005,A11&amp;"",'التسميع'!$C$6:$C$2005,"حفظ جديد"))</f>
        <v/>
      </c>
      <c r="D11" s="18">
        <f>IF(A11&amp;""="","",SUMIFS('التسميع'!$F$6:$F$2005,'التسميع'!$B$6:$B$2005,A11&amp;"",'التسميع'!$C$6:$C$2005,"مراجعة"))</f>
        <v/>
      </c>
      <c r="E11" s="19">
        <f>IF(A11&amp;""="","",COUNTIFS('التسميع'!$B$6:$B$2005,A11&amp;""))</f>
        <v/>
      </c>
      <c r="F11" s="20">
        <f>IF(A11&amp;""="","",IFERROR(SUMIFS('التسميع'!$A$6:$A$2005,'التسميع'!$B$6:$B$2005,A11&amp;"",'التسميع'!$J$6:$J$2005,1)/COUNTIFS('التسميع'!$B$6:$B$2005,A11&amp;"",'التسميع'!$J$6:$J$2005,1),""))</f>
        <v/>
      </c>
      <c r="G11" s="20">
        <f>IF(A11&amp;""="","",IFERROR(SUMIFS('التسميع'!$A$6:$A$2005,'التسميع'!$B$6:$B$2005,A11&amp;"",'التسميع'!$K$6:$K$2005,1)/COUNTIFS('التسميع'!$B$6:$B$2005,A11&amp;"",'التسميع'!$K$6:$K$2005,1),""))</f>
        <v/>
      </c>
      <c r="H11" s="19">
        <f>IF(ISNUMBER(G11),'الإعدادات'!$B$4-G11,"")</f>
        <v/>
      </c>
      <c r="I11" s="6">
        <f>IF(A11&amp;""="","",IF(G11="","لم تُسجَّل مراجعة",IF(H11&gt;'الإعدادات'!$B$5,"تأخر مراجعة","")))</f>
        <v/>
      </c>
      <c r="J11" s="19">
        <f>IF(A11&amp;""="","",COUNTIFS('التسميع'!$B$6:$B$2005,A11&amp;"",'التسميع'!$G$6:$G$2005,"يعاد"))</f>
        <v/>
      </c>
      <c r="K11" s="6">
        <f>IF(A11&amp;""="","",IFERROR(INDEX('التسميع'!$E$6:$E$2005,MATCH(A11&amp;"|H",'التسميع'!$L$6:$L$2005,0))&amp;"",""))</f>
        <v/>
      </c>
      <c r="L11" s="19">
        <f>IF(I11="تأخر مراجعة",COUNTIFS($H$6:$H$205,"&gt;"&amp;H11)+COUNTIFS($H$6:H11,H11,$I$6:I11,"تأخر مراجعة"),"")</f>
        <v/>
      </c>
      <c r="M11" s="6">
        <f>IF(A11&amp;""="","",IF(B11&amp;""="","اختر الحلقة",""))</f>
        <v/>
      </c>
    </row>
    <row r="12">
      <c r="A12" s="5" t="n"/>
      <c r="B12" s="5" t="n"/>
      <c r="C12" s="18">
        <f>IF(A12&amp;""="","",SUMIFS('التسميع'!$F$6:$F$2005,'التسميع'!$B$6:$B$2005,A12&amp;"",'التسميع'!$C$6:$C$2005,"حفظ جديد"))</f>
        <v/>
      </c>
      <c r="D12" s="18">
        <f>IF(A12&amp;""="","",SUMIFS('التسميع'!$F$6:$F$2005,'التسميع'!$B$6:$B$2005,A12&amp;"",'التسميع'!$C$6:$C$2005,"مراجعة"))</f>
        <v/>
      </c>
      <c r="E12" s="19">
        <f>IF(A12&amp;""="","",COUNTIFS('التسميع'!$B$6:$B$2005,A12&amp;""))</f>
        <v/>
      </c>
      <c r="F12" s="20">
        <f>IF(A12&amp;""="","",IFERROR(SUMIFS('التسميع'!$A$6:$A$2005,'التسميع'!$B$6:$B$2005,A12&amp;"",'التسميع'!$J$6:$J$2005,1)/COUNTIFS('التسميع'!$B$6:$B$2005,A12&amp;"",'التسميع'!$J$6:$J$2005,1),""))</f>
        <v/>
      </c>
      <c r="G12" s="20">
        <f>IF(A12&amp;""="","",IFERROR(SUMIFS('التسميع'!$A$6:$A$2005,'التسميع'!$B$6:$B$2005,A12&amp;"",'التسميع'!$K$6:$K$2005,1)/COUNTIFS('التسميع'!$B$6:$B$2005,A12&amp;"",'التسميع'!$K$6:$K$2005,1),""))</f>
        <v/>
      </c>
      <c r="H12" s="19">
        <f>IF(ISNUMBER(G12),'الإعدادات'!$B$4-G12,"")</f>
        <v/>
      </c>
      <c r="I12" s="6">
        <f>IF(A12&amp;""="","",IF(G12="","لم تُسجَّل مراجعة",IF(H12&gt;'الإعدادات'!$B$5,"تأخر مراجعة","")))</f>
        <v/>
      </c>
      <c r="J12" s="19">
        <f>IF(A12&amp;""="","",COUNTIFS('التسميع'!$B$6:$B$2005,A12&amp;"",'التسميع'!$G$6:$G$2005,"يعاد"))</f>
        <v/>
      </c>
      <c r="K12" s="6">
        <f>IF(A12&amp;""="","",IFERROR(INDEX('التسميع'!$E$6:$E$2005,MATCH(A12&amp;"|H",'التسميع'!$L$6:$L$2005,0))&amp;"",""))</f>
        <v/>
      </c>
      <c r="L12" s="19">
        <f>IF(I12="تأخر مراجعة",COUNTIFS($H$6:$H$205,"&gt;"&amp;H12)+COUNTIFS($H$6:H12,H12,$I$6:I12,"تأخر مراجعة"),"")</f>
        <v/>
      </c>
      <c r="M12" s="6">
        <f>IF(A12&amp;""="","",IF(B12&amp;""="","اختر الحلقة",""))</f>
        <v/>
      </c>
    </row>
    <row r="13">
      <c r="A13" s="5" t="n"/>
      <c r="B13" s="5" t="n"/>
      <c r="C13" s="18">
        <f>IF(A13&amp;""="","",SUMIFS('التسميع'!$F$6:$F$2005,'التسميع'!$B$6:$B$2005,A13&amp;"",'التسميع'!$C$6:$C$2005,"حفظ جديد"))</f>
        <v/>
      </c>
      <c r="D13" s="18">
        <f>IF(A13&amp;""="","",SUMIFS('التسميع'!$F$6:$F$2005,'التسميع'!$B$6:$B$2005,A13&amp;"",'التسميع'!$C$6:$C$2005,"مراجعة"))</f>
        <v/>
      </c>
      <c r="E13" s="19">
        <f>IF(A13&amp;""="","",COUNTIFS('التسميع'!$B$6:$B$2005,A13&amp;""))</f>
        <v/>
      </c>
      <c r="F13" s="20">
        <f>IF(A13&amp;""="","",IFERROR(SUMIFS('التسميع'!$A$6:$A$2005,'التسميع'!$B$6:$B$2005,A13&amp;"",'التسميع'!$J$6:$J$2005,1)/COUNTIFS('التسميع'!$B$6:$B$2005,A13&amp;"",'التسميع'!$J$6:$J$2005,1),""))</f>
        <v/>
      </c>
      <c r="G13" s="20">
        <f>IF(A13&amp;""="","",IFERROR(SUMIFS('التسميع'!$A$6:$A$2005,'التسميع'!$B$6:$B$2005,A13&amp;"",'التسميع'!$K$6:$K$2005,1)/COUNTIFS('التسميع'!$B$6:$B$2005,A13&amp;"",'التسميع'!$K$6:$K$2005,1),""))</f>
        <v/>
      </c>
      <c r="H13" s="19">
        <f>IF(ISNUMBER(G13),'الإعدادات'!$B$4-G13,"")</f>
        <v/>
      </c>
      <c r="I13" s="6">
        <f>IF(A13&amp;""="","",IF(G13="","لم تُسجَّل مراجعة",IF(H13&gt;'الإعدادات'!$B$5,"تأخر مراجعة","")))</f>
        <v/>
      </c>
      <c r="J13" s="19">
        <f>IF(A13&amp;""="","",COUNTIFS('التسميع'!$B$6:$B$2005,A13&amp;"",'التسميع'!$G$6:$G$2005,"يعاد"))</f>
        <v/>
      </c>
      <c r="K13" s="6">
        <f>IF(A13&amp;""="","",IFERROR(INDEX('التسميع'!$E$6:$E$2005,MATCH(A13&amp;"|H",'التسميع'!$L$6:$L$2005,0))&amp;"",""))</f>
        <v/>
      </c>
      <c r="L13" s="19">
        <f>IF(I13="تأخر مراجعة",COUNTIFS($H$6:$H$205,"&gt;"&amp;H13)+COUNTIFS($H$6:H13,H13,$I$6:I13,"تأخر مراجعة"),"")</f>
        <v/>
      </c>
      <c r="M13" s="6">
        <f>IF(A13&amp;""="","",IF(B13&amp;""="","اختر الحلقة",""))</f>
        <v/>
      </c>
    </row>
    <row r="14">
      <c r="A14" s="5" t="n"/>
      <c r="B14" s="5" t="n"/>
      <c r="C14" s="18">
        <f>IF(A14&amp;""="","",SUMIFS('التسميع'!$F$6:$F$2005,'التسميع'!$B$6:$B$2005,A14&amp;"",'التسميع'!$C$6:$C$2005,"حفظ جديد"))</f>
        <v/>
      </c>
      <c r="D14" s="18">
        <f>IF(A14&amp;""="","",SUMIFS('التسميع'!$F$6:$F$2005,'التسميع'!$B$6:$B$2005,A14&amp;"",'التسميع'!$C$6:$C$2005,"مراجعة"))</f>
        <v/>
      </c>
      <c r="E14" s="19">
        <f>IF(A14&amp;""="","",COUNTIFS('التسميع'!$B$6:$B$2005,A14&amp;""))</f>
        <v/>
      </c>
      <c r="F14" s="20">
        <f>IF(A14&amp;""="","",IFERROR(SUMIFS('التسميع'!$A$6:$A$2005,'التسميع'!$B$6:$B$2005,A14&amp;"",'التسميع'!$J$6:$J$2005,1)/COUNTIFS('التسميع'!$B$6:$B$2005,A14&amp;"",'التسميع'!$J$6:$J$2005,1),""))</f>
        <v/>
      </c>
      <c r="G14" s="20">
        <f>IF(A14&amp;""="","",IFERROR(SUMIFS('التسميع'!$A$6:$A$2005,'التسميع'!$B$6:$B$2005,A14&amp;"",'التسميع'!$K$6:$K$2005,1)/COUNTIFS('التسميع'!$B$6:$B$2005,A14&amp;"",'التسميع'!$K$6:$K$2005,1),""))</f>
        <v/>
      </c>
      <c r="H14" s="19">
        <f>IF(ISNUMBER(G14),'الإعدادات'!$B$4-G14,"")</f>
        <v/>
      </c>
      <c r="I14" s="6">
        <f>IF(A14&amp;""="","",IF(G14="","لم تُسجَّل مراجعة",IF(H14&gt;'الإعدادات'!$B$5,"تأخر مراجعة","")))</f>
        <v/>
      </c>
      <c r="J14" s="19">
        <f>IF(A14&amp;""="","",COUNTIFS('التسميع'!$B$6:$B$2005,A14&amp;"",'التسميع'!$G$6:$G$2005,"يعاد"))</f>
        <v/>
      </c>
      <c r="K14" s="6">
        <f>IF(A14&amp;""="","",IFERROR(INDEX('التسميع'!$E$6:$E$2005,MATCH(A14&amp;"|H",'التسميع'!$L$6:$L$2005,0))&amp;"",""))</f>
        <v/>
      </c>
      <c r="L14" s="19">
        <f>IF(I14="تأخر مراجعة",COUNTIFS($H$6:$H$205,"&gt;"&amp;H14)+COUNTIFS($H$6:H14,H14,$I$6:I14,"تأخر مراجعة"),"")</f>
        <v/>
      </c>
      <c r="M14" s="6">
        <f>IF(A14&amp;""="","",IF(B14&amp;""="","اختر الحلقة",""))</f>
        <v/>
      </c>
    </row>
    <row r="15">
      <c r="A15" s="5" t="n"/>
      <c r="B15" s="5" t="n"/>
      <c r="C15" s="18">
        <f>IF(A15&amp;""="","",SUMIFS('التسميع'!$F$6:$F$2005,'التسميع'!$B$6:$B$2005,A15&amp;"",'التسميع'!$C$6:$C$2005,"حفظ جديد"))</f>
        <v/>
      </c>
      <c r="D15" s="18">
        <f>IF(A15&amp;""="","",SUMIFS('التسميع'!$F$6:$F$2005,'التسميع'!$B$6:$B$2005,A15&amp;"",'التسميع'!$C$6:$C$2005,"مراجعة"))</f>
        <v/>
      </c>
      <c r="E15" s="19">
        <f>IF(A15&amp;""="","",COUNTIFS('التسميع'!$B$6:$B$2005,A15&amp;""))</f>
        <v/>
      </c>
      <c r="F15" s="20">
        <f>IF(A15&amp;""="","",IFERROR(SUMIFS('التسميع'!$A$6:$A$2005,'التسميع'!$B$6:$B$2005,A15&amp;"",'التسميع'!$J$6:$J$2005,1)/COUNTIFS('التسميع'!$B$6:$B$2005,A15&amp;"",'التسميع'!$J$6:$J$2005,1),""))</f>
        <v/>
      </c>
      <c r="G15" s="20">
        <f>IF(A15&amp;""="","",IFERROR(SUMIFS('التسميع'!$A$6:$A$2005,'التسميع'!$B$6:$B$2005,A15&amp;"",'التسميع'!$K$6:$K$2005,1)/COUNTIFS('التسميع'!$B$6:$B$2005,A15&amp;"",'التسميع'!$K$6:$K$2005,1),""))</f>
        <v/>
      </c>
      <c r="H15" s="19">
        <f>IF(ISNUMBER(G15),'الإعدادات'!$B$4-G15,"")</f>
        <v/>
      </c>
      <c r="I15" s="6">
        <f>IF(A15&amp;""="","",IF(G15="","لم تُسجَّل مراجعة",IF(H15&gt;'الإعدادات'!$B$5,"تأخر مراجعة","")))</f>
        <v/>
      </c>
      <c r="J15" s="19">
        <f>IF(A15&amp;""="","",COUNTIFS('التسميع'!$B$6:$B$2005,A15&amp;"",'التسميع'!$G$6:$G$2005,"يعاد"))</f>
        <v/>
      </c>
      <c r="K15" s="6">
        <f>IF(A15&amp;""="","",IFERROR(INDEX('التسميع'!$E$6:$E$2005,MATCH(A15&amp;"|H",'التسميع'!$L$6:$L$2005,0))&amp;"",""))</f>
        <v/>
      </c>
      <c r="L15" s="19">
        <f>IF(I15="تأخر مراجعة",COUNTIFS($H$6:$H$205,"&gt;"&amp;H15)+COUNTIFS($H$6:H15,H15,$I$6:I15,"تأخر مراجعة"),"")</f>
        <v/>
      </c>
      <c r="M15" s="6">
        <f>IF(A15&amp;""="","",IF(B15&amp;""="","اختر الحلقة",""))</f>
        <v/>
      </c>
    </row>
    <row r="16">
      <c r="A16" s="5" t="n"/>
      <c r="B16" s="5" t="n"/>
      <c r="C16" s="18">
        <f>IF(A16&amp;""="","",SUMIFS('التسميع'!$F$6:$F$2005,'التسميع'!$B$6:$B$2005,A16&amp;"",'التسميع'!$C$6:$C$2005,"حفظ جديد"))</f>
        <v/>
      </c>
      <c r="D16" s="18">
        <f>IF(A16&amp;""="","",SUMIFS('التسميع'!$F$6:$F$2005,'التسميع'!$B$6:$B$2005,A16&amp;"",'التسميع'!$C$6:$C$2005,"مراجعة"))</f>
        <v/>
      </c>
      <c r="E16" s="19">
        <f>IF(A16&amp;""="","",COUNTIFS('التسميع'!$B$6:$B$2005,A16&amp;""))</f>
        <v/>
      </c>
      <c r="F16" s="20">
        <f>IF(A16&amp;""="","",IFERROR(SUMIFS('التسميع'!$A$6:$A$2005,'التسميع'!$B$6:$B$2005,A16&amp;"",'التسميع'!$J$6:$J$2005,1)/COUNTIFS('التسميع'!$B$6:$B$2005,A16&amp;"",'التسميع'!$J$6:$J$2005,1),""))</f>
        <v/>
      </c>
      <c r="G16" s="20">
        <f>IF(A16&amp;""="","",IFERROR(SUMIFS('التسميع'!$A$6:$A$2005,'التسميع'!$B$6:$B$2005,A16&amp;"",'التسميع'!$K$6:$K$2005,1)/COUNTIFS('التسميع'!$B$6:$B$2005,A16&amp;"",'التسميع'!$K$6:$K$2005,1),""))</f>
        <v/>
      </c>
      <c r="H16" s="19">
        <f>IF(ISNUMBER(G16),'الإعدادات'!$B$4-G16,"")</f>
        <v/>
      </c>
      <c r="I16" s="6">
        <f>IF(A16&amp;""="","",IF(G16="","لم تُسجَّل مراجعة",IF(H16&gt;'الإعدادات'!$B$5,"تأخر مراجعة","")))</f>
        <v/>
      </c>
      <c r="J16" s="19">
        <f>IF(A16&amp;""="","",COUNTIFS('التسميع'!$B$6:$B$2005,A16&amp;"",'التسميع'!$G$6:$G$2005,"يعاد"))</f>
        <v/>
      </c>
      <c r="K16" s="6">
        <f>IF(A16&amp;""="","",IFERROR(INDEX('التسميع'!$E$6:$E$2005,MATCH(A16&amp;"|H",'التسميع'!$L$6:$L$2005,0))&amp;"",""))</f>
        <v/>
      </c>
      <c r="L16" s="19">
        <f>IF(I16="تأخر مراجعة",COUNTIFS($H$6:$H$205,"&gt;"&amp;H16)+COUNTIFS($H$6:H16,H16,$I$6:I16,"تأخر مراجعة"),"")</f>
        <v/>
      </c>
      <c r="M16" s="6">
        <f>IF(A16&amp;""="","",IF(B16&amp;""="","اختر الحلقة",""))</f>
        <v/>
      </c>
    </row>
    <row r="17">
      <c r="A17" s="5" t="n"/>
      <c r="B17" s="5" t="n"/>
      <c r="C17" s="18">
        <f>IF(A17&amp;""="","",SUMIFS('التسميع'!$F$6:$F$2005,'التسميع'!$B$6:$B$2005,A17&amp;"",'التسميع'!$C$6:$C$2005,"حفظ جديد"))</f>
        <v/>
      </c>
      <c r="D17" s="18">
        <f>IF(A17&amp;""="","",SUMIFS('التسميع'!$F$6:$F$2005,'التسميع'!$B$6:$B$2005,A17&amp;"",'التسميع'!$C$6:$C$2005,"مراجعة"))</f>
        <v/>
      </c>
      <c r="E17" s="19">
        <f>IF(A17&amp;""="","",COUNTIFS('التسميع'!$B$6:$B$2005,A17&amp;""))</f>
        <v/>
      </c>
      <c r="F17" s="20">
        <f>IF(A17&amp;""="","",IFERROR(SUMIFS('التسميع'!$A$6:$A$2005,'التسميع'!$B$6:$B$2005,A17&amp;"",'التسميع'!$J$6:$J$2005,1)/COUNTIFS('التسميع'!$B$6:$B$2005,A17&amp;"",'التسميع'!$J$6:$J$2005,1),""))</f>
        <v/>
      </c>
      <c r="G17" s="20">
        <f>IF(A17&amp;""="","",IFERROR(SUMIFS('التسميع'!$A$6:$A$2005,'التسميع'!$B$6:$B$2005,A17&amp;"",'التسميع'!$K$6:$K$2005,1)/COUNTIFS('التسميع'!$B$6:$B$2005,A17&amp;"",'التسميع'!$K$6:$K$2005,1),""))</f>
        <v/>
      </c>
      <c r="H17" s="19">
        <f>IF(ISNUMBER(G17),'الإعدادات'!$B$4-G17,"")</f>
        <v/>
      </c>
      <c r="I17" s="6">
        <f>IF(A17&amp;""="","",IF(G17="","لم تُسجَّل مراجعة",IF(H17&gt;'الإعدادات'!$B$5,"تأخر مراجعة","")))</f>
        <v/>
      </c>
      <c r="J17" s="19">
        <f>IF(A17&amp;""="","",COUNTIFS('التسميع'!$B$6:$B$2005,A17&amp;"",'التسميع'!$G$6:$G$2005,"يعاد"))</f>
        <v/>
      </c>
      <c r="K17" s="6">
        <f>IF(A17&amp;""="","",IFERROR(INDEX('التسميع'!$E$6:$E$2005,MATCH(A17&amp;"|H",'التسميع'!$L$6:$L$2005,0))&amp;"",""))</f>
        <v/>
      </c>
      <c r="L17" s="19">
        <f>IF(I17="تأخر مراجعة",COUNTIFS($H$6:$H$205,"&gt;"&amp;H17)+COUNTIFS($H$6:H17,H17,$I$6:I17,"تأخر مراجعة"),"")</f>
        <v/>
      </c>
      <c r="M17" s="6">
        <f>IF(A17&amp;""="","",IF(B17&amp;""="","اختر الحلقة",""))</f>
        <v/>
      </c>
    </row>
    <row r="18">
      <c r="A18" s="5" t="n"/>
      <c r="B18" s="5" t="n"/>
      <c r="C18" s="18">
        <f>IF(A18&amp;""="","",SUMIFS('التسميع'!$F$6:$F$2005,'التسميع'!$B$6:$B$2005,A18&amp;"",'التسميع'!$C$6:$C$2005,"حفظ جديد"))</f>
        <v/>
      </c>
      <c r="D18" s="18">
        <f>IF(A18&amp;""="","",SUMIFS('التسميع'!$F$6:$F$2005,'التسميع'!$B$6:$B$2005,A18&amp;"",'التسميع'!$C$6:$C$2005,"مراجعة"))</f>
        <v/>
      </c>
      <c r="E18" s="19">
        <f>IF(A18&amp;""="","",COUNTIFS('التسميع'!$B$6:$B$2005,A18&amp;""))</f>
        <v/>
      </c>
      <c r="F18" s="20">
        <f>IF(A18&amp;""="","",IFERROR(SUMIFS('التسميع'!$A$6:$A$2005,'التسميع'!$B$6:$B$2005,A18&amp;"",'التسميع'!$J$6:$J$2005,1)/COUNTIFS('التسميع'!$B$6:$B$2005,A18&amp;"",'التسميع'!$J$6:$J$2005,1),""))</f>
        <v/>
      </c>
      <c r="G18" s="20">
        <f>IF(A18&amp;""="","",IFERROR(SUMIFS('التسميع'!$A$6:$A$2005,'التسميع'!$B$6:$B$2005,A18&amp;"",'التسميع'!$K$6:$K$2005,1)/COUNTIFS('التسميع'!$B$6:$B$2005,A18&amp;"",'التسميع'!$K$6:$K$2005,1),""))</f>
        <v/>
      </c>
      <c r="H18" s="19">
        <f>IF(ISNUMBER(G18),'الإعدادات'!$B$4-G18,"")</f>
        <v/>
      </c>
      <c r="I18" s="6">
        <f>IF(A18&amp;""="","",IF(G18="","لم تُسجَّل مراجعة",IF(H18&gt;'الإعدادات'!$B$5,"تأخر مراجعة","")))</f>
        <v/>
      </c>
      <c r="J18" s="19">
        <f>IF(A18&amp;""="","",COUNTIFS('التسميع'!$B$6:$B$2005,A18&amp;"",'التسميع'!$G$6:$G$2005,"يعاد"))</f>
        <v/>
      </c>
      <c r="K18" s="6">
        <f>IF(A18&amp;""="","",IFERROR(INDEX('التسميع'!$E$6:$E$2005,MATCH(A18&amp;"|H",'التسميع'!$L$6:$L$2005,0))&amp;"",""))</f>
        <v/>
      </c>
      <c r="L18" s="19">
        <f>IF(I18="تأخر مراجعة",COUNTIFS($H$6:$H$205,"&gt;"&amp;H18)+COUNTIFS($H$6:H18,H18,$I$6:I18,"تأخر مراجعة"),"")</f>
        <v/>
      </c>
      <c r="M18" s="6">
        <f>IF(A18&amp;""="","",IF(B18&amp;""="","اختر الحلقة",""))</f>
        <v/>
      </c>
    </row>
    <row r="19">
      <c r="A19" s="5" t="n"/>
      <c r="B19" s="5" t="n"/>
      <c r="C19" s="18">
        <f>IF(A19&amp;""="","",SUMIFS('التسميع'!$F$6:$F$2005,'التسميع'!$B$6:$B$2005,A19&amp;"",'التسميع'!$C$6:$C$2005,"حفظ جديد"))</f>
        <v/>
      </c>
      <c r="D19" s="18">
        <f>IF(A19&amp;""="","",SUMIFS('التسميع'!$F$6:$F$2005,'التسميع'!$B$6:$B$2005,A19&amp;"",'التسميع'!$C$6:$C$2005,"مراجعة"))</f>
        <v/>
      </c>
      <c r="E19" s="19">
        <f>IF(A19&amp;""="","",COUNTIFS('التسميع'!$B$6:$B$2005,A19&amp;""))</f>
        <v/>
      </c>
      <c r="F19" s="20">
        <f>IF(A19&amp;""="","",IFERROR(SUMIFS('التسميع'!$A$6:$A$2005,'التسميع'!$B$6:$B$2005,A19&amp;"",'التسميع'!$J$6:$J$2005,1)/COUNTIFS('التسميع'!$B$6:$B$2005,A19&amp;"",'التسميع'!$J$6:$J$2005,1),""))</f>
        <v/>
      </c>
      <c r="G19" s="20">
        <f>IF(A19&amp;""="","",IFERROR(SUMIFS('التسميع'!$A$6:$A$2005,'التسميع'!$B$6:$B$2005,A19&amp;"",'التسميع'!$K$6:$K$2005,1)/COUNTIFS('التسميع'!$B$6:$B$2005,A19&amp;"",'التسميع'!$K$6:$K$2005,1),""))</f>
        <v/>
      </c>
      <c r="H19" s="19">
        <f>IF(ISNUMBER(G19),'الإعدادات'!$B$4-G19,"")</f>
        <v/>
      </c>
      <c r="I19" s="6">
        <f>IF(A19&amp;""="","",IF(G19="","لم تُسجَّل مراجعة",IF(H19&gt;'الإعدادات'!$B$5,"تأخر مراجعة","")))</f>
        <v/>
      </c>
      <c r="J19" s="19">
        <f>IF(A19&amp;""="","",COUNTIFS('التسميع'!$B$6:$B$2005,A19&amp;"",'التسميع'!$G$6:$G$2005,"يعاد"))</f>
        <v/>
      </c>
      <c r="K19" s="6">
        <f>IF(A19&amp;""="","",IFERROR(INDEX('التسميع'!$E$6:$E$2005,MATCH(A19&amp;"|H",'التسميع'!$L$6:$L$2005,0))&amp;"",""))</f>
        <v/>
      </c>
      <c r="L19" s="19">
        <f>IF(I19="تأخر مراجعة",COUNTIFS($H$6:$H$205,"&gt;"&amp;H19)+COUNTIFS($H$6:H19,H19,$I$6:I19,"تأخر مراجعة"),"")</f>
        <v/>
      </c>
      <c r="M19" s="6">
        <f>IF(A19&amp;""="","",IF(B19&amp;""="","اختر الحلقة",""))</f>
        <v/>
      </c>
    </row>
    <row r="20">
      <c r="A20" s="5" t="n"/>
      <c r="B20" s="5" t="n"/>
      <c r="C20" s="18">
        <f>IF(A20&amp;""="","",SUMIFS('التسميع'!$F$6:$F$2005,'التسميع'!$B$6:$B$2005,A20&amp;"",'التسميع'!$C$6:$C$2005,"حفظ جديد"))</f>
        <v/>
      </c>
      <c r="D20" s="18">
        <f>IF(A20&amp;""="","",SUMIFS('التسميع'!$F$6:$F$2005,'التسميع'!$B$6:$B$2005,A20&amp;"",'التسميع'!$C$6:$C$2005,"مراجعة"))</f>
        <v/>
      </c>
      <c r="E20" s="19">
        <f>IF(A20&amp;""="","",COUNTIFS('التسميع'!$B$6:$B$2005,A20&amp;""))</f>
        <v/>
      </c>
      <c r="F20" s="20">
        <f>IF(A20&amp;""="","",IFERROR(SUMIFS('التسميع'!$A$6:$A$2005,'التسميع'!$B$6:$B$2005,A20&amp;"",'التسميع'!$J$6:$J$2005,1)/COUNTIFS('التسميع'!$B$6:$B$2005,A20&amp;"",'التسميع'!$J$6:$J$2005,1),""))</f>
        <v/>
      </c>
      <c r="G20" s="20">
        <f>IF(A20&amp;""="","",IFERROR(SUMIFS('التسميع'!$A$6:$A$2005,'التسميع'!$B$6:$B$2005,A20&amp;"",'التسميع'!$K$6:$K$2005,1)/COUNTIFS('التسميع'!$B$6:$B$2005,A20&amp;"",'التسميع'!$K$6:$K$2005,1),""))</f>
        <v/>
      </c>
      <c r="H20" s="19">
        <f>IF(ISNUMBER(G20),'الإعدادات'!$B$4-G20,"")</f>
        <v/>
      </c>
      <c r="I20" s="6">
        <f>IF(A20&amp;""="","",IF(G20="","لم تُسجَّل مراجعة",IF(H20&gt;'الإعدادات'!$B$5,"تأخر مراجعة","")))</f>
        <v/>
      </c>
      <c r="J20" s="19">
        <f>IF(A20&amp;""="","",COUNTIFS('التسميع'!$B$6:$B$2005,A20&amp;"",'التسميع'!$G$6:$G$2005,"يعاد"))</f>
        <v/>
      </c>
      <c r="K20" s="6">
        <f>IF(A20&amp;""="","",IFERROR(INDEX('التسميع'!$E$6:$E$2005,MATCH(A20&amp;"|H",'التسميع'!$L$6:$L$2005,0))&amp;"",""))</f>
        <v/>
      </c>
      <c r="L20" s="19">
        <f>IF(I20="تأخر مراجعة",COUNTIFS($H$6:$H$205,"&gt;"&amp;H20)+COUNTIFS($H$6:H20,H20,$I$6:I20,"تأخر مراجعة"),"")</f>
        <v/>
      </c>
      <c r="M20" s="6">
        <f>IF(A20&amp;""="","",IF(B20&amp;""="","اختر الحلقة",""))</f>
        <v/>
      </c>
    </row>
    <row r="21">
      <c r="A21" s="5" t="n"/>
      <c r="B21" s="5" t="n"/>
      <c r="C21" s="18">
        <f>IF(A21&amp;""="","",SUMIFS('التسميع'!$F$6:$F$2005,'التسميع'!$B$6:$B$2005,A21&amp;"",'التسميع'!$C$6:$C$2005,"حفظ جديد"))</f>
        <v/>
      </c>
      <c r="D21" s="18">
        <f>IF(A21&amp;""="","",SUMIFS('التسميع'!$F$6:$F$2005,'التسميع'!$B$6:$B$2005,A21&amp;"",'التسميع'!$C$6:$C$2005,"مراجعة"))</f>
        <v/>
      </c>
      <c r="E21" s="19">
        <f>IF(A21&amp;""="","",COUNTIFS('التسميع'!$B$6:$B$2005,A21&amp;""))</f>
        <v/>
      </c>
      <c r="F21" s="20">
        <f>IF(A21&amp;""="","",IFERROR(SUMIFS('التسميع'!$A$6:$A$2005,'التسميع'!$B$6:$B$2005,A21&amp;"",'التسميع'!$J$6:$J$2005,1)/COUNTIFS('التسميع'!$B$6:$B$2005,A21&amp;"",'التسميع'!$J$6:$J$2005,1),""))</f>
        <v/>
      </c>
      <c r="G21" s="20">
        <f>IF(A21&amp;""="","",IFERROR(SUMIFS('التسميع'!$A$6:$A$2005,'التسميع'!$B$6:$B$2005,A21&amp;"",'التسميع'!$K$6:$K$2005,1)/COUNTIFS('التسميع'!$B$6:$B$2005,A21&amp;"",'التسميع'!$K$6:$K$2005,1),""))</f>
        <v/>
      </c>
      <c r="H21" s="19">
        <f>IF(ISNUMBER(G21),'الإعدادات'!$B$4-G21,"")</f>
        <v/>
      </c>
      <c r="I21" s="6">
        <f>IF(A21&amp;""="","",IF(G21="","لم تُسجَّل مراجعة",IF(H21&gt;'الإعدادات'!$B$5,"تأخر مراجعة","")))</f>
        <v/>
      </c>
      <c r="J21" s="19">
        <f>IF(A21&amp;""="","",COUNTIFS('التسميع'!$B$6:$B$2005,A21&amp;"",'التسميع'!$G$6:$G$2005,"يعاد"))</f>
        <v/>
      </c>
      <c r="K21" s="6">
        <f>IF(A21&amp;""="","",IFERROR(INDEX('التسميع'!$E$6:$E$2005,MATCH(A21&amp;"|H",'التسميع'!$L$6:$L$2005,0))&amp;"",""))</f>
        <v/>
      </c>
      <c r="L21" s="19">
        <f>IF(I21="تأخر مراجعة",COUNTIFS($H$6:$H$205,"&gt;"&amp;H21)+COUNTIFS($H$6:H21,H21,$I$6:I21,"تأخر مراجعة"),"")</f>
        <v/>
      </c>
      <c r="M21" s="6">
        <f>IF(A21&amp;""="","",IF(B21&amp;""="","اختر الحلقة",""))</f>
        <v/>
      </c>
    </row>
    <row r="22">
      <c r="A22" s="5" t="n"/>
      <c r="B22" s="5" t="n"/>
      <c r="C22" s="18">
        <f>IF(A22&amp;""="","",SUMIFS('التسميع'!$F$6:$F$2005,'التسميع'!$B$6:$B$2005,A22&amp;"",'التسميع'!$C$6:$C$2005,"حفظ جديد"))</f>
        <v/>
      </c>
      <c r="D22" s="18">
        <f>IF(A22&amp;""="","",SUMIFS('التسميع'!$F$6:$F$2005,'التسميع'!$B$6:$B$2005,A22&amp;"",'التسميع'!$C$6:$C$2005,"مراجعة"))</f>
        <v/>
      </c>
      <c r="E22" s="19">
        <f>IF(A22&amp;""="","",COUNTIFS('التسميع'!$B$6:$B$2005,A22&amp;""))</f>
        <v/>
      </c>
      <c r="F22" s="20">
        <f>IF(A22&amp;""="","",IFERROR(SUMIFS('التسميع'!$A$6:$A$2005,'التسميع'!$B$6:$B$2005,A22&amp;"",'التسميع'!$J$6:$J$2005,1)/COUNTIFS('التسميع'!$B$6:$B$2005,A22&amp;"",'التسميع'!$J$6:$J$2005,1),""))</f>
        <v/>
      </c>
      <c r="G22" s="20">
        <f>IF(A22&amp;""="","",IFERROR(SUMIFS('التسميع'!$A$6:$A$2005,'التسميع'!$B$6:$B$2005,A22&amp;"",'التسميع'!$K$6:$K$2005,1)/COUNTIFS('التسميع'!$B$6:$B$2005,A22&amp;"",'التسميع'!$K$6:$K$2005,1),""))</f>
        <v/>
      </c>
      <c r="H22" s="19">
        <f>IF(ISNUMBER(G22),'الإعدادات'!$B$4-G22,"")</f>
        <v/>
      </c>
      <c r="I22" s="6">
        <f>IF(A22&amp;""="","",IF(G22="","لم تُسجَّل مراجعة",IF(H22&gt;'الإعدادات'!$B$5,"تأخر مراجعة","")))</f>
        <v/>
      </c>
      <c r="J22" s="19">
        <f>IF(A22&amp;""="","",COUNTIFS('التسميع'!$B$6:$B$2005,A22&amp;"",'التسميع'!$G$6:$G$2005,"يعاد"))</f>
        <v/>
      </c>
      <c r="K22" s="6">
        <f>IF(A22&amp;""="","",IFERROR(INDEX('التسميع'!$E$6:$E$2005,MATCH(A22&amp;"|H",'التسميع'!$L$6:$L$2005,0))&amp;"",""))</f>
        <v/>
      </c>
      <c r="L22" s="19">
        <f>IF(I22="تأخر مراجعة",COUNTIFS($H$6:$H$205,"&gt;"&amp;H22)+COUNTIFS($H$6:H22,H22,$I$6:I22,"تأخر مراجعة"),"")</f>
        <v/>
      </c>
      <c r="M22" s="6">
        <f>IF(A22&amp;""="","",IF(B22&amp;""="","اختر الحلقة",""))</f>
        <v/>
      </c>
    </row>
    <row r="23">
      <c r="A23" s="5" t="n"/>
      <c r="B23" s="5" t="n"/>
      <c r="C23" s="18">
        <f>IF(A23&amp;""="","",SUMIFS('التسميع'!$F$6:$F$2005,'التسميع'!$B$6:$B$2005,A23&amp;"",'التسميع'!$C$6:$C$2005,"حفظ جديد"))</f>
        <v/>
      </c>
      <c r="D23" s="18">
        <f>IF(A23&amp;""="","",SUMIFS('التسميع'!$F$6:$F$2005,'التسميع'!$B$6:$B$2005,A23&amp;"",'التسميع'!$C$6:$C$2005,"مراجعة"))</f>
        <v/>
      </c>
      <c r="E23" s="19">
        <f>IF(A23&amp;""="","",COUNTIFS('التسميع'!$B$6:$B$2005,A23&amp;""))</f>
        <v/>
      </c>
      <c r="F23" s="20">
        <f>IF(A23&amp;""="","",IFERROR(SUMIFS('التسميع'!$A$6:$A$2005,'التسميع'!$B$6:$B$2005,A23&amp;"",'التسميع'!$J$6:$J$2005,1)/COUNTIFS('التسميع'!$B$6:$B$2005,A23&amp;"",'التسميع'!$J$6:$J$2005,1),""))</f>
        <v/>
      </c>
      <c r="G23" s="20">
        <f>IF(A23&amp;""="","",IFERROR(SUMIFS('التسميع'!$A$6:$A$2005,'التسميع'!$B$6:$B$2005,A23&amp;"",'التسميع'!$K$6:$K$2005,1)/COUNTIFS('التسميع'!$B$6:$B$2005,A23&amp;"",'التسميع'!$K$6:$K$2005,1),""))</f>
        <v/>
      </c>
      <c r="H23" s="19">
        <f>IF(ISNUMBER(G23),'الإعدادات'!$B$4-G23,"")</f>
        <v/>
      </c>
      <c r="I23" s="6">
        <f>IF(A23&amp;""="","",IF(G23="","لم تُسجَّل مراجعة",IF(H23&gt;'الإعدادات'!$B$5,"تأخر مراجعة","")))</f>
        <v/>
      </c>
      <c r="J23" s="19">
        <f>IF(A23&amp;""="","",COUNTIFS('التسميع'!$B$6:$B$2005,A23&amp;"",'التسميع'!$G$6:$G$2005,"يعاد"))</f>
        <v/>
      </c>
      <c r="K23" s="6">
        <f>IF(A23&amp;""="","",IFERROR(INDEX('التسميع'!$E$6:$E$2005,MATCH(A23&amp;"|H",'التسميع'!$L$6:$L$2005,0))&amp;"",""))</f>
        <v/>
      </c>
      <c r="L23" s="19">
        <f>IF(I23="تأخر مراجعة",COUNTIFS($H$6:$H$205,"&gt;"&amp;H23)+COUNTIFS($H$6:H23,H23,$I$6:I23,"تأخر مراجعة"),"")</f>
        <v/>
      </c>
      <c r="M23" s="6">
        <f>IF(A23&amp;""="","",IF(B23&amp;""="","اختر الحلقة",""))</f>
        <v/>
      </c>
    </row>
    <row r="24">
      <c r="A24" s="5" t="n"/>
      <c r="B24" s="5" t="n"/>
      <c r="C24" s="18">
        <f>IF(A24&amp;""="","",SUMIFS('التسميع'!$F$6:$F$2005,'التسميع'!$B$6:$B$2005,A24&amp;"",'التسميع'!$C$6:$C$2005,"حفظ جديد"))</f>
        <v/>
      </c>
      <c r="D24" s="18">
        <f>IF(A24&amp;""="","",SUMIFS('التسميع'!$F$6:$F$2005,'التسميع'!$B$6:$B$2005,A24&amp;"",'التسميع'!$C$6:$C$2005,"مراجعة"))</f>
        <v/>
      </c>
      <c r="E24" s="19">
        <f>IF(A24&amp;""="","",COUNTIFS('التسميع'!$B$6:$B$2005,A24&amp;""))</f>
        <v/>
      </c>
      <c r="F24" s="20">
        <f>IF(A24&amp;""="","",IFERROR(SUMIFS('التسميع'!$A$6:$A$2005,'التسميع'!$B$6:$B$2005,A24&amp;"",'التسميع'!$J$6:$J$2005,1)/COUNTIFS('التسميع'!$B$6:$B$2005,A24&amp;"",'التسميع'!$J$6:$J$2005,1),""))</f>
        <v/>
      </c>
      <c r="G24" s="20">
        <f>IF(A24&amp;""="","",IFERROR(SUMIFS('التسميع'!$A$6:$A$2005,'التسميع'!$B$6:$B$2005,A24&amp;"",'التسميع'!$K$6:$K$2005,1)/COUNTIFS('التسميع'!$B$6:$B$2005,A24&amp;"",'التسميع'!$K$6:$K$2005,1),""))</f>
        <v/>
      </c>
      <c r="H24" s="19">
        <f>IF(ISNUMBER(G24),'الإعدادات'!$B$4-G24,"")</f>
        <v/>
      </c>
      <c r="I24" s="6">
        <f>IF(A24&amp;""="","",IF(G24="","لم تُسجَّل مراجعة",IF(H24&gt;'الإعدادات'!$B$5,"تأخر مراجعة","")))</f>
        <v/>
      </c>
      <c r="J24" s="19">
        <f>IF(A24&amp;""="","",COUNTIFS('التسميع'!$B$6:$B$2005,A24&amp;"",'التسميع'!$G$6:$G$2005,"يعاد"))</f>
        <v/>
      </c>
      <c r="K24" s="6">
        <f>IF(A24&amp;""="","",IFERROR(INDEX('التسميع'!$E$6:$E$2005,MATCH(A24&amp;"|H",'التسميع'!$L$6:$L$2005,0))&amp;"",""))</f>
        <v/>
      </c>
      <c r="L24" s="19">
        <f>IF(I24="تأخر مراجعة",COUNTIFS($H$6:$H$205,"&gt;"&amp;H24)+COUNTIFS($H$6:H24,H24,$I$6:I24,"تأخر مراجعة"),"")</f>
        <v/>
      </c>
      <c r="M24" s="6">
        <f>IF(A24&amp;""="","",IF(B24&amp;""="","اختر الحلقة",""))</f>
        <v/>
      </c>
    </row>
    <row r="25">
      <c r="A25" s="5" t="n"/>
      <c r="B25" s="5" t="n"/>
      <c r="C25" s="18">
        <f>IF(A25&amp;""="","",SUMIFS('التسميع'!$F$6:$F$2005,'التسميع'!$B$6:$B$2005,A25&amp;"",'التسميع'!$C$6:$C$2005,"حفظ جديد"))</f>
        <v/>
      </c>
      <c r="D25" s="18">
        <f>IF(A25&amp;""="","",SUMIFS('التسميع'!$F$6:$F$2005,'التسميع'!$B$6:$B$2005,A25&amp;"",'التسميع'!$C$6:$C$2005,"مراجعة"))</f>
        <v/>
      </c>
      <c r="E25" s="19">
        <f>IF(A25&amp;""="","",COUNTIFS('التسميع'!$B$6:$B$2005,A25&amp;""))</f>
        <v/>
      </c>
      <c r="F25" s="20">
        <f>IF(A25&amp;""="","",IFERROR(SUMIFS('التسميع'!$A$6:$A$2005,'التسميع'!$B$6:$B$2005,A25&amp;"",'التسميع'!$J$6:$J$2005,1)/COUNTIFS('التسميع'!$B$6:$B$2005,A25&amp;"",'التسميع'!$J$6:$J$2005,1),""))</f>
        <v/>
      </c>
      <c r="G25" s="20">
        <f>IF(A25&amp;""="","",IFERROR(SUMIFS('التسميع'!$A$6:$A$2005,'التسميع'!$B$6:$B$2005,A25&amp;"",'التسميع'!$K$6:$K$2005,1)/COUNTIFS('التسميع'!$B$6:$B$2005,A25&amp;"",'التسميع'!$K$6:$K$2005,1),""))</f>
        <v/>
      </c>
      <c r="H25" s="19">
        <f>IF(ISNUMBER(G25),'الإعدادات'!$B$4-G25,"")</f>
        <v/>
      </c>
      <c r="I25" s="6">
        <f>IF(A25&amp;""="","",IF(G25="","لم تُسجَّل مراجعة",IF(H25&gt;'الإعدادات'!$B$5,"تأخر مراجعة","")))</f>
        <v/>
      </c>
      <c r="J25" s="19">
        <f>IF(A25&amp;""="","",COUNTIFS('التسميع'!$B$6:$B$2005,A25&amp;"",'التسميع'!$G$6:$G$2005,"يعاد"))</f>
        <v/>
      </c>
      <c r="K25" s="6">
        <f>IF(A25&amp;""="","",IFERROR(INDEX('التسميع'!$E$6:$E$2005,MATCH(A25&amp;"|H",'التسميع'!$L$6:$L$2005,0))&amp;"",""))</f>
        <v/>
      </c>
      <c r="L25" s="19">
        <f>IF(I25="تأخر مراجعة",COUNTIFS($H$6:$H$205,"&gt;"&amp;H25)+COUNTIFS($H$6:H25,H25,$I$6:I25,"تأخر مراجعة"),"")</f>
        <v/>
      </c>
      <c r="M25" s="6">
        <f>IF(A25&amp;""="","",IF(B25&amp;""="","اختر الحلقة",""))</f>
        <v/>
      </c>
    </row>
    <row r="26">
      <c r="A26" s="5" t="n"/>
      <c r="B26" s="5" t="n"/>
      <c r="C26" s="18">
        <f>IF(A26&amp;""="","",SUMIFS('التسميع'!$F$6:$F$2005,'التسميع'!$B$6:$B$2005,A26&amp;"",'التسميع'!$C$6:$C$2005,"حفظ جديد"))</f>
        <v/>
      </c>
      <c r="D26" s="18">
        <f>IF(A26&amp;""="","",SUMIFS('التسميع'!$F$6:$F$2005,'التسميع'!$B$6:$B$2005,A26&amp;"",'التسميع'!$C$6:$C$2005,"مراجعة"))</f>
        <v/>
      </c>
      <c r="E26" s="19">
        <f>IF(A26&amp;""="","",COUNTIFS('التسميع'!$B$6:$B$2005,A26&amp;""))</f>
        <v/>
      </c>
      <c r="F26" s="20">
        <f>IF(A26&amp;""="","",IFERROR(SUMIFS('التسميع'!$A$6:$A$2005,'التسميع'!$B$6:$B$2005,A26&amp;"",'التسميع'!$J$6:$J$2005,1)/COUNTIFS('التسميع'!$B$6:$B$2005,A26&amp;"",'التسميع'!$J$6:$J$2005,1),""))</f>
        <v/>
      </c>
      <c r="G26" s="20">
        <f>IF(A26&amp;""="","",IFERROR(SUMIFS('التسميع'!$A$6:$A$2005,'التسميع'!$B$6:$B$2005,A26&amp;"",'التسميع'!$K$6:$K$2005,1)/COUNTIFS('التسميع'!$B$6:$B$2005,A26&amp;"",'التسميع'!$K$6:$K$2005,1),""))</f>
        <v/>
      </c>
      <c r="H26" s="19">
        <f>IF(ISNUMBER(G26),'الإعدادات'!$B$4-G26,"")</f>
        <v/>
      </c>
      <c r="I26" s="6">
        <f>IF(A26&amp;""="","",IF(G26="","لم تُسجَّل مراجعة",IF(H26&gt;'الإعدادات'!$B$5,"تأخر مراجعة","")))</f>
        <v/>
      </c>
      <c r="J26" s="19">
        <f>IF(A26&amp;""="","",COUNTIFS('التسميع'!$B$6:$B$2005,A26&amp;"",'التسميع'!$G$6:$G$2005,"يعاد"))</f>
        <v/>
      </c>
      <c r="K26" s="6">
        <f>IF(A26&amp;""="","",IFERROR(INDEX('التسميع'!$E$6:$E$2005,MATCH(A26&amp;"|H",'التسميع'!$L$6:$L$2005,0))&amp;"",""))</f>
        <v/>
      </c>
      <c r="L26" s="19">
        <f>IF(I26="تأخر مراجعة",COUNTIFS($H$6:$H$205,"&gt;"&amp;H26)+COUNTIFS($H$6:H26,H26,$I$6:I26,"تأخر مراجعة"),"")</f>
        <v/>
      </c>
      <c r="M26" s="6">
        <f>IF(A26&amp;""="","",IF(B26&amp;""="","اختر الحلقة",""))</f>
        <v/>
      </c>
    </row>
    <row r="27">
      <c r="A27" s="5" t="n"/>
      <c r="B27" s="5" t="n"/>
      <c r="C27" s="18">
        <f>IF(A27&amp;""="","",SUMIFS('التسميع'!$F$6:$F$2005,'التسميع'!$B$6:$B$2005,A27&amp;"",'التسميع'!$C$6:$C$2005,"حفظ جديد"))</f>
        <v/>
      </c>
      <c r="D27" s="18">
        <f>IF(A27&amp;""="","",SUMIFS('التسميع'!$F$6:$F$2005,'التسميع'!$B$6:$B$2005,A27&amp;"",'التسميع'!$C$6:$C$2005,"مراجعة"))</f>
        <v/>
      </c>
      <c r="E27" s="19">
        <f>IF(A27&amp;""="","",COUNTIFS('التسميع'!$B$6:$B$2005,A27&amp;""))</f>
        <v/>
      </c>
      <c r="F27" s="20">
        <f>IF(A27&amp;""="","",IFERROR(SUMIFS('التسميع'!$A$6:$A$2005,'التسميع'!$B$6:$B$2005,A27&amp;"",'التسميع'!$J$6:$J$2005,1)/COUNTIFS('التسميع'!$B$6:$B$2005,A27&amp;"",'التسميع'!$J$6:$J$2005,1),""))</f>
        <v/>
      </c>
      <c r="G27" s="20">
        <f>IF(A27&amp;""="","",IFERROR(SUMIFS('التسميع'!$A$6:$A$2005,'التسميع'!$B$6:$B$2005,A27&amp;"",'التسميع'!$K$6:$K$2005,1)/COUNTIFS('التسميع'!$B$6:$B$2005,A27&amp;"",'التسميع'!$K$6:$K$2005,1),""))</f>
        <v/>
      </c>
      <c r="H27" s="19">
        <f>IF(ISNUMBER(G27),'الإعدادات'!$B$4-G27,"")</f>
        <v/>
      </c>
      <c r="I27" s="6">
        <f>IF(A27&amp;""="","",IF(G27="","لم تُسجَّل مراجعة",IF(H27&gt;'الإعدادات'!$B$5,"تأخر مراجعة","")))</f>
        <v/>
      </c>
      <c r="J27" s="19">
        <f>IF(A27&amp;""="","",COUNTIFS('التسميع'!$B$6:$B$2005,A27&amp;"",'التسميع'!$G$6:$G$2005,"يعاد"))</f>
        <v/>
      </c>
      <c r="K27" s="6">
        <f>IF(A27&amp;""="","",IFERROR(INDEX('التسميع'!$E$6:$E$2005,MATCH(A27&amp;"|H",'التسميع'!$L$6:$L$2005,0))&amp;"",""))</f>
        <v/>
      </c>
      <c r="L27" s="19">
        <f>IF(I27="تأخر مراجعة",COUNTIFS($H$6:$H$205,"&gt;"&amp;H27)+COUNTIFS($H$6:H27,H27,$I$6:I27,"تأخر مراجعة"),"")</f>
        <v/>
      </c>
      <c r="M27" s="6">
        <f>IF(A27&amp;""="","",IF(B27&amp;""="","اختر الحلقة",""))</f>
        <v/>
      </c>
    </row>
    <row r="28">
      <c r="A28" s="5" t="n"/>
      <c r="B28" s="5" t="n"/>
      <c r="C28" s="18">
        <f>IF(A28&amp;""="","",SUMIFS('التسميع'!$F$6:$F$2005,'التسميع'!$B$6:$B$2005,A28&amp;"",'التسميع'!$C$6:$C$2005,"حفظ جديد"))</f>
        <v/>
      </c>
      <c r="D28" s="18">
        <f>IF(A28&amp;""="","",SUMIFS('التسميع'!$F$6:$F$2005,'التسميع'!$B$6:$B$2005,A28&amp;"",'التسميع'!$C$6:$C$2005,"مراجعة"))</f>
        <v/>
      </c>
      <c r="E28" s="19">
        <f>IF(A28&amp;""="","",COUNTIFS('التسميع'!$B$6:$B$2005,A28&amp;""))</f>
        <v/>
      </c>
      <c r="F28" s="20">
        <f>IF(A28&amp;""="","",IFERROR(SUMIFS('التسميع'!$A$6:$A$2005,'التسميع'!$B$6:$B$2005,A28&amp;"",'التسميع'!$J$6:$J$2005,1)/COUNTIFS('التسميع'!$B$6:$B$2005,A28&amp;"",'التسميع'!$J$6:$J$2005,1),""))</f>
        <v/>
      </c>
      <c r="G28" s="20">
        <f>IF(A28&amp;""="","",IFERROR(SUMIFS('التسميع'!$A$6:$A$2005,'التسميع'!$B$6:$B$2005,A28&amp;"",'التسميع'!$K$6:$K$2005,1)/COUNTIFS('التسميع'!$B$6:$B$2005,A28&amp;"",'التسميع'!$K$6:$K$2005,1),""))</f>
        <v/>
      </c>
      <c r="H28" s="19">
        <f>IF(ISNUMBER(G28),'الإعدادات'!$B$4-G28,"")</f>
        <v/>
      </c>
      <c r="I28" s="6">
        <f>IF(A28&amp;""="","",IF(G28="","لم تُسجَّل مراجعة",IF(H28&gt;'الإعدادات'!$B$5,"تأخر مراجعة","")))</f>
        <v/>
      </c>
      <c r="J28" s="19">
        <f>IF(A28&amp;""="","",COUNTIFS('التسميع'!$B$6:$B$2005,A28&amp;"",'التسميع'!$G$6:$G$2005,"يعاد"))</f>
        <v/>
      </c>
      <c r="K28" s="6">
        <f>IF(A28&amp;""="","",IFERROR(INDEX('التسميع'!$E$6:$E$2005,MATCH(A28&amp;"|H",'التسميع'!$L$6:$L$2005,0))&amp;"",""))</f>
        <v/>
      </c>
      <c r="L28" s="19">
        <f>IF(I28="تأخر مراجعة",COUNTIFS($H$6:$H$205,"&gt;"&amp;H28)+COUNTIFS($H$6:H28,H28,$I$6:I28,"تأخر مراجعة"),"")</f>
        <v/>
      </c>
      <c r="M28" s="6">
        <f>IF(A28&amp;""="","",IF(B28&amp;""="","اختر الحلقة",""))</f>
        <v/>
      </c>
    </row>
    <row r="29">
      <c r="A29" s="5" t="n"/>
      <c r="B29" s="5" t="n"/>
      <c r="C29" s="18">
        <f>IF(A29&amp;""="","",SUMIFS('التسميع'!$F$6:$F$2005,'التسميع'!$B$6:$B$2005,A29&amp;"",'التسميع'!$C$6:$C$2005,"حفظ جديد"))</f>
        <v/>
      </c>
      <c r="D29" s="18">
        <f>IF(A29&amp;""="","",SUMIFS('التسميع'!$F$6:$F$2005,'التسميع'!$B$6:$B$2005,A29&amp;"",'التسميع'!$C$6:$C$2005,"مراجعة"))</f>
        <v/>
      </c>
      <c r="E29" s="19">
        <f>IF(A29&amp;""="","",COUNTIFS('التسميع'!$B$6:$B$2005,A29&amp;""))</f>
        <v/>
      </c>
      <c r="F29" s="20">
        <f>IF(A29&amp;""="","",IFERROR(SUMIFS('التسميع'!$A$6:$A$2005,'التسميع'!$B$6:$B$2005,A29&amp;"",'التسميع'!$J$6:$J$2005,1)/COUNTIFS('التسميع'!$B$6:$B$2005,A29&amp;"",'التسميع'!$J$6:$J$2005,1),""))</f>
        <v/>
      </c>
      <c r="G29" s="20">
        <f>IF(A29&amp;""="","",IFERROR(SUMIFS('التسميع'!$A$6:$A$2005,'التسميع'!$B$6:$B$2005,A29&amp;"",'التسميع'!$K$6:$K$2005,1)/COUNTIFS('التسميع'!$B$6:$B$2005,A29&amp;"",'التسميع'!$K$6:$K$2005,1),""))</f>
        <v/>
      </c>
      <c r="H29" s="19">
        <f>IF(ISNUMBER(G29),'الإعدادات'!$B$4-G29,"")</f>
        <v/>
      </c>
      <c r="I29" s="6">
        <f>IF(A29&amp;""="","",IF(G29="","لم تُسجَّل مراجعة",IF(H29&gt;'الإعدادات'!$B$5,"تأخر مراجعة","")))</f>
        <v/>
      </c>
      <c r="J29" s="19">
        <f>IF(A29&amp;""="","",COUNTIFS('التسميع'!$B$6:$B$2005,A29&amp;"",'التسميع'!$G$6:$G$2005,"يعاد"))</f>
        <v/>
      </c>
      <c r="K29" s="6">
        <f>IF(A29&amp;""="","",IFERROR(INDEX('التسميع'!$E$6:$E$2005,MATCH(A29&amp;"|H",'التسميع'!$L$6:$L$2005,0))&amp;"",""))</f>
        <v/>
      </c>
      <c r="L29" s="19">
        <f>IF(I29="تأخر مراجعة",COUNTIFS($H$6:$H$205,"&gt;"&amp;H29)+COUNTIFS($H$6:H29,H29,$I$6:I29,"تأخر مراجعة"),"")</f>
        <v/>
      </c>
      <c r="M29" s="6">
        <f>IF(A29&amp;""="","",IF(B29&amp;""="","اختر الحلقة",""))</f>
        <v/>
      </c>
    </row>
    <row r="30">
      <c r="A30" s="5" t="n"/>
      <c r="B30" s="5" t="n"/>
      <c r="C30" s="18">
        <f>IF(A30&amp;""="","",SUMIFS('التسميع'!$F$6:$F$2005,'التسميع'!$B$6:$B$2005,A30&amp;"",'التسميع'!$C$6:$C$2005,"حفظ جديد"))</f>
        <v/>
      </c>
      <c r="D30" s="18">
        <f>IF(A30&amp;""="","",SUMIFS('التسميع'!$F$6:$F$2005,'التسميع'!$B$6:$B$2005,A30&amp;"",'التسميع'!$C$6:$C$2005,"مراجعة"))</f>
        <v/>
      </c>
      <c r="E30" s="19">
        <f>IF(A30&amp;""="","",COUNTIFS('التسميع'!$B$6:$B$2005,A30&amp;""))</f>
        <v/>
      </c>
      <c r="F30" s="20">
        <f>IF(A30&amp;""="","",IFERROR(SUMIFS('التسميع'!$A$6:$A$2005,'التسميع'!$B$6:$B$2005,A30&amp;"",'التسميع'!$J$6:$J$2005,1)/COUNTIFS('التسميع'!$B$6:$B$2005,A30&amp;"",'التسميع'!$J$6:$J$2005,1),""))</f>
        <v/>
      </c>
      <c r="G30" s="20">
        <f>IF(A30&amp;""="","",IFERROR(SUMIFS('التسميع'!$A$6:$A$2005,'التسميع'!$B$6:$B$2005,A30&amp;"",'التسميع'!$K$6:$K$2005,1)/COUNTIFS('التسميع'!$B$6:$B$2005,A30&amp;"",'التسميع'!$K$6:$K$2005,1),""))</f>
        <v/>
      </c>
      <c r="H30" s="19">
        <f>IF(ISNUMBER(G30),'الإعدادات'!$B$4-G30,"")</f>
        <v/>
      </c>
      <c r="I30" s="6">
        <f>IF(A30&amp;""="","",IF(G30="","لم تُسجَّل مراجعة",IF(H30&gt;'الإعدادات'!$B$5,"تأخر مراجعة","")))</f>
        <v/>
      </c>
      <c r="J30" s="19">
        <f>IF(A30&amp;""="","",COUNTIFS('التسميع'!$B$6:$B$2005,A30&amp;"",'التسميع'!$G$6:$G$2005,"يعاد"))</f>
        <v/>
      </c>
      <c r="K30" s="6">
        <f>IF(A30&amp;""="","",IFERROR(INDEX('التسميع'!$E$6:$E$2005,MATCH(A30&amp;"|H",'التسميع'!$L$6:$L$2005,0))&amp;"",""))</f>
        <v/>
      </c>
      <c r="L30" s="19">
        <f>IF(I30="تأخر مراجعة",COUNTIFS($H$6:$H$205,"&gt;"&amp;H30)+COUNTIFS($H$6:H30,H30,$I$6:I30,"تأخر مراجعة"),"")</f>
        <v/>
      </c>
      <c r="M30" s="6">
        <f>IF(A30&amp;""="","",IF(B30&amp;""="","اختر الحلقة",""))</f>
        <v/>
      </c>
    </row>
    <row r="31">
      <c r="A31" s="5" t="n"/>
      <c r="B31" s="5" t="n"/>
      <c r="C31" s="18">
        <f>IF(A31&amp;""="","",SUMIFS('التسميع'!$F$6:$F$2005,'التسميع'!$B$6:$B$2005,A31&amp;"",'التسميع'!$C$6:$C$2005,"حفظ جديد"))</f>
        <v/>
      </c>
      <c r="D31" s="18">
        <f>IF(A31&amp;""="","",SUMIFS('التسميع'!$F$6:$F$2005,'التسميع'!$B$6:$B$2005,A31&amp;"",'التسميع'!$C$6:$C$2005,"مراجعة"))</f>
        <v/>
      </c>
      <c r="E31" s="19">
        <f>IF(A31&amp;""="","",COUNTIFS('التسميع'!$B$6:$B$2005,A31&amp;""))</f>
        <v/>
      </c>
      <c r="F31" s="20">
        <f>IF(A31&amp;""="","",IFERROR(SUMIFS('التسميع'!$A$6:$A$2005,'التسميع'!$B$6:$B$2005,A31&amp;"",'التسميع'!$J$6:$J$2005,1)/COUNTIFS('التسميع'!$B$6:$B$2005,A31&amp;"",'التسميع'!$J$6:$J$2005,1),""))</f>
        <v/>
      </c>
      <c r="G31" s="20">
        <f>IF(A31&amp;""="","",IFERROR(SUMIFS('التسميع'!$A$6:$A$2005,'التسميع'!$B$6:$B$2005,A31&amp;"",'التسميع'!$K$6:$K$2005,1)/COUNTIFS('التسميع'!$B$6:$B$2005,A31&amp;"",'التسميع'!$K$6:$K$2005,1),""))</f>
        <v/>
      </c>
      <c r="H31" s="19">
        <f>IF(ISNUMBER(G31),'الإعدادات'!$B$4-G31,"")</f>
        <v/>
      </c>
      <c r="I31" s="6">
        <f>IF(A31&amp;""="","",IF(G31="","لم تُسجَّل مراجعة",IF(H31&gt;'الإعدادات'!$B$5,"تأخر مراجعة","")))</f>
        <v/>
      </c>
      <c r="J31" s="19">
        <f>IF(A31&amp;""="","",COUNTIFS('التسميع'!$B$6:$B$2005,A31&amp;"",'التسميع'!$G$6:$G$2005,"يعاد"))</f>
        <v/>
      </c>
      <c r="K31" s="6">
        <f>IF(A31&amp;""="","",IFERROR(INDEX('التسميع'!$E$6:$E$2005,MATCH(A31&amp;"|H",'التسميع'!$L$6:$L$2005,0))&amp;"",""))</f>
        <v/>
      </c>
      <c r="L31" s="19">
        <f>IF(I31="تأخر مراجعة",COUNTIFS($H$6:$H$205,"&gt;"&amp;H31)+COUNTIFS($H$6:H31,H31,$I$6:I31,"تأخر مراجعة"),"")</f>
        <v/>
      </c>
      <c r="M31" s="6">
        <f>IF(A31&amp;""="","",IF(B31&amp;""="","اختر الحلقة",""))</f>
        <v/>
      </c>
    </row>
    <row r="32">
      <c r="A32" s="5" t="n"/>
      <c r="B32" s="5" t="n"/>
      <c r="C32" s="18">
        <f>IF(A32&amp;""="","",SUMIFS('التسميع'!$F$6:$F$2005,'التسميع'!$B$6:$B$2005,A32&amp;"",'التسميع'!$C$6:$C$2005,"حفظ جديد"))</f>
        <v/>
      </c>
      <c r="D32" s="18">
        <f>IF(A32&amp;""="","",SUMIFS('التسميع'!$F$6:$F$2005,'التسميع'!$B$6:$B$2005,A32&amp;"",'التسميع'!$C$6:$C$2005,"مراجعة"))</f>
        <v/>
      </c>
      <c r="E32" s="19">
        <f>IF(A32&amp;""="","",COUNTIFS('التسميع'!$B$6:$B$2005,A32&amp;""))</f>
        <v/>
      </c>
      <c r="F32" s="20">
        <f>IF(A32&amp;""="","",IFERROR(SUMIFS('التسميع'!$A$6:$A$2005,'التسميع'!$B$6:$B$2005,A32&amp;"",'التسميع'!$J$6:$J$2005,1)/COUNTIFS('التسميع'!$B$6:$B$2005,A32&amp;"",'التسميع'!$J$6:$J$2005,1),""))</f>
        <v/>
      </c>
      <c r="G32" s="20">
        <f>IF(A32&amp;""="","",IFERROR(SUMIFS('التسميع'!$A$6:$A$2005,'التسميع'!$B$6:$B$2005,A32&amp;"",'التسميع'!$K$6:$K$2005,1)/COUNTIFS('التسميع'!$B$6:$B$2005,A32&amp;"",'التسميع'!$K$6:$K$2005,1),""))</f>
        <v/>
      </c>
      <c r="H32" s="19">
        <f>IF(ISNUMBER(G32),'الإعدادات'!$B$4-G32,"")</f>
        <v/>
      </c>
      <c r="I32" s="6">
        <f>IF(A32&amp;""="","",IF(G32="","لم تُسجَّل مراجعة",IF(H32&gt;'الإعدادات'!$B$5,"تأخر مراجعة","")))</f>
        <v/>
      </c>
      <c r="J32" s="19">
        <f>IF(A32&amp;""="","",COUNTIFS('التسميع'!$B$6:$B$2005,A32&amp;"",'التسميع'!$G$6:$G$2005,"يعاد"))</f>
        <v/>
      </c>
      <c r="K32" s="6">
        <f>IF(A32&amp;""="","",IFERROR(INDEX('التسميع'!$E$6:$E$2005,MATCH(A32&amp;"|H",'التسميع'!$L$6:$L$2005,0))&amp;"",""))</f>
        <v/>
      </c>
      <c r="L32" s="19">
        <f>IF(I32="تأخر مراجعة",COUNTIFS($H$6:$H$205,"&gt;"&amp;H32)+COUNTIFS($H$6:H32,H32,$I$6:I32,"تأخر مراجعة"),"")</f>
        <v/>
      </c>
      <c r="M32" s="6">
        <f>IF(A32&amp;""="","",IF(B32&amp;""="","اختر الحلقة",""))</f>
        <v/>
      </c>
    </row>
    <row r="33">
      <c r="A33" s="5" t="n"/>
      <c r="B33" s="5" t="n"/>
      <c r="C33" s="18">
        <f>IF(A33&amp;""="","",SUMIFS('التسميع'!$F$6:$F$2005,'التسميع'!$B$6:$B$2005,A33&amp;"",'التسميع'!$C$6:$C$2005,"حفظ جديد"))</f>
        <v/>
      </c>
      <c r="D33" s="18">
        <f>IF(A33&amp;""="","",SUMIFS('التسميع'!$F$6:$F$2005,'التسميع'!$B$6:$B$2005,A33&amp;"",'التسميع'!$C$6:$C$2005,"مراجعة"))</f>
        <v/>
      </c>
      <c r="E33" s="19">
        <f>IF(A33&amp;""="","",COUNTIFS('التسميع'!$B$6:$B$2005,A33&amp;""))</f>
        <v/>
      </c>
      <c r="F33" s="20">
        <f>IF(A33&amp;""="","",IFERROR(SUMIFS('التسميع'!$A$6:$A$2005,'التسميع'!$B$6:$B$2005,A33&amp;"",'التسميع'!$J$6:$J$2005,1)/COUNTIFS('التسميع'!$B$6:$B$2005,A33&amp;"",'التسميع'!$J$6:$J$2005,1),""))</f>
        <v/>
      </c>
      <c r="G33" s="20">
        <f>IF(A33&amp;""="","",IFERROR(SUMIFS('التسميع'!$A$6:$A$2005,'التسميع'!$B$6:$B$2005,A33&amp;"",'التسميع'!$K$6:$K$2005,1)/COUNTIFS('التسميع'!$B$6:$B$2005,A33&amp;"",'التسميع'!$K$6:$K$2005,1),""))</f>
        <v/>
      </c>
      <c r="H33" s="19">
        <f>IF(ISNUMBER(G33),'الإعدادات'!$B$4-G33,"")</f>
        <v/>
      </c>
      <c r="I33" s="6">
        <f>IF(A33&amp;""="","",IF(G33="","لم تُسجَّل مراجعة",IF(H33&gt;'الإعدادات'!$B$5,"تأخر مراجعة","")))</f>
        <v/>
      </c>
      <c r="J33" s="19">
        <f>IF(A33&amp;""="","",COUNTIFS('التسميع'!$B$6:$B$2005,A33&amp;"",'التسميع'!$G$6:$G$2005,"يعاد"))</f>
        <v/>
      </c>
      <c r="K33" s="6">
        <f>IF(A33&amp;""="","",IFERROR(INDEX('التسميع'!$E$6:$E$2005,MATCH(A33&amp;"|H",'التسميع'!$L$6:$L$2005,0))&amp;"",""))</f>
        <v/>
      </c>
      <c r="L33" s="19">
        <f>IF(I33="تأخر مراجعة",COUNTIFS($H$6:$H$205,"&gt;"&amp;H33)+COUNTIFS($H$6:H33,H33,$I$6:I33,"تأخر مراجعة"),"")</f>
        <v/>
      </c>
      <c r="M33" s="6">
        <f>IF(A33&amp;""="","",IF(B33&amp;""="","اختر الحلقة",""))</f>
        <v/>
      </c>
    </row>
    <row r="34">
      <c r="A34" s="5" t="n"/>
      <c r="B34" s="5" t="n"/>
      <c r="C34" s="18">
        <f>IF(A34&amp;""="","",SUMIFS('التسميع'!$F$6:$F$2005,'التسميع'!$B$6:$B$2005,A34&amp;"",'التسميع'!$C$6:$C$2005,"حفظ جديد"))</f>
        <v/>
      </c>
      <c r="D34" s="18">
        <f>IF(A34&amp;""="","",SUMIFS('التسميع'!$F$6:$F$2005,'التسميع'!$B$6:$B$2005,A34&amp;"",'التسميع'!$C$6:$C$2005,"مراجعة"))</f>
        <v/>
      </c>
      <c r="E34" s="19">
        <f>IF(A34&amp;""="","",COUNTIFS('التسميع'!$B$6:$B$2005,A34&amp;""))</f>
        <v/>
      </c>
      <c r="F34" s="20">
        <f>IF(A34&amp;""="","",IFERROR(SUMIFS('التسميع'!$A$6:$A$2005,'التسميع'!$B$6:$B$2005,A34&amp;"",'التسميع'!$J$6:$J$2005,1)/COUNTIFS('التسميع'!$B$6:$B$2005,A34&amp;"",'التسميع'!$J$6:$J$2005,1),""))</f>
        <v/>
      </c>
      <c r="G34" s="20">
        <f>IF(A34&amp;""="","",IFERROR(SUMIFS('التسميع'!$A$6:$A$2005,'التسميع'!$B$6:$B$2005,A34&amp;"",'التسميع'!$K$6:$K$2005,1)/COUNTIFS('التسميع'!$B$6:$B$2005,A34&amp;"",'التسميع'!$K$6:$K$2005,1),""))</f>
        <v/>
      </c>
      <c r="H34" s="19">
        <f>IF(ISNUMBER(G34),'الإعدادات'!$B$4-G34,"")</f>
        <v/>
      </c>
      <c r="I34" s="6">
        <f>IF(A34&amp;""="","",IF(G34="","لم تُسجَّل مراجعة",IF(H34&gt;'الإعدادات'!$B$5,"تأخر مراجعة","")))</f>
        <v/>
      </c>
      <c r="J34" s="19">
        <f>IF(A34&amp;""="","",COUNTIFS('التسميع'!$B$6:$B$2005,A34&amp;"",'التسميع'!$G$6:$G$2005,"يعاد"))</f>
        <v/>
      </c>
      <c r="K34" s="6">
        <f>IF(A34&amp;""="","",IFERROR(INDEX('التسميع'!$E$6:$E$2005,MATCH(A34&amp;"|H",'التسميع'!$L$6:$L$2005,0))&amp;"",""))</f>
        <v/>
      </c>
      <c r="L34" s="19">
        <f>IF(I34="تأخر مراجعة",COUNTIFS($H$6:$H$205,"&gt;"&amp;H34)+COUNTIFS($H$6:H34,H34,$I$6:I34,"تأخر مراجعة"),"")</f>
        <v/>
      </c>
      <c r="M34" s="6">
        <f>IF(A34&amp;""="","",IF(B34&amp;""="","اختر الحلقة",""))</f>
        <v/>
      </c>
    </row>
    <row r="35">
      <c r="A35" s="5" t="n"/>
      <c r="B35" s="5" t="n"/>
      <c r="C35" s="18">
        <f>IF(A35&amp;""="","",SUMIFS('التسميع'!$F$6:$F$2005,'التسميع'!$B$6:$B$2005,A35&amp;"",'التسميع'!$C$6:$C$2005,"حفظ جديد"))</f>
        <v/>
      </c>
      <c r="D35" s="18">
        <f>IF(A35&amp;""="","",SUMIFS('التسميع'!$F$6:$F$2005,'التسميع'!$B$6:$B$2005,A35&amp;"",'التسميع'!$C$6:$C$2005,"مراجعة"))</f>
        <v/>
      </c>
      <c r="E35" s="19">
        <f>IF(A35&amp;""="","",COUNTIFS('التسميع'!$B$6:$B$2005,A35&amp;""))</f>
        <v/>
      </c>
      <c r="F35" s="20">
        <f>IF(A35&amp;""="","",IFERROR(SUMIFS('التسميع'!$A$6:$A$2005,'التسميع'!$B$6:$B$2005,A35&amp;"",'التسميع'!$J$6:$J$2005,1)/COUNTIFS('التسميع'!$B$6:$B$2005,A35&amp;"",'التسميع'!$J$6:$J$2005,1),""))</f>
        <v/>
      </c>
      <c r="G35" s="20">
        <f>IF(A35&amp;""="","",IFERROR(SUMIFS('التسميع'!$A$6:$A$2005,'التسميع'!$B$6:$B$2005,A35&amp;"",'التسميع'!$K$6:$K$2005,1)/COUNTIFS('التسميع'!$B$6:$B$2005,A35&amp;"",'التسميع'!$K$6:$K$2005,1),""))</f>
        <v/>
      </c>
      <c r="H35" s="19">
        <f>IF(ISNUMBER(G35),'الإعدادات'!$B$4-G35,"")</f>
        <v/>
      </c>
      <c r="I35" s="6">
        <f>IF(A35&amp;""="","",IF(G35="","لم تُسجَّل مراجعة",IF(H35&gt;'الإعدادات'!$B$5,"تأخر مراجعة","")))</f>
        <v/>
      </c>
      <c r="J35" s="19">
        <f>IF(A35&amp;""="","",COUNTIFS('التسميع'!$B$6:$B$2005,A35&amp;"",'التسميع'!$G$6:$G$2005,"يعاد"))</f>
        <v/>
      </c>
      <c r="K35" s="6">
        <f>IF(A35&amp;""="","",IFERROR(INDEX('التسميع'!$E$6:$E$2005,MATCH(A35&amp;"|H",'التسميع'!$L$6:$L$2005,0))&amp;"",""))</f>
        <v/>
      </c>
      <c r="L35" s="19">
        <f>IF(I35="تأخر مراجعة",COUNTIFS($H$6:$H$205,"&gt;"&amp;H35)+COUNTIFS($H$6:H35,H35,$I$6:I35,"تأخر مراجعة"),"")</f>
        <v/>
      </c>
      <c r="M35" s="6">
        <f>IF(A35&amp;""="","",IF(B35&amp;""="","اختر الحلقة",""))</f>
        <v/>
      </c>
    </row>
    <row r="36">
      <c r="A36" s="5" t="n"/>
      <c r="B36" s="5" t="n"/>
      <c r="C36" s="18">
        <f>IF(A36&amp;""="","",SUMIFS('التسميع'!$F$6:$F$2005,'التسميع'!$B$6:$B$2005,A36&amp;"",'التسميع'!$C$6:$C$2005,"حفظ جديد"))</f>
        <v/>
      </c>
      <c r="D36" s="18">
        <f>IF(A36&amp;""="","",SUMIFS('التسميع'!$F$6:$F$2005,'التسميع'!$B$6:$B$2005,A36&amp;"",'التسميع'!$C$6:$C$2005,"مراجعة"))</f>
        <v/>
      </c>
      <c r="E36" s="19">
        <f>IF(A36&amp;""="","",COUNTIFS('التسميع'!$B$6:$B$2005,A36&amp;""))</f>
        <v/>
      </c>
      <c r="F36" s="20">
        <f>IF(A36&amp;""="","",IFERROR(SUMIFS('التسميع'!$A$6:$A$2005,'التسميع'!$B$6:$B$2005,A36&amp;"",'التسميع'!$J$6:$J$2005,1)/COUNTIFS('التسميع'!$B$6:$B$2005,A36&amp;"",'التسميع'!$J$6:$J$2005,1),""))</f>
        <v/>
      </c>
      <c r="G36" s="20">
        <f>IF(A36&amp;""="","",IFERROR(SUMIFS('التسميع'!$A$6:$A$2005,'التسميع'!$B$6:$B$2005,A36&amp;"",'التسميع'!$K$6:$K$2005,1)/COUNTIFS('التسميع'!$B$6:$B$2005,A36&amp;"",'التسميع'!$K$6:$K$2005,1),""))</f>
        <v/>
      </c>
      <c r="H36" s="19">
        <f>IF(ISNUMBER(G36),'الإعدادات'!$B$4-G36,"")</f>
        <v/>
      </c>
      <c r="I36" s="6">
        <f>IF(A36&amp;""="","",IF(G36="","لم تُسجَّل مراجعة",IF(H36&gt;'الإعدادات'!$B$5,"تأخر مراجعة","")))</f>
        <v/>
      </c>
      <c r="J36" s="19">
        <f>IF(A36&amp;""="","",COUNTIFS('التسميع'!$B$6:$B$2005,A36&amp;"",'التسميع'!$G$6:$G$2005,"يعاد"))</f>
        <v/>
      </c>
      <c r="K36" s="6">
        <f>IF(A36&amp;""="","",IFERROR(INDEX('التسميع'!$E$6:$E$2005,MATCH(A36&amp;"|H",'التسميع'!$L$6:$L$2005,0))&amp;"",""))</f>
        <v/>
      </c>
      <c r="L36" s="19">
        <f>IF(I36="تأخر مراجعة",COUNTIFS($H$6:$H$205,"&gt;"&amp;H36)+COUNTIFS($H$6:H36,H36,$I$6:I36,"تأخر مراجعة"),"")</f>
        <v/>
      </c>
      <c r="M36" s="6">
        <f>IF(A36&amp;""="","",IF(B36&amp;""="","اختر الحلقة",""))</f>
        <v/>
      </c>
    </row>
    <row r="37">
      <c r="A37" s="5" t="n"/>
      <c r="B37" s="5" t="n"/>
      <c r="C37" s="18">
        <f>IF(A37&amp;""="","",SUMIFS('التسميع'!$F$6:$F$2005,'التسميع'!$B$6:$B$2005,A37&amp;"",'التسميع'!$C$6:$C$2005,"حفظ جديد"))</f>
        <v/>
      </c>
      <c r="D37" s="18">
        <f>IF(A37&amp;""="","",SUMIFS('التسميع'!$F$6:$F$2005,'التسميع'!$B$6:$B$2005,A37&amp;"",'التسميع'!$C$6:$C$2005,"مراجعة"))</f>
        <v/>
      </c>
      <c r="E37" s="19">
        <f>IF(A37&amp;""="","",COUNTIFS('التسميع'!$B$6:$B$2005,A37&amp;""))</f>
        <v/>
      </c>
      <c r="F37" s="20">
        <f>IF(A37&amp;""="","",IFERROR(SUMIFS('التسميع'!$A$6:$A$2005,'التسميع'!$B$6:$B$2005,A37&amp;"",'التسميع'!$J$6:$J$2005,1)/COUNTIFS('التسميع'!$B$6:$B$2005,A37&amp;"",'التسميع'!$J$6:$J$2005,1),""))</f>
        <v/>
      </c>
      <c r="G37" s="20">
        <f>IF(A37&amp;""="","",IFERROR(SUMIFS('التسميع'!$A$6:$A$2005,'التسميع'!$B$6:$B$2005,A37&amp;"",'التسميع'!$K$6:$K$2005,1)/COUNTIFS('التسميع'!$B$6:$B$2005,A37&amp;"",'التسميع'!$K$6:$K$2005,1),""))</f>
        <v/>
      </c>
      <c r="H37" s="19">
        <f>IF(ISNUMBER(G37),'الإعدادات'!$B$4-G37,"")</f>
        <v/>
      </c>
      <c r="I37" s="6">
        <f>IF(A37&amp;""="","",IF(G37="","لم تُسجَّل مراجعة",IF(H37&gt;'الإعدادات'!$B$5,"تأخر مراجعة","")))</f>
        <v/>
      </c>
      <c r="J37" s="19">
        <f>IF(A37&amp;""="","",COUNTIFS('التسميع'!$B$6:$B$2005,A37&amp;"",'التسميع'!$G$6:$G$2005,"يعاد"))</f>
        <v/>
      </c>
      <c r="K37" s="6">
        <f>IF(A37&amp;""="","",IFERROR(INDEX('التسميع'!$E$6:$E$2005,MATCH(A37&amp;"|H",'التسميع'!$L$6:$L$2005,0))&amp;"",""))</f>
        <v/>
      </c>
      <c r="L37" s="19">
        <f>IF(I37="تأخر مراجعة",COUNTIFS($H$6:$H$205,"&gt;"&amp;H37)+COUNTIFS($H$6:H37,H37,$I$6:I37,"تأخر مراجعة"),"")</f>
        <v/>
      </c>
      <c r="M37" s="6">
        <f>IF(A37&amp;""="","",IF(B37&amp;""="","اختر الحلقة",""))</f>
        <v/>
      </c>
    </row>
    <row r="38">
      <c r="A38" s="5" t="n"/>
      <c r="B38" s="5" t="n"/>
      <c r="C38" s="18">
        <f>IF(A38&amp;""="","",SUMIFS('التسميع'!$F$6:$F$2005,'التسميع'!$B$6:$B$2005,A38&amp;"",'التسميع'!$C$6:$C$2005,"حفظ جديد"))</f>
        <v/>
      </c>
      <c r="D38" s="18">
        <f>IF(A38&amp;""="","",SUMIFS('التسميع'!$F$6:$F$2005,'التسميع'!$B$6:$B$2005,A38&amp;"",'التسميع'!$C$6:$C$2005,"مراجعة"))</f>
        <v/>
      </c>
      <c r="E38" s="19">
        <f>IF(A38&amp;""="","",COUNTIFS('التسميع'!$B$6:$B$2005,A38&amp;""))</f>
        <v/>
      </c>
      <c r="F38" s="20">
        <f>IF(A38&amp;""="","",IFERROR(SUMIFS('التسميع'!$A$6:$A$2005,'التسميع'!$B$6:$B$2005,A38&amp;"",'التسميع'!$J$6:$J$2005,1)/COUNTIFS('التسميع'!$B$6:$B$2005,A38&amp;"",'التسميع'!$J$6:$J$2005,1),""))</f>
        <v/>
      </c>
      <c r="G38" s="20">
        <f>IF(A38&amp;""="","",IFERROR(SUMIFS('التسميع'!$A$6:$A$2005,'التسميع'!$B$6:$B$2005,A38&amp;"",'التسميع'!$K$6:$K$2005,1)/COUNTIFS('التسميع'!$B$6:$B$2005,A38&amp;"",'التسميع'!$K$6:$K$2005,1),""))</f>
        <v/>
      </c>
      <c r="H38" s="19">
        <f>IF(ISNUMBER(G38),'الإعدادات'!$B$4-G38,"")</f>
        <v/>
      </c>
      <c r="I38" s="6">
        <f>IF(A38&amp;""="","",IF(G38="","لم تُسجَّل مراجعة",IF(H38&gt;'الإعدادات'!$B$5,"تأخر مراجعة","")))</f>
        <v/>
      </c>
      <c r="J38" s="19">
        <f>IF(A38&amp;""="","",COUNTIFS('التسميع'!$B$6:$B$2005,A38&amp;"",'التسميع'!$G$6:$G$2005,"يعاد"))</f>
        <v/>
      </c>
      <c r="K38" s="6">
        <f>IF(A38&amp;""="","",IFERROR(INDEX('التسميع'!$E$6:$E$2005,MATCH(A38&amp;"|H",'التسميع'!$L$6:$L$2005,0))&amp;"",""))</f>
        <v/>
      </c>
      <c r="L38" s="19">
        <f>IF(I38="تأخر مراجعة",COUNTIFS($H$6:$H$205,"&gt;"&amp;H38)+COUNTIFS($H$6:H38,H38,$I$6:I38,"تأخر مراجعة"),"")</f>
        <v/>
      </c>
      <c r="M38" s="6">
        <f>IF(A38&amp;""="","",IF(B38&amp;""="","اختر الحلقة",""))</f>
        <v/>
      </c>
    </row>
    <row r="39">
      <c r="A39" s="5" t="n"/>
      <c r="B39" s="5" t="n"/>
      <c r="C39" s="18">
        <f>IF(A39&amp;""="","",SUMIFS('التسميع'!$F$6:$F$2005,'التسميع'!$B$6:$B$2005,A39&amp;"",'التسميع'!$C$6:$C$2005,"حفظ جديد"))</f>
        <v/>
      </c>
      <c r="D39" s="18">
        <f>IF(A39&amp;""="","",SUMIFS('التسميع'!$F$6:$F$2005,'التسميع'!$B$6:$B$2005,A39&amp;"",'التسميع'!$C$6:$C$2005,"مراجعة"))</f>
        <v/>
      </c>
      <c r="E39" s="19">
        <f>IF(A39&amp;""="","",COUNTIFS('التسميع'!$B$6:$B$2005,A39&amp;""))</f>
        <v/>
      </c>
      <c r="F39" s="20">
        <f>IF(A39&amp;""="","",IFERROR(SUMIFS('التسميع'!$A$6:$A$2005,'التسميع'!$B$6:$B$2005,A39&amp;"",'التسميع'!$J$6:$J$2005,1)/COUNTIFS('التسميع'!$B$6:$B$2005,A39&amp;"",'التسميع'!$J$6:$J$2005,1),""))</f>
        <v/>
      </c>
      <c r="G39" s="20">
        <f>IF(A39&amp;""="","",IFERROR(SUMIFS('التسميع'!$A$6:$A$2005,'التسميع'!$B$6:$B$2005,A39&amp;"",'التسميع'!$K$6:$K$2005,1)/COUNTIFS('التسميع'!$B$6:$B$2005,A39&amp;"",'التسميع'!$K$6:$K$2005,1),""))</f>
        <v/>
      </c>
      <c r="H39" s="19">
        <f>IF(ISNUMBER(G39),'الإعدادات'!$B$4-G39,"")</f>
        <v/>
      </c>
      <c r="I39" s="6">
        <f>IF(A39&amp;""="","",IF(G39="","لم تُسجَّل مراجعة",IF(H39&gt;'الإعدادات'!$B$5,"تأخر مراجعة","")))</f>
        <v/>
      </c>
      <c r="J39" s="19">
        <f>IF(A39&amp;""="","",COUNTIFS('التسميع'!$B$6:$B$2005,A39&amp;"",'التسميع'!$G$6:$G$2005,"يعاد"))</f>
        <v/>
      </c>
      <c r="K39" s="6">
        <f>IF(A39&amp;""="","",IFERROR(INDEX('التسميع'!$E$6:$E$2005,MATCH(A39&amp;"|H",'التسميع'!$L$6:$L$2005,0))&amp;"",""))</f>
        <v/>
      </c>
      <c r="L39" s="19">
        <f>IF(I39="تأخر مراجعة",COUNTIFS($H$6:$H$205,"&gt;"&amp;H39)+COUNTIFS($H$6:H39,H39,$I$6:I39,"تأخر مراجعة"),"")</f>
        <v/>
      </c>
      <c r="M39" s="6">
        <f>IF(A39&amp;""="","",IF(B39&amp;""="","اختر الحلقة",""))</f>
        <v/>
      </c>
    </row>
    <row r="40">
      <c r="A40" s="5" t="n"/>
      <c r="B40" s="5" t="n"/>
      <c r="C40" s="18">
        <f>IF(A40&amp;""="","",SUMIFS('التسميع'!$F$6:$F$2005,'التسميع'!$B$6:$B$2005,A40&amp;"",'التسميع'!$C$6:$C$2005,"حفظ جديد"))</f>
        <v/>
      </c>
      <c r="D40" s="18">
        <f>IF(A40&amp;""="","",SUMIFS('التسميع'!$F$6:$F$2005,'التسميع'!$B$6:$B$2005,A40&amp;"",'التسميع'!$C$6:$C$2005,"مراجعة"))</f>
        <v/>
      </c>
      <c r="E40" s="19">
        <f>IF(A40&amp;""="","",COUNTIFS('التسميع'!$B$6:$B$2005,A40&amp;""))</f>
        <v/>
      </c>
      <c r="F40" s="20">
        <f>IF(A40&amp;""="","",IFERROR(SUMIFS('التسميع'!$A$6:$A$2005,'التسميع'!$B$6:$B$2005,A40&amp;"",'التسميع'!$J$6:$J$2005,1)/COUNTIFS('التسميع'!$B$6:$B$2005,A40&amp;"",'التسميع'!$J$6:$J$2005,1),""))</f>
        <v/>
      </c>
      <c r="G40" s="20">
        <f>IF(A40&amp;""="","",IFERROR(SUMIFS('التسميع'!$A$6:$A$2005,'التسميع'!$B$6:$B$2005,A40&amp;"",'التسميع'!$K$6:$K$2005,1)/COUNTIFS('التسميع'!$B$6:$B$2005,A40&amp;"",'التسميع'!$K$6:$K$2005,1),""))</f>
        <v/>
      </c>
      <c r="H40" s="19">
        <f>IF(ISNUMBER(G40),'الإعدادات'!$B$4-G40,"")</f>
        <v/>
      </c>
      <c r="I40" s="6">
        <f>IF(A40&amp;""="","",IF(G40="","لم تُسجَّل مراجعة",IF(H40&gt;'الإعدادات'!$B$5,"تأخر مراجعة","")))</f>
        <v/>
      </c>
      <c r="J40" s="19">
        <f>IF(A40&amp;""="","",COUNTIFS('التسميع'!$B$6:$B$2005,A40&amp;"",'التسميع'!$G$6:$G$2005,"يعاد"))</f>
        <v/>
      </c>
      <c r="K40" s="6">
        <f>IF(A40&amp;""="","",IFERROR(INDEX('التسميع'!$E$6:$E$2005,MATCH(A40&amp;"|H",'التسميع'!$L$6:$L$2005,0))&amp;"",""))</f>
        <v/>
      </c>
      <c r="L40" s="19">
        <f>IF(I40="تأخر مراجعة",COUNTIFS($H$6:$H$205,"&gt;"&amp;H40)+COUNTIFS($H$6:H40,H40,$I$6:I40,"تأخر مراجعة"),"")</f>
        <v/>
      </c>
      <c r="M40" s="6">
        <f>IF(A40&amp;""="","",IF(B40&amp;""="","اختر الحلقة",""))</f>
        <v/>
      </c>
    </row>
    <row r="41">
      <c r="A41" s="5" t="n"/>
      <c r="B41" s="5" t="n"/>
      <c r="C41" s="18">
        <f>IF(A41&amp;""="","",SUMIFS('التسميع'!$F$6:$F$2005,'التسميع'!$B$6:$B$2005,A41&amp;"",'التسميع'!$C$6:$C$2005,"حفظ جديد"))</f>
        <v/>
      </c>
      <c r="D41" s="18">
        <f>IF(A41&amp;""="","",SUMIFS('التسميع'!$F$6:$F$2005,'التسميع'!$B$6:$B$2005,A41&amp;"",'التسميع'!$C$6:$C$2005,"مراجعة"))</f>
        <v/>
      </c>
      <c r="E41" s="19">
        <f>IF(A41&amp;""="","",COUNTIFS('التسميع'!$B$6:$B$2005,A41&amp;""))</f>
        <v/>
      </c>
      <c r="F41" s="20">
        <f>IF(A41&amp;""="","",IFERROR(SUMIFS('التسميع'!$A$6:$A$2005,'التسميع'!$B$6:$B$2005,A41&amp;"",'التسميع'!$J$6:$J$2005,1)/COUNTIFS('التسميع'!$B$6:$B$2005,A41&amp;"",'التسميع'!$J$6:$J$2005,1),""))</f>
        <v/>
      </c>
      <c r="G41" s="20">
        <f>IF(A41&amp;""="","",IFERROR(SUMIFS('التسميع'!$A$6:$A$2005,'التسميع'!$B$6:$B$2005,A41&amp;"",'التسميع'!$K$6:$K$2005,1)/COUNTIFS('التسميع'!$B$6:$B$2005,A41&amp;"",'التسميع'!$K$6:$K$2005,1),""))</f>
        <v/>
      </c>
      <c r="H41" s="19">
        <f>IF(ISNUMBER(G41),'الإعدادات'!$B$4-G41,"")</f>
        <v/>
      </c>
      <c r="I41" s="6">
        <f>IF(A41&amp;""="","",IF(G41="","لم تُسجَّل مراجعة",IF(H41&gt;'الإعدادات'!$B$5,"تأخر مراجعة","")))</f>
        <v/>
      </c>
      <c r="J41" s="19">
        <f>IF(A41&amp;""="","",COUNTIFS('التسميع'!$B$6:$B$2005,A41&amp;"",'التسميع'!$G$6:$G$2005,"يعاد"))</f>
        <v/>
      </c>
      <c r="K41" s="6">
        <f>IF(A41&amp;""="","",IFERROR(INDEX('التسميع'!$E$6:$E$2005,MATCH(A41&amp;"|H",'التسميع'!$L$6:$L$2005,0))&amp;"",""))</f>
        <v/>
      </c>
      <c r="L41" s="19">
        <f>IF(I41="تأخر مراجعة",COUNTIFS($H$6:$H$205,"&gt;"&amp;H41)+COUNTIFS($H$6:H41,H41,$I$6:I41,"تأخر مراجعة"),"")</f>
        <v/>
      </c>
      <c r="M41" s="6">
        <f>IF(A41&amp;""="","",IF(B41&amp;""="","اختر الحلقة",""))</f>
        <v/>
      </c>
    </row>
    <row r="42">
      <c r="A42" s="5" t="n"/>
      <c r="B42" s="5" t="n"/>
      <c r="C42" s="18">
        <f>IF(A42&amp;""="","",SUMIFS('التسميع'!$F$6:$F$2005,'التسميع'!$B$6:$B$2005,A42&amp;"",'التسميع'!$C$6:$C$2005,"حفظ جديد"))</f>
        <v/>
      </c>
      <c r="D42" s="18">
        <f>IF(A42&amp;""="","",SUMIFS('التسميع'!$F$6:$F$2005,'التسميع'!$B$6:$B$2005,A42&amp;"",'التسميع'!$C$6:$C$2005,"مراجعة"))</f>
        <v/>
      </c>
      <c r="E42" s="19">
        <f>IF(A42&amp;""="","",COUNTIFS('التسميع'!$B$6:$B$2005,A42&amp;""))</f>
        <v/>
      </c>
      <c r="F42" s="20">
        <f>IF(A42&amp;""="","",IFERROR(SUMIFS('التسميع'!$A$6:$A$2005,'التسميع'!$B$6:$B$2005,A42&amp;"",'التسميع'!$J$6:$J$2005,1)/COUNTIFS('التسميع'!$B$6:$B$2005,A42&amp;"",'التسميع'!$J$6:$J$2005,1),""))</f>
        <v/>
      </c>
      <c r="G42" s="20">
        <f>IF(A42&amp;""="","",IFERROR(SUMIFS('التسميع'!$A$6:$A$2005,'التسميع'!$B$6:$B$2005,A42&amp;"",'التسميع'!$K$6:$K$2005,1)/COUNTIFS('التسميع'!$B$6:$B$2005,A42&amp;"",'التسميع'!$K$6:$K$2005,1),""))</f>
        <v/>
      </c>
      <c r="H42" s="19">
        <f>IF(ISNUMBER(G42),'الإعدادات'!$B$4-G42,"")</f>
        <v/>
      </c>
      <c r="I42" s="6">
        <f>IF(A42&amp;""="","",IF(G42="","لم تُسجَّل مراجعة",IF(H42&gt;'الإعدادات'!$B$5,"تأخر مراجعة","")))</f>
        <v/>
      </c>
      <c r="J42" s="19">
        <f>IF(A42&amp;""="","",COUNTIFS('التسميع'!$B$6:$B$2005,A42&amp;"",'التسميع'!$G$6:$G$2005,"يعاد"))</f>
        <v/>
      </c>
      <c r="K42" s="6">
        <f>IF(A42&amp;""="","",IFERROR(INDEX('التسميع'!$E$6:$E$2005,MATCH(A42&amp;"|H",'التسميع'!$L$6:$L$2005,0))&amp;"",""))</f>
        <v/>
      </c>
      <c r="L42" s="19">
        <f>IF(I42="تأخر مراجعة",COUNTIFS($H$6:$H$205,"&gt;"&amp;H42)+COUNTIFS($H$6:H42,H42,$I$6:I42,"تأخر مراجعة"),"")</f>
        <v/>
      </c>
      <c r="M42" s="6">
        <f>IF(A42&amp;""="","",IF(B42&amp;""="","اختر الحلقة",""))</f>
        <v/>
      </c>
    </row>
    <row r="43">
      <c r="A43" s="5" t="n"/>
      <c r="B43" s="5" t="n"/>
      <c r="C43" s="18">
        <f>IF(A43&amp;""="","",SUMIFS('التسميع'!$F$6:$F$2005,'التسميع'!$B$6:$B$2005,A43&amp;"",'التسميع'!$C$6:$C$2005,"حفظ جديد"))</f>
        <v/>
      </c>
      <c r="D43" s="18">
        <f>IF(A43&amp;""="","",SUMIFS('التسميع'!$F$6:$F$2005,'التسميع'!$B$6:$B$2005,A43&amp;"",'التسميع'!$C$6:$C$2005,"مراجعة"))</f>
        <v/>
      </c>
      <c r="E43" s="19">
        <f>IF(A43&amp;""="","",COUNTIFS('التسميع'!$B$6:$B$2005,A43&amp;""))</f>
        <v/>
      </c>
      <c r="F43" s="20">
        <f>IF(A43&amp;""="","",IFERROR(SUMIFS('التسميع'!$A$6:$A$2005,'التسميع'!$B$6:$B$2005,A43&amp;"",'التسميع'!$J$6:$J$2005,1)/COUNTIFS('التسميع'!$B$6:$B$2005,A43&amp;"",'التسميع'!$J$6:$J$2005,1),""))</f>
        <v/>
      </c>
      <c r="G43" s="20">
        <f>IF(A43&amp;""="","",IFERROR(SUMIFS('التسميع'!$A$6:$A$2005,'التسميع'!$B$6:$B$2005,A43&amp;"",'التسميع'!$K$6:$K$2005,1)/COUNTIFS('التسميع'!$B$6:$B$2005,A43&amp;"",'التسميع'!$K$6:$K$2005,1),""))</f>
        <v/>
      </c>
      <c r="H43" s="19">
        <f>IF(ISNUMBER(G43),'الإعدادات'!$B$4-G43,"")</f>
        <v/>
      </c>
      <c r="I43" s="6">
        <f>IF(A43&amp;""="","",IF(G43="","لم تُسجَّل مراجعة",IF(H43&gt;'الإعدادات'!$B$5,"تأخر مراجعة","")))</f>
        <v/>
      </c>
      <c r="J43" s="19">
        <f>IF(A43&amp;""="","",COUNTIFS('التسميع'!$B$6:$B$2005,A43&amp;"",'التسميع'!$G$6:$G$2005,"يعاد"))</f>
        <v/>
      </c>
      <c r="K43" s="6">
        <f>IF(A43&amp;""="","",IFERROR(INDEX('التسميع'!$E$6:$E$2005,MATCH(A43&amp;"|H",'التسميع'!$L$6:$L$2005,0))&amp;"",""))</f>
        <v/>
      </c>
      <c r="L43" s="19">
        <f>IF(I43="تأخر مراجعة",COUNTIFS($H$6:$H$205,"&gt;"&amp;H43)+COUNTIFS($H$6:H43,H43,$I$6:I43,"تأخر مراجعة"),"")</f>
        <v/>
      </c>
      <c r="M43" s="6">
        <f>IF(A43&amp;""="","",IF(B43&amp;""="","اختر الحلقة",""))</f>
        <v/>
      </c>
    </row>
    <row r="44">
      <c r="A44" s="5" t="n"/>
      <c r="B44" s="5" t="n"/>
      <c r="C44" s="18">
        <f>IF(A44&amp;""="","",SUMIFS('التسميع'!$F$6:$F$2005,'التسميع'!$B$6:$B$2005,A44&amp;"",'التسميع'!$C$6:$C$2005,"حفظ جديد"))</f>
        <v/>
      </c>
      <c r="D44" s="18">
        <f>IF(A44&amp;""="","",SUMIFS('التسميع'!$F$6:$F$2005,'التسميع'!$B$6:$B$2005,A44&amp;"",'التسميع'!$C$6:$C$2005,"مراجعة"))</f>
        <v/>
      </c>
      <c r="E44" s="19">
        <f>IF(A44&amp;""="","",COUNTIFS('التسميع'!$B$6:$B$2005,A44&amp;""))</f>
        <v/>
      </c>
      <c r="F44" s="20">
        <f>IF(A44&amp;""="","",IFERROR(SUMIFS('التسميع'!$A$6:$A$2005,'التسميع'!$B$6:$B$2005,A44&amp;"",'التسميع'!$J$6:$J$2005,1)/COUNTIFS('التسميع'!$B$6:$B$2005,A44&amp;"",'التسميع'!$J$6:$J$2005,1),""))</f>
        <v/>
      </c>
      <c r="G44" s="20">
        <f>IF(A44&amp;""="","",IFERROR(SUMIFS('التسميع'!$A$6:$A$2005,'التسميع'!$B$6:$B$2005,A44&amp;"",'التسميع'!$K$6:$K$2005,1)/COUNTIFS('التسميع'!$B$6:$B$2005,A44&amp;"",'التسميع'!$K$6:$K$2005,1),""))</f>
        <v/>
      </c>
      <c r="H44" s="19">
        <f>IF(ISNUMBER(G44),'الإعدادات'!$B$4-G44,"")</f>
        <v/>
      </c>
      <c r="I44" s="6">
        <f>IF(A44&amp;""="","",IF(G44="","لم تُسجَّل مراجعة",IF(H44&gt;'الإعدادات'!$B$5,"تأخر مراجعة","")))</f>
        <v/>
      </c>
      <c r="J44" s="19">
        <f>IF(A44&amp;""="","",COUNTIFS('التسميع'!$B$6:$B$2005,A44&amp;"",'التسميع'!$G$6:$G$2005,"يعاد"))</f>
        <v/>
      </c>
      <c r="K44" s="6">
        <f>IF(A44&amp;""="","",IFERROR(INDEX('التسميع'!$E$6:$E$2005,MATCH(A44&amp;"|H",'التسميع'!$L$6:$L$2005,0))&amp;"",""))</f>
        <v/>
      </c>
      <c r="L44" s="19">
        <f>IF(I44="تأخر مراجعة",COUNTIFS($H$6:$H$205,"&gt;"&amp;H44)+COUNTIFS($H$6:H44,H44,$I$6:I44,"تأخر مراجعة"),"")</f>
        <v/>
      </c>
      <c r="M44" s="6">
        <f>IF(A44&amp;""="","",IF(B44&amp;""="","اختر الحلقة",""))</f>
        <v/>
      </c>
    </row>
    <row r="45">
      <c r="A45" s="5" t="n"/>
      <c r="B45" s="5" t="n"/>
      <c r="C45" s="18">
        <f>IF(A45&amp;""="","",SUMIFS('التسميع'!$F$6:$F$2005,'التسميع'!$B$6:$B$2005,A45&amp;"",'التسميع'!$C$6:$C$2005,"حفظ جديد"))</f>
        <v/>
      </c>
      <c r="D45" s="18">
        <f>IF(A45&amp;""="","",SUMIFS('التسميع'!$F$6:$F$2005,'التسميع'!$B$6:$B$2005,A45&amp;"",'التسميع'!$C$6:$C$2005,"مراجعة"))</f>
        <v/>
      </c>
      <c r="E45" s="19">
        <f>IF(A45&amp;""="","",COUNTIFS('التسميع'!$B$6:$B$2005,A45&amp;""))</f>
        <v/>
      </c>
      <c r="F45" s="20">
        <f>IF(A45&amp;""="","",IFERROR(SUMIFS('التسميع'!$A$6:$A$2005,'التسميع'!$B$6:$B$2005,A45&amp;"",'التسميع'!$J$6:$J$2005,1)/COUNTIFS('التسميع'!$B$6:$B$2005,A45&amp;"",'التسميع'!$J$6:$J$2005,1),""))</f>
        <v/>
      </c>
      <c r="G45" s="20">
        <f>IF(A45&amp;""="","",IFERROR(SUMIFS('التسميع'!$A$6:$A$2005,'التسميع'!$B$6:$B$2005,A45&amp;"",'التسميع'!$K$6:$K$2005,1)/COUNTIFS('التسميع'!$B$6:$B$2005,A45&amp;"",'التسميع'!$K$6:$K$2005,1),""))</f>
        <v/>
      </c>
      <c r="H45" s="19">
        <f>IF(ISNUMBER(G45),'الإعدادات'!$B$4-G45,"")</f>
        <v/>
      </c>
      <c r="I45" s="6">
        <f>IF(A45&amp;""="","",IF(G45="","لم تُسجَّل مراجعة",IF(H45&gt;'الإعدادات'!$B$5,"تأخر مراجعة","")))</f>
        <v/>
      </c>
      <c r="J45" s="19">
        <f>IF(A45&amp;""="","",COUNTIFS('التسميع'!$B$6:$B$2005,A45&amp;"",'التسميع'!$G$6:$G$2005,"يعاد"))</f>
        <v/>
      </c>
      <c r="K45" s="6">
        <f>IF(A45&amp;""="","",IFERROR(INDEX('التسميع'!$E$6:$E$2005,MATCH(A45&amp;"|H",'التسميع'!$L$6:$L$2005,0))&amp;"",""))</f>
        <v/>
      </c>
      <c r="L45" s="19">
        <f>IF(I45="تأخر مراجعة",COUNTIFS($H$6:$H$205,"&gt;"&amp;H45)+COUNTIFS($H$6:H45,H45,$I$6:I45,"تأخر مراجعة"),"")</f>
        <v/>
      </c>
      <c r="M45" s="6">
        <f>IF(A45&amp;""="","",IF(B45&amp;""="","اختر الحلقة",""))</f>
        <v/>
      </c>
    </row>
    <row r="46">
      <c r="A46" s="5" t="n"/>
      <c r="B46" s="5" t="n"/>
      <c r="C46" s="18">
        <f>IF(A46&amp;""="","",SUMIFS('التسميع'!$F$6:$F$2005,'التسميع'!$B$6:$B$2005,A46&amp;"",'التسميع'!$C$6:$C$2005,"حفظ جديد"))</f>
        <v/>
      </c>
      <c r="D46" s="18">
        <f>IF(A46&amp;""="","",SUMIFS('التسميع'!$F$6:$F$2005,'التسميع'!$B$6:$B$2005,A46&amp;"",'التسميع'!$C$6:$C$2005,"مراجعة"))</f>
        <v/>
      </c>
      <c r="E46" s="19">
        <f>IF(A46&amp;""="","",COUNTIFS('التسميع'!$B$6:$B$2005,A46&amp;""))</f>
        <v/>
      </c>
      <c r="F46" s="20">
        <f>IF(A46&amp;""="","",IFERROR(SUMIFS('التسميع'!$A$6:$A$2005,'التسميع'!$B$6:$B$2005,A46&amp;"",'التسميع'!$J$6:$J$2005,1)/COUNTIFS('التسميع'!$B$6:$B$2005,A46&amp;"",'التسميع'!$J$6:$J$2005,1),""))</f>
        <v/>
      </c>
      <c r="G46" s="20">
        <f>IF(A46&amp;""="","",IFERROR(SUMIFS('التسميع'!$A$6:$A$2005,'التسميع'!$B$6:$B$2005,A46&amp;"",'التسميع'!$K$6:$K$2005,1)/COUNTIFS('التسميع'!$B$6:$B$2005,A46&amp;"",'التسميع'!$K$6:$K$2005,1),""))</f>
        <v/>
      </c>
      <c r="H46" s="19">
        <f>IF(ISNUMBER(G46),'الإعدادات'!$B$4-G46,"")</f>
        <v/>
      </c>
      <c r="I46" s="6">
        <f>IF(A46&amp;""="","",IF(G46="","لم تُسجَّل مراجعة",IF(H46&gt;'الإعدادات'!$B$5,"تأخر مراجعة","")))</f>
        <v/>
      </c>
      <c r="J46" s="19">
        <f>IF(A46&amp;""="","",COUNTIFS('التسميع'!$B$6:$B$2005,A46&amp;"",'التسميع'!$G$6:$G$2005,"يعاد"))</f>
        <v/>
      </c>
      <c r="K46" s="6">
        <f>IF(A46&amp;""="","",IFERROR(INDEX('التسميع'!$E$6:$E$2005,MATCH(A46&amp;"|H",'التسميع'!$L$6:$L$2005,0))&amp;"",""))</f>
        <v/>
      </c>
      <c r="L46" s="19">
        <f>IF(I46="تأخر مراجعة",COUNTIFS($H$6:$H$205,"&gt;"&amp;H46)+COUNTIFS($H$6:H46,H46,$I$6:I46,"تأخر مراجعة"),"")</f>
        <v/>
      </c>
      <c r="M46" s="6">
        <f>IF(A46&amp;""="","",IF(B46&amp;""="","اختر الحلقة",""))</f>
        <v/>
      </c>
    </row>
    <row r="47">
      <c r="A47" s="5" t="n"/>
      <c r="B47" s="5" t="n"/>
      <c r="C47" s="18">
        <f>IF(A47&amp;""="","",SUMIFS('التسميع'!$F$6:$F$2005,'التسميع'!$B$6:$B$2005,A47&amp;"",'التسميع'!$C$6:$C$2005,"حفظ جديد"))</f>
        <v/>
      </c>
      <c r="D47" s="18">
        <f>IF(A47&amp;""="","",SUMIFS('التسميع'!$F$6:$F$2005,'التسميع'!$B$6:$B$2005,A47&amp;"",'التسميع'!$C$6:$C$2005,"مراجعة"))</f>
        <v/>
      </c>
      <c r="E47" s="19">
        <f>IF(A47&amp;""="","",COUNTIFS('التسميع'!$B$6:$B$2005,A47&amp;""))</f>
        <v/>
      </c>
      <c r="F47" s="20">
        <f>IF(A47&amp;""="","",IFERROR(SUMIFS('التسميع'!$A$6:$A$2005,'التسميع'!$B$6:$B$2005,A47&amp;"",'التسميع'!$J$6:$J$2005,1)/COUNTIFS('التسميع'!$B$6:$B$2005,A47&amp;"",'التسميع'!$J$6:$J$2005,1),""))</f>
        <v/>
      </c>
      <c r="G47" s="20">
        <f>IF(A47&amp;""="","",IFERROR(SUMIFS('التسميع'!$A$6:$A$2005,'التسميع'!$B$6:$B$2005,A47&amp;"",'التسميع'!$K$6:$K$2005,1)/COUNTIFS('التسميع'!$B$6:$B$2005,A47&amp;"",'التسميع'!$K$6:$K$2005,1),""))</f>
        <v/>
      </c>
      <c r="H47" s="19">
        <f>IF(ISNUMBER(G47),'الإعدادات'!$B$4-G47,"")</f>
        <v/>
      </c>
      <c r="I47" s="6">
        <f>IF(A47&amp;""="","",IF(G47="","لم تُسجَّل مراجعة",IF(H47&gt;'الإعدادات'!$B$5,"تأخر مراجعة","")))</f>
        <v/>
      </c>
      <c r="J47" s="19">
        <f>IF(A47&amp;""="","",COUNTIFS('التسميع'!$B$6:$B$2005,A47&amp;"",'التسميع'!$G$6:$G$2005,"يعاد"))</f>
        <v/>
      </c>
      <c r="K47" s="6">
        <f>IF(A47&amp;""="","",IFERROR(INDEX('التسميع'!$E$6:$E$2005,MATCH(A47&amp;"|H",'التسميع'!$L$6:$L$2005,0))&amp;"",""))</f>
        <v/>
      </c>
      <c r="L47" s="19">
        <f>IF(I47="تأخر مراجعة",COUNTIFS($H$6:$H$205,"&gt;"&amp;H47)+COUNTIFS($H$6:H47,H47,$I$6:I47,"تأخر مراجعة"),"")</f>
        <v/>
      </c>
      <c r="M47" s="6">
        <f>IF(A47&amp;""="","",IF(B47&amp;""="","اختر الحلقة",""))</f>
        <v/>
      </c>
    </row>
    <row r="48">
      <c r="A48" s="5" t="n"/>
      <c r="B48" s="5" t="n"/>
      <c r="C48" s="18">
        <f>IF(A48&amp;""="","",SUMIFS('التسميع'!$F$6:$F$2005,'التسميع'!$B$6:$B$2005,A48&amp;"",'التسميع'!$C$6:$C$2005,"حفظ جديد"))</f>
        <v/>
      </c>
      <c r="D48" s="18">
        <f>IF(A48&amp;""="","",SUMIFS('التسميع'!$F$6:$F$2005,'التسميع'!$B$6:$B$2005,A48&amp;"",'التسميع'!$C$6:$C$2005,"مراجعة"))</f>
        <v/>
      </c>
      <c r="E48" s="19">
        <f>IF(A48&amp;""="","",COUNTIFS('التسميع'!$B$6:$B$2005,A48&amp;""))</f>
        <v/>
      </c>
      <c r="F48" s="20">
        <f>IF(A48&amp;""="","",IFERROR(SUMIFS('التسميع'!$A$6:$A$2005,'التسميع'!$B$6:$B$2005,A48&amp;"",'التسميع'!$J$6:$J$2005,1)/COUNTIFS('التسميع'!$B$6:$B$2005,A48&amp;"",'التسميع'!$J$6:$J$2005,1),""))</f>
        <v/>
      </c>
      <c r="G48" s="20">
        <f>IF(A48&amp;""="","",IFERROR(SUMIFS('التسميع'!$A$6:$A$2005,'التسميع'!$B$6:$B$2005,A48&amp;"",'التسميع'!$K$6:$K$2005,1)/COUNTIFS('التسميع'!$B$6:$B$2005,A48&amp;"",'التسميع'!$K$6:$K$2005,1),""))</f>
        <v/>
      </c>
      <c r="H48" s="19">
        <f>IF(ISNUMBER(G48),'الإعدادات'!$B$4-G48,"")</f>
        <v/>
      </c>
      <c r="I48" s="6">
        <f>IF(A48&amp;""="","",IF(G48="","لم تُسجَّل مراجعة",IF(H48&gt;'الإعدادات'!$B$5,"تأخر مراجعة","")))</f>
        <v/>
      </c>
      <c r="J48" s="19">
        <f>IF(A48&amp;""="","",COUNTIFS('التسميع'!$B$6:$B$2005,A48&amp;"",'التسميع'!$G$6:$G$2005,"يعاد"))</f>
        <v/>
      </c>
      <c r="K48" s="6">
        <f>IF(A48&amp;""="","",IFERROR(INDEX('التسميع'!$E$6:$E$2005,MATCH(A48&amp;"|H",'التسميع'!$L$6:$L$2005,0))&amp;"",""))</f>
        <v/>
      </c>
      <c r="L48" s="19">
        <f>IF(I48="تأخر مراجعة",COUNTIFS($H$6:$H$205,"&gt;"&amp;H48)+COUNTIFS($H$6:H48,H48,$I$6:I48,"تأخر مراجعة"),"")</f>
        <v/>
      </c>
      <c r="M48" s="6">
        <f>IF(A48&amp;""="","",IF(B48&amp;""="","اختر الحلقة",""))</f>
        <v/>
      </c>
    </row>
    <row r="49">
      <c r="A49" s="5" t="n"/>
      <c r="B49" s="5" t="n"/>
      <c r="C49" s="18">
        <f>IF(A49&amp;""="","",SUMIFS('التسميع'!$F$6:$F$2005,'التسميع'!$B$6:$B$2005,A49&amp;"",'التسميع'!$C$6:$C$2005,"حفظ جديد"))</f>
        <v/>
      </c>
      <c r="D49" s="18">
        <f>IF(A49&amp;""="","",SUMIFS('التسميع'!$F$6:$F$2005,'التسميع'!$B$6:$B$2005,A49&amp;"",'التسميع'!$C$6:$C$2005,"مراجعة"))</f>
        <v/>
      </c>
      <c r="E49" s="19">
        <f>IF(A49&amp;""="","",COUNTIFS('التسميع'!$B$6:$B$2005,A49&amp;""))</f>
        <v/>
      </c>
      <c r="F49" s="20">
        <f>IF(A49&amp;""="","",IFERROR(SUMIFS('التسميع'!$A$6:$A$2005,'التسميع'!$B$6:$B$2005,A49&amp;"",'التسميع'!$J$6:$J$2005,1)/COUNTIFS('التسميع'!$B$6:$B$2005,A49&amp;"",'التسميع'!$J$6:$J$2005,1),""))</f>
        <v/>
      </c>
      <c r="G49" s="20">
        <f>IF(A49&amp;""="","",IFERROR(SUMIFS('التسميع'!$A$6:$A$2005,'التسميع'!$B$6:$B$2005,A49&amp;"",'التسميع'!$K$6:$K$2005,1)/COUNTIFS('التسميع'!$B$6:$B$2005,A49&amp;"",'التسميع'!$K$6:$K$2005,1),""))</f>
        <v/>
      </c>
      <c r="H49" s="19">
        <f>IF(ISNUMBER(G49),'الإعدادات'!$B$4-G49,"")</f>
        <v/>
      </c>
      <c r="I49" s="6">
        <f>IF(A49&amp;""="","",IF(G49="","لم تُسجَّل مراجعة",IF(H49&gt;'الإعدادات'!$B$5,"تأخر مراجعة","")))</f>
        <v/>
      </c>
      <c r="J49" s="19">
        <f>IF(A49&amp;""="","",COUNTIFS('التسميع'!$B$6:$B$2005,A49&amp;"",'التسميع'!$G$6:$G$2005,"يعاد"))</f>
        <v/>
      </c>
      <c r="K49" s="6">
        <f>IF(A49&amp;""="","",IFERROR(INDEX('التسميع'!$E$6:$E$2005,MATCH(A49&amp;"|H",'التسميع'!$L$6:$L$2005,0))&amp;"",""))</f>
        <v/>
      </c>
      <c r="L49" s="19">
        <f>IF(I49="تأخر مراجعة",COUNTIFS($H$6:$H$205,"&gt;"&amp;H49)+COUNTIFS($H$6:H49,H49,$I$6:I49,"تأخر مراجعة"),"")</f>
        <v/>
      </c>
      <c r="M49" s="6">
        <f>IF(A49&amp;""="","",IF(B49&amp;""="","اختر الحلقة",""))</f>
        <v/>
      </c>
    </row>
    <row r="50">
      <c r="A50" s="5" t="n"/>
      <c r="B50" s="5" t="n"/>
      <c r="C50" s="18">
        <f>IF(A50&amp;""="","",SUMIFS('التسميع'!$F$6:$F$2005,'التسميع'!$B$6:$B$2005,A50&amp;"",'التسميع'!$C$6:$C$2005,"حفظ جديد"))</f>
        <v/>
      </c>
      <c r="D50" s="18">
        <f>IF(A50&amp;""="","",SUMIFS('التسميع'!$F$6:$F$2005,'التسميع'!$B$6:$B$2005,A50&amp;"",'التسميع'!$C$6:$C$2005,"مراجعة"))</f>
        <v/>
      </c>
      <c r="E50" s="19">
        <f>IF(A50&amp;""="","",COUNTIFS('التسميع'!$B$6:$B$2005,A50&amp;""))</f>
        <v/>
      </c>
      <c r="F50" s="20">
        <f>IF(A50&amp;""="","",IFERROR(SUMIFS('التسميع'!$A$6:$A$2005,'التسميع'!$B$6:$B$2005,A50&amp;"",'التسميع'!$J$6:$J$2005,1)/COUNTIFS('التسميع'!$B$6:$B$2005,A50&amp;"",'التسميع'!$J$6:$J$2005,1),""))</f>
        <v/>
      </c>
      <c r="G50" s="20">
        <f>IF(A50&amp;""="","",IFERROR(SUMIFS('التسميع'!$A$6:$A$2005,'التسميع'!$B$6:$B$2005,A50&amp;"",'التسميع'!$K$6:$K$2005,1)/COUNTIFS('التسميع'!$B$6:$B$2005,A50&amp;"",'التسميع'!$K$6:$K$2005,1),""))</f>
        <v/>
      </c>
      <c r="H50" s="19">
        <f>IF(ISNUMBER(G50),'الإعدادات'!$B$4-G50,"")</f>
        <v/>
      </c>
      <c r="I50" s="6">
        <f>IF(A50&amp;""="","",IF(G50="","لم تُسجَّل مراجعة",IF(H50&gt;'الإعدادات'!$B$5,"تأخر مراجعة","")))</f>
        <v/>
      </c>
      <c r="J50" s="19">
        <f>IF(A50&amp;""="","",COUNTIFS('التسميع'!$B$6:$B$2005,A50&amp;"",'التسميع'!$G$6:$G$2005,"يعاد"))</f>
        <v/>
      </c>
      <c r="K50" s="6">
        <f>IF(A50&amp;""="","",IFERROR(INDEX('التسميع'!$E$6:$E$2005,MATCH(A50&amp;"|H",'التسميع'!$L$6:$L$2005,0))&amp;"",""))</f>
        <v/>
      </c>
      <c r="L50" s="19">
        <f>IF(I50="تأخر مراجعة",COUNTIFS($H$6:$H$205,"&gt;"&amp;H50)+COUNTIFS($H$6:H50,H50,$I$6:I50,"تأخر مراجعة"),"")</f>
        <v/>
      </c>
      <c r="M50" s="6">
        <f>IF(A50&amp;""="","",IF(B50&amp;""="","اختر الحلقة",""))</f>
        <v/>
      </c>
    </row>
    <row r="51">
      <c r="A51" s="5" t="n"/>
      <c r="B51" s="5" t="n"/>
      <c r="C51" s="18">
        <f>IF(A51&amp;""="","",SUMIFS('التسميع'!$F$6:$F$2005,'التسميع'!$B$6:$B$2005,A51&amp;"",'التسميع'!$C$6:$C$2005,"حفظ جديد"))</f>
        <v/>
      </c>
      <c r="D51" s="18">
        <f>IF(A51&amp;""="","",SUMIFS('التسميع'!$F$6:$F$2005,'التسميع'!$B$6:$B$2005,A51&amp;"",'التسميع'!$C$6:$C$2005,"مراجعة"))</f>
        <v/>
      </c>
      <c r="E51" s="19">
        <f>IF(A51&amp;""="","",COUNTIFS('التسميع'!$B$6:$B$2005,A51&amp;""))</f>
        <v/>
      </c>
      <c r="F51" s="20">
        <f>IF(A51&amp;""="","",IFERROR(SUMIFS('التسميع'!$A$6:$A$2005,'التسميع'!$B$6:$B$2005,A51&amp;"",'التسميع'!$J$6:$J$2005,1)/COUNTIFS('التسميع'!$B$6:$B$2005,A51&amp;"",'التسميع'!$J$6:$J$2005,1),""))</f>
        <v/>
      </c>
      <c r="G51" s="20">
        <f>IF(A51&amp;""="","",IFERROR(SUMIFS('التسميع'!$A$6:$A$2005,'التسميع'!$B$6:$B$2005,A51&amp;"",'التسميع'!$K$6:$K$2005,1)/COUNTIFS('التسميع'!$B$6:$B$2005,A51&amp;"",'التسميع'!$K$6:$K$2005,1),""))</f>
        <v/>
      </c>
      <c r="H51" s="19">
        <f>IF(ISNUMBER(G51),'الإعدادات'!$B$4-G51,"")</f>
        <v/>
      </c>
      <c r="I51" s="6">
        <f>IF(A51&amp;""="","",IF(G51="","لم تُسجَّل مراجعة",IF(H51&gt;'الإعدادات'!$B$5,"تأخر مراجعة","")))</f>
        <v/>
      </c>
      <c r="J51" s="19">
        <f>IF(A51&amp;""="","",COUNTIFS('التسميع'!$B$6:$B$2005,A51&amp;"",'التسميع'!$G$6:$G$2005,"يعاد"))</f>
        <v/>
      </c>
      <c r="K51" s="6">
        <f>IF(A51&amp;""="","",IFERROR(INDEX('التسميع'!$E$6:$E$2005,MATCH(A51&amp;"|H",'التسميع'!$L$6:$L$2005,0))&amp;"",""))</f>
        <v/>
      </c>
      <c r="L51" s="19">
        <f>IF(I51="تأخر مراجعة",COUNTIFS($H$6:$H$205,"&gt;"&amp;H51)+COUNTIFS($H$6:H51,H51,$I$6:I51,"تأخر مراجعة"),"")</f>
        <v/>
      </c>
      <c r="M51" s="6">
        <f>IF(A51&amp;""="","",IF(B51&amp;""="","اختر الحلقة",""))</f>
        <v/>
      </c>
    </row>
    <row r="52">
      <c r="A52" s="5" t="n"/>
      <c r="B52" s="5" t="n"/>
      <c r="C52" s="18">
        <f>IF(A52&amp;""="","",SUMIFS('التسميع'!$F$6:$F$2005,'التسميع'!$B$6:$B$2005,A52&amp;"",'التسميع'!$C$6:$C$2005,"حفظ جديد"))</f>
        <v/>
      </c>
      <c r="D52" s="18">
        <f>IF(A52&amp;""="","",SUMIFS('التسميع'!$F$6:$F$2005,'التسميع'!$B$6:$B$2005,A52&amp;"",'التسميع'!$C$6:$C$2005,"مراجعة"))</f>
        <v/>
      </c>
      <c r="E52" s="19">
        <f>IF(A52&amp;""="","",COUNTIFS('التسميع'!$B$6:$B$2005,A52&amp;""))</f>
        <v/>
      </c>
      <c r="F52" s="20">
        <f>IF(A52&amp;""="","",IFERROR(SUMIFS('التسميع'!$A$6:$A$2005,'التسميع'!$B$6:$B$2005,A52&amp;"",'التسميع'!$J$6:$J$2005,1)/COUNTIFS('التسميع'!$B$6:$B$2005,A52&amp;"",'التسميع'!$J$6:$J$2005,1),""))</f>
        <v/>
      </c>
      <c r="G52" s="20">
        <f>IF(A52&amp;""="","",IFERROR(SUMIFS('التسميع'!$A$6:$A$2005,'التسميع'!$B$6:$B$2005,A52&amp;"",'التسميع'!$K$6:$K$2005,1)/COUNTIFS('التسميع'!$B$6:$B$2005,A52&amp;"",'التسميع'!$K$6:$K$2005,1),""))</f>
        <v/>
      </c>
      <c r="H52" s="19">
        <f>IF(ISNUMBER(G52),'الإعدادات'!$B$4-G52,"")</f>
        <v/>
      </c>
      <c r="I52" s="6">
        <f>IF(A52&amp;""="","",IF(G52="","لم تُسجَّل مراجعة",IF(H52&gt;'الإعدادات'!$B$5,"تأخر مراجعة","")))</f>
        <v/>
      </c>
      <c r="J52" s="19">
        <f>IF(A52&amp;""="","",COUNTIFS('التسميع'!$B$6:$B$2005,A52&amp;"",'التسميع'!$G$6:$G$2005,"يعاد"))</f>
        <v/>
      </c>
      <c r="K52" s="6">
        <f>IF(A52&amp;""="","",IFERROR(INDEX('التسميع'!$E$6:$E$2005,MATCH(A52&amp;"|H",'التسميع'!$L$6:$L$2005,0))&amp;"",""))</f>
        <v/>
      </c>
      <c r="L52" s="19">
        <f>IF(I52="تأخر مراجعة",COUNTIFS($H$6:$H$205,"&gt;"&amp;H52)+COUNTIFS($H$6:H52,H52,$I$6:I52,"تأخر مراجعة"),"")</f>
        <v/>
      </c>
      <c r="M52" s="6">
        <f>IF(A52&amp;""="","",IF(B52&amp;""="","اختر الحلقة",""))</f>
        <v/>
      </c>
    </row>
    <row r="53">
      <c r="A53" s="5" t="n"/>
      <c r="B53" s="5" t="n"/>
      <c r="C53" s="18">
        <f>IF(A53&amp;""="","",SUMIFS('التسميع'!$F$6:$F$2005,'التسميع'!$B$6:$B$2005,A53&amp;"",'التسميع'!$C$6:$C$2005,"حفظ جديد"))</f>
        <v/>
      </c>
      <c r="D53" s="18">
        <f>IF(A53&amp;""="","",SUMIFS('التسميع'!$F$6:$F$2005,'التسميع'!$B$6:$B$2005,A53&amp;"",'التسميع'!$C$6:$C$2005,"مراجعة"))</f>
        <v/>
      </c>
      <c r="E53" s="19">
        <f>IF(A53&amp;""="","",COUNTIFS('التسميع'!$B$6:$B$2005,A53&amp;""))</f>
        <v/>
      </c>
      <c r="F53" s="20">
        <f>IF(A53&amp;""="","",IFERROR(SUMIFS('التسميع'!$A$6:$A$2005,'التسميع'!$B$6:$B$2005,A53&amp;"",'التسميع'!$J$6:$J$2005,1)/COUNTIFS('التسميع'!$B$6:$B$2005,A53&amp;"",'التسميع'!$J$6:$J$2005,1),""))</f>
        <v/>
      </c>
      <c r="G53" s="20">
        <f>IF(A53&amp;""="","",IFERROR(SUMIFS('التسميع'!$A$6:$A$2005,'التسميع'!$B$6:$B$2005,A53&amp;"",'التسميع'!$K$6:$K$2005,1)/COUNTIFS('التسميع'!$B$6:$B$2005,A53&amp;"",'التسميع'!$K$6:$K$2005,1),""))</f>
        <v/>
      </c>
      <c r="H53" s="19">
        <f>IF(ISNUMBER(G53),'الإعدادات'!$B$4-G53,"")</f>
        <v/>
      </c>
      <c r="I53" s="6">
        <f>IF(A53&amp;""="","",IF(G53="","لم تُسجَّل مراجعة",IF(H53&gt;'الإعدادات'!$B$5,"تأخر مراجعة","")))</f>
        <v/>
      </c>
      <c r="J53" s="19">
        <f>IF(A53&amp;""="","",COUNTIFS('التسميع'!$B$6:$B$2005,A53&amp;"",'التسميع'!$G$6:$G$2005,"يعاد"))</f>
        <v/>
      </c>
      <c r="K53" s="6">
        <f>IF(A53&amp;""="","",IFERROR(INDEX('التسميع'!$E$6:$E$2005,MATCH(A53&amp;"|H",'التسميع'!$L$6:$L$2005,0))&amp;"",""))</f>
        <v/>
      </c>
      <c r="L53" s="19">
        <f>IF(I53="تأخر مراجعة",COUNTIFS($H$6:$H$205,"&gt;"&amp;H53)+COUNTIFS($H$6:H53,H53,$I$6:I53,"تأخر مراجعة"),"")</f>
        <v/>
      </c>
      <c r="M53" s="6">
        <f>IF(A53&amp;""="","",IF(B53&amp;""="","اختر الحلقة",""))</f>
        <v/>
      </c>
    </row>
    <row r="54">
      <c r="A54" s="5" t="n"/>
      <c r="B54" s="5" t="n"/>
      <c r="C54" s="18">
        <f>IF(A54&amp;""="","",SUMIFS('التسميع'!$F$6:$F$2005,'التسميع'!$B$6:$B$2005,A54&amp;"",'التسميع'!$C$6:$C$2005,"حفظ جديد"))</f>
        <v/>
      </c>
      <c r="D54" s="18">
        <f>IF(A54&amp;""="","",SUMIFS('التسميع'!$F$6:$F$2005,'التسميع'!$B$6:$B$2005,A54&amp;"",'التسميع'!$C$6:$C$2005,"مراجعة"))</f>
        <v/>
      </c>
      <c r="E54" s="19">
        <f>IF(A54&amp;""="","",COUNTIFS('التسميع'!$B$6:$B$2005,A54&amp;""))</f>
        <v/>
      </c>
      <c r="F54" s="20">
        <f>IF(A54&amp;""="","",IFERROR(SUMIFS('التسميع'!$A$6:$A$2005,'التسميع'!$B$6:$B$2005,A54&amp;"",'التسميع'!$J$6:$J$2005,1)/COUNTIFS('التسميع'!$B$6:$B$2005,A54&amp;"",'التسميع'!$J$6:$J$2005,1),""))</f>
        <v/>
      </c>
      <c r="G54" s="20">
        <f>IF(A54&amp;""="","",IFERROR(SUMIFS('التسميع'!$A$6:$A$2005,'التسميع'!$B$6:$B$2005,A54&amp;"",'التسميع'!$K$6:$K$2005,1)/COUNTIFS('التسميع'!$B$6:$B$2005,A54&amp;"",'التسميع'!$K$6:$K$2005,1),""))</f>
        <v/>
      </c>
      <c r="H54" s="19">
        <f>IF(ISNUMBER(G54),'الإعدادات'!$B$4-G54,"")</f>
        <v/>
      </c>
      <c r="I54" s="6">
        <f>IF(A54&amp;""="","",IF(G54="","لم تُسجَّل مراجعة",IF(H54&gt;'الإعدادات'!$B$5,"تأخر مراجعة","")))</f>
        <v/>
      </c>
      <c r="J54" s="19">
        <f>IF(A54&amp;""="","",COUNTIFS('التسميع'!$B$6:$B$2005,A54&amp;"",'التسميع'!$G$6:$G$2005,"يعاد"))</f>
        <v/>
      </c>
      <c r="K54" s="6">
        <f>IF(A54&amp;""="","",IFERROR(INDEX('التسميع'!$E$6:$E$2005,MATCH(A54&amp;"|H",'التسميع'!$L$6:$L$2005,0))&amp;"",""))</f>
        <v/>
      </c>
      <c r="L54" s="19">
        <f>IF(I54="تأخر مراجعة",COUNTIFS($H$6:$H$205,"&gt;"&amp;H54)+COUNTIFS($H$6:H54,H54,$I$6:I54,"تأخر مراجعة"),"")</f>
        <v/>
      </c>
      <c r="M54" s="6">
        <f>IF(A54&amp;""="","",IF(B54&amp;""="","اختر الحلقة",""))</f>
        <v/>
      </c>
    </row>
    <row r="55">
      <c r="A55" s="5" t="n"/>
      <c r="B55" s="5" t="n"/>
      <c r="C55" s="18">
        <f>IF(A55&amp;""="","",SUMIFS('التسميع'!$F$6:$F$2005,'التسميع'!$B$6:$B$2005,A55&amp;"",'التسميع'!$C$6:$C$2005,"حفظ جديد"))</f>
        <v/>
      </c>
      <c r="D55" s="18">
        <f>IF(A55&amp;""="","",SUMIFS('التسميع'!$F$6:$F$2005,'التسميع'!$B$6:$B$2005,A55&amp;"",'التسميع'!$C$6:$C$2005,"مراجعة"))</f>
        <v/>
      </c>
      <c r="E55" s="19">
        <f>IF(A55&amp;""="","",COUNTIFS('التسميع'!$B$6:$B$2005,A55&amp;""))</f>
        <v/>
      </c>
      <c r="F55" s="20">
        <f>IF(A55&amp;""="","",IFERROR(SUMIFS('التسميع'!$A$6:$A$2005,'التسميع'!$B$6:$B$2005,A55&amp;"",'التسميع'!$J$6:$J$2005,1)/COUNTIFS('التسميع'!$B$6:$B$2005,A55&amp;"",'التسميع'!$J$6:$J$2005,1),""))</f>
        <v/>
      </c>
      <c r="G55" s="20">
        <f>IF(A55&amp;""="","",IFERROR(SUMIFS('التسميع'!$A$6:$A$2005,'التسميع'!$B$6:$B$2005,A55&amp;"",'التسميع'!$K$6:$K$2005,1)/COUNTIFS('التسميع'!$B$6:$B$2005,A55&amp;"",'التسميع'!$K$6:$K$2005,1),""))</f>
        <v/>
      </c>
      <c r="H55" s="19">
        <f>IF(ISNUMBER(G55),'الإعدادات'!$B$4-G55,"")</f>
        <v/>
      </c>
      <c r="I55" s="6">
        <f>IF(A55&amp;""="","",IF(G55="","لم تُسجَّل مراجعة",IF(H55&gt;'الإعدادات'!$B$5,"تأخر مراجعة","")))</f>
        <v/>
      </c>
      <c r="J55" s="19">
        <f>IF(A55&amp;""="","",COUNTIFS('التسميع'!$B$6:$B$2005,A55&amp;"",'التسميع'!$G$6:$G$2005,"يعاد"))</f>
        <v/>
      </c>
      <c r="K55" s="6">
        <f>IF(A55&amp;""="","",IFERROR(INDEX('التسميع'!$E$6:$E$2005,MATCH(A55&amp;"|H",'التسميع'!$L$6:$L$2005,0))&amp;"",""))</f>
        <v/>
      </c>
      <c r="L55" s="19">
        <f>IF(I55="تأخر مراجعة",COUNTIFS($H$6:$H$205,"&gt;"&amp;H55)+COUNTIFS($H$6:H55,H55,$I$6:I55,"تأخر مراجعة"),"")</f>
        <v/>
      </c>
      <c r="M55" s="6">
        <f>IF(A55&amp;""="","",IF(B55&amp;""="","اختر الحلقة",""))</f>
        <v/>
      </c>
    </row>
    <row r="56">
      <c r="A56" s="5" t="n"/>
      <c r="B56" s="5" t="n"/>
      <c r="C56" s="18">
        <f>IF(A56&amp;""="","",SUMIFS('التسميع'!$F$6:$F$2005,'التسميع'!$B$6:$B$2005,A56&amp;"",'التسميع'!$C$6:$C$2005,"حفظ جديد"))</f>
        <v/>
      </c>
      <c r="D56" s="18">
        <f>IF(A56&amp;""="","",SUMIFS('التسميع'!$F$6:$F$2005,'التسميع'!$B$6:$B$2005,A56&amp;"",'التسميع'!$C$6:$C$2005,"مراجعة"))</f>
        <v/>
      </c>
      <c r="E56" s="19">
        <f>IF(A56&amp;""="","",COUNTIFS('التسميع'!$B$6:$B$2005,A56&amp;""))</f>
        <v/>
      </c>
      <c r="F56" s="20">
        <f>IF(A56&amp;""="","",IFERROR(SUMIFS('التسميع'!$A$6:$A$2005,'التسميع'!$B$6:$B$2005,A56&amp;"",'التسميع'!$J$6:$J$2005,1)/COUNTIFS('التسميع'!$B$6:$B$2005,A56&amp;"",'التسميع'!$J$6:$J$2005,1),""))</f>
        <v/>
      </c>
      <c r="G56" s="20">
        <f>IF(A56&amp;""="","",IFERROR(SUMIFS('التسميع'!$A$6:$A$2005,'التسميع'!$B$6:$B$2005,A56&amp;"",'التسميع'!$K$6:$K$2005,1)/COUNTIFS('التسميع'!$B$6:$B$2005,A56&amp;"",'التسميع'!$K$6:$K$2005,1),""))</f>
        <v/>
      </c>
      <c r="H56" s="19">
        <f>IF(ISNUMBER(G56),'الإعدادات'!$B$4-G56,"")</f>
        <v/>
      </c>
      <c r="I56" s="6">
        <f>IF(A56&amp;""="","",IF(G56="","لم تُسجَّل مراجعة",IF(H56&gt;'الإعدادات'!$B$5,"تأخر مراجعة","")))</f>
        <v/>
      </c>
      <c r="J56" s="19">
        <f>IF(A56&amp;""="","",COUNTIFS('التسميع'!$B$6:$B$2005,A56&amp;"",'التسميع'!$G$6:$G$2005,"يعاد"))</f>
        <v/>
      </c>
      <c r="K56" s="6">
        <f>IF(A56&amp;""="","",IFERROR(INDEX('التسميع'!$E$6:$E$2005,MATCH(A56&amp;"|H",'التسميع'!$L$6:$L$2005,0))&amp;"",""))</f>
        <v/>
      </c>
      <c r="L56" s="19">
        <f>IF(I56="تأخر مراجعة",COUNTIFS($H$6:$H$205,"&gt;"&amp;H56)+COUNTIFS($H$6:H56,H56,$I$6:I56,"تأخر مراجعة"),"")</f>
        <v/>
      </c>
      <c r="M56" s="6">
        <f>IF(A56&amp;""="","",IF(B56&amp;""="","اختر الحلقة",""))</f>
        <v/>
      </c>
    </row>
    <row r="57">
      <c r="A57" s="5" t="n"/>
      <c r="B57" s="5" t="n"/>
      <c r="C57" s="18">
        <f>IF(A57&amp;""="","",SUMIFS('التسميع'!$F$6:$F$2005,'التسميع'!$B$6:$B$2005,A57&amp;"",'التسميع'!$C$6:$C$2005,"حفظ جديد"))</f>
        <v/>
      </c>
      <c r="D57" s="18">
        <f>IF(A57&amp;""="","",SUMIFS('التسميع'!$F$6:$F$2005,'التسميع'!$B$6:$B$2005,A57&amp;"",'التسميع'!$C$6:$C$2005,"مراجعة"))</f>
        <v/>
      </c>
      <c r="E57" s="19">
        <f>IF(A57&amp;""="","",COUNTIFS('التسميع'!$B$6:$B$2005,A57&amp;""))</f>
        <v/>
      </c>
      <c r="F57" s="20">
        <f>IF(A57&amp;""="","",IFERROR(SUMIFS('التسميع'!$A$6:$A$2005,'التسميع'!$B$6:$B$2005,A57&amp;"",'التسميع'!$J$6:$J$2005,1)/COUNTIFS('التسميع'!$B$6:$B$2005,A57&amp;"",'التسميع'!$J$6:$J$2005,1),""))</f>
        <v/>
      </c>
      <c r="G57" s="20">
        <f>IF(A57&amp;""="","",IFERROR(SUMIFS('التسميع'!$A$6:$A$2005,'التسميع'!$B$6:$B$2005,A57&amp;"",'التسميع'!$K$6:$K$2005,1)/COUNTIFS('التسميع'!$B$6:$B$2005,A57&amp;"",'التسميع'!$K$6:$K$2005,1),""))</f>
        <v/>
      </c>
      <c r="H57" s="19">
        <f>IF(ISNUMBER(G57),'الإعدادات'!$B$4-G57,"")</f>
        <v/>
      </c>
      <c r="I57" s="6">
        <f>IF(A57&amp;""="","",IF(G57="","لم تُسجَّل مراجعة",IF(H57&gt;'الإعدادات'!$B$5,"تأخر مراجعة","")))</f>
        <v/>
      </c>
      <c r="J57" s="19">
        <f>IF(A57&amp;""="","",COUNTIFS('التسميع'!$B$6:$B$2005,A57&amp;"",'التسميع'!$G$6:$G$2005,"يعاد"))</f>
        <v/>
      </c>
      <c r="K57" s="6">
        <f>IF(A57&amp;""="","",IFERROR(INDEX('التسميع'!$E$6:$E$2005,MATCH(A57&amp;"|H",'التسميع'!$L$6:$L$2005,0))&amp;"",""))</f>
        <v/>
      </c>
      <c r="L57" s="19">
        <f>IF(I57="تأخر مراجعة",COUNTIFS($H$6:$H$205,"&gt;"&amp;H57)+COUNTIFS($H$6:H57,H57,$I$6:I57,"تأخر مراجعة"),"")</f>
        <v/>
      </c>
      <c r="M57" s="6">
        <f>IF(A57&amp;""="","",IF(B57&amp;""="","اختر الحلقة",""))</f>
        <v/>
      </c>
    </row>
    <row r="58">
      <c r="A58" s="5" t="n"/>
      <c r="B58" s="5" t="n"/>
      <c r="C58" s="18">
        <f>IF(A58&amp;""="","",SUMIFS('التسميع'!$F$6:$F$2005,'التسميع'!$B$6:$B$2005,A58&amp;"",'التسميع'!$C$6:$C$2005,"حفظ جديد"))</f>
        <v/>
      </c>
      <c r="D58" s="18">
        <f>IF(A58&amp;""="","",SUMIFS('التسميع'!$F$6:$F$2005,'التسميع'!$B$6:$B$2005,A58&amp;"",'التسميع'!$C$6:$C$2005,"مراجعة"))</f>
        <v/>
      </c>
      <c r="E58" s="19">
        <f>IF(A58&amp;""="","",COUNTIFS('التسميع'!$B$6:$B$2005,A58&amp;""))</f>
        <v/>
      </c>
      <c r="F58" s="20">
        <f>IF(A58&amp;""="","",IFERROR(SUMIFS('التسميع'!$A$6:$A$2005,'التسميع'!$B$6:$B$2005,A58&amp;"",'التسميع'!$J$6:$J$2005,1)/COUNTIFS('التسميع'!$B$6:$B$2005,A58&amp;"",'التسميع'!$J$6:$J$2005,1),""))</f>
        <v/>
      </c>
      <c r="G58" s="20">
        <f>IF(A58&amp;""="","",IFERROR(SUMIFS('التسميع'!$A$6:$A$2005,'التسميع'!$B$6:$B$2005,A58&amp;"",'التسميع'!$K$6:$K$2005,1)/COUNTIFS('التسميع'!$B$6:$B$2005,A58&amp;"",'التسميع'!$K$6:$K$2005,1),""))</f>
        <v/>
      </c>
      <c r="H58" s="19">
        <f>IF(ISNUMBER(G58),'الإعدادات'!$B$4-G58,"")</f>
        <v/>
      </c>
      <c r="I58" s="6">
        <f>IF(A58&amp;""="","",IF(G58="","لم تُسجَّل مراجعة",IF(H58&gt;'الإعدادات'!$B$5,"تأخر مراجعة","")))</f>
        <v/>
      </c>
      <c r="J58" s="19">
        <f>IF(A58&amp;""="","",COUNTIFS('التسميع'!$B$6:$B$2005,A58&amp;"",'التسميع'!$G$6:$G$2005,"يعاد"))</f>
        <v/>
      </c>
      <c r="K58" s="6">
        <f>IF(A58&amp;""="","",IFERROR(INDEX('التسميع'!$E$6:$E$2005,MATCH(A58&amp;"|H",'التسميع'!$L$6:$L$2005,0))&amp;"",""))</f>
        <v/>
      </c>
      <c r="L58" s="19">
        <f>IF(I58="تأخر مراجعة",COUNTIFS($H$6:$H$205,"&gt;"&amp;H58)+COUNTIFS($H$6:H58,H58,$I$6:I58,"تأخر مراجعة"),"")</f>
        <v/>
      </c>
      <c r="M58" s="6">
        <f>IF(A58&amp;""="","",IF(B58&amp;""="","اختر الحلقة",""))</f>
        <v/>
      </c>
    </row>
    <row r="59">
      <c r="A59" s="5" t="n"/>
      <c r="B59" s="5" t="n"/>
      <c r="C59" s="18">
        <f>IF(A59&amp;""="","",SUMIFS('التسميع'!$F$6:$F$2005,'التسميع'!$B$6:$B$2005,A59&amp;"",'التسميع'!$C$6:$C$2005,"حفظ جديد"))</f>
        <v/>
      </c>
      <c r="D59" s="18">
        <f>IF(A59&amp;""="","",SUMIFS('التسميع'!$F$6:$F$2005,'التسميع'!$B$6:$B$2005,A59&amp;"",'التسميع'!$C$6:$C$2005,"مراجعة"))</f>
        <v/>
      </c>
      <c r="E59" s="19">
        <f>IF(A59&amp;""="","",COUNTIFS('التسميع'!$B$6:$B$2005,A59&amp;""))</f>
        <v/>
      </c>
      <c r="F59" s="20">
        <f>IF(A59&amp;""="","",IFERROR(SUMIFS('التسميع'!$A$6:$A$2005,'التسميع'!$B$6:$B$2005,A59&amp;"",'التسميع'!$J$6:$J$2005,1)/COUNTIFS('التسميع'!$B$6:$B$2005,A59&amp;"",'التسميع'!$J$6:$J$2005,1),""))</f>
        <v/>
      </c>
      <c r="G59" s="20">
        <f>IF(A59&amp;""="","",IFERROR(SUMIFS('التسميع'!$A$6:$A$2005,'التسميع'!$B$6:$B$2005,A59&amp;"",'التسميع'!$K$6:$K$2005,1)/COUNTIFS('التسميع'!$B$6:$B$2005,A59&amp;"",'التسميع'!$K$6:$K$2005,1),""))</f>
        <v/>
      </c>
      <c r="H59" s="19">
        <f>IF(ISNUMBER(G59),'الإعدادات'!$B$4-G59,"")</f>
        <v/>
      </c>
      <c r="I59" s="6">
        <f>IF(A59&amp;""="","",IF(G59="","لم تُسجَّل مراجعة",IF(H59&gt;'الإعدادات'!$B$5,"تأخر مراجعة","")))</f>
        <v/>
      </c>
      <c r="J59" s="19">
        <f>IF(A59&amp;""="","",COUNTIFS('التسميع'!$B$6:$B$2005,A59&amp;"",'التسميع'!$G$6:$G$2005,"يعاد"))</f>
        <v/>
      </c>
      <c r="K59" s="6">
        <f>IF(A59&amp;""="","",IFERROR(INDEX('التسميع'!$E$6:$E$2005,MATCH(A59&amp;"|H",'التسميع'!$L$6:$L$2005,0))&amp;"",""))</f>
        <v/>
      </c>
      <c r="L59" s="19">
        <f>IF(I59="تأخر مراجعة",COUNTIFS($H$6:$H$205,"&gt;"&amp;H59)+COUNTIFS($H$6:H59,H59,$I$6:I59,"تأخر مراجعة"),"")</f>
        <v/>
      </c>
      <c r="M59" s="6">
        <f>IF(A59&amp;""="","",IF(B59&amp;""="","اختر الحلقة",""))</f>
        <v/>
      </c>
    </row>
    <row r="60">
      <c r="A60" s="5" t="n"/>
      <c r="B60" s="5" t="n"/>
      <c r="C60" s="18">
        <f>IF(A60&amp;""="","",SUMIFS('التسميع'!$F$6:$F$2005,'التسميع'!$B$6:$B$2005,A60&amp;"",'التسميع'!$C$6:$C$2005,"حفظ جديد"))</f>
        <v/>
      </c>
      <c r="D60" s="18">
        <f>IF(A60&amp;""="","",SUMIFS('التسميع'!$F$6:$F$2005,'التسميع'!$B$6:$B$2005,A60&amp;"",'التسميع'!$C$6:$C$2005,"مراجعة"))</f>
        <v/>
      </c>
      <c r="E60" s="19">
        <f>IF(A60&amp;""="","",COUNTIFS('التسميع'!$B$6:$B$2005,A60&amp;""))</f>
        <v/>
      </c>
      <c r="F60" s="20">
        <f>IF(A60&amp;""="","",IFERROR(SUMIFS('التسميع'!$A$6:$A$2005,'التسميع'!$B$6:$B$2005,A60&amp;"",'التسميع'!$J$6:$J$2005,1)/COUNTIFS('التسميع'!$B$6:$B$2005,A60&amp;"",'التسميع'!$J$6:$J$2005,1),""))</f>
        <v/>
      </c>
      <c r="G60" s="20">
        <f>IF(A60&amp;""="","",IFERROR(SUMIFS('التسميع'!$A$6:$A$2005,'التسميع'!$B$6:$B$2005,A60&amp;"",'التسميع'!$K$6:$K$2005,1)/COUNTIFS('التسميع'!$B$6:$B$2005,A60&amp;"",'التسميع'!$K$6:$K$2005,1),""))</f>
        <v/>
      </c>
      <c r="H60" s="19">
        <f>IF(ISNUMBER(G60),'الإعدادات'!$B$4-G60,"")</f>
        <v/>
      </c>
      <c r="I60" s="6">
        <f>IF(A60&amp;""="","",IF(G60="","لم تُسجَّل مراجعة",IF(H60&gt;'الإعدادات'!$B$5,"تأخر مراجعة","")))</f>
        <v/>
      </c>
      <c r="J60" s="19">
        <f>IF(A60&amp;""="","",COUNTIFS('التسميع'!$B$6:$B$2005,A60&amp;"",'التسميع'!$G$6:$G$2005,"يعاد"))</f>
        <v/>
      </c>
      <c r="K60" s="6">
        <f>IF(A60&amp;""="","",IFERROR(INDEX('التسميع'!$E$6:$E$2005,MATCH(A60&amp;"|H",'التسميع'!$L$6:$L$2005,0))&amp;"",""))</f>
        <v/>
      </c>
      <c r="L60" s="19">
        <f>IF(I60="تأخر مراجعة",COUNTIFS($H$6:$H$205,"&gt;"&amp;H60)+COUNTIFS($H$6:H60,H60,$I$6:I60,"تأخر مراجعة"),"")</f>
        <v/>
      </c>
      <c r="M60" s="6">
        <f>IF(A60&amp;""="","",IF(B60&amp;""="","اختر الحلقة",""))</f>
        <v/>
      </c>
    </row>
    <row r="61">
      <c r="A61" s="5" t="n"/>
      <c r="B61" s="5" t="n"/>
      <c r="C61" s="18">
        <f>IF(A61&amp;""="","",SUMIFS('التسميع'!$F$6:$F$2005,'التسميع'!$B$6:$B$2005,A61&amp;"",'التسميع'!$C$6:$C$2005,"حفظ جديد"))</f>
        <v/>
      </c>
      <c r="D61" s="18">
        <f>IF(A61&amp;""="","",SUMIFS('التسميع'!$F$6:$F$2005,'التسميع'!$B$6:$B$2005,A61&amp;"",'التسميع'!$C$6:$C$2005,"مراجعة"))</f>
        <v/>
      </c>
      <c r="E61" s="19">
        <f>IF(A61&amp;""="","",COUNTIFS('التسميع'!$B$6:$B$2005,A61&amp;""))</f>
        <v/>
      </c>
      <c r="F61" s="20">
        <f>IF(A61&amp;""="","",IFERROR(SUMIFS('التسميع'!$A$6:$A$2005,'التسميع'!$B$6:$B$2005,A61&amp;"",'التسميع'!$J$6:$J$2005,1)/COUNTIFS('التسميع'!$B$6:$B$2005,A61&amp;"",'التسميع'!$J$6:$J$2005,1),""))</f>
        <v/>
      </c>
      <c r="G61" s="20">
        <f>IF(A61&amp;""="","",IFERROR(SUMIFS('التسميع'!$A$6:$A$2005,'التسميع'!$B$6:$B$2005,A61&amp;"",'التسميع'!$K$6:$K$2005,1)/COUNTIFS('التسميع'!$B$6:$B$2005,A61&amp;"",'التسميع'!$K$6:$K$2005,1),""))</f>
        <v/>
      </c>
      <c r="H61" s="19">
        <f>IF(ISNUMBER(G61),'الإعدادات'!$B$4-G61,"")</f>
        <v/>
      </c>
      <c r="I61" s="6">
        <f>IF(A61&amp;""="","",IF(G61="","لم تُسجَّل مراجعة",IF(H61&gt;'الإعدادات'!$B$5,"تأخر مراجعة","")))</f>
        <v/>
      </c>
      <c r="J61" s="19">
        <f>IF(A61&amp;""="","",COUNTIFS('التسميع'!$B$6:$B$2005,A61&amp;"",'التسميع'!$G$6:$G$2005,"يعاد"))</f>
        <v/>
      </c>
      <c r="K61" s="6">
        <f>IF(A61&amp;""="","",IFERROR(INDEX('التسميع'!$E$6:$E$2005,MATCH(A61&amp;"|H",'التسميع'!$L$6:$L$2005,0))&amp;"",""))</f>
        <v/>
      </c>
      <c r="L61" s="19">
        <f>IF(I61="تأخر مراجعة",COUNTIFS($H$6:$H$205,"&gt;"&amp;H61)+COUNTIFS($H$6:H61,H61,$I$6:I61,"تأخر مراجعة"),"")</f>
        <v/>
      </c>
      <c r="M61" s="6">
        <f>IF(A61&amp;""="","",IF(B61&amp;""="","اختر الحلقة",""))</f>
        <v/>
      </c>
    </row>
    <row r="62">
      <c r="A62" s="5" t="n"/>
      <c r="B62" s="5" t="n"/>
      <c r="C62" s="18">
        <f>IF(A62&amp;""="","",SUMIFS('التسميع'!$F$6:$F$2005,'التسميع'!$B$6:$B$2005,A62&amp;"",'التسميع'!$C$6:$C$2005,"حفظ جديد"))</f>
        <v/>
      </c>
      <c r="D62" s="18">
        <f>IF(A62&amp;""="","",SUMIFS('التسميع'!$F$6:$F$2005,'التسميع'!$B$6:$B$2005,A62&amp;"",'التسميع'!$C$6:$C$2005,"مراجعة"))</f>
        <v/>
      </c>
      <c r="E62" s="19">
        <f>IF(A62&amp;""="","",COUNTIFS('التسميع'!$B$6:$B$2005,A62&amp;""))</f>
        <v/>
      </c>
      <c r="F62" s="20">
        <f>IF(A62&amp;""="","",IFERROR(SUMIFS('التسميع'!$A$6:$A$2005,'التسميع'!$B$6:$B$2005,A62&amp;"",'التسميع'!$J$6:$J$2005,1)/COUNTIFS('التسميع'!$B$6:$B$2005,A62&amp;"",'التسميع'!$J$6:$J$2005,1),""))</f>
        <v/>
      </c>
      <c r="G62" s="20">
        <f>IF(A62&amp;""="","",IFERROR(SUMIFS('التسميع'!$A$6:$A$2005,'التسميع'!$B$6:$B$2005,A62&amp;"",'التسميع'!$K$6:$K$2005,1)/COUNTIFS('التسميع'!$B$6:$B$2005,A62&amp;"",'التسميع'!$K$6:$K$2005,1),""))</f>
        <v/>
      </c>
      <c r="H62" s="19">
        <f>IF(ISNUMBER(G62),'الإعدادات'!$B$4-G62,"")</f>
        <v/>
      </c>
      <c r="I62" s="6">
        <f>IF(A62&amp;""="","",IF(G62="","لم تُسجَّل مراجعة",IF(H62&gt;'الإعدادات'!$B$5,"تأخر مراجعة","")))</f>
        <v/>
      </c>
      <c r="J62" s="19">
        <f>IF(A62&amp;""="","",COUNTIFS('التسميع'!$B$6:$B$2005,A62&amp;"",'التسميع'!$G$6:$G$2005,"يعاد"))</f>
        <v/>
      </c>
      <c r="K62" s="6">
        <f>IF(A62&amp;""="","",IFERROR(INDEX('التسميع'!$E$6:$E$2005,MATCH(A62&amp;"|H",'التسميع'!$L$6:$L$2005,0))&amp;"",""))</f>
        <v/>
      </c>
      <c r="L62" s="19">
        <f>IF(I62="تأخر مراجعة",COUNTIFS($H$6:$H$205,"&gt;"&amp;H62)+COUNTIFS($H$6:H62,H62,$I$6:I62,"تأخر مراجعة"),"")</f>
        <v/>
      </c>
      <c r="M62" s="6">
        <f>IF(A62&amp;""="","",IF(B62&amp;""="","اختر الحلقة",""))</f>
        <v/>
      </c>
    </row>
    <row r="63">
      <c r="A63" s="5" t="n"/>
      <c r="B63" s="5" t="n"/>
      <c r="C63" s="18">
        <f>IF(A63&amp;""="","",SUMIFS('التسميع'!$F$6:$F$2005,'التسميع'!$B$6:$B$2005,A63&amp;"",'التسميع'!$C$6:$C$2005,"حفظ جديد"))</f>
        <v/>
      </c>
      <c r="D63" s="18">
        <f>IF(A63&amp;""="","",SUMIFS('التسميع'!$F$6:$F$2005,'التسميع'!$B$6:$B$2005,A63&amp;"",'التسميع'!$C$6:$C$2005,"مراجعة"))</f>
        <v/>
      </c>
      <c r="E63" s="19">
        <f>IF(A63&amp;""="","",COUNTIFS('التسميع'!$B$6:$B$2005,A63&amp;""))</f>
        <v/>
      </c>
      <c r="F63" s="20">
        <f>IF(A63&amp;""="","",IFERROR(SUMIFS('التسميع'!$A$6:$A$2005,'التسميع'!$B$6:$B$2005,A63&amp;"",'التسميع'!$J$6:$J$2005,1)/COUNTIFS('التسميع'!$B$6:$B$2005,A63&amp;"",'التسميع'!$J$6:$J$2005,1),""))</f>
        <v/>
      </c>
      <c r="G63" s="20">
        <f>IF(A63&amp;""="","",IFERROR(SUMIFS('التسميع'!$A$6:$A$2005,'التسميع'!$B$6:$B$2005,A63&amp;"",'التسميع'!$K$6:$K$2005,1)/COUNTIFS('التسميع'!$B$6:$B$2005,A63&amp;"",'التسميع'!$K$6:$K$2005,1),""))</f>
        <v/>
      </c>
      <c r="H63" s="19">
        <f>IF(ISNUMBER(G63),'الإعدادات'!$B$4-G63,"")</f>
        <v/>
      </c>
      <c r="I63" s="6">
        <f>IF(A63&amp;""="","",IF(G63="","لم تُسجَّل مراجعة",IF(H63&gt;'الإعدادات'!$B$5,"تأخر مراجعة","")))</f>
        <v/>
      </c>
      <c r="J63" s="19">
        <f>IF(A63&amp;""="","",COUNTIFS('التسميع'!$B$6:$B$2005,A63&amp;"",'التسميع'!$G$6:$G$2005,"يعاد"))</f>
        <v/>
      </c>
      <c r="K63" s="6">
        <f>IF(A63&amp;""="","",IFERROR(INDEX('التسميع'!$E$6:$E$2005,MATCH(A63&amp;"|H",'التسميع'!$L$6:$L$2005,0))&amp;"",""))</f>
        <v/>
      </c>
      <c r="L63" s="19">
        <f>IF(I63="تأخر مراجعة",COUNTIFS($H$6:$H$205,"&gt;"&amp;H63)+COUNTIFS($H$6:H63,H63,$I$6:I63,"تأخر مراجعة"),"")</f>
        <v/>
      </c>
      <c r="M63" s="6">
        <f>IF(A63&amp;""="","",IF(B63&amp;""="","اختر الحلقة",""))</f>
        <v/>
      </c>
    </row>
    <row r="64">
      <c r="A64" s="5" t="n"/>
      <c r="B64" s="5" t="n"/>
      <c r="C64" s="18">
        <f>IF(A64&amp;""="","",SUMIFS('التسميع'!$F$6:$F$2005,'التسميع'!$B$6:$B$2005,A64&amp;"",'التسميع'!$C$6:$C$2005,"حفظ جديد"))</f>
        <v/>
      </c>
      <c r="D64" s="18">
        <f>IF(A64&amp;""="","",SUMIFS('التسميع'!$F$6:$F$2005,'التسميع'!$B$6:$B$2005,A64&amp;"",'التسميع'!$C$6:$C$2005,"مراجعة"))</f>
        <v/>
      </c>
      <c r="E64" s="19">
        <f>IF(A64&amp;""="","",COUNTIFS('التسميع'!$B$6:$B$2005,A64&amp;""))</f>
        <v/>
      </c>
      <c r="F64" s="20">
        <f>IF(A64&amp;""="","",IFERROR(SUMIFS('التسميع'!$A$6:$A$2005,'التسميع'!$B$6:$B$2005,A64&amp;"",'التسميع'!$J$6:$J$2005,1)/COUNTIFS('التسميع'!$B$6:$B$2005,A64&amp;"",'التسميع'!$J$6:$J$2005,1),""))</f>
        <v/>
      </c>
      <c r="G64" s="20">
        <f>IF(A64&amp;""="","",IFERROR(SUMIFS('التسميع'!$A$6:$A$2005,'التسميع'!$B$6:$B$2005,A64&amp;"",'التسميع'!$K$6:$K$2005,1)/COUNTIFS('التسميع'!$B$6:$B$2005,A64&amp;"",'التسميع'!$K$6:$K$2005,1),""))</f>
        <v/>
      </c>
      <c r="H64" s="19">
        <f>IF(ISNUMBER(G64),'الإعدادات'!$B$4-G64,"")</f>
        <v/>
      </c>
      <c r="I64" s="6">
        <f>IF(A64&amp;""="","",IF(G64="","لم تُسجَّل مراجعة",IF(H64&gt;'الإعدادات'!$B$5,"تأخر مراجعة","")))</f>
        <v/>
      </c>
      <c r="J64" s="19">
        <f>IF(A64&amp;""="","",COUNTIFS('التسميع'!$B$6:$B$2005,A64&amp;"",'التسميع'!$G$6:$G$2005,"يعاد"))</f>
        <v/>
      </c>
      <c r="K64" s="6">
        <f>IF(A64&amp;""="","",IFERROR(INDEX('التسميع'!$E$6:$E$2005,MATCH(A64&amp;"|H",'التسميع'!$L$6:$L$2005,0))&amp;"",""))</f>
        <v/>
      </c>
      <c r="L64" s="19">
        <f>IF(I64="تأخر مراجعة",COUNTIFS($H$6:$H$205,"&gt;"&amp;H64)+COUNTIFS($H$6:H64,H64,$I$6:I64,"تأخر مراجعة"),"")</f>
        <v/>
      </c>
      <c r="M64" s="6">
        <f>IF(A64&amp;""="","",IF(B64&amp;""="","اختر الحلقة",""))</f>
        <v/>
      </c>
    </row>
    <row r="65">
      <c r="A65" s="5" t="n"/>
      <c r="B65" s="5" t="n"/>
      <c r="C65" s="18">
        <f>IF(A65&amp;""="","",SUMIFS('التسميع'!$F$6:$F$2005,'التسميع'!$B$6:$B$2005,A65&amp;"",'التسميع'!$C$6:$C$2005,"حفظ جديد"))</f>
        <v/>
      </c>
      <c r="D65" s="18">
        <f>IF(A65&amp;""="","",SUMIFS('التسميع'!$F$6:$F$2005,'التسميع'!$B$6:$B$2005,A65&amp;"",'التسميع'!$C$6:$C$2005,"مراجعة"))</f>
        <v/>
      </c>
      <c r="E65" s="19">
        <f>IF(A65&amp;""="","",COUNTIFS('التسميع'!$B$6:$B$2005,A65&amp;""))</f>
        <v/>
      </c>
      <c r="F65" s="20">
        <f>IF(A65&amp;""="","",IFERROR(SUMIFS('التسميع'!$A$6:$A$2005,'التسميع'!$B$6:$B$2005,A65&amp;"",'التسميع'!$J$6:$J$2005,1)/COUNTIFS('التسميع'!$B$6:$B$2005,A65&amp;"",'التسميع'!$J$6:$J$2005,1),""))</f>
        <v/>
      </c>
      <c r="G65" s="20">
        <f>IF(A65&amp;""="","",IFERROR(SUMIFS('التسميع'!$A$6:$A$2005,'التسميع'!$B$6:$B$2005,A65&amp;"",'التسميع'!$K$6:$K$2005,1)/COUNTIFS('التسميع'!$B$6:$B$2005,A65&amp;"",'التسميع'!$K$6:$K$2005,1),""))</f>
        <v/>
      </c>
      <c r="H65" s="19">
        <f>IF(ISNUMBER(G65),'الإعدادات'!$B$4-G65,"")</f>
        <v/>
      </c>
      <c r="I65" s="6">
        <f>IF(A65&amp;""="","",IF(G65="","لم تُسجَّل مراجعة",IF(H65&gt;'الإعدادات'!$B$5,"تأخر مراجعة","")))</f>
        <v/>
      </c>
      <c r="J65" s="19">
        <f>IF(A65&amp;""="","",COUNTIFS('التسميع'!$B$6:$B$2005,A65&amp;"",'التسميع'!$G$6:$G$2005,"يعاد"))</f>
        <v/>
      </c>
      <c r="K65" s="6">
        <f>IF(A65&amp;""="","",IFERROR(INDEX('التسميع'!$E$6:$E$2005,MATCH(A65&amp;"|H",'التسميع'!$L$6:$L$2005,0))&amp;"",""))</f>
        <v/>
      </c>
      <c r="L65" s="19">
        <f>IF(I65="تأخر مراجعة",COUNTIFS($H$6:$H$205,"&gt;"&amp;H65)+COUNTIFS($H$6:H65,H65,$I$6:I65,"تأخر مراجعة"),"")</f>
        <v/>
      </c>
      <c r="M65" s="6">
        <f>IF(A65&amp;""="","",IF(B65&amp;""="","اختر الحلقة",""))</f>
        <v/>
      </c>
    </row>
    <row r="66">
      <c r="A66" s="5" t="n"/>
      <c r="B66" s="5" t="n"/>
      <c r="C66" s="18">
        <f>IF(A66&amp;""="","",SUMIFS('التسميع'!$F$6:$F$2005,'التسميع'!$B$6:$B$2005,A66&amp;"",'التسميع'!$C$6:$C$2005,"حفظ جديد"))</f>
        <v/>
      </c>
      <c r="D66" s="18">
        <f>IF(A66&amp;""="","",SUMIFS('التسميع'!$F$6:$F$2005,'التسميع'!$B$6:$B$2005,A66&amp;"",'التسميع'!$C$6:$C$2005,"مراجعة"))</f>
        <v/>
      </c>
      <c r="E66" s="19">
        <f>IF(A66&amp;""="","",COUNTIFS('التسميع'!$B$6:$B$2005,A66&amp;""))</f>
        <v/>
      </c>
      <c r="F66" s="20">
        <f>IF(A66&amp;""="","",IFERROR(SUMIFS('التسميع'!$A$6:$A$2005,'التسميع'!$B$6:$B$2005,A66&amp;"",'التسميع'!$J$6:$J$2005,1)/COUNTIFS('التسميع'!$B$6:$B$2005,A66&amp;"",'التسميع'!$J$6:$J$2005,1),""))</f>
        <v/>
      </c>
      <c r="G66" s="20">
        <f>IF(A66&amp;""="","",IFERROR(SUMIFS('التسميع'!$A$6:$A$2005,'التسميع'!$B$6:$B$2005,A66&amp;"",'التسميع'!$K$6:$K$2005,1)/COUNTIFS('التسميع'!$B$6:$B$2005,A66&amp;"",'التسميع'!$K$6:$K$2005,1),""))</f>
        <v/>
      </c>
      <c r="H66" s="19">
        <f>IF(ISNUMBER(G66),'الإعدادات'!$B$4-G66,"")</f>
        <v/>
      </c>
      <c r="I66" s="6">
        <f>IF(A66&amp;""="","",IF(G66="","لم تُسجَّل مراجعة",IF(H66&gt;'الإعدادات'!$B$5,"تأخر مراجعة","")))</f>
        <v/>
      </c>
      <c r="J66" s="19">
        <f>IF(A66&amp;""="","",COUNTIFS('التسميع'!$B$6:$B$2005,A66&amp;"",'التسميع'!$G$6:$G$2005,"يعاد"))</f>
        <v/>
      </c>
      <c r="K66" s="6">
        <f>IF(A66&amp;""="","",IFERROR(INDEX('التسميع'!$E$6:$E$2005,MATCH(A66&amp;"|H",'التسميع'!$L$6:$L$2005,0))&amp;"",""))</f>
        <v/>
      </c>
      <c r="L66" s="19">
        <f>IF(I66="تأخر مراجعة",COUNTIFS($H$6:$H$205,"&gt;"&amp;H66)+COUNTIFS($H$6:H66,H66,$I$6:I66,"تأخر مراجعة"),"")</f>
        <v/>
      </c>
      <c r="M66" s="6">
        <f>IF(A66&amp;""="","",IF(B66&amp;""="","اختر الحلقة",""))</f>
        <v/>
      </c>
    </row>
    <row r="67">
      <c r="A67" s="5" t="n"/>
      <c r="B67" s="5" t="n"/>
      <c r="C67" s="18">
        <f>IF(A67&amp;""="","",SUMIFS('التسميع'!$F$6:$F$2005,'التسميع'!$B$6:$B$2005,A67&amp;"",'التسميع'!$C$6:$C$2005,"حفظ جديد"))</f>
        <v/>
      </c>
      <c r="D67" s="18">
        <f>IF(A67&amp;""="","",SUMIFS('التسميع'!$F$6:$F$2005,'التسميع'!$B$6:$B$2005,A67&amp;"",'التسميع'!$C$6:$C$2005,"مراجعة"))</f>
        <v/>
      </c>
      <c r="E67" s="19">
        <f>IF(A67&amp;""="","",COUNTIFS('التسميع'!$B$6:$B$2005,A67&amp;""))</f>
        <v/>
      </c>
      <c r="F67" s="20">
        <f>IF(A67&amp;""="","",IFERROR(SUMIFS('التسميع'!$A$6:$A$2005,'التسميع'!$B$6:$B$2005,A67&amp;"",'التسميع'!$J$6:$J$2005,1)/COUNTIFS('التسميع'!$B$6:$B$2005,A67&amp;"",'التسميع'!$J$6:$J$2005,1),""))</f>
        <v/>
      </c>
      <c r="G67" s="20">
        <f>IF(A67&amp;""="","",IFERROR(SUMIFS('التسميع'!$A$6:$A$2005,'التسميع'!$B$6:$B$2005,A67&amp;"",'التسميع'!$K$6:$K$2005,1)/COUNTIFS('التسميع'!$B$6:$B$2005,A67&amp;"",'التسميع'!$K$6:$K$2005,1),""))</f>
        <v/>
      </c>
      <c r="H67" s="19">
        <f>IF(ISNUMBER(G67),'الإعدادات'!$B$4-G67,"")</f>
        <v/>
      </c>
      <c r="I67" s="6">
        <f>IF(A67&amp;""="","",IF(G67="","لم تُسجَّل مراجعة",IF(H67&gt;'الإعدادات'!$B$5,"تأخر مراجعة","")))</f>
        <v/>
      </c>
      <c r="J67" s="19">
        <f>IF(A67&amp;""="","",COUNTIFS('التسميع'!$B$6:$B$2005,A67&amp;"",'التسميع'!$G$6:$G$2005,"يعاد"))</f>
        <v/>
      </c>
      <c r="K67" s="6">
        <f>IF(A67&amp;""="","",IFERROR(INDEX('التسميع'!$E$6:$E$2005,MATCH(A67&amp;"|H",'التسميع'!$L$6:$L$2005,0))&amp;"",""))</f>
        <v/>
      </c>
      <c r="L67" s="19">
        <f>IF(I67="تأخر مراجعة",COUNTIFS($H$6:$H$205,"&gt;"&amp;H67)+COUNTIFS($H$6:H67,H67,$I$6:I67,"تأخر مراجعة"),"")</f>
        <v/>
      </c>
      <c r="M67" s="6">
        <f>IF(A67&amp;""="","",IF(B67&amp;""="","اختر الحلقة",""))</f>
        <v/>
      </c>
    </row>
    <row r="68">
      <c r="A68" s="5" t="n"/>
      <c r="B68" s="5" t="n"/>
      <c r="C68" s="18">
        <f>IF(A68&amp;""="","",SUMIFS('التسميع'!$F$6:$F$2005,'التسميع'!$B$6:$B$2005,A68&amp;"",'التسميع'!$C$6:$C$2005,"حفظ جديد"))</f>
        <v/>
      </c>
      <c r="D68" s="18">
        <f>IF(A68&amp;""="","",SUMIFS('التسميع'!$F$6:$F$2005,'التسميع'!$B$6:$B$2005,A68&amp;"",'التسميع'!$C$6:$C$2005,"مراجعة"))</f>
        <v/>
      </c>
      <c r="E68" s="19">
        <f>IF(A68&amp;""="","",COUNTIFS('التسميع'!$B$6:$B$2005,A68&amp;""))</f>
        <v/>
      </c>
      <c r="F68" s="20">
        <f>IF(A68&amp;""="","",IFERROR(SUMIFS('التسميع'!$A$6:$A$2005,'التسميع'!$B$6:$B$2005,A68&amp;"",'التسميع'!$J$6:$J$2005,1)/COUNTIFS('التسميع'!$B$6:$B$2005,A68&amp;"",'التسميع'!$J$6:$J$2005,1),""))</f>
        <v/>
      </c>
      <c r="G68" s="20">
        <f>IF(A68&amp;""="","",IFERROR(SUMIFS('التسميع'!$A$6:$A$2005,'التسميع'!$B$6:$B$2005,A68&amp;"",'التسميع'!$K$6:$K$2005,1)/COUNTIFS('التسميع'!$B$6:$B$2005,A68&amp;"",'التسميع'!$K$6:$K$2005,1),""))</f>
        <v/>
      </c>
      <c r="H68" s="19">
        <f>IF(ISNUMBER(G68),'الإعدادات'!$B$4-G68,"")</f>
        <v/>
      </c>
      <c r="I68" s="6">
        <f>IF(A68&amp;""="","",IF(G68="","لم تُسجَّل مراجعة",IF(H68&gt;'الإعدادات'!$B$5,"تأخر مراجعة","")))</f>
        <v/>
      </c>
      <c r="J68" s="19">
        <f>IF(A68&amp;""="","",COUNTIFS('التسميع'!$B$6:$B$2005,A68&amp;"",'التسميع'!$G$6:$G$2005,"يعاد"))</f>
        <v/>
      </c>
      <c r="K68" s="6">
        <f>IF(A68&amp;""="","",IFERROR(INDEX('التسميع'!$E$6:$E$2005,MATCH(A68&amp;"|H",'التسميع'!$L$6:$L$2005,0))&amp;"",""))</f>
        <v/>
      </c>
      <c r="L68" s="19">
        <f>IF(I68="تأخر مراجعة",COUNTIFS($H$6:$H$205,"&gt;"&amp;H68)+COUNTIFS($H$6:H68,H68,$I$6:I68,"تأخر مراجعة"),"")</f>
        <v/>
      </c>
      <c r="M68" s="6">
        <f>IF(A68&amp;""="","",IF(B68&amp;""="","اختر الحلقة",""))</f>
        <v/>
      </c>
    </row>
    <row r="69">
      <c r="A69" s="5" t="n"/>
      <c r="B69" s="5" t="n"/>
      <c r="C69" s="18">
        <f>IF(A69&amp;""="","",SUMIFS('التسميع'!$F$6:$F$2005,'التسميع'!$B$6:$B$2005,A69&amp;"",'التسميع'!$C$6:$C$2005,"حفظ جديد"))</f>
        <v/>
      </c>
      <c r="D69" s="18">
        <f>IF(A69&amp;""="","",SUMIFS('التسميع'!$F$6:$F$2005,'التسميع'!$B$6:$B$2005,A69&amp;"",'التسميع'!$C$6:$C$2005,"مراجعة"))</f>
        <v/>
      </c>
      <c r="E69" s="19">
        <f>IF(A69&amp;""="","",COUNTIFS('التسميع'!$B$6:$B$2005,A69&amp;""))</f>
        <v/>
      </c>
      <c r="F69" s="20">
        <f>IF(A69&amp;""="","",IFERROR(SUMIFS('التسميع'!$A$6:$A$2005,'التسميع'!$B$6:$B$2005,A69&amp;"",'التسميع'!$J$6:$J$2005,1)/COUNTIFS('التسميع'!$B$6:$B$2005,A69&amp;"",'التسميع'!$J$6:$J$2005,1),""))</f>
        <v/>
      </c>
      <c r="G69" s="20">
        <f>IF(A69&amp;""="","",IFERROR(SUMIFS('التسميع'!$A$6:$A$2005,'التسميع'!$B$6:$B$2005,A69&amp;"",'التسميع'!$K$6:$K$2005,1)/COUNTIFS('التسميع'!$B$6:$B$2005,A69&amp;"",'التسميع'!$K$6:$K$2005,1),""))</f>
        <v/>
      </c>
      <c r="H69" s="19">
        <f>IF(ISNUMBER(G69),'الإعدادات'!$B$4-G69,"")</f>
        <v/>
      </c>
      <c r="I69" s="6">
        <f>IF(A69&amp;""="","",IF(G69="","لم تُسجَّل مراجعة",IF(H69&gt;'الإعدادات'!$B$5,"تأخر مراجعة","")))</f>
        <v/>
      </c>
      <c r="J69" s="19">
        <f>IF(A69&amp;""="","",COUNTIFS('التسميع'!$B$6:$B$2005,A69&amp;"",'التسميع'!$G$6:$G$2005,"يعاد"))</f>
        <v/>
      </c>
      <c r="K69" s="6">
        <f>IF(A69&amp;""="","",IFERROR(INDEX('التسميع'!$E$6:$E$2005,MATCH(A69&amp;"|H",'التسميع'!$L$6:$L$2005,0))&amp;"",""))</f>
        <v/>
      </c>
      <c r="L69" s="19">
        <f>IF(I69="تأخر مراجعة",COUNTIFS($H$6:$H$205,"&gt;"&amp;H69)+COUNTIFS($H$6:H69,H69,$I$6:I69,"تأخر مراجعة"),"")</f>
        <v/>
      </c>
      <c r="M69" s="6">
        <f>IF(A69&amp;""="","",IF(B69&amp;""="","اختر الحلقة",""))</f>
        <v/>
      </c>
    </row>
    <row r="70">
      <c r="A70" s="5" t="n"/>
      <c r="B70" s="5" t="n"/>
      <c r="C70" s="18">
        <f>IF(A70&amp;""="","",SUMIFS('التسميع'!$F$6:$F$2005,'التسميع'!$B$6:$B$2005,A70&amp;"",'التسميع'!$C$6:$C$2005,"حفظ جديد"))</f>
        <v/>
      </c>
      <c r="D70" s="18">
        <f>IF(A70&amp;""="","",SUMIFS('التسميع'!$F$6:$F$2005,'التسميع'!$B$6:$B$2005,A70&amp;"",'التسميع'!$C$6:$C$2005,"مراجعة"))</f>
        <v/>
      </c>
      <c r="E70" s="19">
        <f>IF(A70&amp;""="","",COUNTIFS('التسميع'!$B$6:$B$2005,A70&amp;""))</f>
        <v/>
      </c>
      <c r="F70" s="20">
        <f>IF(A70&amp;""="","",IFERROR(SUMIFS('التسميع'!$A$6:$A$2005,'التسميع'!$B$6:$B$2005,A70&amp;"",'التسميع'!$J$6:$J$2005,1)/COUNTIFS('التسميع'!$B$6:$B$2005,A70&amp;"",'التسميع'!$J$6:$J$2005,1),""))</f>
        <v/>
      </c>
      <c r="G70" s="20">
        <f>IF(A70&amp;""="","",IFERROR(SUMIFS('التسميع'!$A$6:$A$2005,'التسميع'!$B$6:$B$2005,A70&amp;"",'التسميع'!$K$6:$K$2005,1)/COUNTIFS('التسميع'!$B$6:$B$2005,A70&amp;"",'التسميع'!$K$6:$K$2005,1),""))</f>
        <v/>
      </c>
      <c r="H70" s="19">
        <f>IF(ISNUMBER(G70),'الإعدادات'!$B$4-G70,"")</f>
        <v/>
      </c>
      <c r="I70" s="6">
        <f>IF(A70&amp;""="","",IF(G70="","لم تُسجَّل مراجعة",IF(H70&gt;'الإعدادات'!$B$5,"تأخر مراجعة","")))</f>
        <v/>
      </c>
      <c r="J70" s="19">
        <f>IF(A70&amp;""="","",COUNTIFS('التسميع'!$B$6:$B$2005,A70&amp;"",'التسميع'!$G$6:$G$2005,"يعاد"))</f>
        <v/>
      </c>
      <c r="K70" s="6">
        <f>IF(A70&amp;""="","",IFERROR(INDEX('التسميع'!$E$6:$E$2005,MATCH(A70&amp;"|H",'التسميع'!$L$6:$L$2005,0))&amp;"",""))</f>
        <v/>
      </c>
      <c r="L70" s="19">
        <f>IF(I70="تأخر مراجعة",COUNTIFS($H$6:$H$205,"&gt;"&amp;H70)+COUNTIFS($H$6:H70,H70,$I$6:I70,"تأخر مراجعة"),"")</f>
        <v/>
      </c>
      <c r="M70" s="6">
        <f>IF(A70&amp;""="","",IF(B70&amp;""="","اختر الحلقة",""))</f>
        <v/>
      </c>
    </row>
    <row r="71">
      <c r="A71" s="5" t="n"/>
      <c r="B71" s="5" t="n"/>
      <c r="C71" s="18">
        <f>IF(A71&amp;""="","",SUMIFS('التسميع'!$F$6:$F$2005,'التسميع'!$B$6:$B$2005,A71&amp;"",'التسميع'!$C$6:$C$2005,"حفظ جديد"))</f>
        <v/>
      </c>
      <c r="D71" s="18">
        <f>IF(A71&amp;""="","",SUMIFS('التسميع'!$F$6:$F$2005,'التسميع'!$B$6:$B$2005,A71&amp;"",'التسميع'!$C$6:$C$2005,"مراجعة"))</f>
        <v/>
      </c>
      <c r="E71" s="19">
        <f>IF(A71&amp;""="","",COUNTIFS('التسميع'!$B$6:$B$2005,A71&amp;""))</f>
        <v/>
      </c>
      <c r="F71" s="20">
        <f>IF(A71&amp;""="","",IFERROR(SUMIFS('التسميع'!$A$6:$A$2005,'التسميع'!$B$6:$B$2005,A71&amp;"",'التسميع'!$J$6:$J$2005,1)/COUNTIFS('التسميع'!$B$6:$B$2005,A71&amp;"",'التسميع'!$J$6:$J$2005,1),""))</f>
        <v/>
      </c>
      <c r="G71" s="20">
        <f>IF(A71&amp;""="","",IFERROR(SUMIFS('التسميع'!$A$6:$A$2005,'التسميع'!$B$6:$B$2005,A71&amp;"",'التسميع'!$K$6:$K$2005,1)/COUNTIFS('التسميع'!$B$6:$B$2005,A71&amp;"",'التسميع'!$K$6:$K$2005,1),""))</f>
        <v/>
      </c>
      <c r="H71" s="19">
        <f>IF(ISNUMBER(G71),'الإعدادات'!$B$4-G71,"")</f>
        <v/>
      </c>
      <c r="I71" s="6">
        <f>IF(A71&amp;""="","",IF(G71="","لم تُسجَّل مراجعة",IF(H71&gt;'الإعدادات'!$B$5,"تأخر مراجعة","")))</f>
        <v/>
      </c>
      <c r="J71" s="19">
        <f>IF(A71&amp;""="","",COUNTIFS('التسميع'!$B$6:$B$2005,A71&amp;"",'التسميع'!$G$6:$G$2005,"يعاد"))</f>
        <v/>
      </c>
      <c r="K71" s="6">
        <f>IF(A71&amp;""="","",IFERROR(INDEX('التسميع'!$E$6:$E$2005,MATCH(A71&amp;"|H",'التسميع'!$L$6:$L$2005,0))&amp;"",""))</f>
        <v/>
      </c>
      <c r="L71" s="19">
        <f>IF(I71="تأخر مراجعة",COUNTIFS($H$6:$H$205,"&gt;"&amp;H71)+COUNTIFS($H$6:H71,H71,$I$6:I71,"تأخر مراجعة"),"")</f>
        <v/>
      </c>
      <c r="M71" s="6">
        <f>IF(A71&amp;""="","",IF(B71&amp;""="","اختر الحلقة",""))</f>
        <v/>
      </c>
    </row>
    <row r="72">
      <c r="A72" s="5" t="n"/>
      <c r="B72" s="5" t="n"/>
      <c r="C72" s="18">
        <f>IF(A72&amp;""="","",SUMIFS('التسميع'!$F$6:$F$2005,'التسميع'!$B$6:$B$2005,A72&amp;"",'التسميع'!$C$6:$C$2005,"حفظ جديد"))</f>
        <v/>
      </c>
      <c r="D72" s="18">
        <f>IF(A72&amp;""="","",SUMIFS('التسميع'!$F$6:$F$2005,'التسميع'!$B$6:$B$2005,A72&amp;"",'التسميع'!$C$6:$C$2005,"مراجعة"))</f>
        <v/>
      </c>
      <c r="E72" s="19">
        <f>IF(A72&amp;""="","",COUNTIFS('التسميع'!$B$6:$B$2005,A72&amp;""))</f>
        <v/>
      </c>
      <c r="F72" s="20">
        <f>IF(A72&amp;""="","",IFERROR(SUMIFS('التسميع'!$A$6:$A$2005,'التسميع'!$B$6:$B$2005,A72&amp;"",'التسميع'!$J$6:$J$2005,1)/COUNTIFS('التسميع'!$B$6:$B$2005,A72&amp;"",'التسميع'!$J$6:$J$2005,1),""))</f>
        <v/>
      </c>
      <c r="G72" s="20">
        <f>IF(A72&amp;""="","",IFERROR(SUMIFS('التسميع'!$A$6:$A$2005,'التسميع'!$B$6:$B$2005,A72&amp;"",'التسميع'!$K$6:$K$2005,1)/COUNTIFS('التسميع'!$B$6:$B$2005,A72&amp;"",'التسميع'!$K$6:$K$2005,1),""))</f>
        <v/>
      </c>
      <c r="H72" s="19">
        <f>IF(ISNUMBER(G72),'الإعدادات'!$B$4-G72,"")</f>
        <v/>
      </c>
      <c r="I72" s="6">
        <f>IF(A72&amp;""="","",IF(G72="","لم تُسجَّل مراجعة",IF(H72&gt;'الإعدادات'!$B$5,"تأخر مراجعة","")))</f>
        <v/>
      </c>
      <c r="J72" s="19">
        <f>IF(A72&amp;""="","",COUNTIFS('التسميع'!$B$6:$B$2005,A72&amp;"",'التسميع'!$G$6:$G$2005,"يعاد"))</f>
        <v/>
      </c>
      <c r="K72" s="6">
        <f>IF(A72&amp;""="","",IFERROR(INDEX('التسميع'!$E$6:$E$2005,MATCH(A72&amp;"|H",'التسميع'!$L$6:$L$2005,0))&amp;"",""))</f>
        <v/>
      </c>
      <c r="L72" s="19">
        <f>IF(I72="تأخر مراجعة",COUNTIFS($H$6:$H$205,"&gt;"&amp;H72)+COUNTIFS($H$6:H72,H72,$I$6:I72,"تأخر مراجعة"),"")</f>
        <v/>
      </c>
      <c r="M72" s="6">
        <f>IF(A72&amp;""="","",IF(B72&amp;""="","اختر الحلقة",""))</f>
        <v/>
      </c>
    </row>
    <row r="73">
      <c r="A73" s="5" t="n"/>
      <c r="B73" s="5" t="n"/>
      <c r="C73" s="18">
        <f>IF(A73&amp;""="","",SUMIFS('التسميع'!$F$6:$F$2005,'التسميع'!$B$6:$B$2005,A73&amp;"",'التسميع'!$C$6:$C$2005,"حفظ جديد"))</f>
        <v/>
      </c>
      <c r="D73" s="18">
        <f>IF(A73&amp;""="","",SUMIFS('التسميع'!$F$6:$F$2005,'التسميع'!$B$6:$B$2005,A73&amp;"",'التسميع'!$C$6:$C$2005,"مراجعة"))</f>
        <v/>
      </c>
      <c r="E73" s="19">
        <f>IF(A73&amp;""="","",COUNTIFS('التسميع'!$B$6:$B$2005,A73&amp;""))</f>
        <v/>
      </c>
      <c r="F73" s="20">
        <f>IF(A73&amp;""="","",IFERROR(SUMIFS('التسميع'!$A$6:$A$2005,'التسميع'!$B$6:$B$2005,A73&amp;"",'التسميع'!$J$6:$J$2005,1)/COUNTIFS('التسميع'!$B$6:$B$2005,A73&amp;"",'التسميع'!$J$6:$J$2005,1),""))</f>
        <v/>
      </c>
      <c r="G73" s="20">
        <f>IF(A73&amp;""="","",IFERROR(SUMIFS('التسميع'!$A$6:$A$2005,'التسميع'!$B$6:$B$2005,A73&amp;"",'التسميع'!$K$6:$K$2005,1)/COUNTIFS('التسميع'!$B$6:$B$2005,A73&amp;"",'التسميع'!$K$6:$K$2005,1),""))</f>
        <v/>
      </c>
      <c r="H73" s="19">
        <f>IF(ISNUMBER(G73),'الإعدادات'!$B$4-G73,"")</f>
        <v/>
      </c>
      <c r="I73" s="6">
        <f>IF(A73&amp;""="","",IF(G73="","لم تُسجَّل مراجعة",IF(H73&gt;'الإعدادات'!$B$5,"تأخر مراجعة","")))</f>
        <v/>
      </c>
      <c r="J73" s="19">
        <f>IF(A73&amp;""="","",COUNTIFS('التسميع'!$B$6:$B$2005,A73&amp;"",'التسميع'!$G$6:$G$2005,"يعاد"))</f>
        <v/>
      </c>
      <c r="K73" s="6">
        <f>IF(A73&amp;""="","",IFERROR(INDEX('التسميع'!$E$6:$E$2005,MATCH(A73&amp;"|H",'التسميع'!$L$6:$L$2005,0))&amp;"",""))</f>
        <v/>
      </c>
      <c r="L73" s="19">
        <f>IF(I73="تأخر مراجعة",COUNTIFS($H$6:$H$205,"&gt;"&amp;H73)+COUNTIFS($H$6:H73,H73,$I$6:I73,"تأخر مراجعة"),"")</f>
        <v/>
      </c>
      <c r="M73" s="6">
        <f>IF(A73&amp;""="","",IF(B73&amp;""="","اختر الحلقة",""))</f>
        <v/>
      </c>
    </row>
    <row r="74">
      <c r="A74" s="5" t="n"/>
      <c r="B74" s="5" t="n"/>
      <c r="C74" s="18">
        <f>IF(A74&amp;""="","",SUMIFS('التسميع'!$F$6:$F$2005,'التسميع'!$B$6:$B$2005,A74&amp;"",'التسميع'!$C$6:$C$2005,"حفظ جديد"))</f>
        <v/>
      </c>
      <c r="D74" s="18">
        <f>IF(A74&amp;""="","",SUMIFS('التسميع'!$F$6:$F$2005,'التسميع'!$B$6:$B$2005,A74&amp;"",'التسميع'!$C$6:$C$2005,"مراجعة"))</f>
        <v/>
      </c>
      <c r="E74" s="19">
        <f>IF(A74&amp;""="","",COUNTIFS('التسميع'!$B$6:$B$2005,A74&amp;""))</f>
        <v/>
      </c>
      <c r="F74" s="20">
        <f>IF(A74&amp;""="","",IFERROR(SUMIFS('التسميع'!$A$6:$A$2005,'التسميع'!$B$6:$B$2005,A74&amp;"",'التسميع'!$J$6:$J$2005,1)/COUNTIFS('التسميع'!$B$6:$B$2005,A74&amp;"",'التسميع'!$J$6:$J$2005,1),""))</f>
        <v/>
      </c>
      <c r="G74" s="20">
        <f>IF(A74&amp;""="","",IFERROR(SUMIFS('التسميع'!$A$6:$A$2005,'التسميع'!$B$6:$B$2005,A74&amp;"",'التسميع'!$K$6:$K$2005,1)/COUNTIFS('التسميع'!$B$6:$B$2005,A74&amp;"",'التسميع'!$K$6:$K$2005,1),""))</f>
        <v/>
      </c>
      <c r="H74" s="19">
        <f>IF(ISNUMBER(G74),'الإعدادات'!$B$4-G74,"")</f>
        <v/>
      </c>
      <c r="I74" s="6">
        <f>IF(A74&amp;""="","",IF(G74="","لم تُسجَّل مراجعة",IF(H74&gt;'الإعدادات'!$B$5,"تأخر مراجعة","")))</f>
        <v/>
      </c>
      <c r="J74" s="19">
        <f>IF(A74&amp;""="","",COUNTIFS('التسميع'!$B$6:$B$2005,A74&amp;"",'التسميع'!$G$6:$G$2005,"يعاد"))</f>
        <v/>
      </c>
      <c r="K74" s="6">
        <f>IF(A74&amp;""="","",IFERROR(INDEX('التسميع'!$E$6:$E$2005,MATCH(A74&amp;"|H",'التسميع'!$L$6:$L$2005,0))&amp;"",""))</f>
        <v/>
      </c>
      <c r="L74" s="19">
        <f>IF(I74="تأخر مراجعة",COUNTIFS($H$6:$H$205,"&gt;"&amp;H74)+COUNTIFS($H$6:H74,H74,$I$6:I74,"تأخر مراجعة"),"")</f>
        <v/>
      </c>
      <c r="M74" s="6">
        <f>IF(A74&amp;""="","",IF(B74&amp;""="","اختر الحلقة",""))</f>
        <v/>
      </c>
    </row>
    <row r="75">
      <c r="A75" s="5" t="n"/>
      <c r="B75" s="5" t="n"/>
      <c r="C75" s="18">
        <f>IF(A75&amp;""="","",SUMIFS('التسميع'!$F$6:$F$2005,'التسميع'!$B$6:$B$2005,A75&amp;"",'التسميع'!$C$6:$C$2005,"حفظ جديد"))</f>
        <v/>
      </c>
      <c r="D75" s="18">
        <f>IF(A75&amp;""="","",SUMIFS('التسميع'!$F$6:$F$2005,'التسميع'!$B$6:$B$2005,A75&amp;"",'التسميع'!$C$6:$C$2005,"مراجعة"))</f>
        <v/>
      </c>
      <c r="E75" s="19">
        <f>IF(A75&amp;""="","",COUNTIFS('التسميع'!$B$6:$B$2005,A75&amp;""))</f>
        <v/>
      </c>
      <c r="F75" s="20">
        <f>IF(A75&amp;""="","",IFERROR(SUMIFS('التسميع'!$A$6:$A$2005,'التسميع'!$B$6:$B$2005,A75&amp;"",'التسميع'!$J$6:$J$2005,1)/COUNTIFS('التسميع'!$B$6:$B$2005,A75&amp;"",'التسميع'!$J$6:$J$2005,1),""))</f>
        <v/>
      </c>
      <c r="G75" s="20">
        <f>IF(A75&amp;""="","",IFERROR(SUMIFS('التسميع'!$A$6:$A$2005,'التسميع'!$B$6:$B$2005,A75&amp;"",'التسميع'!$K$6:$K$2005,1)/COUNTIFS('التسميع'!$B$6:$B$2005,A75&amp;"",'التسميع'!$K$6:$K$2005,1),""))</f>
        <v/>
      </c>
      <c r="H75" s="19">
        <f>IF(ISNUMBER(G75),'الإعدادات'!$B$4-G75,"")</f>
        <v/>
      </c>
      <c r="I75" s="6">
        <f>IF(A75&amp;""="","",IF(G75="","لم تُسجَّل مراجعة",IF(H75&gt;'الإعدادات'!$B$5,"تأخر مراجعة","")))</f>
        <v/>
      </c>
      <c r="J75" s="19">
        <f>IF(A75&amp;""="","",COUNTIFS('التسميع'!$B$6:$B$2005,A75&amp;"",'التسميع'!$G$6:$G$2005,"يعاد"))</f>
        <v/>
      </c>
      <c r="K75" s="6">
        <f>IF(A75&amp;""="","",IFERROR(INDEX('التسميع'!$E$6:$E$2005,MATCH(A75&amp;"|H",'التسميع'!$L$6:$L$2005,0))&amp;"",""))</f>
        <v/>
      </c>
      <c r="L75" s="19">
        <f>IF(I75="تأخر مراجعة",COUNTIFS($H$6:$H$205,"&gt;"&amp;H75)+COUNTIFS($H$6:H75,H75,$I$6:I75,"تأخر مراجعة"),"")</f>
        <v/>
      </c>
      <c r="M75" s="6">
        <f>IF(A75&amp;""="","",IF(B75&amp;""="","اختر الحلقة",""))</f>
        <v/>
      </c>
    </row>
    <row r="76">
      <c r="A76" s="5" t="n"/>
      <c r="B76" s="5" t="n"/>
      <c r="C76" s="18">
        <f>IF(A76&amp;""="","",SUMIFS('التسميع'!$F$6:$F$2005,'التسميع'!$B$6:$B$2005,A76&amp;"",'التسميع'!$C$6:$C$2005,"حفظ جديد"))</f>
        <v/>
      </c>
      <c r="D76" s="18">
        <f>IF(A76&amp;""="","",SUMIFS('التسميع'!$F$6:$F$2005,'التسميع'!$B$6:$B$2005,A76&amp;"",'التسميع'!$C$6:$C$2005,"مراجعة"))</f>
        <v/>
      </c>
      <c r="E76" s="19">
        <f>IF(A76&amp;""="","",COUNTIFS('التسميع'!$B$6:$B$2005,A76&amp;""))</f>
        <v/>
      </c>
      <c r="F76" s="20">
        <f>IF(A76&amp;""="","",IFERROR(SUMIFS('التسميع'!$A$6:$A$2005,'التسميع'!$B$6:$B$2005,A76&amp;"",'التسميع'!$J$6:$J$2005,1)/COUNTIFS('التسميع'!$B$6:$B$2005,A76&amp;"",'التسميع'!$J$6:$J$2005,1),""))</f>
        <v/>
      </c>
      <c r="G76" s="20">
        <f>IF(A76&amp;""="","",IFERROR(SUMIFS('التسميع'!$A$6:$A$2005,'التسميع'!$B$6:$B$2005,A76&amp;"",'التسميع'!$K$6:$K$2005,1)/COUNTIFS('التسميع'!$B$6:$B$2005,A76&amp;"",'التسميع'!$K$6:$K$2005,1),""))</f>
        <v/>
      </c>
      <c r="H76" s="19">
        <f>IF(ISNUMBER(G76),'الإعدادات'!$B$4-G76,"")</f>
        <v/>
      </c>
      <c r="I76" s="6">
        <f>IF(A76&amp;""="","",IF(G76="","لم تُسجَّل مراجعة",IF(H76&gt;'الإعدادات'!$B$5,"تأخر مراجعة","")))</f>
        <v/>
      </c>
      <c r="J76" s="19">
        <f>IF(A76&amp;""="","",COUNTIFS('التسميع'!$B$6:$B$2005,A76&amp;"",'التسميع'!$G$6:$G$2005,"يعاد"))</f>
        <v/>
      </c>
      <c r="K76" s="6">
        <f>IF(A76&amp;""="","",IFERROR(INDEX('التسميع'!$E$6:$E$2005,MATCH(A76&amp;"|H",'التسميع'!$L$6:$L$2005,0))&amp;"",""))</f>
        <v/>
      </c>
      <c r="L76" s="19">
        <f>IF(I76="تأخر مراجعة",COUNTIFS($H$6:$H$205,"&gt;"&amp;H76)+COUNTIFS($H$6:H76,H76,$I$6:I76,"تأخر مراجعة"),"")</f>
        <v/>
      </c>
      <c r="M76" s="6">
        <f>IF(A76&amp;""="","",IF(B76&amp;""="","اختر الحلقة",""))</f>
        <v/>
      </c>
    </row>
    <row r="77">
      <c r="A77" s="5" t="n"/>
      <c r="B77" s="5" t="n"/>
      <c r="C77" s="18">
        <f>IF(A77&amp;""="","",SUMIFS('التسميع'!$F$6:$F$2005,'التسميع'!$B$6:$B$2005,A77&amp;"",'التسميع'!$C$6:$C$2005,"حفظ جديد"))</f>
        <v/>
      </c>
      <c r="D77" s="18">
        <f>IF(A77&amp;""="","",SUMIFS('التسميع'!$F$6:$F$2005,'التسميع'!$B$6:$B$2005,A77&amp;"",'التسميع'!$C$6:$C$2005,"مراجعة"))</f>
        <v/>
      </c>
      <c r="E77" s="19">
        <f>IF(A77&amp;""="","",COUNTIFS('التسميع'!$B$6:$B$2005,A77&amp;""))</f>
        <v/>
      </c>
      <c r="F77" s="20">
        <f>IF(A77&amp;""="","",IFERROR(SUMIFS('التسميع'!$A$6:$A$2005,'التسميع'!$B$6:$B$2005,A77&amp;"",'التسميع'!$J$6:$J$2005,1)/COUNTIFS('التسميع'!$B$6:$B$2005,A77&amp;"",'التسميع'!$J$6:$J$2005,1),""))</f>
        <v/>
      </c>
      <c r="G77" s="20">
        <f>IF(A77&amp;""="","",IFERROR(SUMIFS('التسميع'!$A$6:$A$2005,'التسميع'!$B$6:$B$2005,A77&amp;"",'التسميع'!$K$6:$K$2005,1)/COUNTIFS('التسميع'!$B$6:$B$2005,A77&amp;"",'التسميع'!$K$6:$K$2005,1),""))</f>
        <v/>
      </c>
      <c r="H77" s="19">
        <f>IF(ISNUMBER(G77),'الإعدادات'!$B$4-G77,"")</f>
        <v/>
      </c>
      <c r="I77" s="6">
        <f>IF(A77&amp;""="","",IF(G77="","لم تُسجَّل مراجعة",IF(H77&gt;'الإعدادات'!$B$5,"تأخر مراجعة","")))</f>
        <v/>
      </c>
      <c r="J77" s="19">
        <f>IF(A77&amp;""="","",COUNTIFS('التسميع'!$B$6:$B$2005,A77&amp;"",'التسميع'!$G$6:$G$2005,"يعاد"))</f>
        <v/>
      </c>
      <c r="K77" s="6">
        <f>IF(A77&amp;""="","",IFERROR(INDEX('التسميع'!$E$6:$E$2005,MATCH(A77&amp;"|H",'التسميع'!$L$6:$L$2005,0))&amp;"",""))</f>
        <v/>
      </c>
      <c r="L77" s="19">
        <f>IF(I77="تأخر مراجعة",COUNTIFS($H$6:$H$205,"&gt;"&amp;H77)+COUNTIFS($H$6:H77,H77,$I$6:I77,"تأخر مراجعة"),"")</f>
        <v/>
      </c>
      <c r="M77" s="6">
        <f>IF(A77&amp;""="","",IF(B77&amp;""="","اختر الحلقة",""))</f>
        <v/>
      </c>
    </row>
    <row r="78">
      <c r="A78" s="5" t="n"/>
      <c r="B78" s="5" t="n"/>
      <c r="C78" s="18">
        <f>IF(A78&amp;""="","",SUMIFS('التسميع'!$F$6:$F$2005,'التسميع'!$B$6:$B$2005,A78&amp;"",'التسميع'!$C$6:$C$2005,"حفظ جديد"))</f>
        <v/>
      </c>
      <c r="D78" s="18">
        <f>IF(A78&amp;""="","",SUMIFS('التسميع'!$F$6:$F$2005,'التسميع'!$B$6:$B$2005,A78&amp;"",'التسميع'!$C$6:$C$2005,"مراجعة"))</f>
        <v/>
      </c>
      <c r="E78" s="19">
        <f>IF(A78&amp;""="","",COUNTIFS('التسميع'!$B$6:$B$2005,A78&amp;""))</f>
        <v/>
      </c>
      <c r="F78" s="20">
        <f>IF(A78&amp;""="","",IFERROR(SUMIFS('التسميع'!$A$6:$A$2005,'التسميع'!$B$6:$B$2005,A78&amp;"",'التسميع'!$J$6:$J$2005,1)/COUNTIFS('التسميع'!$B$6:$B$2005,A78&amp;"",'التسميع'!$J$6:$J$2005,1),""))</f>
        <v/>
      </c>
      <c r="G78" s="20">
        <f>IF(A78&amp;""="","",IFERROR(SUMIFS('التسميع'!$A$6:$A$2005,'التسميع'!$B$6:$B$2005,A78&amp;"",'التسميع'!$K$6:$K$2005,1)/COUNTIFS('التسميع'!$B$6:$B$2005,A78&amp;"",'التسميع'!$K$6:$K$2005,1),""))</f>
        <v/>
      </c>
      <c r="H78" s="19">
        <f>IF(ISNUMBER(G78),'الإعدادات'!$B$4-G78,"")</f>
        <v/>
      </c>
      <c r="I78" s="6">
        <f>IF(A78&amp;""="","",IF(G78="","لم تُسجَّل مراجعة",IF(H78&gt;'الإعدادات'!$B$5,"تأخر مراجعة","")))</f>
        <v/>
      </c>
      <c r="J78" s="19">
        <f>IF(A78&amp;""="","",COUNTIFS('التسميع'!$B$6:$B$2005,A78&amp;"",'التسميع'!$G$6:$G$2005,"يعاد"))</f>
        <v/>
      </c>
      <c r="K78" s="6">
        <f>IF(A78&amp;""="","",IFERROR(INDEX('التسميع'!$E$6:$E$2005,MATCH(A78&amp;"|H",'التسميع'!$L$6:$L$2005,0))&amp;"",""))</f>
        <v/>
      </c>
      <c r="L78" s="19">
        <f>IF(I78="تأخر مراجعة",COUNTIFS($H$6:$H$205,"&gt;"&amp;H78)+COUNTIFS($H$6:H78,H78,$I$6:I78,"تأخر مراجعة"),"")</f>
        <v/>
      </c>
      <c r="M78" s="6">
        <f>IF(A78&amp;""="","",IF(B78&amp;""="","اختر الحلقة",""))</f>
        <v/>
      </c>
    </row>
    <row r="79">
      <c r="A79" s="5" t="n"/>
      <c r="B79" s="5" t="n"/>
      <c r="C79" s="18">
        <f>IF(A79&amp;""="","",SUMIFS('التسميع'!$F$6:$F$2005,'التسميع'!$B$6:$B$2005,A79&amp;"",'التسميع'!$C$6:$C$2005,"حفظ جديد"))</f>
        <v/>
      </c>
      <c r="D79" s="18">
        <f>IF(A79&amp;""="","",SUMIFS('التسميع'!$F$6:$F$2005,'التسميع'!$B$6:$B$2005,A79&amp;"",'التسميع'!$C$6:$C$2005,"مراجعة"))</f>
        <v/>
      </c>
      <c r="E79" s="19">
        <f>IF(A79&amp;""="","",COUNTIFS('التسميع'!$B$6:$B$2005,A79&amp;""))</f>
        <v/>
      </c>
      <c r="F79" s="20">
        <f>IF(A79&amp;""="","",IFERROR(SUMIFS('التسميع'!$A$6:$A$2005,'التسميع'!$B$6:$B$2005,A79&amp;"",'التسميع'!$J$6:$J$2005,1)/COUNTIFS('التسميع'!$B$6:$B$2005,A79&amp;"",'التسميع'!$J$6:$J$2005,1),""))</f>
        <v/>
      </c>
      <c r="G79" s="20">
        <f>IF(A79&amp;""="","",IFERROR(SUMIFS('التسميع'!$A$6:$A$2005,'التسميع'!$B$6:$B$2005,A79&amp;"",'التسميع'!$K$6:$K$2005,1)/COUNTIFS('التسميع'!$B$6:$B$2005,A79&amp;"",'التسميع'!$K$6:$K$2005,1),""))</f>
        <v/>
      </c>
      <c r="H79" s="19">
        <f>IF(ISNUMBER(G79),'الإعدادات'!$B$4-G79,"")</f>
        <v/>
      </c>
      <c r="I79" s="6">
        <f>IF(A79&amp;""="","",IF(G79="","لم تُسجَّل مراجعة",IF(H79&gt;'الإعدادات'!$B$5,"تأخر مراجعة","")))</f>
        <v/>
      </c>
      <c r="J79" s="19">
        <f>IF(A79&amp;""="","",COUNTIFS('التسميع'!$B$6:$B$2005,A79&amp;"",'التسميع'!$G$6:$G$2005,"يعاد"))</f>
        <v/>
      </c>
      <c r="K79" s="6">
        <f>IF(A79&amp;""="","",IFERROR(INDEX('التسميع'!$E$6:$E$2005,MATCH(A79&amp;"|H",'التسميع'!$L$6:$L$2005,0))&amp;"",""))</f>
        <v/>
      </c>
      <c r="L79" s="19">
        <f>IF(I79="تأخر مراجعة",COUNTIFS($H$6:$H$205,"&gt;"&amp;H79)+COUNTIFS($H$6:H79,H79,$I$6:I79,"تأخر مراجعة"),"")</f>
        <v/>
      </c>
      <c r="M79" s="6">
        <f>IF(A79&amp;""="","",IF(B79&amp;""="","اختر الحلقة",""))</f>
        <v/>
      </c>
    </row>
    <row r="80">
      <c r="A80" s="5" t="n"/>
      <c r="B80" s="5" t="n"/>
      <c r="C80" s="18">
        <f>IF(A80&amp;""="","",SUMIFS('التسميع'!$F$6:$F$2005,'التسميع'!$B$6:$B$2005,A80&amp;"",'التسميع'!$C$6:$C$2005,"حفظ جديد"))</f>
        <v/>
      </c>
      <c r="D80" s="18">
        <f>IF(A80&amp;""="","",SUMIFS('التسميع'!$F$6:$F$2005,'التسميع'!$B$6:$B$2005,A80&amp;"",'التسميع'!$C$6:$C$2005,"مراجعة"))</f>
        <v/>
      </c>
      <c r="E80" s="19">
        <f>IF(A80&amp;""="","",COUNTIFS('التسميع'!$B$6:$B$2005,A80&amp;""))</f>
        <v/>
      </c>
      <c r="F80" s="20">
        <f>IF(A80&amp;""="","",IFERROR(SUMIFS('التسميع'!$A$6:$A$2005,'التسميع'!$B$6:$B$2005,A80&amp;"",'التسميع'!$J$6:$J$2005,1)/COUNTIFS('التسميع'!$B$6:$B$2005,A80&amp;"",'التسميع'!$J$6:$J$2005,1),""))</f>
        <v/>
      </c>
      <c r="G80" s="20">
        <f>IF(A80&amp;""="","",IFERROR(SUMIFS('التسميع'!$A$6:$A$2005,'التسميع'!$B$6:$B$2005,A80&amp;"",'التسميع'!$K$6:$K$2005,1)/COUNTIFS('التسميع'!$B$6:$B$2005,A80&amp;"",'التسميع'!$K$6:$K$2005,1),""))</f>
        <v/>
      </c>
      <c r="H80" s="19">
        <f>IF(ISNUMBER(G80),'الإعدادات'!$B$4-G80,"")</f>
        <v/>
      </c>
      <c r="I80" s="6">
        <f>IF(A80&amp;""="","",IF(G80="","لم تُسجَّل مراجعة",IF(H80&gt;'الإعدادات'!$B$5,"تأخر مراجعة","")))</f>
        <v/>
      </c>
      <c r="J80" s="19">
        <f>IF(A80&amp;""="","",COUNTIFS('التسميع'!$B$6:$B$2005,A80&amp;"",'التسميع'!$G$6:$G$2005,"يعاد"))</f>
        <v/>
      </c>
      <c r="K80" s="6">
        <f>IF(A80&amp;""="","",IFERROR(INDEX('التسميع'!$E$6:$E$2005,MATCH(A80&amp;"|H",'التسميع'!$L$6:$L$2005,0))&amp;"",""))</f>
        <v/>
      </c>
      <c r="L80" s="19">
        <f>IF(I80="تأخر مراجعة",COUNTIFS($H$6:$H$205,"&gt;"&amp;H80)+COUNTIFS($H$6:H80,H80,$I$6:I80,"تأخر مراجعة"),"")</f>
        <v/>
      </c>
      <c r="M80" s="6">
        <f>IF(A80&amp;""="","",IF(B80&amp;""="","اختر الحلقة",""))</f>
        <v/>
      </c>
    </row>
    <row r="81">
      <c r="A81" s="5" t="n"/>
      <c r="B81" s="5" t="n"/>
      <c r="C81" s="18">
        <f>IF(A81&amp;""="","",SUMIFS('التسميع'!$F$6:$F$2005,'التسميع'!$B$6:$B$2005,A81&amp;"",'التسميع'!$C$6:$C$2005,"حفظ جديد"))</f>
        <v/>
      </c>
      <c r="D81" s="18">
        <f>IF(A81&amp;""="","",SUMIFS('التسميع'!$F$6:$F$2005,'التسميع'!$B$6:$B$2005,A81&amp;"",'التسميع'!$C$6:$C$2005,"مراجعة"))</f>
        <v/>
      </c>
      <c r="E81" s="19">
        <f>IF(A81&amp;""="","",COUNTIFS('التسميع'!$B$6:$B$2005,A81&amp;""))</f>
        <v/>
      </c>
      <c r="F81" s="20">
        <f>IF(A81&amp;""="","",IFERROR(SUMIFS('التسميع'!$A$6:$A$2005,'التسميع'!$B$6:$B$2005,A81&amp;"",'التسميع'!$J$6:$J$2005,1)/COUNTIFS('التسميع'!$B$6:$B$2005,A81&amp;"",'التسميع'!$J$6:$J$2005,1),""))</f>
        <v/>
      </c>
      <c r="G81" s="20">
        <f>IF(A81&amp;""="","",IFERROR(SUMIFS('التسميع'!$A$6:$A$2005,'التسميع'!$B$6:$B$2005,A81&amp;"",'التسميع'!$K$6:$K$2005,1)/COUNTIFS('التسميع'!$B$6:$B$2005,A81&amp;"",'التسميع'!$K$6:$K$2005,1),""))</f>
        <v/>
      </c>
      <c r="H81" s="19">
        <f>IF(ISNUMBER(G81),'الإعدادات'!$B$4-G81,"")</f>
        <v/>
      </c>
      <c r="I81" s="6">
        <f>IF(A81&amp;""="","",IF(G81="","لم تُسجَّل مراجعة",IF(H81&gt;'الإعدادات'!$B$5,"تأخر مراجعة","")))</f>
        <v/>
      </c>
      <c r="J81" s="19">
        <f>IF(A81&amp;""="","",COUNTIFS('التسميع'!$B$6:$B$2005,A81&amp;"",'التسميع'!$G$6:$G$2005,"يعاد"))</f>
        <v/>
      </c>
      <c r="K81" s="6">
        <f>IF(A81&amp;""="","",IFERROR(INDEX('التسميع'!$E$6:$E$2005,MATCH(A81&amp;"|H",'التسميع'!$L$6:$L$2005,0))&amp;"",""))</f>
        <v/>
      </c>
      <c r="L81" s="19">
        <f>IF(I81="تأخر مراجعة",COUNTIFS($H$6:$H$205,"&gt;"&amp;H81)+COUNTIFS($H$6:H81,H81,$I$6:I81,"تأخر مراجعة"),"")</f>
        <v/>
      </c>
      <c r="M81" s="6">
        <f>IF(A81&amp;""="","",IF(B81&amp;""="","اختر الحلقة",""))</f>
        <v/>
      </c>
    </row>
    <row r="82">
      <c r="A82" s="5" t="n"/>
      <c r="B82" s="5" t="n"/>
      <c r="C82" s="18">
        <f>IF(A82&amp;""="","",SUMIFS('التسميع'!$F$6:$F$2005,'التسميع'!$B$6:$B$2005,A82&amp;"",'التسميع'!$C$6:$C$2005,"حفظ جديد"))</f>
        <v/>
      </c>
      <c r="D82" s="18">
        <f>IF(A82&amp;""="","",SUMIFS('التسميع'!$F$6:$F$2005,'التسميع'!$B$6:$B$2005,A82&amp;"",'التسميع'!$C$6:$C$2005,"مراجعة"))</f>
        <v/>
      </c>
      <c r="E82" s="19">
        <f>IF(A82&amp;""="","",COUNTIFS('التسميع'!$B$6:$B$2005,A82&amp;""))</f>
        <v/>
      </c>
      <c r="F82" s="20">
        <f>IF(A82&amp;""="","",IFERROR(SUMIFS('التسميع'!$A$6:$A$2005,'التسميع'!$B$6:$B$2005,A82&amp;"",'التسميع'!$J$6:$J$2005,1)/COUNTIFS('التسميع'!$B$6:$B$2005,A82&amp;"",'التسميع'!$J$6:$J$2005,1),""))</f>
        <v/>
      </c>
      <c r="G82" s="20">
        <f>IF(A82&amp;""="","",IFERROR(SUMIFS('التسميع'!$A$6:$A$2005,'التسميع'!$B$6:$B$2005,A82&amp;"",'التسميع'!$K$6:$K$2005,1)/COUNTIFS('التسميع'!$B$6:$B$2005,A82&amp;"",'التسميع'!$K$6:$K$2005,1),""))</f>
        <v/>
      </c>
      <c r="H82" s="19">
        <f>IF(ISNUMBER(G82),'الإعدادات'!$B$4-G82,"")</f>
        <v/>
      </c>
      <c r="I82" s="6">
        <f>IF(A82&amp;""="","",IF(G82="","لم تُسجَّل مراجعة",IF(H82&gt;'الإعدادات'!$B$5,"تأخر مراجعة","")))</f>
        <v/>
      </c>
      <c r="J82" s="19">
        <f>IF(A82&amp;""="","",COUNTIFS('التسميع'!$B$6:$B$2005,A82&amp;"",'التسميع'!$G$6:$G$2005,"يعاد"))</f>
        <v/>
      </c>
      <c r="K82" s="6">
        <f>IF(A82&amp;""="","",IFERROR(INDEX('التسميع'!$E$6:$E$2005,MATCH(A82&amp;"|H",'التسميع'!$L$6:$L$2005,0))&amp;"",""))</f>
        <v/>
      </c>
      <c r="L82" s="19">
        <f>IF(I82="تأخر مراجعة",COUNTIFS($H$6:$H$205,"&gt;"&amp;H82)+COUNTIFS($H$6:H82,H82,$I$6:I82,"تأخر مراجعة"),"")</f>
        <v/>
      </c>
      <c r="M82" s="6">
        <f>IF(A82&amp;""="","",IF(B82&amp;""="","اختر الحلقة",""))</f>
        <v/>
      </c>
    </row>
    <row r="83">
      <c r="A83" s="5" t="n"/>
      <c r="B83" s="5" t="n"/>
      <c r="C83" s="18">
        <f>IF(A83&amp;""="","",SUMIFS('التسميع'!$F$6:$F$2005,'التسميع'!$B$6:$B$2005,A83&amp;"",'التسميع'!$C$6:$C$2005,"حفظ جديد"))</f>
        <v/>
      </c>
      <c r="D83" s="18">
        <f>IF(A83&amp;""="","",SUMIFS('التسميع'!$F$6:$F$2005,'التسميع'!$B$6:$B$2005,A83&amp;"",'التسميع'!$C$6:$C$2005,"مراجعة"))</f>
        <v/>
      </c>
      <c r="E83" s="19">
        <f>IF(A83&amp;""="","",COUNTIFS('التسميع'!$B$6:$B$2005,A83&amp;""))</f>
        <v/>
      </c>
      <c r="F83" s="20">
        <f>IF(A83&amp;""="","",IFERROR(SUMIFS('التسميع'!$A$6:$A$2005,'التسميع'!$B$6:$B$2005,A83&amp;"",'التسميع'!$J$6:$J$2005,1)/COUNTIFS('التسميع'!$B$6:$B$2005,A83&amp;"",'التسميع'!$J$6:$J$2005,1),""))</f>
        <v/>
      </c>
      <c r="G83" s="20">
        <f>IF(A83&amp;""="","",IFERROR(SUMIFS('التسميع'!$A$6:$A$2005,'التسميع'!$B$6:$B$2005,A83&amp;"",'التسميع'!$K$6:$K$2005,1)/COUNTIFS('التسميع'!$B$6:$B$2005,A83&amp;"",'التسميع'!$K$6:$K$2005,1),""))</f>
        <v/>
      </c>
      <c r="H83" s="19">
        <f>IF(ISNUMBER(G83),'الإعدادات'!$B$4-G83,"")</f>
        <v/>
      </c>
      <c r="I83" s="6">
        <f>IF(A83&amp;""="","",IF(G83="","لم تُسجَّل مراجعة",IF(H83&gt;'الإعدادات'!$B$5,"تأخر مراجعة","")))</f>
        <v/>
      </c>
      <c r="J83" s="19">
        <f>IF(A83&amp;""="","",COUNTIFS('التسميع'!$B$6:$B$2005,A83&amp;"",'التسميع'!$G$6:$G$2005,"يعاد"))</f>
        <v/>
      </c>
      <c r="K83" s="6">
        <f>IF(A83&amp;""="","",IFERROR(INDEX('التسميع'!$E$6:$E$2005,MATCH(A83&amp;"|H",'التسميع'!$L$6:$L$2005,0))&amp;"",""))</f>
        <v/>
      </c>
      <c r="L83" s="19">
        <f>IF(I83="تأخر مراجعة",COUNTIFS($H$6:$H$205,"&gt;"&amp;H83)+COUNTIFS($H$6:H83,H83,$I$6:I83,"تأخر مراجعة"),"")</f>
        <v/>
      </c>
      <c r="M83" s="6">
        <f>IF(A83&amp;""="","",IF(B83&amp;""="","اختر الحلقة",""))</f>
        <v/>
      </c>
    </row>
    <row r="84">
      <c r="A84" s="5" t="n"/>
      <c r="B84" s="5" t="n"/>
      <c r="C84" s="18">
        <f>IF(A84&amp;""="","",SUMIFS('التسميع'!$F$6:$F$2005,'التسميع'!$B$6:$B$2005,A84&amp;"",'التسميع'!$C$6:$C$2005,"حفظ جديد"))</f>
        <v/>
      </c>
      <c r="D84" s="18">
        <f>IF(A84&amp;""="","",SUMIFS('التسميع'!$F$6:$F$2005,'التسميع'!$B$6:$B$2005,A84&amp;"",'التسميع'!$C$6:$C$2005,"مراجعة"))</f>
        <v/>
      </c>
      <c r="E84" s="19">
        <f>IF(A84&amp;""="","",COUNTIFS('التسميع'!$B$6:$B$2005,A84&amp;""))</f>
        <v/>
      </c>
      <c r="F84" s="20">
        <f>IF(A84&amp;""="","",IFERROR(SUMIFS('التسميع'!$A$6:$A$2005,'التسميع'!$B$6:$B$2005,A84&amp;"",'التسميع'!$J$6:$J$2005,1)/COUNTIFS('التسميع'!$B$6:$B$2005,A84&amp;"",'التسميع'!$J$6:$J$2005,1),""))</f>
        <v/>
      </c>
      <c r="G84" s="20">
        <f>IF(A84&amp;""="","",IFERROR(SUMIFS('التسميع'!$A$6:$A$2005,'التسميع'!$B$6:$B$2005,A84&amp;"",'التسميع'!$K$6:$K$2005,1)/COUNTIFS('التسميع'!$B$6:$B$2005,A84&amp;"",'التسميع'!$K$6:$K$2005,1),""))</f>
        <v/>
      </c>
      <c r="H84" s="19">
        <f>IF(ISNUMBER(G84),'الإعدادات'!$B$4-G84,"")</f>
        <v/>
      </c>
      <c r="I84" s="6">
        <f>IF(A84&amp;""="","",IF(G84="","لم تُسجَّل مراجعة",IF(H84&gt;'الإعدادات'!$B$5,"تأخر مراجعة","")))</f>
        <v/>
      </c>
      <c r="J84" s="19">
        <f>IF(A84&amp;""="","",COUNTIFS('التسميع'!$B$6:$B$2005,A84&amp;"",'التسميع'!$G$6:$G$2005,"يعاد"))</f>
        <v/>
      </c>
      <c r="K84" s="6">
        <f>IF(A84&amp;""="","",IFERROR(INDEX('التسميع'!$E$6:$E$2005,MATCH(A84&amp;"|H",'التسميع'!$L$6:$L$2005,0))&amp;"",""))</f>
        <v/>
      </c>
      <c r="L84" s="19">
        <f>IF(I84="تأخر مراجعة",COUNTIFS($H$6:$H$205,"&gt;"&amp;H84)+COUNTIFS($H$6:H84,H84,$I$6:I84,"تأخر مراجعة"),"")</f>
        <v/>
      </c>
      <c r="M84" s="6">
        <f>IF(A84&amp;""="","",IF(B84&amp;""="","اختر الحلقة",""))</f>
        <v/>
      </c>
    </row>
    <row r="85">
      <c r="A85" s="5" t="n"/>
      <c r="B85" s="5" t="n"/>
      <c r="C85" s="18">
        <f>IF(A85&amp;""="","",SUMIFS('التسميع'!$F$6:$F$2005,'التسميع'!$B$6:$B$2005,A85&amp;"",'التسميع'!$C$6:$C$2005,"حفظ جديد"))</f>
        <v/>
      </c>
      <c r="D85" s="18">
        <f>IF(A85&amp;""="","",SUMIFS('التسميع'!$F$6:$F$2005,'التسميع'!$B$6:$B$2005,A85&amp;"",'التسميع'!$C$6:$C$2005,"مراجعة"))</f>
        <v/>
      </c>
      <c r="E85" s="19">
        <f>IF(A85&amp;""="","",COUNTIFS('التسميع'!$B$6:$B$2005,A85&amp;""))</f>
        <v/>
      </c>
      <c r="F85" s="20">
        <f>IF(A85&amp;""="","",IFERROR(SUMIFS('التسميع'!$A$6:$A$2005,'التسميع'!$B$6:$B$2005,A85&amp;"",'التسميع'!$J$6:$J$2005,1)/COUNTIFS('التسميع'!$B$6:$B$2005,A85&amp;"",'التسميع'!$J$6:$J$2005,1),""))</f>
        <v/>
      </c>
      <c r="G85" s="20">
        <f>IF(A85&amp;""="","",IFERROR(SUMIFS('التسميع'!$A$6:$A$2005,'التسميع'!$B$6:$B$2005,A85&amp;"",'التسميع'!$K$6:$K$2005,1)/COUNTIFS('التسميع'!$B$6:$B$2005,A85&amp;"",'التسميع'!$K$6:$K$2005,1),""))</f>
        <v/>
      </c>
      <c r="H85" s="19">
        <f>IF(ISNUMBER(G85),'الإعدادات'!$B$4-G85,"")</f>
        <v/>
      </c>
      <c r="I85" s="6">
        <f>IF(A85&amp;""="","",IF(G85="","لم تُسجَّل مراجعة",IF(H85&gt;'الإعدادات'!$B$5,"تأخر مراجعة","")))</f>
        <v/>
      </c>
      <c r="J85" s="19">
        <f>IF(A85&amp;""="","",COUNTIFS('التسميع'!$B$6:$B$2005,A85&amp;"",'التسميع'!$G$6:$G$2005,"يعاد"))</f>
        <v/>
      </c>
      <c r="K85" s="6">
        <f>IF(A85&amp;""="","",IFERROR(INDEX('التسميع'!$E$6:$E$2005,MATCH(A85&amp;"|H",'التسميع'!$L$6:$L$2005,0))&amp;"",""))</f>
        <v/>
      </c>
      <c r="L85" s="19">
        <f>IF(I85="تأخر مراجعة",COUNTIFS($H$6:$H$205,"&gt;"&amp;H85)+COUNTIFS($H$6:H85,H85,$I$6:I85,"تأخر مراجعة"),"")</f>
        <v/>
      </c>
      <c r="M85" s="6">
        <f>IF(A85&amp;""="","",IF(B85&amp;""="","اختر الحلقة",""))</f>
        <v/>
      </c>
    </row>
    <row r="86">
      <c r="A86" s="5" t="n"/>
      <c r="B86" s="5" t="n"/>
      <c r="C86" s="18">
        <f>IF(A86&amp;""="","",SUMIFS('التسميع'!$F$6:$F$2005,'التسميع'!$B$6:$B$2005,A86&amp;"",'التسميع'!$C$6:$C$2005,"حفظ جديد"))</f>
        <v/>
      </c>
      <c r="D86" s="18">
        <f>IF(A86&amp;""="","",SUMIFS('التسميع'!$F$6:$F$2005,'التسميع'!$B$6:$B$2005,A86&amp;"",'التسميع'!$C$6:$C$2005,"مراجعة"))</f>
        <v/>
      </c>
      <c r="E86" s="19">
        <f>IF(A86&amp;""="","",COUNTIFS('التسميع'!$B$6:$B$2005,A86&amp;""))</f>
        <v/>
      </c>
      <c r="F86" s="20">
        <f>IF(A86&amp;""="","",IFERROR(SUMIFS('التسميع'!$A$6:$A$2005,'التسميع'!$B$6:$B$2005,A86&amp;"",'التسميع'!$J$6:$J$2005,1)/COUNTIFS('التسميع'!$B$6:$B$2005,A86&amp;"",'التسميع'!$J$6:$J$2005,1),""))</f>
        <v/>
      </c>
      <c r="G86" s="20">
        <f>IF(A86&amp;""="","",IFERROR(SUMIFS('التسميع'!$A$6:$A$2005,'التسميع'!$B$6:$B$2005,A86&amp;"",'التسميع'!$K$6:$K$2005,1)/COUNTIFS('التسميع'!$B$6:$B$2005,A86&amp;"",'التسميع'!$K$6:$K$2005,1),""))</f>
        <v/>
      </c>
      <c r="H86" s="19">
        <f>IF(ISNUMBER(G86),'الإعدادات'!$B$4-G86,"")</f>
        <v/>
      </c>
      <c r="I86" s="6">
        <f>IF(A86&amp;""="","",IF(G86="","لم تُسجَّل مراجعة",IF(H86&gt;'الإعدادات'!$B$5,"تأخر مراجعة","")))</f>
        <v/>
      </c>
      <c r="J86" s="19">
        <f>IF(A86&amp;""="","",COUNTIFS('التسميع'!$B$6:$B$2005,A86&amp;"",'التسميع'!$G$6:$G$2005,"يعاد"))</f>
        <v/>
      </c>
      <c r="K86" s="6">
        <f>IF(A86&amp;""="","",IFERROR(INDEX('التسميع'!$E$6:$E$2005,MATCH(A86&amp;"|H",'التسميع'!$L$6:$L$2005,0))&amp;"",""))</f>
        <v/>
      </c>
      <c r="L86" s="19">
        <f>IF(I86="تأخر مراجعة",COUNTIFS($H$6:$H$205,"&gt;"&amp;H86)+COUNTIFS($H$6:H86,H86,$I$6:I86,"تأخر مراجعة"),"")</f>
        <v/>
      </c>
      <c r="M86" s="6">
        <f>IF(A86&amp;""="","",IF(B86&amp;""="","اختر الحلقة",""))</f>
        <v/>
      </c>
    </row>
    <row r="87">
      <c r="A87" s="5" t="n"/>
      <c r="B87" s="5" t="n"/>
      <c r="C87" s="18">
        <f>IF(A87&amp;""="","",SUMIFS('التسميع'!$F$6:$F$2005,'التسميع'!$B$6:$B$2005,A87&amp;"",'التسميع'!$C$6:$C$2005,"حفظ جديد"))</f>
        <v/>
      </c>
      <c r="D87" s="18">
        <f>IF(A87&amp;""="","",SUMIFS('التسميع'!$F$6:$F$2005,'التسميع'!$B$6:$B$2005,A87&amp;"",'التسميع'!$C$6:$C$2005,"مراجعة"))</f>
        <v/>
      </c>
      <c r="E87" s="19">
        <f>IF(A87&amp;""="","",COUNTIFS('التسميع'!$B$6:$B$2005,A87&amp;""))</f>
        <v/>
      </c>
      <c r="F87" s="20">
        <f>IF(A87&amp;""="","",IFERROR(SUMIFS('التسميع'!$A$6:$A$2005,'التسميع'!$B$6:$B$2005,A87&amp;"",'التسميع'!$J$6:$J$2005,1)/COUNTIFS('التسميع'!$B$6:$B$2005,A87&amp;"",'التسميع'!$J$6:$J$2005,1),""))</f>
        <v/>
      </c>
      <c r="G87" s="20">
        <f>IF(A87&amp;""="","",IFERROR(SUMIFS('التسميع'!$A$6:$A$2005,'التسميع'!$B$6:$B$2005,A87&amp;"",'التسميع'!$K$6:$K$2005,1)/COUNTIFS('التسميع'!$B$6:$B$2005,A87&amp;"",'التسميع'!$K$6:$K$2005,1),""))</f>
        <v/>
      </c>
      <c r="H87" s="19">
        <f>IF(ISNUMBER(G87),'الإعدادات'!$B$4-G87,"")</f>
        <v/>
      </c>
      <c r="I87" s="6">
        <f>IF(A87&amp;""="","",IF(G87="","لم تُسجَّل مراجعة",IF(H87&gt;'الإعدادات'!$B$5,"تأخر مراجعة","")))</f>
        <v/>
      </c>
      <c r="J87" s="19">
        <f>IF(A87&amp;""="","",COUNTIFS('التسميع'!$B$6:$B$2005,A87&amp;"",'التسميع'!$G$6:$G$2005,"يعاد"))</f>
        <v/>
      </c>
      <c r="K87" s="6">
        <f>IF(A87&amp;""="","",IFERROR(INDEX('التسميع'!$E$6:$E$2005,MATCH(A87&amp;"|H",'التسميع'!$L$6:$L$2005,0))&amp;"",""))</f>
        <v/>
      </c>
      <c r="L87" s="19">
        <f>IF(I87="تأخر مراجعة",COUNTIFS($H$6:$H$205,"&gt;"&amp;H87)+COUNTIFS($H$6:H87,H87,$I$6:I87,"تأخر مراجعة"),"")</f>
        <v/>
      </c>
      <c r="M87" s="6">
        <f>IF(A87&amp;""="","",IF(B87&amp;""="","اختر الحلقة",""))</f>
        <v/>
      </c>
    </row>
    <row r="88">
      <c r="A88" s="5" t="n"/>
      <c r="B88" s="5" t="n"/>
      <c r="C88" s="18">
        <f>IF(A88&amp;""="","",SUMIFS('التسميع'!$F$6:$F$2005,'التسميع'!$B$6:$B$2005,A88&amp;"",'التسميع'!$C$6:$C$2005,"حفظ جديد"))</f>
        <v/>
      </c>
      <c r="D88" s="18">
        <f>IF(A88&amp;""="","",SUMIFS('التسميع'!$F$6:$F$2005,'التسميع'!$B$6:$B$2005,A88&amp;"",'التسميع'!$C$6:$C$2005,"مراجعة"))</f>
        <v/>
      </c>
      <c r="E88" s="19">
        <f>IF(A88&amp;""="","",COUNTIFS('التسميع'!$B$6:$B$2005,A88&amp;""))</f>
        <v/>
      </c>
      <c r="F88" s="20">
        <f>IF(A88&amp;""="","",IFERROR(SUMIFS('التسميع'!$A$6:$A$2005,'التسميع'!$B$6:$B$2005,A88&amp;"",'التسميع'!$J$6:$J$2005,1)/COUNTIFS('التسميع'!$B$6:$B$2005,A88&amp;"",'التسميع'!$J$6:$J$2005,1),""))</f>
        <v/>
      </c>
      <c r="G88" s="20">
        <f>IF(A88&amp;""="","",IFERROR(SUMIFS('التسميع'!$A$6:$A$2005,'التسميع'!$B$6:$B$2005,A88&amp;"",'التسميع'!$K$6:$K$2005,1)/COUNTIFS('التسميع'!$B$6:$B$2005,A88&amp;"",'التسميع'!$K$6:$K$2005,1),""))</f>
        <v/>
      </c>
      <c r="H88" s="19">
        <f>IF(ISNUMBER(G88),'الإعدادات'!$B$4-G88,"")</f>
        <v/>
      </c>
      <c r="I88" s="6">
        <f>IF(A88&amp;""="","",IF(G88="","لم تُسجَّل مراجعة",IF(H88&gt;'الإعدادات'!$B$5,"تأخر مراجعة","")))</f>
        <v/>
      </c>
      <c r="J88" s="19">
        <f>IF(A88&amp;""="","",COUNTIFS('التسميع'!$B$6:$B$2005,A88&amp;"",'التسميع'!$G$6:$G$2005,"يعاد"))</f>
        <v/>
      </c>
      <c r="K88" s="6">
        <f>IF(A88&amp;""="","",IFERROR(INDEX('التسميع'!$E$6:$E$2005,MATCH(A88&amp;"|H",'التسميع'!$L$6:$L$2005,0))&amp;"",""))</f>
        <v/>
      </c>
      <c r="L88" s="19">
        <f>IF(I88="تأخر مراجعة",COUNTIFS($H$6:$H$205,"&gt;"&amp;H88)+COUNTIFS($H$6:H88,H88,$I$6:I88,"تأخر مراجعة"),"")</f>
        <v/>
      </c>
      <c r="M88" s="6">
        <f>IF(A88&amp;""="","",IF(B88&amp;""="","اختر الحلقة",""))</f>
        <v/>
      </c>
    </row>
    <row r="89">
      <c r="A89" s="5" t="n"/>
      <c r="B89" s="5" t="n"/>
      <c r="C89" s="18">
        <f>IF(A89&amp;""="","",SUMIFS('التسميع'!$F$6:$F$2005,'التسميع'!$B$6:$B$2005,A89&amp;"",'التسميع'!$C$6:$C$2005,"حفظ جديد"))</f>
        <v/>
      </c>
      <c r="D89" s="18">
        <f>IF(A89&amp;""="","",SUMIFS('التسميع'!$F$6:$F$2005,'التسميع'!$B$6:$B$2005,A89&amp;"",'التسميع'!$C$6:$C$2005,"مراجعة"))</f>
        <v/>
      </c>
      <c r="E89" s="19">
        <f>IF(A89&amp;""="","",COUNTIFS('التسميع'!$B$6:$B$2005,A89&amp;""))</f>
        <v/>
      </c>
      <c r="F89" s="20">
        <f>IF(A89&amp;""="","",IFERROR(SUMIFS('التسميع'!$A$6:$A$2005,'التسميع'!$B$6:$B$2005,A89&amp;"",'التسميع'!$J$6:$J$2005,1)/COUNTIFS('التسميع'!$B$6:$B$2005,A89&amp;"",'التسميع'!$J$6:$J$2005,1),""))</f>
        <v/>
      </c>
      <c r="G89" s="20">
        <f>IF(A89&amp;""="","",IFERROR(SUMIFS('التسميع'!$A$6:$A$2005,'التسميع'!$B$6:$B$2005,A89&amp;"",'التسميع'!$K$6:$K$2005,1)/COUNTIFS('التسميع'!$B$6:$B$2005,A89&amp;"",'التسميع'!$K$6:$K$2005,1),""))</f>
        <v/>
      </c>
      <c r="H89" s="19">
        <f>IF(ISNUMBER(G89),'الإعدادات'!$B$4-G89,"")</f>
        <v/>
      </c>
      <c r="I89" s="6">
        <f>IF(A89&amp;""="","",IF(G89="","لم تُسجَّل مراجعة",IF(H89&gt;'الإعدادات'!$B$5,"تأخر مراجعة","")))</f>
        <v/>
      </c>
      <c r="J89" s="19">
        <f>IF(A89&amp;""="","",COUNTIFS('التسميع'!$B$6:$B$2005,A89&amp;"",'التسميع'!$G$6:$G$2005,"يعاد"))</f>
        <v/>
      </c>
      <c r="K89" s="6">
        <f>IF(A89&amp;""="","",IFERROR(INDEX('التسميع'!$E$6:$E$2005,MATCH(A89&amp;"|H",'التسميع'!$L$6:$L$2005,0))&amp;"",""))</f>
        <v/>
      </c>
      <c r="L89" s="19">
        <f>IF(I89="تأخر مراجعة",COUNTIFS($H$6:$H$205,"&gt;"&amp;H89)+COUNTIFS($H$6:H89,H89,$I$6:I89,"تأخر مراجعة"),"")</f>
        <v/>
      </c>
      <c r="M89" s="6">
        <f>IF(A89&amp;""="","",IF(B89&amp;""="","اختر الحلقة",""))</f>
        <v/>
      </c>
    </row>
    <row r="90">
      <c r="A90" s="5" t="n"/>
      <c r="B90" s="5" t="n"/>
      <c r="C90" s="18">
        <f>IF(A90&amp;""="","",SUMIFS('التسميع'!$F$6:$F$2005,'التسميع'!$B$6:$B$2005,A90&amp;"",'التسميع'!$C$6:$C$2005,"حفظ جديد"))</f>
        <v/>
      </c>
      <c r="D90" s="18">
        <f>IF(A90&amp;""="","",SUMIFS('التسميع'!$F$6:$F$2005,'التسميع'!$B$6:$B$2005,A90&amp;"",'التسميع'!$C$6:$C$2005,"مراجعة"))</f>
        <v/>
      </c>
      <c r="E90" s="19">
        <f>IF(A90&amp;""="","",COUNTIFS('التسميع'!$B$6:$B$2005,A90&amp;""))</f>
        <v/>
      </c>
      <c r="F90" s="20">
        <f>IF(A90&amp;""="","",IFERROR(SUMIFS('التسميع'!$A$6:$A$2005,'التسميع'!$B$6:$B$2005,A90&amp;"",'التسميع'!$J$6:$J$2005,1)/COUNTIFS('التسميع'!$B$6:$B$2005,A90&amp;"",'التسميع'!$J$6:$J$2005,1),""))</f>
        <v/>
      </c>
      <c r="G90" s="20">
        <f>IF(A90&amp;""="","",IFERROR(SUMIFS('التسميع'!$A$6:$A$2005,'التسميع'!$B$6:$B$2005,A90&amp;"",'التسميع'!$K$6:$K$2005,1)/COUNTIFS('التسميع'!$B$6:$B$2005,A90&amp;"",'التسميع'!$K$6:$K$2005,1),""))</f>
        <v/>
      </c>
      <c r="H90" s="19">
        <f>IF(ISNUMBER(G90),'الإعدادات'!$B$4-G90,"")</f>
        <v/>
      </c>
      <c r="I90" s="6">
        <f>IF(A90&amp;""="","",IF(G90="","لم تُسجَّل مراجعة",IF(H90&gt;'الإعدادات'!$B$5,"تأخر مراجعة","")))</f>
        <v/>
      </c>
      <c r="J90" s="19">
        <f>IF(A90&amp;""="","",COUNTIFS('التسميع'!$B$6:$B$2005,A90&amp;"",'التسميع'!$G$6:$G$2005,"يعاد"))</f>
        <v/>
      </c>
      <c r="K90" s="6">
        <f>IF(A90&amp;""="","",IFERROR(INDEX('التسميع'!$E$6:$E$2005,MATCH(A90&amp;"|H",'التسميع'!$L$6:$L$2005,0))&amp;"",""))</f>
        <v/>
      </c>
      <c r="L90" s="19">
        <f>IF(I90="تأخر مراجعة",COUNTIFS($H$6:$H$205,"&gt;"&amp;H90)+COUNTIFS($H$6:H90,H90,$I$6:I90,"تأخر مراجعة"),"")</f>
        <v/>
      </c>
      <c r="M90" s="6">
        <f>IF(A90&amp;""="","",IF(B90&amp;""="","اختر الحلقة",""))</f>
        <v/>
      </c>
    </row>
    <row r="91">
      <c r="A91" s="5" t="n"/>
      <c r="B91" s="5" t="n"/>
      <c r="C91" s="18">
        <f>IF(A91&amp;""="","",SUMIFS('التسميع'!$F$6:$F$2005,'التسميع'!$B$6:$B$2005,A91&amp;"",'التسميع'!$C$6:$C$2005,"حفظ جديد"))</f>
        <v/>
      </c>
      <c r="D91" s="18">
        <f>IF(A91&amp;""="","",SUMIFS('التسميع'!$F$6:$F$2005,'التسميع'!$B$6:$B$2005,A91&amp;"",'التسميع'!$C$6:$C$2005,"مراجعة"))</f>
        <v/>
      </c>
      <c r="E91" s="19">
        <f>IF(A91&amp;""="","",COUNTIFS('التسميع'!$B$6:$B$2005,A91&amp;""))</f>
        <v/>
      </c>
      <c r="F91" s="20">
        <f>IF(A91&amp;""="","",IFERROR(SUMIFS('التسميع'!$A$6:$A$2005,'التسميع'!$B$6:$B$2005,A91&amp;"",'التسميع'!$J$6:$J$2005,1)/COUNTIFS('التسميع'!$B$6:$B$2005,A91&amp;"",'التسميع'!$J$6:$J$2005,1),""))</f>
        <v/>
      </c>
      <c r="G91" s="20">
        <f>IF(A91&amp;""="","",IFERROR(SUMIFS('التسميع'!$A$6:$A$2005,'التسميع'!$B$6:$B$2005,A91&amp;"",'التسميع'!$K$6:$K$2005,1)/COUNTIFS('التسميع'!$B$6:$B$2005,A91&amp;"",'التسميع'!$K$6:$K$2005,1),""))</f>
        <v/>
      </c>
      <c r="H91" s="19">
        <f>IF(ISNUMBER(G91),'الإعدادات'!$B$4-G91,"")</f>
        <v/>
      </c>
      <c r="I91" s="6">
        <f>IF(A91&amp;""="","",IF(G91="","لم تُسجَّل مراجعة",IF(H91&gt;'الإعدادات'!$B$5,"تأخر مراجعة","")))</f>
        <v/>
      </c>
      <c r="J91" s="19">
        <f>IF(A91&amp;""="","",COUNTIFS('التسميع'!$B$6:$B$2005,A91&amp;"",'التسميع'!$G$6:$G$2005,"يعاد"))</f>
        <v/>
      </c>
      <c r="K91" s="6">
        <f>IF(A91&amp;""="","",IFERROR(INDEX('التسميع'!$E$6:$E$2005,MATCH(A91&amp;"|H",'التسميع'!$L$6:$L$2005,0))&amp;"",""))</f>
        <v/>
      </c>
      <c r="L91" s="19">
        <f>IF(I91="تأخر مراجعة",COUNTIFS($H$6:$H$205,"&gt;"&amp;H91)+COUNTIFS($H$6:H91,H91,$I$6:I91,"تأخر مراجعة"),"")</f>
        <v/>
      </c>
      <c r="M91" s="6">
        <f>IF(A91&amp;""="","",IF(B91&amp;""="","اختر الحلقة",""))</f>
        <v/>
      </c>
    </row>
    <row r="92">
      <c r="A92" s="5" t="n"/>
      <c r="B92" s="5" t="n"/>
      <c r="C92" s="18">
        <f>IF(A92&amp;""="","",SUMIFS('التسميع'!$F$6:$F$2005,'التسميع'!$B$6:$B$2005,A92&amp;"",'التسميع'!$C$6:$C$2005,"حفظ جديد"))</f>
        <v/>
      </c>
      <c r="D92" s="18">
        <f>IF(A92&amp;""="","",SUMIFS('التسميع'!$F$6:$F$2005,'التسميع'!$B$6:$B$2005,A92&amp;"",'التسميع'!$C$6:$C$2005,"مراجعة"))</f>
        <v/>
      </c>
      <c r="E92" s="19">
        <f>IF(A92&amp;""="","",COUNTIFS('التسميع'!$B$6:$B$2005,A92&amp;""))</f>
        <v/>
      </c>
      <c r="F92" s="20">
        <f>IF(A92&amp;""="","",IFERROR(SUMIFS('التسميع'!$A$6:$A$2005,'التسميع'!$B$6:$B$2005,A92&amp;"",'التسميع'!$J$6:$J$2005,1)/COUNTIFS('التسميع'!$B$6:$B$2005,A92&amp;"",'التسميع'!$J$6:$J$2005,1),""))</f>
        <v/>
      </c>
      <c r="G92" s="20">
        <f>IF(A92&amp;""="","",IFERROR(SUMIFS('التسميع'!$A$6:$A$2005,'التسميع'!$B$6:$B$2005,A92&amp;"",'التسميع'!$K$6:$K$2005,1)/COUNTIFS('التسميع'!$B$6:$B$2005,A92&amp;"",'التسميع'!$K$6:$K$2005,1),""))</f>
        <v/>
      </c>
      <c r="H92" s="19">
        <f>IF(ISNUMBER(G92),'الإعدادات'!$B$4-G92,"")</f>
        <v/>
      </c>
      <c r="I92" s="6">
        <f>IF(A92&amp;""="","",IF(G92="","لم تُسجَّل مراجعة",IF(H92&gt;'الإعدادات'!$B$5,"تأخر مراجعة","")))</f>
        <v/>
      </c>
      <c r="J92" s="19">
        <f>IF(A92&amp;""="","",COUNTIFS('التسميع'!$B$6:$B$2005,A92&amp;"",'التسميع'!$G$6:$G$2005,"يعاد"))</f>
        <v/>
      </c>
      <c r="K92" s="6">
        <f>IF(A92&amp;""="","",IFERROR(INDEX('التسميع'!$E$6:$E$2005,MATCH(A92&amp;"|H",'التسميع'!$L$6:$L$2005,0))&amp;"",""))</f>
        <v/>
      </c>
      <c r="L92" s="19">
        <f>IF(I92="تأخر مراجعة",COUNTIFS($H$6:$H$205,"&gt;"&amp;H92)+COUNTIFS($H$6:H92,H92,$I$6:I92,"تأخر مراجعة"),"")</f>
        <v/>
      </c>
      <c r="M92" s="6">
        <f>IF(A92&amp;""="","",IF(B92&amp;""="","اختر الحلقة",""))</f>
        <v/>
      </c>
    </row>
    <row r="93">
      <c r="A93" s="5" t="n"/>
      <c r="B93" s="5" t="n"/>
      <c r="C93" s="18">
        <f>IF(A93&amp;""="","",SUMIFS('التسميع'!$F$6:$F$2005,'التسميع'!$B$6:$B$2005,A93&amp;"",'التسميع'!$C$6:$C$2005,"حفظ جديد"))</f>
        <v/>
      </c>
      <c r="D93" s="18">
        <f>IF(A93&amp;""="","",SUMIFS('التسميع'!$F$6:$F$2005,'التسميع'!$B$6:$B$2005,A93&amp;"",'التسميع'!$C$6:$C$2005,"مراجعة"))</f>
        <v/>
      </c>
      <c r="E93" s="19">
        <f>IF(A93&amp;""="","",COUNTIFS('التسميع'!$B$6:$B$2005,A93&amp;""))</f>
        <v/>
      </c>
      <c r="F93" s="20">
        <f>IF(A93&amp;""="","",IFERROR(SUMIFS('التسميع'!$A$6:$A$2005,'التسميع'!$B$6:$B$2005,A93&amp;"",'التسميع'!$J$6:$J$2005,1)/COUNTIFS('التسميع'!$B$6:$B$2005,A93&amp;"",'التسميع'!$J$6:$J$2005,1),""))</f>
        <v/>
      </c>
      <c r="G93" s="20">
        <f>IF(A93&amp;""="","",IFERROR(SUMIFS('التسميع'!$A$6:$A$2005,'التسميع'!$B$6:$B$2005,A93&amp;"",'التسميع'!$K$6:$K$2005,1)/COUNTIFS('التسميع'!$B$6:$B$2005,A93&amp;"",'التسميع'!$K$6:$K$2005,1),""))</f>
        <v/>
      </c>
      <c r="H93" s="19">
        <f>IF(ISNUMBER(G93),'الإعدادات'!$B$4-G93,"")</f>
        <v/>
      </c>
      <c r="I93" s="6">
        <f>IF(A93&amp;""="","",IF(G93="","لم تُسجَّل مراجعة",IF(H93&gt;'الإعدادات'!$B$5,"تأخر مراجعة","")))</f>
        <v/>
      </c>
      <c r="J93" s="19">
        <f>IF(A93&amp;""="","",COUNTIFS('التسميع'!$B$6:$B$2005,A93&amp;"",'التسميع'!$G$6:$G$2005,"يعاد"))</f>
        <v/>
      </c>
      <c r="K93" s="6">
        <f>IF(A93&amp;""="","",IFERROR(INDEX('التسميع'!$E$6:$E$2005,MATCH(A93&amp;"|H",'التسميع'!$L$6:$L$2005,0))&amp;"",""))</f>
        <v/>
      </c>
      <c r="L93" s="19">
        <f>IF(I93="تأخر مراجعة",COUNTIFS($H$6:$H$205,"&gt;"&amp;H93)+COUNTIFS($H$6:H93,H93,$I$6:I93,"تأخر مراجعة"),"")</f>
        <v/>
      </c>
      <c r="M93" s="6">
        <f>IF(A93&amp;""="","",IF(B93&amp;""="","اختر الحلقة",""))</f>
        <v/>
      </c>
    </row>
    <row r="94">
      <c r="A94" s="5" t="n"/>
      <c r="B94" s="5" t="n"/>
      <c r="C94" s="18">
        <f>IF(A94&amp;""="","",SUMIFS('التسميع'!$F$6:$F$2005,'التسميع'!$B$6:$B$2005,A94&amp;"",'التسميع'!$C$6:$C$2005,"حفظ جديد"))</f>
        <v/>
      </c>
      <c r="D94" s="18">
        <f>IF(A94&amp;""="","",SUMIFS('التسميع'!$F$6:$F$2005,'التسميع'!$B$6:$B$2005,A94&amp;"",'التسميع'!$C$6:$C$2005,"مراجعة"))</f>
        <v/>
      </c>
      <c r="E94" s="19">
        <f>IF(A94&amp;""="","",COUNTIFS('التسميع'!$B$6:$B$2005,A94&amp;""))</f>
        <v/>
      </c>
      <c r="F94" s="20">
        <f>IF(A94&amp;""="","",IFERROR(SUMIFS('التسميع'!$A$6:$A$2005,'التسميع'!$B$6:$B$2005,A94&amp;"",'التسميع'!$J$6:$J$2005,1)/COUNTIFS('التسميع'!$B$6:$B$2005,A94&amp;"",'التسميع'!$J$6:$J$2005,1),""))</f>
        <v/>
      </c>
      <c r="G94" s="20">
        <f>IF(A94&amp;""="","",IFERROR(SUMIFS('التسميع'!$A$6:$A$2005,'التسميع'!$B$6:$B$2005,A94&amp;"",'التسميع'!$K$6:$K$2005,1)/COUNTIFS('التسميع'!$B$6:$B$2005,A94&amp;"",'التسميع'!$K$6:$K$2005,1),""))</f>
        <v/>
      </c>
      <c r="H94" s="19">
        <f>IF(ISNUMBER(G94),'الإعدادات'!$B$4-G94,"")</f>
        <v/>
      </c>
      <c r="I94" s="6">
        <f>IF(A94&amp;""="","",IF(G94="","لم تُسجَّل مراجعة",IF(H94&gt;'الإعدادات'!$B$5,"تأخر مراجعة","")))</f>
        <v/>
      </c>
      <c r="J94" s="19">
        <f>IF(A94&amp;""="","",COUNTIFS('التسميع'!$B$6:$B$2005,A94&amp;"",'التسميع'!$G$6:$G$2005,"يعاد"))</f>
        <v/>
      </c>
      <c r="K94" s="6">
        <f>IF(A94&amp;""="","",IFERROR(INDEX('التسميع'!$E$6:$E$2005,MATCH(A94&amp;"|H",'التسميع'!$L$6:$L$2005,0))&amp;"",""))</f>
        <v/>
      </c>
      <c r="L94" s="19">
        <f>IF(I94="تأخر مراجعة",COUNTIFS($H$6:$H$205,"&gt;"&amp;H94)+COUNTIFS($H$6:H94,H94,$I$6:I94,"تأخر مراجعة"),"")</f>
        <v/>
      </c>
      <c r="M94" s="6">
        <f>IF(A94&amp;""="","",IF(B94&amp;""="","اختر الحلقة",""))</f>
        <v/>
      </c>
    </row>
    <row r="95">
      <c r="A95" s="5" t="n"/>
      <c r="B95" s="5" t="n"/>
      <c r="C95" s="18">
        <f>IF(A95&amp;""="","",SUMIFS('التسميع'!$F$6:$F$2005,'التسميع'!$B$6:$B$2005,A95&amp;"",'التسميع'!$C$6:$C$2005,"حفظ جديد"))</f>
        <v/>
      </c>
      <c r="D95" s="18">
        <f>IF(A95&amp;""="","",SUMIFS('التسميع'!$F$6:$F$2005,'التسميع'!$B$6:$B$2005,A95&amp;"",'التسميع'!$C$6:$C$2005,"مراجعة"))</f>
        <v/>
      </c>
      <c r="E95" s="19">
        <f>IF(A95&amp;""="","",COUNTIFS('التسميع'!$B$6:$B$2005,A95&amp;""))</f>
        <v/>
      </c>
      <c r="F95" s="20">
        <f>IF(A95&amp;""="","",IFERROR(SUMIFS('التسميع'!$A$6:$A$2005,'التسميع'!$B$6:$B$2005,A95&amp;"",'التسميع'!$J$6:$J$2005,1)/COUNTIFS('التسميع'!$B$6:$B$2005,A95&amp;"",'التسميع'!$J$6:$J$2005,1),""))</f>
        <v/>
      </c>
      <c r="G95" s="20">
        <f>IF(A95&amp;""="","",IFERROR(SUMIFS('التسميع'!$A$6:$A$2005,'التسميع'!$B$6:$B$2005,A95&amp;"",'التسميع'!$K$6:$K$2005,1)/COUNTIFS('التسميع'!$B$6:$B$2005,A95&amp;"",'التسميع'!$K$6:$K$2005,1),""))</f>
        <v/>
      </c>
      <c r="H95" s="19">
        <f>IF(ISNUMBER(G95),'الإعدادات'!$B$4-G95,"")</f>
        <v/>
      </c>
      <c r="I95" s="6">
        <f>IF(A95&amp;""="","",IF(G95="","لم تُسجَّل مراجعة",IF(H95&gt;'الإعدادات'!$B$5,"تأخر مراجعة","")))</f>
        <v/>
      </c>
      <c r="J95" s="19">
        <f>IF(A95&amp;""="","",COUNTIFS('التسميع'!$B$6:$B$2005,A95&amp;"",'التسميع'!$G$6:$G$2005,"يعاد"))</f>
        <v/>
      </c>
      <c r="K95" s="6">
        <f>IF(A95&amp;""="","",IFERROR(INDEX('التسميع'!$E$6:$E$2005,MATCH(A95&amp;"|H",'التسميع'!$L$6:$L$2005,0))&amp;"",""))</f>
        <v/>
      </c>
      <c r="L95" s="19">
        <f>IF(I95="تأخر مراجعة",COUNTIFS($H$6:$H$205,"&gt;"&amp;H95)+COUNTIFS($H$6:H95,H95,$I$6:I95,"تأخر مراجعة"),"")</f>
        <v/>
      </c>
      <c r="M95" s="6">
        <f>IF(A95&amp;""="","",IF(B95&amp;""="","اختر الحلقة",""))</f>
        <v/>
      </c>
    </row>
    <row r="96">
      <c r="A96" s="5" t="n"/>
      <c r="B96" s="5" t="n"/>
      <c r="C96" s="18">
        <f>IF(A96&amp;""="","",SUMIFS('التسميع'!$F$6:$F$2005,'التسميع'!$B$6:$B$2005,A96&amp;"",'التسميع'!$C$6:$C$2005,"حفظ جديد"))</f>
        <v/>
      </c>
      <c r="D96" s="18">
        <f>IF(A96&amp;""="","",SUMIFS('التسميع'!$F$6:$F$2005,'التسميع'!$B$6:$B$2005,A96&amp;"",'التسميع'!$C$6:$C$2005,"مراجعة"))</f>
        <v/>
      </c>
      <c r="E96" s="19">
        <f>IF(A96&amp;""="","",COUNTIFS('التسميع'!$B$6:$B$2005,A96&amp;""))</f>
        <v/>
      </c>
      <c r="F96" s="20">
        <f>IF(A96&amp;""="","",IFERROR(SUMIFS('التسميع'!$A$6:$A$2005,'التسميع'!$B$6:$B$2005,A96&amp;"",'التسميع'!$J$6:$J$2005,1)/COUNTIFS('التسميع'!$B$6:$B$2005,A96&amp;"",'التسميع'!$J$6:$J$2005,1),""))</f>
        <v/>
      </c>
      <c r="G96" s="20">
        <f>IF(A96&amp;""="","",IFERROR(SUMIFS('التسميع'!$A$6:$A$2005,'التسميع'!$B$6:$B$2005,A96&amp;"",'التسميع'!$K$6:$K$2005,1)/COUNTIFS('التسميع'!$B$6:$B$2005,A96&amp;"",'التسميع'!$K$6:$K$2005,1),""))</f>
        <v/>
      </c>
      <c r="H96" s="19">
        <f>IF(ISNUMBER(G96),'الإعدادات'!$B$4-G96,"")</f>
        <v/>
      </c>
      <c r="I96" s="6">
        <f>IF(A96&amp;""="","",IF(G96="","لم تُسجَّل مراجعة",IF(H96&gt;'الإعدادات'!$B$5,"تأخر مراجعة","")))</f>
        <v/>
      </c>
      <c r="J96" s="19">
        <f>IF(A96&amp;""="","",COUNTIFS('التسميع'!$B$6:$B$2005,A96&amp;"",'التسميع'!$G$6:$G$2005,"يعاد"))</f>
        <v/>
      </c>
      <c r="K96" s="6">
        <f>IF(A96&amp;""="","",IFERROR(INDEX('التسميع'!$E$6:$E$2005,MATCH(A96&amp;"|H",'التسميع'!$L$6:$L$2005,0))&amp;"",""))</f>
        <v/>
      </c>
      <c r="L96" s="19">
        <f>IF(I96="تأخر مراجعة",COUNTIFS($H$6:$H$205,"&gt;"&amp;H96)+COUNTIFS($H$6:H96,H96,$I$6:I96,"تأخر مراجعة"),"")</f>
        <v/>
      </c>
      <c r="M96" s="6">
        <f>IF(A96&amp;""="","",IF(B96&amp;""="","اختر الحلقة",""))</f>
        <v/>
      </c>
    </row>
    <row r="97">
      <c r="A97" s="5" t="n"/>
      <c r="B97" s="5" t="n"/>
      <c r="C97" s="18">
        <f>IF(A97&amp;""="","",SUMIFS('التسميع'!$F$6:$F$2005,'التسميع'!$B$6:$B$2005,A97&amp;"",'التسميع'!$C$6:$C$2005,"حفظ جديد"))</f>
        <v/>
      </c>
      <c r="D97" s="18">
        <f>IF(A97&amp;""="","",SUMIFS('التسميع'!$F$6:$F$2005,'التسميع'!$B$6:$B$2005,A97&amp;"",'التسميع'!$C$6:$C$2005,"مراجعة"))</f>
        <v/>
      </c>
      <c r="E97" s="19">
        <f>IF(A97&amp;""="","",COUNTIFS('التسميع'!$B$6:$B$2005,A97&amp;""))</f>
        <v/>
      </c>
      <c r="F97" s="20">
        <f>IF(A97&amp;""="","",IFERROR(SUMIFS('التسميع'!$A$6:$A$2005,'التسميع'!$B$6:$B$2005,A97&amp;"",'التسميع'!$J$6:$J$2005,1)/COUNTIFS('التسميع'!$B$6:$B$2005,A97&amp;"",'التسميع'!$J$6:$J$2005,1),""))</f>
        <v/>
      </c>
      <c r="G97" s="20">
        <f>IF(A97&amp;""="","",IFERROR(SUMIFS('التسميع'!$A$6:$A$2005,'التسميع'!$B$6:$B$2005,A97&amp;"",'التسميع'!$K$6:$K$2005,1)/COUNTIFS('التسميع'!$B$6:$B$2005,A97&amp;"",'التسميع'!$K$6:$K$2005,1),""))</f>
        <v/>
      </c>
      <c r="H97" s="19">
        <f>IF(ISNUMBER(G97),'الإعدادات'!$B$4-G97,"")</f>
        <v/>
      </c>
      <c r="I97" s="6">
        <f>IF(A97&amp;""="","",IF(G97="","لم تُسجَّل مراجعة",IF(H97&gt;'الإعدادات'!$B$5,"تأخر مراجعة","")))</f>
        <v/>
      </c>
      <c r="J97" s="19">
        <f>IF(A97&amp;""="","",COUNTIFS('التسميع'!$B$6:$B$2005,A97&amp;"",'التسميع'!$G$6:$G$2005,"يعاد"))</f>
        <v/>
      </c>
      <c r="K97" s="6">
        <f>IF(A97&amp;""="","",IFERROR(INDEX('التسميع'!$E$6:$E$2005,MATCH(A97&amp;"|H",'التسميع'!$L$6:$L$2005,0))&amp;"",""))</f>
        <v/>
      </c>
      <c r="L97" s="19">
        <f>IF(I97="تأخر مراجعة",COUNTIFS($H$6:$H$205,"&gt;"&amp;H97)+COUNTIFS($H$6:H97,H97,$I$6:I97,"تأخر مراجعة"),"")</f>
        <v/>
      </c>
      <c r="M97" s="6">
        <f>IF(A97&amp;""="","",IF(B97&amp;""="","اختر الحلقة",""))</f>
        <v/>
      </c>
    </row>
    <row r="98">
      <c r="A98" s="5" t="n"/>
      <c r="B98" s="5" t="n"/>
      <c r="C98" s="18">
        <f>IF(A98&amp;""="","",SUMIFS('التسميع'!$F$6:$F$2005,'التسميع'!$B$6:$B$2005,A98&amp;"",'التسميع'!$C$6:$C$2005,"حفظ جديد"))</f>
        <v/>
      </c>
      <c r="D98" s="18">
        <f>IF(A98&amp;""="","",SUMIFS('التسميع'!$F$6:$F$2005,'التسميع'!$B$6:$B$2005,A98&amp;"",'التسميع'!$C$6:$C$2005,"مراجعة"))</f>
        <v/>
      </c>
      <c r="E98" s="19">
        <f>IF(A98&amp;""="","",COUNTIFS('التسميع'!$B$6:$B$2005,A98&amp;""))</f>
        <v/>
      </c>
      <c r="F98" s="20">
        <f>IF(A98&amp;""="","",IFERROR(SUMIFS('التسميع'!$A$6:$A$2005,'التسميع'!$B$6:$B$2005,A98&amp;"",'التسميع'!$J$6:$J$2005,1)/COUNTIFS('التسميع'!$B$6:$B$2005,A98&amp;"",'التسميع'!$J$6:$J$2005,1),""))</f>
        <v/>
      </c>
      <c r="G98" s="20">
        <f>IF(A98&amp;""="","",IFERROR(SUMIFS('التسميع'!$A$6:$A$2005,'التسميع'!$B$6:$B$2005,A98&amp;"",'التسميع'!$K$6:$K$2005,1)/COUNTIFS('التسميع'!$B$6:$B$2005,A98&amp;"",'التسميع'!$K$6:$K$2005,1),""))</f>
        <v/>
      </c>
      <c r="H98" s="19">
        <f>IF(ISNUMBER(G98),'الإعدادات'!$B$4-G98,"")</f>
        <v/>
      </c>
      <c r="I98" s="6">
        <f>IF(A98&amp;""="","",IF(G98="","لم تُسجَّل مراجعة",IF(H98&gt;'الإعدادات'!$B$5,"تأخر مراجعة","")))</f>
        <v/>
      </c>
      <c r="J98" s="19">
        <f>IF(A98&amp;""="","",COUNTIFS('التسميع'!$B$6:$B$2005,A98&amp;"",'التسميع'!$G$6:$G$2005,"يعاد"))</f>
        <v/>
      </c>
      <c r="K98" s="6">
        <f>IF(A98&amp;""="","",IFERROR(INDEX('التسميع'!$E$6:$E$2005,MATCH(A98&amp;"|H",'التسميع'!$L$6:$L$2005,0))&amp;"",""))</f>
        <v/>
      </c>
      <c r="L98" s="19">
        <f>IF(I98="تأخر مراجعة",COUNTIFS($H$6:$H$205,"&gt;"&amp;H98)+COUNTIFS($H$6:H98,H98,$I$6:I98,"تأخر مراجعة"),"")</f>
        <v/>
      </c>
      <c r="M98" s="6">
        <f>IF(A98&amp;""="","",IF(B98&amp;""="","اختر الحلقة",""))</f>
        <v/>
      </c>
    </row>
    <row r="99">
      <c r="A99" s="5" t="n"/>
      <c r="B99" s="5" t="n"/>
      <c r="C99" s="18">
        <f>IF(A99&amp;""="","",SUMIFS('التسميع'!$F$6:$F$2005,'التسميع'!$B$6:$B$2005,A99&amp;"",'التسميع'!$C$6:$C$2005,"حفظ جديد"))</f>
        <v/>
      </c>
      <c r="D99" s="18">
        <f>IF(A99&amp;""="","",SUMIFS('التسميع'!$F$6:$F$2005,'التسميع'!$B$6:$B$2005,A99&amp;"",'التسميع'!$C$6:$C$2005,"مراجعة"))</f>
        <v/>
      </c>
      <c r="E99" s="19">
        <f>IF(A99&amp;""="","",COUNTIFS('التسميع'!$B$6:$B$2005,A99&amp;""))</f>
        <v/>
      </c>
      <c r="F99" s="20">
        <f>IF(A99&amp;""="","",IFERROR(SUMIFS('التسميع'!$A$6:$A$2005,'التسميع'!$B$6:$B$2005,A99&amp;"",'التسميع'!$J$6:$J$2005,1)/COUNTIFS('التسميع'!$B$6:$B$2005,A99&amp;"",'التسميع'!$J$6:$J$2005,1),""))</f>
        <v/>
      </c>
      <c r="G99" s="20">
        <f>IF(A99&amp;""="","",IFERROR(SUMIFS('التسميع'!$A$6:$A$2005,'التسميع'!$B$6:$B$2005,A99&amp;"",'التسميع'!$K$6:$K$2005,1)/COUNTIFS('التسميع'!$B$6:$B$2005,A99&amp;"",'التسميع'!$K$6:$K$2005,1),""))</f>
        <v/>
      </c>
      <c r="H99" s="19">
        <f>IF(ISNUMBER(G99),'الإعدادات'!$B$4-G99,"")</f>
        <v/>
      </c>
      <c r="I99" s="6">
        <f>IF(A99&amp;""="","",IF(G99="","لم تُسجَّل مراجعة",IF(H99&gt;'الإعدادات'!$B$5,"تأخر مراجعة","")))</f>
        <v/>
      </c>
      <c r="J99" s="19">
        <f>IF(A99&amp;""="","",COUNTIFS('التسميع'!$B$6:$B$2005,A99&amp;"",'التسميع'!$G$6:$G$2005,"يعاد"))</f>
        <v/>
      </c>
      <c r="K99" s="6">
        <f>IF(A99&amp;""="","",IFERROR(INDEX('التسميع'!$E$6:$E$2005,MATCH(A99&amp;"|H",'التسميع'!$L$6:$L$2005,0))&amp;"",""))</f>
        <v/>
      </c>
      <c r="L99" s="19">
        <f>IF(I99="تأخر مراجعة",COUNTIFS($H$6:$H$205,"&gt;"&amp;H99)+COUNTIFS($H$6:H99,H99,$I$6:I99,"تأخر مراجعة"),"")</f>
        <v/>
      </c>
      <c r="M99" s="6">
        <f>IF(A99&amp;""="","",IF(B99&amp;""="","اختر الحلقة",""))</f>
        <v/>
      </c>
    </row>
    <row r="100">
      <c r="A100" s="5" t="n"/>
      <c r="B100" s="5" t="n"/>
      <c r="C100" s="18">
        <f>IF(A100&amp;""="","",SUMIFS('التسميع'!$F$6:$F$2005,'التسميع'!$B$6:$B$2005,A100&amp;"",'التسميع'!$C$6:$C$2005,"حفظ جديد"))</f>
        <v/>
      </c>
      <c r="D100" s="18">
        <f>IF(A100&amp;""="","",SUMIFS('التسميع'!$F$6:$F$2005,'التسميع'!$B$6:$B$2005,A100&amp;"",'التسميع'!$C$6:$C$2005,"مراجعة"))</f>
        <v/>
      </c>
      <c r="E100" s="19">
        <f>IF(A100&amp;""="","",COUNTIFS('التسميع'!$B$6:$B$2005,A100&amp;""))</f>
        <v/>
      </c>
      <c r="F100" s="20">
        <f>IF(A100&amp;""="","",IFERROR(SUMIFS('التسميع'!$A$6:$A$2005,'التسميع'!$B$6:$B$2005,A100&amp;"",'التسميع'!$J$6:$J$2005,1)/COUNTIFS('التسميع'!$B$6:$B$2005,A100&amp;"",'التسميع'!$J$6:$J$2005,1),""))</f>
        <v/>
      </c>
      <c r="G100" s="20">
        <f>IF(A100&amp;""="","",IFERROR(SUMIFS('التسميع'!$A$6:$A$2005,'التسميع'!$B$6:$B$2005,A100&amp;"",'التسميع'!$K$6:$K$2005,1)/COUNTIFS('التسميع'!$B$6:$B$2005,A100&amp;"",'التسميع'!$K$6:$K$2005,1),""))</f>
        <v/>
      </c>
      <c r="H100" s="19">
        <f>IF(ISNUMBER(G100),'الإعدادات'!$B$4-G100,"")</f>
        <v/>
      </c>
      <c r="I100" s="6">
        <f>IF(A100&amp;""="","",IF(G100="","لم تُسجَّل مراجعة",IF(H100&gt;'الإعدادات'!$B$5,"تأخر مراجعة","")))</f>
        <v/>
      </c>
      <c r="J100" s="19">
        <f>IF(A100&amp;""="","",COUNTIFS('التسميع'!$B$6:$B$2005,A100&amp;"",'التسميع'!$G$6:$G$2005,"يعاد"))</f>
        <v/>
      </c>
      <c r="K100" s="6">
        <f>IF(A100&amp;""="","",IFERROR(INDEX('التسميع'!$E$6:$E$2005,MATCH(A100&amp;"|H",'التسميع'!$L$6:$L$2005,0))&amp;"",""))</f>
        <v/>
      </c>
      <c r="L100" s="19">
        <f>IF(I100="تأخر مراجعة",COUNTIFS($H$6:$H$205,"&gt;"&amp;H100)+COUNTIFS($H$6:H100,H100,$I$6:I100,"تأخر مراجعة"),"")</f>
        <v/>
      </c>
      <c r="M100" s="6">
        <f>IF(A100&amp;""="","",IF(B100&amp;""="","اختر الحلقة",""))</f>
        <v/>
      </c>
    </row>
    <row r="101">
      <c r="A101" s="5" t="n"/>
      <c r="B101" s="5" t="n"/>
      <c r="C101" s="18">
        <f>IF(A101&amp;""="","",SUMIFS('التسميع'!$F$6:$F$2005,'التسميع'!$B$6:$B$2005,A101&amp;"",'التسميع'!$C$6:$C$2005,"حفظ جديد"))</f>
        <v/>
      </c>
      <c r="D101" s="18">
        <f>IF(A101&amp;""="","",SUMIFS('التسميع'!$F$6:$F$2005,'التسميع'!$B$6:$B$2005,A101&amp;"",'التسميع'!$C$6:$C$2005,"مراجعة"))</f>
        <v/>
      </c>
      <c r="E101" s="19">
        <f>IF(A101&amp;""="","",COUNTIFS('التسميع'!$B$6:$B$2005,A101&amp;""))</f>
        <v/>
      </c>
      <c r="F101" s="20">
        <f>IF(A101&amp;""="","",IFERROR(SUMIFS('التسميع'!$A$6:$A$2005,'التسميع'!$B$6:$B$2005,A101&amp;"",'التسميع'!$J$6:$J$2005,1)/COUNTIFS('التسميع'!$B$6:$B$2005,A101&amp;"",'التسميع'!$J$6:$J$2005,1),""))</f>
        <v/>
      </c>
      <c r="G101" s="20">
        <f>IF(A101&amp;""="","",IFERROR(SUMIFS('التسميع'!$A$6:$A$2005,'التسميع'!$B$6:$B$2005,A101&amp;"",'التسميع'!$K$6:$K$2005,1)/COUNTIFS('التسميع'!$B$6:$B$2005,A101&amp;"",'التسميع'!$K$6:$K$2005,1),""))</f>
        <v/>
      </c>
      <c r="H101" s="19">
        <f>IF(ISNUMBER(G101),'الإعدادات'!$B$4-G101,"")</f>
        <v/>
      </c>
      <c r="I101" s="6">
        <f>IF(A101&amp;""="","",IF(G101="","لم تُسجَّل مراجعة",IF(H101&gt;'الإعدادات'!$B$5,"تأخر مراجعة","")))</f>
        <v/>
      </c>
      <c r="J101" s="19">
        <f>IF(A101&amp;""="","",COUNTIFS('التسميع'!$B$6:$B$2005,A101&amp;"",'التسميع'!$G$6:$G$2005,"يعاد"))</f>
        <v/>
      </c>
      <c r="K101" s="6">
        <f>IF(A101&amp;""="","",IFERROR(INDEX('التسميع'!$E$6:$E$2005,MATCH(A101&amp;"|H",'التسميع'!$L$6:$L$2005,0))&amp;"",""))</f>
        <v/>
      </c>
      <c r="L101" s="19">
        <f>IF(I101="تأخر مراجعة",COUNTIFS($H$6:$H$205,"&gt;"&amp;H101)+COUNTIFS($H$6:H101,H101,$I$6:I101,"تأخر مراجعة"),"")</f>
        <v/>
      </c>
      <c r="M101" s="6">
        <f>IF(A101&amp;""="","",IF(B101&amp;""="","اختر الحلقة",""))</f>
        <v/>
      </c>
    </row>
    <row r="102">
      <c r="A102" s="5" t="n"/>
      <c r="B102" s="5" t="n"/>
      <c r="C102" s="18">
        <f>IF(A102&amp;""="","",SUMIFS('التسميع'!$F$6:$F$2005,'التسميع'!$B$6:$B$2005,A102&amp;"",'التسميع'!$C$6:$C$2005,"حفظ جديد"))</f>
        <v/>
      </c>
      <c r="D102" s="18">
        <f>IF(A102&amp;""="","",SUMIFS('التسميع'!$F$6:$F$2005,'التسميع'!$B$6:$B$2005,A102&amp;"",'التسميع'!$C$6:$C$2005,"مراجعة"))</f>
        <v/>
      </c>
      <c r="E102" s="19">
        <f>IF(A102&amp;""="","",COUNTIFS('التسميع'!$B$6:$B$2005,A102&amp;""))</f>
        <v/>
      </c>
      <c r="F102" s="20">
        <f>IF(A102&amp;""="","",IFERROR(SUMIFS('التسميع'!$A$6:$A$2005,'التسميع'!$B$6:$B$2005,A102&amp;"",'التسميع'!$J$6:$J$2005,1)/COUNTIFS('التسميع'!$B$6:$B$2005,A102&amp;"",'التسميع'!$J$6:$J$2005,1),""))</f>
        <v/>
      </c>
      <c r="G102" s="20">
        <f>IF(A102&amp;""="","",IFERROR(SUMIFS('التسميع'!$A$6:$A$2005,'التسميع'!$B$6:$B$2005,A102&amp;"",'التسميع'!$K$6:$K$2005,1)/COUNTIFS('التسميع'!$B$6:$B$2005,A102&amp;"",'التسميع'!$K$6:$K$2005,1),""))</f>
        <v/>
      </c>
      <c r="H102" s="19">
        <f>IF(ISNUMBER(G102),'الإعدادات'!$B$4-G102,"")</f>
        <v/>
      </c>
      <c r="I102" s="6">
        <f>IF(A102&amp;""="","",IF(G102="","لم تُسجَّل مراجعة",IF(H102&gt;'الإعدادات'!$B$5,"تأخر مراجعة","")))</f>
        <v/>
      </c>
      <c r="J102" s="19">
        <f>IF(A102&amp;""="","",COUNTIFS('التسميع'!$B$6:$B$2005,A102&amp;"",'التسميع'!$G$6:$G$2005,"يعاد"))</f>
        <v/>
      </c>
      <c r="K102" s="6">
        <f>IF(A102&amp;""="","",IFERROR(INDEX('التسميع'!$E$6:$E$2005,MATCH(A102&amp;"|H",'التسميع'!$L$6:$L$2005,0))&amp;"",""))</f>
        <v/>
      </c>
      <c r="L102" s="19">
        <f>IF(I102="تأخر مراجعة",COUNTIFS($H$6:$H$205,"&gt;"&amp;H102)+COUNTIFS($H$6:H102,H102,$I$6:I102,"تأخر مراجعة"),"")</f>
        <v/>
      </c>
      <c r="M102" s="6">
        <f>IF(A102&amp;""="","",IF(B102&amp;""="","اختر الحلقة",""))</f>
        <v/>
      </c>
    </row>
    <row r="103">
      <c r="A103" s="5" t="n"/>
      <c r="B103" s="5" t="n"/>
      <c r="C103" s="18">
        <f>IF(A103&amp;""="","",SUMIFS('التسميع'!$F$6:$F$2005,'التسميع'!$B$6:$B$2005,A103&amp;"",'التسميع'!$C$6:$C$2005,"حفظ جديد"))</f>
        <v/>
      </c>
      <c r="D103" s="18">
        <f>IF(A103&amp;""="","",SUMIFS('التسميع'!$F$6:$F$2005,'التسميع'!$B$6:$B$2005,A103&amp;"",'التسميع'!$C$6:$C$2005,"مراجعة"))</f>
        <v/>
      </c>
      <c r="E103" s="19">
        <f>IF(A103&amp;""="","",COUNTIFS('التسميع'!$B$6:$B$2005,A103&amp;""))</f>
        <v/>
      </c>
      <c r="F103" s="20">
        <f>IF(A103&amp;""="","",IFERROR(SUMIFS('التسميع'!$A$6:$A$2005,'التسميع'!$B$6:$B$2005,A103&amp;"",'التسميع'!$J$6:$J$2005,1)/COUNTIFS('التسميع'!$B$6:$B$2005,A103&amp;"",'التسميع'!$J$6:$J$2005,1),""))</f>
        <v/>
      </c>
      <c r="G103" s="20">
        <f>IF(A103&amp;""="","",IFERROR(SUMIFS('التسميع'!$A$6:$A$2005,'التسميع'!$B$6:$B$2005,A103&amp;"",'التسميع'!$K$6:$K$2005,1)/COUNTIFS('التسميع'!$B$6:$B$2005,A103&amp;"",'التسميع'!$K$6:$K$2005,1),""))</f>
        <v/>
      </c>
      <c r="H103" s="19">
        <f>IF(ISNUMBER(G103),'الإعدادات'!$B$4-G103,"")</f>
        <v/>
      </c>
      <c r="I103" s="6">
        <f>IF(A103&amp;""="","",IF(G103="","لم تُسجَّل مراجعة",IF(H103&gt;'الإعدادات'!$B$5,"تأخر مراجعة","")))</f>
        <v/>
      </c>
      <c r="J103" s="19">
        <f>IF(A103&amp;""="","",COUNTIFS('التسميع'!$B$6:$B$2005,A103&amp;"",'التسميع'!$G$6:$G$2005,"يعاد"))</f>
        <v/>
      </c>
      <c r="K103" s="6">
        <f>IF(A103&amp;""="","",IFERROR(INDEX('التسميع'!$E$6:$E$2005,MATCH(A103&amp;"|H",'التسميع'!$L$6:$L$2005,0))&amp;"",""))</f>
        <v/>
      </c>
      <c r="L103" s="19">
        <f>IF(I103="تأخر مراجعة",COUNTIFS($H$6:$H$205,"&gt;"&amp;H103)+COUNTIFS($H$6:H103,H103,$I$6:I103,"تأخر مراجعة"),"")</f>
        <v/>
      </c>
      <c r="M103" s="6">
        <f>IF(A103&amp;""="","",IF(B103&amp;""="","اختر الحلقة",""))</f>
        <v/>
      </c>
    </row>
    <row r="104">
      <c r="A104" s="5" t="n"/>
      <c r="B104" s="5" t="n"/>
      <c r="C104" s="18">
        <f>IF(A104&amp;""="","",SUMIFS('التسميع'!$F$6:$F$2005,'التسميع'!$B$6:$B$2005,A104&amp;"",'التسميع'!$C$6:$C$2005,"حفظ جديد"))</f>
        <v/>
      </c>
      <c r="D104" s="18">
        <f>IF(A104&amp;""="","",SUMIFS('التسميع'!$F$6:$F$2005,'التسميع'!$B$6:$B$2005,A104&amp;"",'التسميع'!$C$6:$C$2005,"مراجعة"))</f>
        <v/>
      </c>
      <c r="E104" s="19">
        <f>IF(A104&amp;""="","",COUNTIFS('التسميع'!$B$6:$B$2005,A104&amp;""))</f>
        <v/>
      </c>
      <c r="F104" s="20">
        <f>IF(A104&amp;""="","",IFERROR(SUMIFS('التسميع'!$A$6:$A$2005,'التسميع'!$B$6:$B$2005,A104&amp;"",'التسميع'!$J$6:$J$2005,1)/COUNTIFS('التسميع'!$B$6:$B$2005,A104&amp;"",'التسميع'!$J$6:$J$2005,1),""))</f>
        <v/>
      </c>
      <c r="G104" s="20">
        <f>IF(A104&amp;""="","",IFERROR(SUMIFS('التسميع'!$A$6:$A$2005,'التسميع'!$B$6:$B$2005,A104&amp;"",'التسميع'!$K$6:$K$2005,1)/COUNTIFS('التسميع'!$B$6:$B$2005,A104&amp;"",'التسميع'!$K$6:$K$2005,1),""))</f>
        <v/>
      </c>
      <c r="H104" s="19">
        <f>IF(ISNUMBER(G104),'الإعدادات'!$B$4-G104,"")</f>
        <v/>
      </c>
      <c r="I104" s="6">
        <f>IF(A104&amp;""="","",IF(G104="","لم تُسجَّل مراجعة",IF(H104&gt;'الإعدادات'!$B$5,"تأخر مراجعة","")))</f>
        <v/>
      </c>
      <c r="J104" s="19">
        <f>IF(A104&amp;""="","",COUNTIFS('التسميع'!$B$6:$B$2005,A104&amp;"",'التسميع'!$G$6:$G$2005,"يعاد"))</f>
        <v/>
      </c>
      <c r="K104" s="6">
        <f>IF(A104&amp;""="","",IFERROR(INDEX('التسميع'!$E$6:$E$2005,MATCH(A104&amp;"|H",'التسميع'!$L$6:$L$2005,0))&amp;"",""))</f>
        <v/>
      </c>
      <c r="L104" s="19">
        <f>IF(I104="تأخر مراجعة",COUNTIFS($H$6:$H$205,"&gt;"&amp;H104)+COUNTIFS($H$6:H104,H104,$I$6:I104,"تأخر مراجعة"),"")</f>
        <v/>
      </c>
      <c r="M104" s="6">
        <f>IF(A104&amp;""="","",IF(B104&amp;""="","اختر الحلقة",""))</f>
        <v/>
      </c>
    </row>
    <row r="105">
      <c r="A105" s="5" t="n"/>
      <c r="B105" s="5" t="n"/>
      <c r="C105" s="18">
        <f>IF(A105&amp;""="","",SUMIFS('التسميع'!$F$6:$F$2005,'التسميع'!$B$6:$B$2005,A105&amp;"",'التسميع'!$C$6:$C$2005,"حفظ جديد"))</f>
        <v/>
      </c>
      <c r="D105" s="18">
        <f>IF(A105&amp;""="","",SUMIFS('التسميع'!$F$6:$F$2005,'التسميع'!$B$6:$B$2005,A105&amp;"",'التسميع'!$C$6:$C$2005,"مراجعة"))</f>
        <v/>
      </c>
      <c r="E105" s="19">
        <f>IF(A105&amp;""="","",COUNTIFS('التسميع'!$B$6:$B$2005,A105&amp;""))</f>
        <v/>
      </c>
      <c r="F105" s="20">
        <f>IF(A105&amp;""="","",IFERROR(SUMIFS('التسميع'!$A$6:$A$2005,'التسميع'!$B$6:$B$2005,A105&amp;"",'التسميع'!$J$6:$J$2005,1)/COUNTIFS('التسميع'!$B$6:$B$2005,A105&amp;"",'التسميع'!$J$6:$J$2005,1),""))</f>
        <v/>
      </c>
      <c r="G105" s="20">
        <f>IF(A105&amp;""="","",IFERROR(SUMIFS('التسميع'!$A$6:$A$2005,'التسميع'!$B$6:$B$2005,A105&amp;"",'التسميع'!$K$6:$K$2005,1)/COUNTIFS('التسميع'!$B$6:$B$2005,A105&amp;"",'التسميع'!$K$6:$K$2005,1),""))</f>
        <v/>
      </c>
      <c r="H105" s="19">
        <f>IF(ISNUMBER(G105),'الإعدادات'!$B$4-G105,"")</f>
        <v/>
      </c>
      <c r="I105" s="6">
        <f>IF(A105&amp;""="","",IF(G105="","لم تُسجَّل مراجعة",IF(H105&gt;'الإعدادات'!$B$5,"تأخر مراجعة","")))</f>
        <v/>
      </c>
      <c r="J105" s="19">
        <f>IF(A105&amp;""="","",COUNTIFS('التسميع'!$B$6:$B$2005,A105&amp;"",'التسميع'!$G$6:$G$2005,"يعاد"))</f>
        <v/>
      </c>
      <c r="K105" s="6">
        <f>IF(A105&amp;""="","",IFERROR(INDEX('التسميع'!$E$6:$E$2005,MATCH(A105&amp;"|H",'التسميع'!$L$6:$L$2005,0))&amp;"",""))</f>
        <v/>
      </c>
      <c r="L105" s="19">
        <f>IF(I105="تأخر مراجعة",COUNTIFS($H$6:$H$205,"&gt;"&amp;H105)+COUNTIFS($H$6:H105,H105,$I$6:I105,"تأخر مراجعة"),"")</f>
        <v/>
      </c>
      <c r="M105" s="6">
        <f>IF(A105&amp;""="","",IF(B105&amp;""="","اختر الحلقة",""))</f>
        <v/>
      </c>
    </row>
    <row r="106">
      <c r="A106" s="5" t="n"/>
      <c r="B106" s="5" t="n"/>
      <c r="C106" s="18">
        <f>IF(A106&amp;""="","",SUMIFS('التسميع'!$F$6:$F$2005,'التسميع'!$B$6:$B$2005,A106&amp;"",'التسميع'!$C$6:$C$2005,"حفظ جديد"))</f>
        <v/>
      </c>
      <c r="D106" s="18">
        <f>IF(A106&amp;""="","",SUMIFS('التسميع'!$F$6:$F$2005,'التسميع'!$B$6:$B$2005,A106&amp;"",'التسميع'!$C$6:$C$2005,"مراجعة"))</f>
        <v/>
      </c>
      <c r="E106" s="19">
        <f>IF(A106&amp;""="","",COUNTIFS('التسميع'!$B$6:$B$2005,A106&amp;""))</f>
        <v/>
      </c>
      <c r="F106" s="20">
        <f>IF(A106&amp;""="","",IFERROR(SUMIFS('التسميع'!$A$6:$A$2005,'التسميع'!$B$6:$B$2005,A106&amp;"",'التسميع'!$J$6:$J$2005,1)/COUNTIFS('التسميع'!$B$6:$B$2005,A106&amp;"",'التسميع'!$J$6:$J$2005,1),""))</f>
        <v/>
      </c>
      <c r="G106" s="20">
        <f>IF(A106&amp;""="","",IFERROR(SUMIFS('التسميع'!$A$6:$A$2005,'التسميع'!$B$6:$B$2005,A106&amp;"",'التسميع'!$K$6:$K$2005,1)/COUNTIFS('التسميع'!$B$6:$B$2005,A106&amp;"",'التسميع'!$K$6:$K$2005,1),""))</f>
        <v/>
      </c>
      <c r="H106" s="19">
        <f>IF(ISNUMBER(G106),'الإعدادات'!$B$4-G106,"")</f>
        <v/>
      </c>
      <c r="I106" s="6">
        <f>IF(A106&amp;""="","",IF(G106="","لم تُسجَّل مراجعة",IF(H106&gt;'الإعدادات'!$B$5,"تأخر مراجعة","")))</f>
        <v/>
      </c>
      <c r="J106" s="19">
        <f>IF(A106&amp;""="","",COUNTIFS('التسميع'!$B$6:$B$2005,A106&amp;"",'التسميع'!$G$6:$G$2005,"يعاد"))</f>
        <v/>
      </c>
      <c r="K106" s="6">
        <f>IF(A106&amp;""="","",IFERROR(INDEX('التسميع'!$E$6:$E$2005,MATCH(A106&amp;"|H",'التسميع'!$L$6:$L$2005,0))&amp;"",""))</f>
        <v/>
      </c>
      <c r="L106" s="19">
        <f>IF(I106="تأخر مراجعة",COUNTIFS($H$6:$H$205,"&gt;"&amp;H106)+COUNTIFS($H$6:H106,H106,$I$6:I106,"تأخر مراجعة"),"")</f>
        <v/>
      </c>
      <c r="M106" s="6">
        <f>IF(A106&amp;""="","",IF(B106&amp;""="","اختر الحلقة",""))</f>
        <v/>
      </c>
    </row>
    <row r="107">
      <c r="A107" s="5" t="n"/>
      <c r="B107" s="5" t="n"/>
      <c r="C107" s="18">
        <f>IF(A107&amp;""="","",SUMIFS('التسميع'!$F$6:$F$2005,'التسميع'!$B$6:$B$2005,A107&amp;"",'التسميع'!$C$6:$C$2005,"حفظ جديد"))</f>
        <v/>
      </c>
      <c r="D107" s="18">
        <f>IF(A107&amp;""="","",SUMIFS('التسميع'!$F$6:$F$2005,'التسميع'!$B$6:$B$2005,A107&amp;"",'التسميع'!$C$6:$C$2005,"مراجعة"))</f>
        <v/>
      </c>
      <c r="E107" s="19">
        <f>IF(A107&amp;""="","",COUNTIFS('التسميع'!$B$6:$B$2005,A107&amp;""))</f>
        <v/>
      </c>
      <c r="F107" s="20">
        <f>IF(A107&amp;""="","",IFERROR(SUMIFS('التسميع'!$A$6:$A$2005,'التسميع'!$B$6:$B$2005,A107&amp;"",'التسميع'!$J$6:$J$2005,1)/COUNTIFS('التسميع'!$B$6:$B$2005,A107&amp;"",'التسميع'!$J$6:$J$2005,1),""))</f>
        <v/>
      </c>
      <c r="G107" s="20">
        <f>IF(A107&amp;""="","",IFERROR(SUMIFS('التسميع'!$A$6:$A$2005,'التسميع'!$B$6:$B$2005,A107&amp;"",'التسميع'!$K$6:$K$2005,1)/COUNTIFS('التسميع'!$B$6:$B$2005,A107&amp;"",'التسميع'!$K$6:$K$2005,1),""))</f>
        <v/>
      </c>
      <c r="H107" s="19">
        <f>IF(ISNUMBER(G107),'الإعدادات'!$B$4-G107,"")</f>
        <v/>
      </c>
      <c r="I107" s="6">
        <f>IF(A107&amp;""="","",IF(G107="","لم تُسجَّل مراجعة",IF(H107&gt;'الإعدادات'!$B$5,"تأخر مراجعة","")))</f>
        <v/>
      </c>
      <c r="J107" s="19">
        <f>IF(A107&amp;""="","",COUNTIFS('التسميع'!$B$6:$B$2005,A107&amp;"",'التسميع'!$G$6:$G$2005,"يعاد"))</f>
        <v/>
      </c>
      <c r="K107" s="6">
        <f>IF(A107&amp;""="","",IFERROR(INDEX('التسميع'!$E$6:$E$2005,MATCH(A107&amp;"|H",'التسميع'!$L$6:$L$2005,0))&amp;"",""))</f>
        <v/>
      </c>
      <c r="L107" s="19">
        <f>IF(I107="تأخر مراجعة",COUNTIFS($H$6:$H$205,"&gt;"&amp;H107)+COUNTIFS($H$6:H107,H107,$I$6:I107,"تأخر مراجعة"),"")</f>
        <v/>
      </c>
      <c r="M107" s="6">
        <f>IF(A107&amp;""="","",IF(B107&amp;""="","اختر الحلقة",""))</f>
        <v/>
      </c>
    </row>
    <row r="108">
      <c r="A108" s="5" t="n"/>
      <c r="B108" s="5" t="n"/>
      <c r="C108" s="18">
        <f>IF(A108&amp;""="","",SUMIFS('التسميع'!$F$6:$F$2005,'التسميع'!$B$6:$B$2005,A108&amp;"",'التسميع'!$C$6:$C$2005,"حفظ جديد"))</f>
        <v/>
      </c>
      <c r="D108" s="18">
        <f>IF(A108&amp;""="","",SUMIFS('التسميع'!$F$6:$F$2005,'التسميع'!$B$6:$B$2005,A108&amp;"",'التسميع'!$C$6:$C$2005,"مراجعة"))</f>
        <v/>
      </c>
      <c r="E108" s="19">
        <f>IF(A108&amp;""="","",COUNTIFS('التسميع'!$B$6:$B$2005,A108&amp;""))</f>
        <v/>
      </c>
      <c r="F108" s="20">
        <f>IF(A108&amp;""="","",IFERROR(SUMIFS('التسميع'!$A$6:$A$2005,'التسميع'!$B$6:$B$2005,A108&amp;"",'التسميع'!$J$6:$J$2005,1)/COUNTIFS('التسميع'!$B$6:$B$2005,A108&amp;"",'التسميع'!$J$6:$J$2005,1),""))</f>
        <v/>
      </c>
      <c r="G108" s="20">
        <f>IF(A108&amp;""="","",IFERROR(SUMIFS('التسميع'!$A$6:$A$2005,'التسميع'!$B$6:$B$2005,A108&amp;"",'التسميع'!$K$6:$K$2005,1)/COUNTIFS('التسميع'!$B$6:$B$2005,A108&amp;"",'التسميع'!$K$6:$K$2005,1),""))</f>
        <v/>
      </c>
      <c r="H108" s="19">
        <f>IF(ISNUMBER(G108),'الإعدادات'!$B$4-G108,"")</f>
        <v/>
      </c>
      <c r="I108" s="6">
        <f>IF(A108&amp;""="","",IF(G108="","لم تُسجَّل مراجعة",IF(H108&gt;'الإعدادات'!$B$5,"تأخر مراجعة","")))</f>
        <v/>
      </c>
      <c r="J108" s="19">
        <f>IF(A108&amp;""="","",COUNTIFS('التسميع'!$B$6:$B$2005,A108&amp;"",'التسميع'!$G$6:$G$2005,"يعاد"))</f>
        <v/>
      </c>
      <c r="K108" s="6">
        <f>IF(A108&amp;""="","",IFERROR(INDEX('التسميع'!$E$6:$E$2005,MATCH(A108&amp;"|H",'التسميع'!$L$6:$L$2005,0))&amp;"",""))</f>
        <v/>
      </c>
      <c r="L108" s="19">
        <f>IF(I108="تأخر مراجعة",COUNTIFS($H$6:$H$205,"&gt;"&amp;H108)+COUNTIFS($H$6:H108,H108,$I$6:I108,"تأخر مراجعة"),"")</f>
        <v/>
      </c>
      <c r="M108" s="6">
        <f>IF(A108&amp;""="","",IF(B108&amp;""="","اختر الحلقة",""))</f>
        <v/>
      </c>
    </row>
    <row r="109">
      <c r="A109" s="5" t="n"/>
      <c r="B109" s="5" t="n"/>
      <c r="C109" s="18">
        <f>IF(A109&amp;""="","",SUMIFS('التسميع'!$F$6:$F$2005,'التسميع'!$B$6:$B$2005,A109&amp;"",'التسميع'!$C$6:$C$2005,"حفظ جديد"))</f>
        <v/>
      </c>
      <c r="D109" s="18">
        <f>IF(A109&amp;""="","",SUMIFS('التسميع'!$F$6:$F$2005,'التسميع'!$B$6:$B$2005,A109&amp;"",'التسميع'!$C$6:$C$2005,"مراجعة"))</f>
        <v/>
      </c>
      <c r="E109" s="19">
        <f>IF(A109&amp;""="","",COUNTIFS('التسميع'!$B$6:$B$2005,A109&amp;""))</f>
        <v/>
      </c>
      <c r="F109" s="20">
        <f>IF(A109&amp;""="","",IFERROR(SUMIFS('التسميع'!$A$6:$A$2005,'التسميع'!$B$6:$B$2005,A109&amp;"",'التسميع'!$J$6:$J$2005,1)/COUNTIFS('التسميع'!$B$6:$B$2005,A109&amp;"",'التسميع'!$J$6:$J$2005,1),""))</f>
        <v/>
      </c>
      <c r="G109" s="20">
        <f>IF(A109&amp;""="","",IFERROR(SUMIFS('التسميع'!$A$6:$A$2005,'التسميع'!$B$6:$B$2005,A109&amp;"",'التسميع'!$K$6:$K$2005,1)/COUNTIFS('التسميع'!$B$6:$B$2005,A109&amp;"",'التسميع'!$K$6:$K$2005,1),""))</f>
        <v/>
      </c>
      <c r="H109" s="19">
        <f>IF(ISNUMBER(G109),'الإعدادات'!$B$4-G109,"")</f>
        <v/>
      </c>
      <c r="I109" s="6">
        <f>IF(A109&amp;""="","",IF(G109="","لم تُسجَّل مراجعة",IF(H109&gt;'الإعدادات'!$B$5,"تأخر مراجعة","")))</f>
        <v/>
      </c>
      <c r="J109" s="19">
        <f>IF(A109&amp;""="","",COUNTIFS('التسميع'!$B$6:$B$2005,A109&amp;"",'التسميع'!$G$6:$G$2005,"يعاد"))</f>
        <v/>
      </c>
      <c r="K109" s="6">
        <f>IF(A109&amp;""="","",IFERROR(INDEX('التسميع'!$E$6:$E$2005,MATCH(A109&amp;"|H",'التسميع'!$L$6:$L$2005,0))&amp;"",""))</f>
        <v/>
      </c>
      <c r="L109" s="19">
        <f>IF(I109="تأخر مراجعة",COUNTIFS($H$6:$H$205,"&gt;"&amp;H109)+COUNTIFS($H$6:H109,H109,$I$6:I109,"تأخر مراجعة"),"")</f>
        <v/>
      </c>
      <c r="M109" s="6">
        <f>IF(A109&amp;""="","",IF(B109&amp;""="","اختر الحلقة",""))</f>
        <v/>
      </c>
    </row>
    <row r="110">
      <c r="A110" s="5" t="n"/>
      <c r="B110" s="5" t="n"/>
      <c r="C110" s="18">
        <f>IF(A110&amp;""="","",SUMIFS('التسميع'!$F$6:$F$2005,'التسميع'!$B$6:$B$2005,A110&amp;"",'التسميع'!$C$6:$C$2005,"حفظ جديد"))</f>
        <v/>
      </c>
      <c r="D110" s="18">
        <f>IF(A110&amp;""="","",SUMIFS('التسميع'!$F$6:$F$2005,'التسميع'!$B$6:$B$2005,A110&amp;"",'التسميع'!$C$6:$C$2005,"مراجعة"))</f>
        <v/>
      </c>
      <c r="E110" s="19">
        <f>IF(A110&amp;""="","",COUNTIFS('التسميع'!$B$6:$B$2005,A110&amp;""))</f>
        <v/>
      </c>
      <c r="F110" s="20">
        <f>IF(A110&amp;""="","",IFERROR(SUMIFS('التسميع'!$A$6:$A$2005,'التسميع'!$B$6:$B$2005,A110&amp;"",'التسميع'!$J$6:$J$2005,1)/COUNTIFS('التسميع'!$B$6:$B$2005,A110&amp;"",'التسميع'!$J$6:$J$2005,1),""))</f>
        <v/>
      </c>
      <c r="G110" s="20">
        <f>IF(A110&amp;""="","",IFERROR(SUMIFS('التسميع'!$A$6:$A$2005,'التسميع'!$B$6:$B$2005,A110&amp;"",'التسميع'!$K$6:$K$2005,1)/COUNTIFS('التسميع'!$B$6:$B$2005,A110&amp;"",'التسميع'!$K$6:$K$2005,1),""))</f>
        <v/>
      </c>
      <c r="H110" s="19">
        <f>IF(ISNUMBER(G110),'الإعدادات'!$B$4-G110,"")</f>
        <v/>
      </c>
      <c r="I110" s="6">
        <f>IF(A110&amp;""="","",IF(G110="","لم تُسجَّل مراجعة",IF(H110&gt;'الإعدادات'!$B$5,"تأخر مراجعة","")))</f>
        <v/>
      </c>
      <c r="J110" s="19">
        <f>IF(A110&amp;""="","",COUNTIFS('التسميع'!$B$6:$B$2005,A110&amp;"",'التسميع'!$G$6:$G$2005,"يعاد"))</f>
        <v/>
      </c>
      <c r="K110" s="6">
        <f>IF(A110&amp;""="","",IFERROR(INDEX('التسميع'!$E$6:$E$2005,MATCH(A110&amp;"|H",'التسميع'!$L$6:$L$2005,0))&amp;"",""))</f>
        <v/>
      </c>
      <c r="L110" s="19">
        <f>IF(I110="تأخر مراجعة",COUNTIFS($H$6:$H$205,"&gt;"&amp;H110)+COUNTIFS($H$6:H110,H110,$I$6:I110,"تأخر مراجعة"),"")</f>
        <v/>
      </c>
      <c r="M110" s="6">
        <f>IF(A110&amp;""="","",IF(B110&amp;""="","اختر الحلقة",""))</f>
        <v/>
      </c>
    </row>
    <row r="111">
      <c r="A111" s="5" t="n"/>
      <c r="B111" s="5" t="n"/>
      <c r="C111" s="18">
        <f>IF(A111&amp;""="","",SUMIFS('التسميع'!$F$6:$F$2005,'التسميع'!$B$6:$B$2005,A111&amp;"",'التسميع'!$C$6:$C$2005,"حفظ جديد"))</f>
        <v/>
      </c>
      <c r="D111" s="18">
        <f>IF(A111&amp;""="","",SUMIFS('التسميع'!$F$6:$F$2005,'التسميع'!$B$6:$B$2005,A111&amp;"",'التسميع'!$C$6:$C$2005,"مراجعة"))</f>
        <v/>
      </c>
      <c r="E111" s="19">
        <f>IF(A111&amp;""="","",COUNTIFS('التسميع'!$B$6:$B$2005,A111&amp;""))</f>
        <v/>
      </c>
      <c r="F111" s="20">
        <f>IF(A111&amp;""="","",IFERROR(SUMIFS('التسميع'!$A$6:$A$2005,'التسميع'!$B$6:$B$2005,A111&amp;"",'التسميع'!$J$6:$J$2005,1)/COUNTIFS('التسميع'!$B$6:$B$2005,A111&amp;"",'التسميع'!$J$6:$J$2005,1),""))</f>
        <v/>
      </c>
      <c r="G111" s="20">
        <f>IF(A111&amp;""="","",IFERROR(SUMIFS('التسميع'!$A$6:$A$2005,'التسميع'!$B$6:$B$2005,A111&amp;"",'التسميع'!$K$6:$K$2005,1)/COUNTIFS('التسميع'!$B$6:$B$2005,A111&amp;"",'التسميع'!$K$6:$K$2005,1),""))</f>
        <v/>
      </c>
      <c r="H111" s="19">
        <f>IF(ISNUMBER(G111),'الإعدادات'!$B$4-G111,"")</f>
        <v/>
      </c>
      <c r="I111" s="6">
        <f>IF(A111&amp;""="","",IF(G111="","لم تُسجَّل مراجعة",IF(H111&gt;'الإعدادات'!$B$5,"تأخر مراجعة","")))</f>
        <v/>
      </c>
      <c r="J111" s="19">
        <f>IF(A111&amp;""="","",COUNTIFS('التسميع'!$B$6:$B$2005,A111&amp;"",'التسميع'!$G$6:$G$2005,"يعاد"))</f>
        <v/>
      </c>
      <c r="K111" s="6">
        <f>IF(A111&amp;""="","",IFERROR(INDEX('التسميع'!$E$6:$E$2005,MATCH(A111&amp;"|H",'التسميع'!$L$6:$L$2005,0))&amp;"",""))</f>
        <v/>
      </c>
      <c r="L111" s="19">
        <f>IF(I111="تأخر مراجعة",COUNTIFS($H$6:$H$205,"&gt;"&amp;H111)+COUNTIFS($H$6:H111,H111,$I$6:I111,"تأخر مراجعة"),"")</f>
        <v/>
      </c>
      <c r="M111" s="6">
        <f>IF(A111&amp;""="","",IF(B111&amp;""="","اختر الحلقة",""))</f>
        <v/>
      </c>
    </row>
    <row r="112">
      <c r="A112" s="5" t="n"/>
      <c r="B112" s="5" t="n"/>
      <c r="C112" s="18">
        <f>IF(A112&amp;""="","",SUMIFS('التسميع'!$F$6:$F$2005,'التسميع'!$B$6:$B$2005,A112&amp;"",'التسميع'!$C$6:$C$2005,"حفظ جديد"))</f>
        <v/>
      </c>
      <c r="D112" s="18">
        <f>IF(A112&amp;""="","",SUMIFS('التسميع'!$F$6:$F$2005,'التسميع'!$B$6:$B$2005,A112&amp;"",'التسميع'!$C$6:$C$2005,"مراجعة"))</f>
        <v/>
      </c>
      <c r="E112" s="19">
        <f>IF(A112&amp;""="","",COUNTIFS('التسميع'!$B$6:$B$2005,A112&amp;""))</f>
        <v/>
      </c>
      <c r="F112" s="20">
        <f>IF(A112&amp;""="","",IFERROR(SUMIFS('التسميع'!$A$6:$A$2005,'التسميع'!$B$6:$B$2005,A112&amp;"",'التسميع'!$J$6:$J$2005,1)/COUNTIFS('التسميع'!$B$6:$B$2005,A112&amp;"",'التسميع'!$J$6:$J$2005,1),""))</f>
        <v/>
      </c>
      <c r="G112" s="20">
        <f>IF(A112&amp;""="","",IFERROR(SUMIFS('التسميع'!$A$6:$A$2005,'التسميع'!$B$6:$B$2005,A112&amp;"",'التسميع'!$K$6:$K$2005,1)/COUNTIFS('التسميع'!$B$6:$B$2005,A112&amp;"",'التسميع'!$K$6:$K$2005,1),""))</f>
        <v/>
      </c>
      <c r="H112" s="19">
        <f>IF(ISNUMBER(G112),'الإعدادات'!$B$4-G112,"")</f>
        <v/>
      </c>
      <c r="I112" s="6">
        <f>IF(A112&amp;""="","",IF(G112="","لم تُسجَّل مراجعة",IF(H112&gt;'الإعدادات'!$B$5,"تأخر مراجعة","")))</f>
        <v/>
      </c>
      <c r="J112" s="19">
        <f>IF(A112&amp;""="","",COUNTIFS('التسميع'!$B$6:$B$2005,A112&amp;"",'التسميع'!$G$6:$G$2005,"يعاد"))</f>
        <v/>
      </c>
      <c r="K112" s="6">
        <f>IF(A112&amp;""="","",IFERROR(INDEX('التسميع'!$E$6:$E$2005,MATCH(A112&amp;"|H",'التسميع'!$L$6:$L$2005,0))&amp;"",""))</f>
        <v/>
      </c>
      <c r="L112" s="19">
        <f>IF(I112="تأخر مراجعة",COUNTIFS($H$6:$H$205,"&gt;"&amp;H112)+COUNTIFS($H$6:H112,H112,$I$6:I112,"تأخر مراجعة"),"")</f>
        <v/>
      </c>
      <c r="M112" s="6">
        <f>IF(A112&amp;""="","",IF(B112&amp;""="","اختر الحلقة",""))</f>
        <v/>
      </c>
    </row>
    <row r="113">
      <c r="A113" s="5" t="n"/>
      <c r="B113" s="5" t="n"/>
      <c r="C113" s="18">
        <f>IF(A113&amp;""="","",SUMIFS('التسميع'!$F$6:$F$2005,'التسميع'!$B$6:$B$2005,A113&amp;"",'التسميع'!$C$6:$C$2005,"حفظ جديد"))</f>
        <v/>
      </c>
      <c r="D113" s="18">
        <f>IF(A113&amp;""="","",SUMIFS('التسميع'!$F$6:$F$2005,'التسميع'!$B$6:$B$2005,A113&amp;"",'التسميع'!$C$6:$C$2005,"مراجعة"))</f>
        <v/>
      </c>
      <c r="E113" s="19">
        <f>IF(A113&amp;""="","",COUNTIFS('التسميع'!$B$6:$B$2005,A113&amp;""))</f>
        <v/>
      </c>
      <c r="F113" s="20">
        <f>IF(A113&amp;""="","",IFERROR(SUMIFS('التسميع'!$A$6:$A$2005,'التسميع'!$B$6:$B$2005,A113&amp;"",'التسميع'!$J$6:$J$2005,1)/COUNTIFS('التسميع'!$B$6:$B$2005,A113&amp;"",'التسميع'!$J$6:$J$2005,1),""))</f>
        <v/>
      </c>
      <c r="G113" s="20">
        <f>IF(A113&amp;""="","",IFERROR(SUMIFS('التسميع'!$A$6:$A$2005,'التسميع'!$B$6:$B$2005,A113&amp;"",'التسميع'!$K$6:$K$2005,1)/COUNTIFS('التسميع'!$B$6:$B$2005,A113&amp;"",'التسميع'!$K$6:$K$2005,1),""))</f>
        <v/>
      </c>
      <c r="H113" s="19">
        <f>IF(ISNUMBER(G113),'الإعدادات'!$B$4-G113,"")</f>
        <v/>
      </c>
      <c r="I113" s="6">
        <f>IF(A113&amp;""="","",IF(G113="","لم تُسجَّل مراجعة",IF(H113&gt;'الإعدادات'!$B$5,"تأخر مراجعة","")))</f>
        <v/>
      </c>
      <c r="J113" s="19">
        <f>IF(A113&amp;""="","",COUNTIFS('التسميع'!$B$6:$B$2005,A113&amp;"",'التسميع'!$G$6:$G$2005,"يعاد"))</f>
        <v/>
      </c>
      <c r="K113" s="6">
        <f>IF(A113&amp;""="","",IFERROR(INDEX('التسميع'!$E$6:$E$2005,MATCH(A113&amp;"|H",'التسميع'!$L$6:$L$2005,0))&amp;"",""))</f>
        <v/>
      </c>
      <c r="L113" s="19">
        <f>IF(I113="تأخر مراجعة",COUNTIFS($H$6:$H$205,"&gt;"&amp;H113)+COUNTIFS($H$6:H113,H113,$I$6:I113,"تأخر مراجعة"),"")</f>
        <v/>
      </c>
      <c r="M113" s="6">
        <f>IF(A113&amp;""="","",IF(B113&amp;""="","اختر الحلقة",""))</f>
        <v/>
      </c>
    </row>
    <row r="114">
      <c r="A114" s="5" t="n"/>
      <c r="B114" s="5" t="n"/>
      <c r="C114" s="18">
        <f>IF(A114&amp;""="","",SUMIFS('التسميع'!$F$6:$F$2005,'التسميع'!$B$6:$B$2005,A114&amp;"",'التسميع'!$C$6:$C$2005,"حفظ جديد"))</f>
        <v/>
      </c>
      <c r="D114" s="18">
        <f>IF(A114&amp;""="","",SUMIFS('التسميع'!$F$6:$F$2005,'التسميع'!$B$6:$B$2005,A114&amp;"",'التسميع'!$C$6:$C$2005,"مراجعة"))</f>
        <v/>
      </c>
      <c r="E114" s="19">
        <f>IF(A114&amp;""="","",COUNTIFS('التسميع'!$B$6:$B$2005,A114&amp;""))</f>
        <v/>
      </c>
      <c r="F114" s="20">
        <f>IF(A114&amp;""="","",IFERROR(SUMIFS('التسميع'!$A$6:$A$2005,'التسميع'!$B$6:$B$2005,A114&amp;"",'التسميع'!$J$6:$J$2005,1)/COUNTIFS('التسميع'!$B$6:$B$2005,A114&amp;"",'التسميع'!$J$6:$J$2005,1),""))</f>
        <v/>
      </c>
      <c r="G114" s="20">
        <f>IF(A114&amp;""="","",IFERROR(SUMIFS('التسميع'!$A$6:$A$2005,'التسميع'!$B$6:$B$2005,A114&amp;"",'التسميع'!$K$6:$K$2005,1)/COUNTIFS('التسميع'!$B$6:$B$2005,A114&amp;"",'التسميع'!$K$6:$K$2005,1),""))</f>
        <v/>
      </c>
      <c r="H114" s="19">
        <f>IF(ISNUMBER(G114),'الإعدادات'!$B$4-G114,"")</f>
        <v/>
      </c>
      <c r="I114" s="6">
        <f>IF(A114&amp;""="","",IF(G114="","لم تُسجَّل مراجعة",IF(H114&gt;'الإعدادات'!$B$5,"تأخر مراجعة","")))</f>
        <v/>
      </c>
      <c r="J114" s="19">
        <f>IF(A114&amp;""="","",COUNTIFS('التسميع'!$B$6:$B$2005,A114&amp;"",'التسميع'!$G$6:$G$2005,"يعاد"))</f>
        <v/>
      </c>
      <c r="K114" s="6">
        <f>IF(A114&amp;""="","",IFERROR(INDEX('التسميع'!$E$6:$E$2005,MATCH(A114&amp;"|H",'التسميع'!$L$6:$L$2005,0))&amp;"",""))</f>
        <v/>
      </c>
      <c r="L114" s="19">
        <f>IF(I114="تأخر مراجعة",COUNTIFS($H$6:$H$205,"&gt;"&amp;H114)+COUNTIFS($H$6:H114,H114,$I$6:I114,"تأخر مراجعة"),"")</f>
        <v/>
      </c>
      <c r="M114" s="6">
        <f>IF(A114&amp;""="","",IF(B114&amp;""="","اختر الحلقة",""))</f>
        <v/>
      </c>
    </row>
    <row r="115">
      <c r="A115" s="5" t="n"/>
      <c r="B115" s="5" t="n"/>
      <c r="C115" s="18">
        <f>IF(A115&amp;""="","",SUMIFS('التسميع'!$F$6:$F$2005,'التسميع'!$B$6:$B$2005,A115&amp;"",'التسميع'!$C$6:$C$2005,"حفظ جديد"))</f>
        <v/>
      </c>
      <c r="D115" s="18">
        <f>IF(A115&amp;""="","",SUMIFS('التسميع'!$F$6:$F$2005,'التسميع'!$B$6:$B$2005,A115&amp;"",'التسميع'!$C$6:$C$2005,"مراجعة"))</f>
        <v/>
      </c>
      <c r="E115" s="19">
        <f>IF(A115&amp;""="","",COUNTIFS('التسميع'!$B$6:$B$2005,A115&amp;""))</f>
        <v/>
      </c>
      <c r="F115" s="20">
        <f>IF(A115&amp;""="","",IFERROR(SUMIFS('التسميع'!$A$6:$A$2005,'التسميع'!$B$6:$B$2005,A115&amp;"",'التسميع'!$J$6:$J$2005,1)/COUNTIFS('التسميع'!$B$6:$B$2005,A115&amp;"",'التسميع'!$J$6:$J$2005,1),""))</f>
        <v/>
      </c>
      <c r="G115" s="20">
        <f>IF(A115&amp;""="","",IFERROR(SUMIFS('التسميع'!$A$6:$A$2005,'التسميع'!$B$6:$B$2005,A115&amp;"",'التسميع'!$K$6:$K$2005,1)/COUNTIFS('التسميع'!$B$6:$B$2005,A115&amp;"",'التسميع'!$K$6:$K$2005,1),""))</f>
        <v/>
      </c>
      <c r="H115" s="19">
        <f>IF(ISNUMBER(G115),'الإعدادات'!$B$4-G115,"")</f>
        <v/>
      </c>
      <c r="I115" s="6">
        <f>IF(A115&amp;""="","",IF(G115="","لم تُسجَّل مراجعة",IF(H115&gt;'الإعدادات'!$B$5,"تأخر مراجعة","")))</f>
        <v/>
      </c>
      <c r="J115" s="19">
        <f>IF(A115&amp;""="","",COUNTIFS('التسميع'!$B$6:$B$2005,A115&amp;"",'التسميع'!$G$6:$G$2005,"يعاد"))</f>
        <v/>
      </c>
      <c r="K115" s="6">
        <f>IF(A115&amp;""="","",IFERROR(INDEX('التسميع'!$E$6:$E$2005,MATCH(A115&amp;"|H",'التسميع'!$L$6:$L$2005,0))&amp;"",""))</f>
        <v/>
      </c>
      <c r="L115" s="19">
        <f>IF(I115="تأخر مراجعة",COUNTIFS($H$6:$H$205,"&gt;"&amp;H115)+COUNTIFS($H$6:H115,H115,$I$6:I115,"تأخر مراجعة"),"")</f>
        <v/>
      </c>
      <c r="M115" s="6">
        <f>IF(A115&amp;""="","",IF(B115&amp;""="","اختر الحلقة",""))</f>
        <v/>
      </c>
    </row>
    <row r="116">
      <c r="A116" s="5" t="n"/>
      <c r="B116" s="5" t="n"/>
      <c r="C116" s="18">
        <f>IF(A116&amp;""="","",SUMIFS('التسميع'!$F$6:$F$2005,'التسميع'!$B$6:$B$2005,A116&amp;"",'التسميع'!$C$6:$C$2005,"حفظ جديد"))</f>
        <v/>
      </c>
      <c r="D116" s="18">
        <f>IF(A116&amp;""="","",SUMIFS('التسميع'!$F$6:$F$2005,'التسميع'!$B$6:$B$2005,A116&amp;"",'التسميع'!$C$6:$C$2005,"مراجعة"))</f>
        <v/>
      </c>
      <c r="E116" s="19">
        <f>IF(A116&amp;""="","",COUNTIFS('التسميع'!$B$6:$B$2005,A116&amp;""))</f>
        <v/>
      </c>
      <c r="F116" s="20">
        <f>IF(A116&amp;""="","",IFERROR(SUMIFS('التسميع'!$A$6:$A$2005,'التسميع'!$B$6:$B$2005,A116&amp;"",'التسميع'!$J$6:$J$2005,1)/COUNTIFS('التسميع'!$B$6:$B$2005,A116&amp;"",'التسميع'!$J$6:$J$2005,1),""))</f>
        <v/>
      </c>
      <c r="G116" s="20">
        <f>IF(A116&amp;""="","",IFERROR(SUMIFS('التسميع'!$A$6:$A$2005,'التسميع'!$B$6:$B$2005,A116&amp;"",'التسميع'!$K$6:$K$2005,1)/COUNTIFS('التسميع'!$B$6:$B$2005,A116&amp;"",'التسميع'!$K$6:$K$2005,1),""))</f>
        <v/>
      </c>
      <c r="H116" s="19">
        <f>IF(ISNUMBER(G116),'الإعدادات'!$B$4-G116,"")</f>
        <v/>
      </c>
      <c r="I116" s="6">
        <f>IF(A116&amp;""="","",IF(G116="","لم تُسجَّل مراجعة",IF(H116&gt;'الإعدادات'!$B$5,"تأخر مراجعة","")))</f>
        <v/>
      </c>
      <c r="J116" s="19">
        <f>IF(A116&amp;""="","",COUNTIFS('التسميع'!$B$6:$B$2005,A116&amp;"",'التسميع'!$G$6:$G$2005,"يعاد"))</f>
        <v/>
      </c>
      <c r="K116" s="6">
        <f>IF(A116&amp;""="","",IFERROR(INDEX('التسميع'!$E$6:$E$2005,MATCH(A116&amp;"|H",'التسميع'!$L$6:$L$2005,0))&amp;"",""))</f>
        <v/>
      </c>
      <c r="L116" s="19">
        <f>IF(I116="تأخر مراجعة",COUNTIFS($H$6:$H$205,"&gt;"&amp;H116)+COUNTIFS($H$6:H116,H116,$I$6:I116,"تأخر مراجعة"),"")</f>
        <v/>
      </c>
      <c r="M116" s="6">
        <f>IF(A116&amp;""="","",IF(B116&amp;""="","اختر الحلقة",""))</f>
        <v/>
      </c>
    </row>
    <row r="117">
      <c r="A117" s="5" t="n"/>
      <c r="B117" s="5" t="n"/>
      <c r="C117" s="18">
        <f>IF(A117&amp;""="","",SUMIFS('التسميع'!$F$6:$F$2005,'التسميع'!$B$6:$B$2005,A117&amp;"",'التسميع'!$C$6:$C$2005,"حفظ جديد"))</f>
        <v/>
      </c>
      <c r="D117" s="18">
        <f>IF(A117&amp;""="","",SUMIFS('التسميع'!$F$6:$F$2005,'التسميع'!$B$6:$B$2005,A117&amp;"",'التسميع'!$C$6:$C$2005,"مراجعة"))</f>
        <v/>
      </c>
      <c r="E117" s="19">
        <f>IF(A117&amp;""="","",COUNTIFS('التسميع'!$B$6:$B$2005,A117&amp;""))</f>
        <v/>
      </c>
      <c r="F117" s="20">
        <f>IF(A117&amp;""="","",IFERROR(SUMIFS('التسميع'!$A$6:$A$2005,'التسميع'!$B$6:$B$2005,A117&amp;"",'التسميع'!$J$6:$J$2005,1)/COUNTIFS('التسميع'!$B$6:$B$2005,A117&amp;"",'التسميع'!$J$6:$J$2005,1),""))</f>
        <v/>
      </c>
      <c r="G117" s="20">
        <f>IF(A117&amp;""="","",IFERROR(SUMIFS('التسميع'!$A$6:$A$2005,'التسميع'!$B$6:$B$2005,A117&amp;"",'التسميع'!$K$6:$K$2005,1)/COUNTIFS('التسميع'!$B$6:$B$2005,A117&amp;"",'التسميع'!$K$6:$K$2005,1),""))</f>
        <v/>
      </c>
      <c r="H117" s="19">
        <f>IF(ISNUMBER(G117),'الإعدادات'!$B$4-G117,"")</f>
        <v/>
      </c>
      <c r="I117" s="6">
        <f>IF(A117&amp;""="","",IF(G117="","لم تُسجَّل مراجعة",IF(H117&gt;'الإعدادات'!$B$5,"تأخر مراجعة","")))</f>
        <v/>
      </c>
      <c r="J117" s="19">
        <f>IF(A117&amp;""="","",COUNTIFS('التسميع'!$B$6:$B$2005,A117&amp;"",'التسميع'!$G$6:$G$2005,"يعاد"))</f>
        <v/>
      </c>
      <c r="K117" s="6">
        <f>IF(A117&amp;""="","",IFERROR(INDEX('التسميع'!$E$6:$E$2005,MATCH(A117&amp;"|H",'التسميع'!$L$6:$L$2005,0))&amp;"",""))</f>
        <v/>
      </c>
      <c r="L117" s="19">
        <f>IF(I117="تأخر مراجعة",COUNTIFS($H$6:$H$205,"&gt;"&amp;H117)+COUNTIFS($H$6:H117,H117,$I$6:I117,"تأخر مراجعة"),"")</f>
        <v/>
      </c>
      <c r="M117" s="6">
        <f>IF(A117&amp;""="","",IF(B117&amp;""="","اختر الحلقة",""))</f>
        <v/>
      </c>
    </row>
    <row r="118">
      <c r="A118" s="5" t="n"/>
      <c r="B118" s="5" t="n"/>
      <c r="C118" s="18">
        <f>IF(A118&amp;""="","",SUMIFS('التسميع'!$F$6:$F$2005,'التسميع'!$B$6:$B$2005,A118&amp;"",'التسميع'!$C$6:$C$2005,"حفظ جديد"))</f>
        <v/>
      </c>
      <c r="D118" s="18">
        <f>IF(A118&amp;""="","",SUMIFS('التسميع'!$F$6:$F$2005,'التسميع'!$B$6:$B$2005,A118&amp;"",'التسميع'!$C$6:$C$2005,"مراجعة"))</f>
        <v/>
      </c>
      <c r="E118" s="19">
        <f>IF(A118&amp;""="","",COUNTIFS('التسميع'!$B$6:$B$2005,A118&amp;""))</f>
        <v/>
      </c>
      <c r="F118" s="20">
        <f>IF(A118&amp;""="","",IFERROR(SUMIFS('التسميع'!$A$6:$A$2005,'التسميع'!$B$6:$B$2005,A118&amp;"",'التسميع'!$J$6:$J$2005,1)/COUNTIFS('التسميع'!$B$6:$B$2005,A118&amp;"",'التسميع'!$J$6:$J$2005,1),""))</f>
        <v/>
      </c>
      <c r="G118" s="20">
        <f>IF(A118&amp;""="","",IFERROR(SUMIFS('التسميع'!$A$6:$A$2005,'التسميع'!$B$6:$B$2005,A118&amp;"",'التسميع'!$K$6:$K$2005,1)/COUNTIFS('التسميع'!$B$6:$B$2005,A118&amp;"",'التسميع'!$K$6:$K$2005,1),""))</f>
        <v/>
      </c>
      <c r="H118" s="19">
        <f>IF(ISNUMBER(G118),'الإعدادات'!$B$4-G118,"")</f>
        <v/>
      </c>
      <c r="I118" s="6">
        <f>IF(A118&amp;""="","",IF(G118="","لم تُسجَّل مراجعة",IF(H118&gt;'الإعدادات'!$B$5,"تأخر مراجعة","")))</f>
        <v/>
      </c>
      <c r="J118" s="19">
        <f>IF(A118&amp;""="","",COUNTIFS('التسميع'!$B$6:$B$2005,A118&amp;"",'التسميع'!$G$6:$G$2005,"يعاد"))</f>
        <v/>
      </c>
      <c r="K118" s="6">
        <f>IF(A118&amp;""="","",IFERROR(INDEX('التسميع'!$E$6:$E$2005,MATCH(A118&amp;"|H",'التسميع'!$L$6:$L$2005,0))&amp;"",""))</f>
        <v/>
      </c>
      <c r="L118" s="19">
        <f>IF(I118="تأخر مراجعة",COUNTIFS($H$6:$H$205,"&gt;"&amp;H118)+COUNTIFS($H$6:H118,H118,$I$6:I118,"تأخر مراجعة"),"")</f>
        <v/>
      </c>
      <c r="M118" s="6">
        <f>IF(A118&amp;""="","",IF(B118&amp;""="","اختر الحلقة",""))</f>
        <v/>
      </c>
    </row>
    <row r="119">
      <c r="A119" s="5" t="n"/>
      <c r="B119" s="5" t="n"/>
      <c r="C119" s="18">
        <f>IF(A119&amp;""="","",SUMIFS('التسميع'!$F$6:$F$2005,'التسميع'!$B$6:$B$2005,A119&amp;"",'التسميع'!$C$6:$C$2005,"حفظ جديد"))</f>
        <v/>
      </c>
      <c r="D119" s="18">
        <f>IF(A119&amp;""="","",SUMIFS('التسميع'!$F$6:$F$2005,'التسميع'!$B$6:$B$2005,A119&amp;"",'التسميع'!$C$6:$C$2005,"مراجعة"))</f>
        <v/>
      </c>
      <c r="E119" s="19">
        <f>IF(A119&amp;""="","",COUNTIFS('التسميع'!$B$6:$B$2005,A119&amp;""))</f>
        <v/>
      </c>
      <c r="F119" s="20">
        <f>IF(A119&amp;""="","",IFERROR(SUMIFS('التسميع'!$A$6:$A$2005,'التسميع'!$B$6:$B$2005,A119&amp;"",'التسميع'!$J$6:$J$2005,1)/COUNTIFS('التسميع'!$B$6:$B$2005,A119&amp;"",'التسميع'!$J$6:$J$2005,1),""))</f>
        <v/>
      </c>
      <c r="G119" s="20">
        <f>IF(A119&amp;""="","",IFERROR(SUMIFS('التسميع'!$A$6:$A$2005,'التسميع'!$B$6:$B$2005,A119&amp;"",'التسميع'!$K$6:$K$2005,1)/COUNTIFS('التسميع'!$B$6:$B$2005,A119&amp;"",'التسميع'!$K$6:$K$2005,1),""))</f>
        <v/>
      </c>
      <c r="H119" s="19">
        <f>IF(ISNUMBER(G119),'الإعدادات'!$B$4-G119,"")</f>
        <v/>
      </c>
      <c r="I119" s="6">
        <f>IF(A119&amp;""="","",IF(G119="","لم تُسجَّل مراجعة",IF(H119&gt;'الإعدادات'!$B$5,"تأخر مراجعة","")))</f>
        <v/>
      </c>
      <c r="J119" s="19">
        <f>IF(A119&amp;""="","",COUNTIFS('التسميع'!$B$6:$B$2005,A119&amp;"",'التسميع'!$G$6:$G$2005,"يعاد"))</f>
        <v/>
      </c>
      <c r="K119" s="6">
        <f>IF(A119&amp;""="","",IFERROR(INDEX('التسميع'!$E$6:$E$2005,MATCH(A119&amp;"|H",'التسميع'!$L$6:$L$2005,0))&amp;"",""))</f>
        <v/>
      </c>
      <c r="L119" s="19">
        <f>IF(I119="تأخر مراجعة",COUNTIFS($H$6:$H$205,"&gt;"&amp;H119)+COUNTIFS($H$6:H119,H119,$I$6:I119,"تأخر مراجعة"),"")</f>
        <v/>
      </c>
      <c r="M119" s="6">
        <f>IF(A119&amp;""="","",IF(B119&amp;""="","اختر الحلقة",""))</f>
        <v/>
      </c>
    </row>
    <row r="120">
      <c r="A120" s="5" t="n"/>
      <c r="B120" s="5" t="n"/>
      <c r="C120" s="18">
        <f>IF(A120&amp;""="","",SUMIFS('التسميع'!$F$6:$F$2005,'التسميع'!$B$6:$B$2005,A120&amp;"",'التسميع'!$C$6:$C$2005,"حفظ جديد"))</f>
        <v/>
      </c>
      <c r="D120" s="18">
        <f>IF(A120&amp;""="","",SUMIFS('التسميع'!$F$6:$F$2005,'التسميع'!$B$6:$B$2005,A120&amp;"",'التسميع'!$C$6:$C$2005,"مراجعة"))</f>
        <v/>
      </c>
      <c r="E120" s="19">
        <f>IF(A120&amp;""="","",COUNTIFS('التسميع'!$B$6:$B$2005,A120&amp;""))</f>
        <v/>
      </c>
      <c r="F120" s="20">
        <f>IF(A120&amp;""="","",IFERROR(SUMIFS('التسميع'!$A$6:$A$2005,'التسميع'!$B$6:$B$2005,A120&amp;"",'التسميع'!$J$6:$J$2005,1)/COUNTIFS('التسميع'!$B$6:$B$2005,A120&amp;"",'التسميع'!$J$6:$J$2005,1),""))</f>
        <v/>
      </c>
      <c r="G120" s="20">
        <f>IF(A120&amp;""="","",IFERROR(SUMIFS('التسميع'!$A$6:$A$2005,'التسميع'!$B$6:$B$2005,A120&amp;"",'التسميع'!$K$6:$K$2005,1)/COUNTIFS('التسميع'!$B$6:$B$2005,A120&amp;"",'التسميع'!$K$6:$K$2005,1),""))</f>
        <v/>
      </c>
      <c r="H120" s="19">
        <f>IF(ISNUMBER(G120),'الإعدادات'!$B$4-G120,"")</f>
        <v/>
      </c>
      <c r="I120" s="6">
        <f>IF(A120&amp;""="","",IF(G120="","لم تُسجَّل مراجعة",IF(H120&gt;'الإعدادات'!$B$5,"تأخر مراجعة","")))</f>
        <v/>
      </c>
      <c r="J120" s="19">
        <f>IF(A120&amp;""="","",COUNTIFS('التسميع'!$B$6:$B$2005,A120&amp;"",'التسميع'!$G$6:$G$2005,"يعاد"))</f>
        <v/>
      </c>
      <c r="K120" s="6">
        <f>IF(A120&amp;""="","",IFERROR(INDEX('التسميع'!$E$6:$E$2005,MATCH(A120&amp;"|H",'التسميع'!$L$6:$L$2005,0))&amp;"",""))</f>
        <v/>
      </c>
      <c r="L120" s="19">
        <f>IF(I120="تأخر مراجعة",COUNTIFS($H$6:$H$205,"&gt;"&amp;H120)+COUNTIFS($H$6:H120,H120,$I$6:I120,"تأخر مراجعة"),"")</f>
        <v/>
      </c>
      <c r="M120" s="6">
        <f>IF(A120&amp;""="","",IF(B120&amp;""="","اختر الحلقة",""))</f>
        <v/>
      </c>
    </row>
    <row r="121">
      <c r="A121" s="5" t="n"/>
      <c r="B121" s="5" t="n"/>
      <c r="C121" s="18">
        <f>IF(A121&amp;""="","",SUMIFS('التسميع'!$F$6:$F$2005,'التسميع'!$B$6:$B$2005,A121&amp;"",'التسميع'!$C$6:$C$2005,"حفظ جديد"))</f>
        <v/>
      </c>
      <c r="D121" s="18">
        <f>IF(A121&amp;""="","",SUMIFS('التسميع'!$F$6:$F$2005,'التسميع'!$B$6:$B$2005,A121&amp;"",'التسميع'!$C$6:$C$2005,"مراجعة"))</f>
        <v/>
      </c>
      <c r="E121" s="19">
        <f>IF(A121&amp;""="","",COUNTIFS('التسميع'!$B$6:$B$2005,A121&amp;""))</f>
        <v/>
      </c>
      <c r="F121" s="20">
        <f>IF(A121&amp;""="","",IFERROR(SUMIFS('التسميع'!$A$6:$A$2005,'التسميع'!$B$6:$B$2005,A121&amp;"",'التسميع'!$J$6:$J$2005,1)/COUNTIFS('التسميع'!$B$6:$B$2005,A121&amp;"",'التسميع'!$J$6:$J$2005,1),""))</f>
        <v/>
      </c>
      <c r="G121" s="20">
        <f>IF(A121&amp;""="","",IFERROR(SUMIFS('التسميع'!$A$6:$A$2005,'التسميع'!$B$6:$B$2005,A121&amp;"",'التسميع'!$K$6:$K$2005,1)/COUNTIFS('التسميع'!$B$6:$B$2005,A121&amp;"",'التسميع'!$K$6:$K$2005,1),""))</f>
        <v/>
      </c>
      <c r="H121" s="19">
        <f>IF(ISNUMBER(G121),'الإعدادات'!$B$4-G121,"")</f>
        <v/>
      </c>
      <c r="I121" s="6">
        <f>IF(A121&amp;""="","",IF(G121="","لم تُسجَّل مراجعة",IF(H121&gt;'الإعدادات'!$B$5,"تأخر مراجعة","")))</f>
        <v/>
      </c>
      <c r="J121" s="19">
        <f>IF(A121&amp;""="","",COUNTIFS('التسميع'!$B$6:$B$2005,A121&amp;"",'التسميع'!$G$6:$G$2005,"يعاد"))</f>
        <v/>
      </c>
      <c r="K121" s="6">
        <f>IF(A121&amp;""="","",IFERROR(INDEX('التسميع'!$E$6:$E$2005,MATCH(A121&amp;"|H",'التسميع'!$L$6:$L$2005,0))&amp;"",""))</f>
        <v/>
      </c>
      <c r="L121" s="19">
        <f>IF(I121="تأخر مراجعة",COUNTIFS($H$6:$H$205,"&gt;"&amp;H121)+COUNTIFS($H$6:H121,H121,$I$6:I121,"تأخر مراجعة"),"")</f>
        <v/>
      </c>
      <c r="M121" s="6">
        <f>IF(A121&amp;""="","",IF(B121&amp;""="","اختر الحلقة",""))</f>
        <v/>
      </c>
    </row>
    <row r="122">
      <c r="A122" s="5" t="n"/>
      <c r="B122" s="5" t="n"/>
      <c r="C122" s="18">
        <f>IF(A122&amp;""="","",SUMIFS('التسميع'!$F$6:$F$2005,'التسميع'!$B$6:$B$2005,A122&amp;"",'التسميع'!$C$6:$C$2005,"حفظ جديد"))</f>
        <v/>
      </c>
      <c r="D122" s="18">
        <f>IF(A122&amp;""="","",SUMIFS('التسميع'!$F$6:$F$2005,'التسميع'!$B$6:$B$2005,A122&amp;"",'التسميع'!$C$6:$C$2005,"مراجعة"))</f>
        <v/>
      </c>
      <c r="E122" s="19">
        <f>IF(A122&amp;""="","",COUNTIFS('التسميع'!$B$6:$B$2005,A122&amp;""))</f>
        <v/>
      </c>
      <c r="F122" s="20">
        <f>IF(A122&amp;""="","",IFERROR(SUMIFS('التسميع'!$A$6:$A$2005,'التسميع'!$B$6:$B$2005,A122&amp;"",'التسميع'!$J$6:$J$2005,1)/COUNTIFS('التسميع'!$B$6:$B$2005,A122&amp;"",'التسميع'!$J$6:$J$2005,1),""))</f>
        <v/>
      </c>
      <c r="G122" s="20">
        <f>IF(A122&amp;""="","",IFERROR(SUMIFS('التسميع'!$A$6:$A$2005,'التسميع'!$B$6:$B$2005,A122&amp;"",'التسميع'!$K$6:$K$2005,1)/COUNTIFS('التسميع'!$B$6:$B$2005,A122&amp;"",'التسميع'!$K$6:$K$2005,1),""))</f>
        <v/>
      </c>
      <c r="H122" s="19">
        <f>IF(ISNUMBER(G122),'الإعدادات'!$B$4-G122,"")</f>
        <v/>
      </c>
      <c r="I122" s="6">
        <f>IF(A122&amp;""="","",IF(G122="","لم تُسجَّل مراجعة",IF(H122&gt;'الإعدادات'!$B$5,"تأخر مراجعة","")))</f>
        <v/>
      </c>
      <c r="J122" s="19">
        <f>IF(A122&amp;""="","",COUNTIFS('التسميع'!$B$6:$B$2005,A122&amp;"",'التسميع'!$G$6:$G$2005,"يعاد"))</f>
        <v/>
      </c>
      <c r="K122" s="6">
        <f>IF(A122&amp;""="","",IFERROR(INDEX('التسميع'!$E$6:$E$2005,MATCH(A122&amp;"|H",'التسميع'!$L$6:$L$2005,0))&amp;"",""))</f>
        <v/>
      </c>
      <c r="L122" s="19">
        <f>IF(I122="تأخر مراجعة",COUNTIFS($H$6:$H$205,"&gt;"&amp;H122)+COUNTIFS($H$6:H122,H122,$I$6:I122,"تأخر مراجعة"),"")</f>
        <v/>
      </c>
      <c r="M122" s="6">
        <f>IF(A122&amp;""="","",IF(B122&amp;""="","اختر الحلقة",""))</f>
        <v/>
      </c>
    </row>
    <row r="123">
      <c r="A123" s="5" t="n"/>
      <c r="B123" s="5" t="n"/>
      <c r="C123" s="18">
        <f>IF(A123&amp;""="","",SUMIFS('التسميع'!$F$6:$F$2005,'التسميع'!$B$6:$B$2005,A123&amp;"",'التسميع'!$C$6:$C$2005,"حفظ جديد"))</f>
        <v/>
      </c>
      <c r="D123" s="18">
        <f>IF(A123&amp;""="","",SUMIFS('التسميع'!$F$6:$F$2005,'التسميع'!$B$6:$B$2005,A123&amp;"",'التسميع'!$C$6:$C$2005,"مراجعة"))</f>
        <v/>
      </c>
      <c r="E123" s="19">
        <f>IF(A123&amp;""="","",COUNTIFS('التسميع'!$B$6:$B$2005,A123&amp;""))</f>
        <v/>
      </c>
      <c r="F123" s="20">
        <f>IF(A123&amp;""="","",IFERROR(SUMIFS('التسميع'!$A$6:$A$2005,'التسميع'!$B$6:$B$2005,A123&amp;"",'التسميع'!$J$6:$J$2005,1)/COUNTIFS('التسميع'!$B$6:$B$2005,A123&amp;"",'التسميع'!$J$6:$J$2005,1),""))</f>
        <v/>
      </c>
      <c r="G123" s="20">
        <f>IF(A123&amp;""="","",IFERROR(SUMIFS('التسميع'!$A$6:$A$2005,'التسميع'!$B$6:$B$2005,A123&amp;"",'التسميع'!$K$6:$K$2005,1)/COUNTIFS('التسميع'!$B$6:$B$2005,A123&amp;"",'التسميع'!$K$6:$K$2005,1),""))</f>
        <v/>
      </c>
      <c r="H123" s="19">
        <f>IF(ISNUMBER(G123),'الإعدادات'!$B$4-G123,"")</f>
        <v/>
      </c>
      <c r="I123" s="6">
        <f>IF(A123&amp;""="","",IF(G123="","لم تُسجَّل مراجعة",IF(H123&gt;'الإعدادات'!$B$5,"تأخر مراجعة","")))</f>
        <v/>
      </c>
      <c r="J123" s="19">
        <f>IF(A123&amp;""="","",COUNTIFS('التسميع'!$B$6:$B$2005,A123&amp;"",'التسميع'!$G$6:$G$2005,"يعاد"))</f>
        <v/>
      </c>
      <c r="K123" s="6">
        <f>IF(A123&amp;""="","",IFERROR(INDEX('التسميع'!$E$6:$E$2005,MATCH(A123&amp;"|H",'التسميع'!$L$6:$L$2005,0))&amp;"",""))</f>
        <v/>
      </c>
      <c r="L123" s="19">
        <f>IF(I123="تأخر مراجعة",COUNTIFS($H$6:$H$205,"&gt;"&amp;H123)+COUNTIFS($H$6:H123,H123,$I$6:I123,"تأخر مراجعة"),"")</f>
        <v/>
      </c>
      <c r="M123" s="6">
        <f>IF(A123&amp;""="","",IF(B123&amp;""="","اختر الحلقة",""))</f>
        <v/>
      </c>
    </row>
    <row r="124">
      <c r="A124" s="5" t="n"/>
      <c r="B124" s="5" t="n"/>
      <c r="C124" s="18">
        <f>IF(A124&amp;""="","",SUMIFS('التسميع'!$F$6:$F$2005,'التسميع'!$B$6:$B$2005,A124&amp;"",'التسميع'!$C$6:$C$2005,"حفظ جديد"))</f>
        <v/>
      </c>
      <c r="D124" s="18">
        <f>IF(A124&amp;""="","",SUMIFS('التسميع'!$F$6:$F$2005,'التسميع'!$B$6:$B$2005,A124&amp;"",'التسميع'!$C$6:$C$2005,"مراجعة"))</f>
        <v/>
      </c>
      <c r="E124" s="19">
        <f>IF(A124&amp;""="","",COUNTIFS('التسميع'!$B$6:$B$2005,A124&amp;""))</f>
        <v/>
      </c>
      <c r="F124" s="20">
        <f>IF(A124&amp;""="","",IFERROR(SUMIFS('التسميع'!$A$6:$A$2005,'التسميع'!$B$6:$B$2005,A124&amp;"",'التسميع'!$J$6:$J$2005,1)/COUNTIFS('التسميع'!$B$6:$B$2005,A124&amp;"",'التسميع'!$J$6:$J$2005,1),""))</f>
        <v/>
      </c>
      <c r="G124" s="20">
        <f>IF(A124&amp;""="","",IFERROR(SUMIFS('التسميع'!$A$6:$A$2005,'التسميع'!$B$6:$B$2005,A124&amp;"",'التسميع'!$K$6:$K$2005,1)/COUNTIFS('التسميع'!$B$6:$B$2005,A124&amp;"",'التسميع'!$K$6:$K$2005,1),""))</f>
        <v/>
      </c>
      <c r="H124" s="19">
        <f>IF(ISNUMBER(G124),'الإعدادات'!$B$4-G124,"")</f>
        <v/>
      </c>
      <c r="I124" s="6">
        <f>IF(A124&amp;""="","",IF(G124="","لم تُسجَّل مراجعة",IF(H124&gt;'الإعدادات'!$B$5,"تأخر مراجعة","")))</f>
        <v/>
      </c>
      <c r="J124" s="19">
        <f>IF(A124&amp;""="","",COUNTIFS('التسميع'!$B$6:$B$2005,A124&amp;"",'التسميع'!$G$6:$G$2005,"يعاد"))</f>
        <v/>
      </c>
      <c r="K124" s="6">
        <f>IF(A124&amp;""="","",IFERROR(INDEX('التسميع'!$E$6:$E$2005,MATCH(A124&amp;"|H",'التسميع'!$L$6:$L$2005,0))&amp;"",""))</f>
        <v/>
      </c>
      <c r="L124" s="19">
        <f>IF(I124="تأخر مراجعة",COUNTIFS($H$6:$H$205,"&gt;"&amp;H124)+COUNTIFS($H$6:H124,H124,$I$6:I124,"تأخر مراجعة"),"")</f>
        <v/>
      </c>
      <c r="M124" s="6">
        <f>IF(A124&amp;""="","",IF(B124&amp;""="","اختر الحلقة",""))</f>
        <v/>
      </c>
    </row>
    <row r="125">
      <c r="A125" s="5" t="n"/>
      <c r="B125" s="5" t="n"/>
      <c r="C125" s="18">
        <f>IF(A125&amp;""="","",SUMIFS('التسميع'!$F$6:$F$2005,'التسميع'!$B$6:$B$2005,A125&amp;"",'التسميع'!$C$6:$C$2005,"حفظ جديد"))</f>
        <v/>
      </c>
      <c r="D125" s="18">
        <f>IF(A125&amp;""="","",SUMIFS('التسميع'!$F$6:$F$2005,'التسميع'!$B$6:$B$2005,A125&amp;"",'التسميع'!$C$6:$C$2005,"مراجعة"))</f>
        <v/>
      </c>
      <c r="E125" s="19">
        <f>IF(A125&amp;""="","",COUNTIFS('التسميع'!$B$6:$B$2005,A125&amp;""))</f>
        <v/>
      </c>
      <c r="F125" s="20">
        <f>IF(A125&amp;""="","",IFERROR(SUMIFS('التسميع'!$A$6:$A$2005,'التسميع'!$B$6:$B$2005,A125&amp;"",'التسميع'!$J$6:$J$2005,1)/COUNTIFS('التسميع'!$B$6:$B$2005,A125&amp;"",'التسميع'!$J$6:$J$2005,1),""))</f>
        <v/>
      </c>
      <c r="G125" s="20">
        <f>IF(A125&amp;""="","",IFERROR(SUMIFS('التسميع'!$A$6:$A$2005,'التسميع'!$B$6:$B$2005,A125&amp;"",'التسميع'!$K$6:$K$2005,1)/COUNTIFS('التسميع'!$B$6:$B$2005,A125&amp;"",'التسميع'!$K$6:$K$2005,1),""))</f>
        <v/>
      </c>
      <c r="H125" s="19">
        <f>IF(ISNUMBER(G125),'الإعدادات'!$B$4-G125,"")</f>
        <v/>
      </c>
      <c r="I125" s="6">
        <f>IF(A125&amp;""="","",IF(G125="","لم تُسجَّل مراجعة",IF(H125&gt;'الإعدادات'!$B$5,"تأخر مراجعة","")))</f>
        <v/>
      </c>
      <c r="J125" s="19">
        <f>IF(A125&amp;""="","",COUNTIFS('التسميع'!$B$6:$B$2005,A125&amp;"",'التسميع'!$G$6:$G$2005,"يعاد"))</f>
        <v/>
      </c>
      <c r="K125" s="6">
        <f>IF(A125&amp;""="","",IFERROR(INDEX('التسميع'!$E$6:$E$2005,MATCH(A125&amp;"|H",'التسميع'!$L$6:$L$2005,0))&amp;"",""))</f>
        <v/>
      </c>
      <c r="L125" s="19">
        <f>IF(I125="تأخر مراجعة",COUNTIFS($H$6:$H$205,"&gt;"&amp;H125)+COUNTIFS($H$6:H125,H125,$I$6:I125,"تأخر مراجعة"),"")</f>
        <v/>
      </c>
      <c r="M125" s="6">
        <f>IF(A125&amp;""="","",IF(B125&amp;""="","اختر الحلقة",""))</f>
        <v/>
      </c>
    </row>
    <row r="126">
      <c r="A126" s="5" t="n"/>
      <c r="B126" s="5" t="n"/>
      <c r="C126" s="18">
        <f>IF(A126&amp;""="","",SUMIFS('التسميع'!$F$6:$F$2005,'التسميع'!$B$6:$B$2005,A126&amp;"",'التسميع'!$C$6:$C$2005,"حفظ جديد"))</f>
        <v/>
      </c>
      <c r="D126" s="18">
        <f>IF(A126&amp;""="","",SUMIFS('التسميع'!$F$6:$F$2005,'التسميع'!$B$6:$B$2005,A126&amp;"",'التسميع'!$C$6:$C$2005,"مراجعة"))</f>
        <v/>
      </c>
      <c r="E126" s="19">
        <f>IF(A126&amp;""="","",COUNTIFS('التسميع'!$B$6:$B$2005,A126&amp;""))</f>
        <v/>
      </c>
      <c r="F126" s="20">
        <f>IF(A126&amp;""="","",IFERROR(SUMIFS('التسميع'!$A$6:$A$2005,'التسميع'!$B$6:$B$2005,A126&amp;"",'التسميع'!$J$6:$J$2005,1)/COUNTIFS('التسميع'!$B$6:$B$2005,A126&amp;"",'التسميع'!$J$6:$J$2005,1),""))</f>
        <v/>
      </c>
      <c r="G126" s="20">
        <f>IF(A126&amp;""="","",IFERROR(SUMIFS('التسميع'!$A$6:$A$2005,'التسميع'!$B$6:$B$2005,A126&amp;"",'التسميع'!$K$6:$K$2005,1)/COUNTIFS('التسميع'!$B$6:$B$2005,A126&amp;"",'التسميع'!$K$6:$K$2005,1),""))</f>
        <v/>
      </c>
      <c r="H126" s="19">
        <f>IF(ISNUMBER(G126),'الإعدادات'!$B$4-G126,"")</f>
        <v/>
      </c>
      <c r="I126" s="6">
        <f>IF(A126&amp;""="","",IF(G126="","لم تُسجَّل مراجعة",IF(H126&gt;'الإعدادات'!$B$5,"تأخر مراجعة","")))</f>
        <v/>
      </c>
      <c r="J126" s="19">
        <f>IF(A126&amp;""="","",COUNTIFS('التسميع'!$B$6:$B$2005,A126&amp;"",'التسميع'!$G$6:$G$2005,"يعاد"))</f>
        <v/>
      </c>
      <c r="K126" s="6">
        <f>IF(A126&amp;""="","",IFERROR(INDEX('التسميع'!$E$6:$E$2005,MATCH(A126&amp;"|H",'التسميع'!$L$6:$L$2005,0))&amp;"",""))</f>
        <v/>
      </c>
      <c r="L126" s="19">
        <f>IF(I126="تأخر مراجعة",COUNTIFS($H$6:$H$205,"&gt;"&amp;H126)+COUNTIFS($H$6:H126,H126,$I$6:I126,"تأخر مراجعة"),"")</f>
        <v/>
      </c>
      <c r="M126" s="6">
        <f>IF(A126&amp;""="","",IF(B126&amp;""="","اختر الحلقة",""))</f>
        <v/>
      </c>
    </row>
    <row r="127">
      <c r="A127" s="5" t="n"/>
      <c r="B127" s="5" t="n"/>
      <c r="C127" s="18">
        <f>IF(A127&amp;""="","",SUMIFS('التسميع'!$F$6:$F$2005,'التسميع'!$B$6:$B$2005,A127&amp;"",'التسميع'!$C$6:$C$2005,"حفظ جديد"))</f>
        <v/>
      </c>
      <c r="D127" s="18">
        <f>IF(A127&amp;""="","",SUMIFS('التسميع'!$F$6:$F$2005,'التسميع'!$B$6:$B$2005,A127&amp;"",'التسميع'!$C$6:$C$2005,"مراجعة"))</f>
        <v/>
      </c>
      <c r="E127" s="19">
        <f>IF(A127&amp;""="","",COUNTIFS('التسميع'!$B$6:$B$2005,A127&amp;""))</f>
        <v/>
      </c>
      <c r="F127" s="20">
        <f>IF(A127&amp;""="","",IFERROR(SUMIFS('التسميع'!$A$6:$A$2005,'التسميع'!$B$6:$B$2005,A127&amp;"",'التسميع'!$J$6:$J$2005,1)/COUNTIFS('التسميع'!$B$6:$B$2005,A127&amp;"",'التسميع'!$J$6:$J$2005,1),""))</f>
        <v/>
      </c>
      <c r="G127" s="20">
        <f>IF(A127&amp;""="","",IFERROR(SUMIFS('التسميع'!$A$6:$A$2005,'التسميع'!$B$6:$B$2005,A127&amp;"",'التسميع'!$K$6:$K$2005,1)/COUNTIFS('التسميع'!$B$6:$B$2005,A127&amp;"",'التسميع'!$K$6:$K$2005,1),""))</f>
        <v/>
      </c>
      <c r="H127" s="19">
        <f>IF(ISNUMBER(G127),'الإعدادات'!$B$4-G127,"")</f>
        <v/>
      </c>
      <c r="I127" s="6">
        <f>IF(A127&amp;""="","",IF(G127="","لم تُسجَّل مراجعة",IF(H127&gt;'الإعدادات'!$B$5,"تأخر مراجعة","")))</f>
        <v/>
      </c>
      <c r="J127" s="19">
        <f>IF(A127&amp;""="","",COUNTIFS('التسميع'!$B$6:$B$2005,A127&amp;"",'التسميع'!$G$6:$G$2005,"يعاد"))</f>
        <v/>
      </c>
      <c r="K127" s="6">
        <f>IF(A127&amp;""="","",IFERROR(INDEX('التسميع'!$E$6:$E$2005,MATCH(A127&amp;"|H",'التسميع'!$L$6:$L$2005,0))&amp;"",""))</f>
        <v/>
      </c>
      <c r="L127" s="19">
        <f>IF(I127="تأخر مراجعة",COUNTIFS($H$6:$H$205,"&gt;"&amp;H127)+COUNTIFS($H$6:H127,H127,$I$6:I127,"تأخر مراجعة"),"")</f>
        <v/>
      </c>
      <c r="M127" s="6">
        <f>IF(A127&amp;""="","",IF(B127&amp;""="","اختر الحلقة",""))</f>
        <v/>
      </c>
    </row>
    <row r="128">
      <c r="A128" s="5" t="n"/>
      <c r="B128" s="5" t="n"/>
      <c r="C128" s="18">
        <f>IF(A128&amp;""="","",SUMIFS('التسميع'!$F$6:$F$2005,'التسميع'!$B$6:$B$2005,A128&amp;"",'التسميع'!$C$6:$C$2005,"حفظ جديد"))</f>
        <v/>
      </c>
      <c r="D128" s="18">
        <f>IF(A128&amp;""="","",SUMIFS('التسميع'!$F$6:$F$2005,'التسميع'!$B$6:$B$2005,A128&amp;"",'التسميع'!$C$6:$C$2005,"مراجعة"))</f>
        <v/>
      </c>
      <c r="E128" s="19">
        <f>IF(A128&amp;""="","",COUNTIFS('التسميع'!$B$6:$B$2005,A128&amp;""))</f>
        <v/>
      </c>
      <c r="F128" s="20">
        <f>IF(A128&amp;""="","",IFERROR(SUMIFS('التسميع'!$A$6:$A$2005,'التسميع'!$B$6:$B$2005,A128&amp;"",'التسميع'!$J$6:$J$2005,1)/COUNTIFS('التسميع'!$B$6:$B$2005,A128&amp;"",'التسميع'!$J$6:$J$2005,1),""))</f>
        <v/>
      </c>
      <c r="G128" s="20">
        <f>IF(A128&amp;""="","",IFERROR(SUMIFS('التسميع'!$A$6:$A$2005,'التسميع'!$B$6:$B$2005,A128&amp;"",'التسميع'!$K$6:$K$2005,1)/COUNTIFS('التسميع'!$B$6:$B$2005,A128&amp;"",'التسميع'!$K$6:$K$2005,1),""))</f>
        <v/>
      </c>
      <c r="H128" s="19">
        <f>IF(ISNUMBER(G128),'الإعدادات'!$B$4-G128,"")</f>
        <v/>
      </c>
      <c r="I128" s="6">
        <f>IF(A128&amp;""="","",IF(G128="","لم تُسجَّل مراجعة",IF(H128&gt;'الإعدادات'!$B$5,"تأخر مراجعة","")))</f>
        <v/>
      </c>
      <c r="J128" s="19">
        <f>IF(A128&amp;""="","",COUNTIFS('التسميع'!$B$6:$B$2005,A128&amp;"",'التسميع'!$G$6:$G$2005,"يعاد"))</f>
        <v/>
      </c>
      <c r="K128" s="6">
        <f>IF(A128&amp;""="","",IFERROR(INDEX('التسميع'!$E$6:$E$2005,MATCH(A128&amp;"|H",'التسميع'!$L$6:$L$2005,0))&amp;"",""))</f>
        <v/>
      </c>
      <c r="L128" s="19">
        <f>IF(I128="تأخر مراجعة",COUNTIFS($H$6:$H$205,"&gt;"&amp;H128)+COUNTIFS($H$6:H128,H128,$I$6:I128,"تأخر مراجعة"),"")</f>
        <v/>
      </c>
      <c r="M128" s="6">
        <f>IF(A128&amp;""="","",IF(B128&amp;""="","اختر الحلقة",""))</f>
        <v/>
      </c>
    </row>
    <row r="129">
      <c r="A129" s="5" t="n"/>
      <c r="B129" s="5" t="n"/>
      <c r="C129" s="18">
        <f>IF(A129&amp;""="","",SUMIFS('التسميع'!$F$6:$F$2005,'التسميع'!$B$6:$B$2005,A129&amp;"",'التسميع'!$C$6:$C$2005,"حفظ جديد"))</f>
        <v/>
      </c>
      <c r="D129" s="18">
        <f>IF(A129&amp;""="","",SUMIFS('التسميع'!$F$6:$F$2005,'التسميع'!$B$6:$B$2005,A129&amp;"",'التسميع'!$C$6:$C$2005,"مراجعة"))</f>
        <v/>
      </c>
      <c r="E129" s="19">
        <f>IF(A129&amp;""="","",COUNTIFS('التسميع'!$B$6:$B$2005,A129&amp;""))</f>
        <v/>
      </c>
      <c r="F129" s="20">
        <f>IF(A129&amp;""="","",IFERROR(SUMIFS('التسميع'!$A$6:$A$2005,'التسميع'!$B$6:$B$2005,A129&amp;"",'التسميع'!$J$6:$J$2005,1)/COUNTIFS('التسميع'!$B$6:$B$2005,A129&amp;"",'التسميع'!$J$6:$J$2005,1),""))</f>
        <v/>
      </c>
      <c r="G129" s="20">
        <f>IF(A129&amp;""="","",IFERROR(SUMIFS('التسميع'!$A$6:$A$2005,'التسميع'!$B$6:$B$2005,A129&amp;"",'التسميع'!$K$6:$K$2005,1)/COUNTIFS('التسميع'!$B$6:$B$2005,A129&amp;"",'التسميع'!$K$6:$K$2005,1),""))</f>
        <v/>
      </c>
      <c r="H129" s="19">
        <f>IF(ISNUMBER(G129),'الإعدادات'!$B$4-G129,"")</f>
        <v/>
      </c>
      <c r="I129" s="6">
        <f>IF(A129&amp;""="","",IF(G129="","لم تُسجَّل مراجعة",IF(H129&gt;'الإعدادات'!$B$5,"تأخر مراجعة","")))</f>
        <v/>
      </c>
      <c r="J129" s="19">
        <f>IF(A129&amp;""="","",COUNTIFS('التسميع'!$B$6:$B$2005,A129&amp;"",'التسميع'!$G$6:$G$2005,"يعاد"))</f>
        <v/>
      </c>
      <c r="K129" s="6">
        <f>IF(A129&amp;""="","",IFERROR(INDEX('التسميع'!$E$6:$E$2005,MATCH(A129&amp;"|H",'التسميع'!$L$6:$L$2005,0))&amp;"",""))</f>
        <v/>
      </c>
      <c r="L129" s="19">
        <f>IF(I129="تأخر مراجعة",COUNTIFS($H$6:$H$205,"&gt;"&amp;H129)+COUNTIFS($H$6:H129,H129,$I$6:I129,"تأخر مراجعة"),"")</f>
        <v/>
      </c>
      <c r="M129" s="6">
        <f>IF(A129&amp;""="","",IF(B129&amp;""="","اختر الحلقة",""))</f>
        <v/>
      </c>
    </row>
    <row r="130">
      <c r="A130" s="5" t="n"/>
      <c r="B130" s="5" t="n"/>
      <c r="C130" s="18">
        <f>IF(A130&amp;""="","",SUMIFS('التسميع'!$F$6:$F$2005,'التسميع'!$B$6:$B$2005,A130&amp;"",'التسميع'!$C$6:$C$2005,"حفظ جديد"))</f>
        <v/>
      </c>
      <c r="D130" s="18">
        <f>IF(A130&amp;""="","",SUMIFS('التسميع'!$F$6:$F$2005,'التسميع'!$B$6:$B$2005,A130&amp;"",'التسميع'!$C$6:$C$2005,"مراجعة"))</f>
        <v/>
      </c>
      <c r="E130" s="19">
        <f>IF(A130&amp;""="","",COUNTIFS('التسميع'!$B$6:$B$2005,A130&amp;""))</f>
        <v/>
      </c>
      <c r="F130" s="20">
        <f>IF(A130&amp;""="","",IFERROR(SUMIFS('التسميع'!$A$6:$A$2005,'التسميع'!$B$6:$B$2005,A130&amp;"",'التسميع'!$J$6:$J$2005,1)/COUNTIFS('التسميع'!$B$6:$B$2005,A130&amp;"",'التسميع'!$J$6:$J$2005,1),""))</f>
        <v/>
      </c>
      <c r="G130" s="20">
        <f>IF(A130&amp;""="","",IFERROR(SUMIFS('التسميع'!$A$6:$A$2005,'التسميع'!$B$6:$B$2005,A130&amp;"",'التسميع'!$K$6:$K$2005,1)/COUNTIFS('التسميع'!$B$6:$B$2005,A130&amp;"",'التسميع'!$K$6:$K$2005,1),""))</f>
        <v/>
      </c>
      <c r="H130" s="19">
        <f>IF(ISNUMBER(G130),'الإعدادات'!$B$4-G130,"")</f>
        <v/>
      </c>
      <c r="I130" s="6">
        <f>IF(A130&amp;""="","",IF(G130="","لم تُسجَّل مراجعة",IF(H130&gt;'الإعدادات'!$B$5,"تأخر مراجعة","")))</f>
        <v/>
      </c>
      <c r="J130" s="19">
        <f>IF(A130&amp;""="","",COUNTIFS('التسميع'!$B$6:$B$2005,A130&amp;"",'التسميع'!$G$6:$G$2005,"يعاد"))</f>
        <v/>
      </c>
      <c r="K130" s="6">
        <f>IF(A130&amp;""="","",IFERROR(INDEX('التسميع'!$E$6:$E$2005,MATCH(A130&amp;"|H",'التسميع'!$L$6:$L$2005,0))&amp;"",""))</f>
        <v/>
      </c>
      <c r="L130" s="19">
        <f>IF(I130="تأخر مراجعة",COUNTIFS($H$6:$H$205,"&gt;"&amp;H130)+COUNTIFS($H$6:H130,H130,$I$6:I130,"تأخر مراجعة"),"")</f>
        <v/>
      </c>
      <c r="M130" s="6">
        <f>IF(A130&amp;""="","",IF(B130&amp;""="","اختر الحلقة",""))</f>
        <v/>
      </c>
    </row>
    <row r="131">
      <c r="A131" s="5" t="n"/>
      <c r="B131" s="5" t="n"/>
      <c r="C131" s="18">
        <f>IF(A131&amp;""="","",SUMIFS('التسميع'!$F$6:$F$2005,'التسميع'!$B$6:$B$2005,A131&amp;"",'التسميع'!$C$6:$C$2005,"حفظ جديد"))</f>
        <v/>
      </c>
      <c r="D131" s="18">
        <f>IF(A131&amp;""="","",SUMIFS('التسميع'!$F$6:$F$2005,'التسميع'!$B$6:$B$2005,A131&amp;"",'التسميع'!$C$6:$C$2005,"مراجعة"))</f>
        <v/>
      </c>
      <c r="E131" s="19">
        <f>IF(A131&amp;""="","",COUNTIFS('التسميع'!$B$6:$B$2005,A131&amp;""))</f>
        <v/>
      </c>
      <c r="F131" s="20">
        <f>IF(A131&amp;""="","",IFERROR(SUMIFS('التسميع'!$A$6:$A$2005,'التسميع'!$B$6:$B$2005,A131&amp;"",'التسميع'!$J$6:$J$2005,1)/COUNTIFS('التسميع'!$B$6:$B$2005,A131&amp;"",'التسميع'!$J$6:$J$2005,1),""))</f>
        <v/>
      </c>
      <c r="G131" s="20">
        <f>IF(A131&amp;""="","",IFERROR(SUMIFS('التسميع'!$A$6:$A$2005,'التسميع'!$B$6:$B$2005,A131&amp;"",'التسميع'!$K$6:$K$2005,1)/COUNTIFS('التسميع'!$B$6:$B$2005,A131&amp;"",'التسميع'!$K$6:$K$2005,1),""))</f>
        <v/>
      </c>
      <c r="H131" s="19">
        <f>IF(ISNUMBER(G131),'الإعدادات'!$B$4-G131,"")</f>
        <v/>
      </c>
      <c r="I131" s="6">
        <f>IF(A131&amp;""="","",IF(G131="","لم تُسجَّل مراجعة",IF(H131&gt;'الإعدادات'!$B$5,"تأخر مراجعة","")))</f>
        <v/>
      </c>
      <c r="J131" s="19">
        <f>IF(A131&amp;""="","",COUNTIFS('التسميع'!$B$6:$B$2005,A131&amp;"",'التسميع'!$G$6:$G$2005,"يعاد"))</f>
        <v/>
      </c>
      <c r="K131" s="6">
        <f>IF(A131&amp;""="","",IFERROR(INDEX('التسميع'!$E$6:$E$2005,MATCH(A131&amp;"|H",'التسميع'!$L$6:$L$2005,0))&amp;"",""))</f>
        <v/>
      </c>
      <c r="L131" s="19">
        <f>IF(I131="تأخر مراجعة",COUNTIFS($H$6:$H$205,"&gt;"&amp;H131)+COUNTIFS($H$6:H131,H131,$I$6:I131,"تأخر مراجعة"),"")</f>
        <v/>
      </c>
      <c r="M131" s="6">
        <f>IF(A131&amp;""="","",IF(B131&amp;""="","اختر الحلقة",""))</f>
        <v/>
      </c>
    </row>
    <row r="132">
      <c r="A132" s="5" t="n"/>
      <c r="B132" s="5" t="n"/>
      <c r="C132" s="18">
        <f>IF(A132&amp;""="","",SUMIFS('التسميع'!$F$6:$F$2005,'التسميع'!$B$6:$B$2005,A132&amp;"",'التسميع'!$C$6:$C$2005,"حفظ جديد"))</f>
        <v/>
      </c>
      <c r="D132" s="18">
        <f>IF(A132&amp;""="","",SUMIFS('التسميع'!$F$6:$F$2005,'التسميع'!$B$6:$B$2005,A132&amp;"",'التسميع'!$C$6:$C$2005,"مراجعة"))</f>
        <v/>
      </c>
      <c r="E132" s="19">
        <f>IF(A132&amp;""="","",COUNTIFS('التسميع'!$B$6:$B$2005,A132&amp;""))</f>
        <v/>
      </c>
      <c r="F132" s="20">
        <f>IF(A132&amp;""="","",IFERROR(SUMIFS('التسميع'!$A$6:$A$2005,'التسميع'!$B$6:$B$2005,A132&amp;"",'التسميع'!$J$6:$J$2005,1)/COUNTIFS('التسميع'!$B$6:$B$2005,A132&amp;"",'التسميع'!$J$6:$J$2005,1),""))</f>
        <v/>
      </c>
      <c r="G132" s="20">
        <f>IF(A132&amp;""="","",IFERROR(SUMIFS('التسميع'!$A$6:$A$2005,'التسميع'!$B$6:$B$2005,A132&amp;"",'التسميع'!$K$6:$K$2005,1)/COUNTIFS('التسميع'!$B$6:$B$2005,A132&amp;"",'التسميع'!$K$6:$K$2005,1),""))</f>
        <v/>
      </c>
      <c r="H132" s="19">
        <f>IF(ISNUMBER(G132),'الإعدادات'!$B$4-G132,"")</f>
        <v/>
      </c>
      <c r="I132" s="6">
        <f>IF(A132&amp;""="","",IF(G132="","لم تُسجَّل مراجعة",IF(H132&gt;'الإعدادات'!$B$5,"تأخر مراجعة","")))</f>
        <v/>
      </c>
      <c r="J132" s="19">
        <f>IF(A132&amp;""="","",COUNTIFS('التسميع'!$B$6:$B$2005,A132&amp;"",'التسميع'!$G$6:$G$2005,"يعاد"))</f>
        <v/>
      </c>
      <c r="K132" s="6">
        <f>IF(A132&amp;""="","",IFERROR(INDEX('التسميع'!$E$6:$E$2005,MATCH(A132&amp;"|H",'التسميع'!$L$6:$L$2005,0))&amp;"",""))</f>
        <v/>
      </c>
      <c r="L132" s="19">
        <f>IF(I132="تأخر مراجعة",COUNTIFS($H$6:$H$205,"&gt;"&amp;H132)+COUNTIFS($H$6:H132,H132,$I$6:I132,"تأخر مراجعة"),"")</f>
        <v/>
      </c>
      <c r="M132" s="6">
        <f>IF(A132&amp;""="","",IF(B132&amp;""="","اختر الحلقة",""))</f>
        <v/>
      </c>
    </row>
    <row r="133">
      <c r="A133" s="5" t="n"/>
      <c r="B133" s="5" t="n"/>
      <c r="C133" s="18">
        <f>IF(A133&amp;""="","",SUMIFS('التسميع'!$F$6:$F$2005,'التسميع'!$B$6:$B$2005,A133&amp;"",'التسميع'!$C$6:$C$2005,"حفظ جديد"))</f>
        <v/>
      </c>
      <c r="D133" s="18">
        <f>IF(A133&amp;""="","",SUMIFS('التسميع'!$F$6:$F$2005,'التسميع'!$B$6:$B$2005,A133&amp;"",'التسميع'!$C$6:$C$2005,"مراجعة"))</f>
        <v/>
      </c>
      <c r="E133" s="19">
        <f>IF(A133&amp;""="","",COUNTIFS('التسميع'!$B$6:$B$2005,A133&amp;""))</f>
        <v/>
      </c>
      <c r="F133" s="20">
        <f>IF(A133&amp;""="","",IFERROR(SUMIFS('التسميع'!$A$6:$A$2005,'التسميع'!$B$6:$B$2005,A133&amp;"",'التسميع'!$J$6:$J$2005,1)/COUNTIFS('التسميع'!$B$6:$B$2005,A133&amp;"",'التسميع'!$J$6:$J$2005,1),""))</f>
        <v/>
      </c>
      <c r="G133" s="20">
        <f>IF(A133&amp;""="","",IFERROR(SUMIFS('التسميع'!$A$6:$A$2005,'التسميع'!$B$6:$B$2005,A133&amp;"",'التسميع'!$K$6:$K$2005,1)/COUNTIFS('التسميع'!$B$6:$B$2005,A133&amp;"",'التسميع'!$K$6:$K$2005,1),""))</f>
        <v/>
      </c>
      <c r="H133" s="19">
        <f>IF(ISNUMBER(G133),'الإعدادات'!$B$4-G133,"")</f>
        <v/>
      </c>
      <c r="I133" s="6">
        <f>IF(A133&amp;""="","",IF(G133="","لم تُسجَّل مراجعة",IF(H133&gt;'الإعدادات'!$B$5,"تأخر مراجعة","")))</f>
        <v/>
      </c>
      <c r="J133" s="19">
        <f>IF(A133&amp;""="","",COUNTIFS('التسميع'!$B$6:$B$2005,A133&amp;"",'التسميع'!$G$6:$G$2005,"يعاد"))</f>
        <v/>
      </c>
      <c r="K133" s="6">
        <f>IF(A133&amp;""="","",IFERROR(INDEX('التسميع'!$E$6:$E$2005,MATCH(A133&amp;"|H",'التسميع'!$L$6:$L$2005,0))&amp;"",""))</f>
        <v/>
      </c>
      <c r="L133" s="19">
        <f>IF(I133="تأخر مراجعة",COUNTIFS($H$6:$H$205,"&gt;"&amp;H133)+COUNTIFS($H$6:H133,H133,$I$6:I133,"تأخر مراجعة"),"")</f>
        <v/>
      </c>
      <c r="M133" s="6">
        <f>IF(A133&amp;""="","",IF(B133&amp;""="","اختر الحلقة",""))</f>
        <v/>
      </c>
    </row>
    <row r="134">
      <c r="A134" s="5" t="n"/>
      <c r="B134" s="5" t="n"/>
      <c r="C134" s="18">
        <f>IF(A134&amp;""="","",SUMIFS('التسميع'!$F$6:$F$2005,'التسميع'!$B$6:$B$2005,A134&amp;"",'التسميع'!$C$6:$C$2005,"حفظ جديد"))</f>
        <v/>
      </c>
      <c r="D134" s="18">
        <f>IF(A134&amp;""="","",SUMIFS('التسميع'!$F$6:$F$2005,'التسميع'!$B$6:$B$2005,A134&amp;"",'التسميع'!$C$6:$C$2005,"مراجعة"))</f>
        <v/>
      </c>
      <c r="E134" s="19">
        <f>IF(A134&amp;""="","",COUNTIFS('التسميع'!$B$6:$B$2005,A134&amp;""))</f>
        <v/>
      </c>
      <c r="F134" s="20">
        <f>IF(A134&amp;""="","",IFERROR(SUMIFS('التسميع'!$A$6:$A$2005,'التسميع'!$B$6:$B$2005,A134&amp;"",'التسميع'!$J$6:$J$2005,1)/COUNTIFS('التسميع'!$B$6:$B$2005,A134&amp;"",'التسميع'!$J$6:$J$2005,1),""))</f>
        <v/>
      </c>
      <c r="G134" s="20">
        <f>IF(A134&amp;""="","",IFERROR(SUMIFS('التسميع'!$A$6:$A$2005,'التسميع'!$B$6:$B$2005,A134&amp;"",'التسميع'!$K$6:$K$2005,1)/COUNTIFS('التسميع'!$B$6:$B$2005,A134&amp;"",'التسميع'!$K$6:$K$2005,1),""))</f>
        <v/>
      </c>
      <c r="H134" s="19">
        <f>IF(ISNUMBER(G134),'الإعدادات'!$B$4-G134,"")</f>
        <v/>
      </c>
      <c r="I134" s="6">
        <f>IF(A134&amp;""="","",IF(G134="","لم تُسجَّل مراجعة",IF(H134&gt;'الإعدادات'!$B$5,"تأخر مراجعة","")))</f>
        <v/>
      </c>
      <c r="J134" s="19">
        <f>IF(A134&amp;""="","",COUNTIFS('التسميع'!$B$6:$B$2005,A134&amp;"",'التسميع'!$G$6:$G$2005,"يعاد"))</f>
        <v/>
      </c>
      <c r="K134" s="6">
        <f>IF(A134&amp;""="","",IFERROR(INDEX('التسميع'!$E$6:$E$2005,MATCH(A134&amp;"|H",'التسميع'!$L$6:$L$2005,0))&amp;"",""))</f>
        <v/>
      </c>
      <c r="L134" s="19">
        <f>IF(I134="تأخر مراجعة",COUNTIFS($H$6:$H$205,"&gt;"&amp;H134)+COUNTIFS($H$6:H134,H134,$I$6:I134,"تأخر مراجعة"),"")</f>
        <v/>
      </c>
      <c r="M134" s="6">
        <f>IF(A134&amp;""="","",IF(B134&amp;""="","اختر الحلقة",""))</f>
        <v/>
      </c>
    </row>
    <row r="135">
      <c r="A135" s="5" t="n"/>
      <c r="B135" s="5" t="n"/>
      <c r="C135" s="18">
        <f>IF(A135&amp;""="","",SUMIFS('التسميع'!$F$6:$F$2005,'التسميع'!$B$6:$B$2005,A135&amp;"",'التسميع'!$C$6:$C$2005,"حفظ جديد"))</f>
        <v/>
      </c>
      <c r="D135" s="18">
        <f>IF(A135&amp;""="","",SUMIFS('التسميع'!$F$6:$F$2005,'التسميع'!$B$6:$B$2005,A135&amp;"",'التسميع'!$C$6:$C$2005,"مراجعة"))</f>
        <v/>
      </c>
      <c r="E135" s="19">
        <f>IF(A135&amp;""="","",COUNTIFS('التسميع'!$B$6:$B$2005,A135&amp;""))</f>
        <v/>
      </c>
      <c r="F135" s="20">
        <f>IF(A135&amp;""="","",IFERROR(SUMIFS('التسميع'!$A$6:$A$2005,'التسميع'!$B$6:$B$2005,A135&amp;"",'التسميع'!$J$6:$J$2005,1)/COUNTIFS('التسميع'!$B$6:$B$2005,A135&amp;"",'التسميع'!$J$6:$J$2005,1),""))</f>
        <v/>
      </c>
      <c r="G135" s="20">
        <f>IF(A135&amp;""="","",IFERROR(SUMIFS('التسميع'!$A$6:$A$2005,'التسميع'!$B$6:$B$2005,A135&amp;"",'التسميع'!$K$6:$K$2005,1)/COUNTIFS('التسميع'!$B$6:$B$2005,A135&amp;"",'التسميع'!$K$6:$K$2005,1),""))</f>
        <v/>
      </c>
      <c r="H135" s="19">
        <f>IF(ISNUMBER(G135),'الإعدادات'!$B$4-G135,"")</f>
        <v/>
      </c>
      <c r="I135" s="6">
        <f>IF(A135&amp;""="","",IF(G135="","لم تُسجَّل مراجعة",IF(H135&gt;'الإعدادات'!$B$5,"تأخر مراجعة","")))</f>
        <v/>
      </c>
      <c r="J135" s="19">
        <f>IF(A135&amp;""="","",COUNTIFS('التسميع'!$B$6:$B$2005,A135&amp;"",'التسميع'!$G$6:$G$2005,"يعاد"))</f>
        <v/>
      </c>
      <c r="K135" s="6">
        <f>IF(A135&amp;""="","",IFERROR(INDEX('التسميع'!$E$6:$E$2005,MATCH(A135&amp;"|H",'التسميع'!$L$6:$L$2005,0))&amp;"",""))</f>
        <v/>
      </c>
      <c r="L135" s="19">
        <f>IF(I135="تأخر مراجعة",COUNTIFS($H$6:$H$205,"&gt;"&amp;H135)+COUNTIFS($H$6:H135,H135,$I$6:I135,"تأخر مراجعة"),"")</f>
        <v/>
      </c>
      <c r="M135" s="6">
        <f>IF(A135&amp;""="","",IF(B135&amp;""="","اختر الحلقة",""))</f>
        <v/>
      </c>
    </row>
    <row r="136">
      <c r="A136" s="5" t="n"/>
      <c r="B136" s="5" t="n"/>
      <c r="C136" s="18">
        <f>IF(A136&amp;""="","",SUMIFS('التسميع'!$F$6:$F$2005,'التسميع'!$B$6:$B$2005,A136&amp;"",'التسميع'!$C$6:$C$2005,"حفظ جديد"))</f>
        <v/>
      </c>
      <c r="D136" s="18">
        <f>IF(A136&amp;""="","",SUMIFS('التسميع'!$F$6:$F$2005,'التسميع'!$B$6:$B$2005,A136&amp;"",'التسميع'!$C$6:$C$2005,"مراجعة"))</f>
        <v/>
      </c>
      <c r="E136" s="19">
        <f>IF(A136&amp;""="","",COUNTIFS('التسميع'!$B$6:$B$2005,A136&amp;""))</f>
        <v/>
      </c>
      <c r="F136" s="20">
        <f>IF(A136&amp;""="","",IFERROR(SUMIFS('التسميع'!$A$6:$A$2005,'التسميع'!$B$6:$B$2005,A136&amp;"",'التسميع'!$J$6:$J$2005,1)/COUNTIFS('التسميع'!$B$6:$B$2005,A136&amp;"",'التسميع'!$J$6:$J$2005,1),""))</f>
        <v/>
      </c>
      <c r="G136" s="20">
        <f>IF(A136&amp;""="","",IFERROR(SUMIFS('التسميع'!$A$6:$A$2005,'التسميع'!$B$6:$B$2005,A136&amp;"",'التسميع'!$K$6:$K$2005,1)/COUNTIFS('التسميع'!$B$6:$B$2005,A136&amp;"",'التسميع'!$K$6:$K$2005,1),""))</f>
        <v/>
      </c>
      <c r="H136" s="19">
        <f>IF(ISNUMBER(G136),'الإعدادات'!$B$4-G136,"")</f>
        <v/>
      </c>
      <c r="I136" s="6">
        <f>IF(A136&amp;""="","",IF(G136="","لم تُسجَّل مراجعة",IF(H136&gt;'الإعدادات'!$B$5,"تأخر مراجعة","")))</f>
        <v/>
      </c>
      <c r="J136" s="19">
        <f>IF(A136&amp;""="","",COUNTIFS('التسميع'!$B$6:$B$2005,A136&amp;"",'التسميع'!$G$6:$G$2005,"يعاد"))</f>
        <v/>
      </c>
      <c r="K136" s="6">
        <f>IF(A136&amp;""="","",IFERROR(INDEX('التسميع'!$E$6:$E$2005,MATCH(A136&amp;"|H",'التسميع'!$L$6:$L$2005,0))&amp;"",""))</f>
        <v/>
      </c>
      <c r="L136" s="19">
        <f>IF(I136="تأخر مراجعة",COUNTIFS($H$6:$H$205,"&gt;"&amp;H136)+COUNTIFS($H$6:H136,H136,$I$6:I136,"تأخر مراجعة"),"")</f>
        <v/>
      </c>
      <c r="M136" s="6">
        <f>IF(A136&amp;""="","",IF(B136&amp;""="","اختر الحلقة",""))</f>
        <v/>
      </c>
    </row>
    <row r="137">
      <c r="A137" s="5" t="n"/>
      <c r="B137" s="5" t="n"/>
      <c r="C137" s="18">
        <f>IF(A137&amp;""="","",SUMIFS('التسميع'!$F$6:$F$2005,'التسميع'!$B$6:$B$2005,A137&amp;"",'التسميع'!$C$6:$C$2005,"حفظ جديد"))</f>
        <v/>
      </c>
      <c r="D137" s="18">
        <f>IF(A137&amp;""="","",SUMIFS('التسميع'!$F$6:$F$2005,'التسميع'!$B$6:$B$2005,A137&amp;"",'التسميع'!$C$6:$C$2005,"مراجعة"))</f>
        <v/>
      </c>
      <c r="E137" s="19">
        <f>IF(A137&amp;""="","",COUNTIFS('التسميع'!$B$6:$B$2005,A137&amp;""))</f>
        <v/>
      </c>
      <c r="F137" s="20">
        <f>IF(A137&amp;""="","",IFERROR(SUMIFS('التسميع'!$A$6:$A$2005,'التسميع'!$B$6:$B$2005,A137&amp;"",'التسميع'!$J$6:$J$2005,1)/COUNTIFS('التسميع'!$B$6:$B$2005,A137&amp;"",'التسميع'!$J$6:$J$2005,1),""))</f>
        <v/>
      </c>
      <c r="G137" s="20">
        <f>IF(A137&amp;""="","",IFERROR(SUMIFS('التسميع'!$A$6:$A$2005,'التسميع'!$B$6:$B$2005,A137&amp;"",'التسميع'!$K$6:$K$2005,1)/COUNTIFS('التسميع'!$B$6:$B$2005,A137&amp;"",'التسميع'!$K$6:$K$2005,1),""))</f>
        <v/>
      </c>
      <c r="H137" s="19">
        <f>IF(ISNUMBER(G137),'الإعدادات'!$B$4-G137,"")</f>
        <v/>
      </c>
      <c r="I137" s="6">
        <f>IF(A137&amp;""="","",IF(G137="","لم تُسجَّل مراجعة",IF(H137&gt;'الإعدادات'!$B$5,"تأخر مراجعة","")))</f>
        <v/>
      </c>
      <c r="J137" s="19">
        <f>IF(A137&amp;""="","",COUNTIFS('التسميع'!$B$6:$B$2005,A137&amp;"",'التسميع'!$G$6:$G$2005,"يعاد"))</f>
        <v/>
      </c>
      <c r="K137" s="6">
        <f>IF(A137&amp;""="","",IFERROR(INDEX('التسميع'!$E$6:$E$2005,MATCH(A137&amp;"|H",'التسميع'!$L$6:$L$2005,0))&amp;"",""))</f>
        <v/>
      </c>
      <c r="L137" s="19">
        <f>IF(I137="تأخر مراجعة",COUNTIFS($H$6:$H$205,"&gt;"&amp;H137)+COUNTIFS($H$6:H137,H137,$I$6:I137,"تأخر مراجعة"),"")</f>
        <v/>
      </c>
      <c r="M137" s="6">
        <f>IF(A137&amp;""="","",IF(B137&amp;""="","اختر الحلقة",""))</f>
        <v/>
      </c>
    </row>
    <row r="138">
      <c r="A138" s="5" t="n"/>
      <c r="B138" s="5" t="n"/>
      <c r="C138" s="18">
        <f>IF(A138&amp;""="","",SUMIFS('التسميع'!$F$6:$F$2005,'التسميع'!$B$6:$B$2005,A138&amp;"",'التسميع'!$C$6:$C$2005,"حفظ جديد"))</f>
        <v/>
      </c>
      <c r="D138" s="18">
        <f>IF(A138&amp;""="","",SUMIFS('التسميع'!$F$6:$F$2005,'التسميع'!$B$6:$B$2005,A138&amp;"",'التسميع'!$C$6:$C$2005,"مراجعة"))</f>
        <v/>
      </c>
      <c r="E138" s="19">
        <f>IF(A138&amp;""="","",COUNTIFS('التسميع'!$B$6:$B$2005,A138&amp;""))</f>
        <v/>
      </c>
      <c r="F138" s="20">
        <f>IF(A138&amp;""="","",IFERROR(SUMIFS('التسميع'!$A$6:$A$2005,'التسميع'!$B$6:$B$2005,A138&amp;"",'التسميع'!$J$6:$J$2005,1)/COUNTIFS('التسميع'!$B$6:$B$2005,A138&amp;"",'التسميع'!$J$6:$J$2005,1),""))</f>
        <v/>
      </c>
      <c r="G138" s="20">
        <f>IF(A138&amp;""="","",IFERROR(SUMIFS('التسميع'!$A$6:$A$2005,'التسميع'!$B$6:$B$2005,A138&amp;"",'التسميع'!$K$6:$K$2005,1)/COUNTIFS('التسميع'!$B$6:$B$2005,A138&amp;"",'التسميع'!$K$6:$K$2005,1),""))</f>
        <v/>
      </c>
      <c r="H138" s="19">
        <f>IF(ISNUMBER(G138),'الإعدادات'!$B$4-G138,"")</f>
        <v/>
      </c>
      <c r="I138" s="6">
        <f>IF(A138&amp;""="","",IF(G138="","لم تُسجَّل مراجعة",IF(H138&gt;'الإعدادات'!$B$5,"تأخر مراجعة","")))</f>
        <v/>
      </c>
      <c r="J138" s="19">
        <f>IF(A138&amp;""="","",COUNTIFS('التسميع'!$B$6:$B$2005,A138&amp;"",'التسميع'!$G$6:$G$2005,"يعاد"))</f>
        <v/>
      </c>
      <c r="K138" s="6">
        <f>IF(A138&amp;""="","",IFERROR(INDEX('التسميع'!$E$6:$E$2005,MATCH(A138&amp;"|H",'التسميع'!$L$6:$L$2005,0))&amp;"",""))</f>
        <v/>
      </c>
      <c r="L138" s="19">
        <f>IF(I138="تأخر مراجعة",COUNTIFS($H$6:$H$205,"&gt;"&amp;H138)+COUNTIFS($H$6:H138,H138,$I$6:I138,"تأخر مراجعة"),"")</f>
        <v/>
      </c>
      <c r="M138" s="6">
        <f>IF(A138&amp;""="","",IF(B138&amp;""="","اختر الحلقة",""))</f>
        <v/>
      </c>
    </row>
    <row r="139">
      <c r="A139" s="5" t="n"/>
      <c r="B139" s="5" t="n"/>
      <c r="C139" s="18">
        <f>IF(A139&amp;""="","",SUMIFS('التسميع'!$F$6:$F$2005,'التسميع'!$B$6:$B$2005,A139&amp;"",'التسميع'!$C$6:$C$2005,"حفظ جديد"))</f>
        <v/>
      </c>
      <c r="D139" s="18">
        <f>IF(A139&amp;""="","",SUMIFS('التسميع'!$F$6:$F$2005,'التسميع'!$B$6:$B$2005,A139&amp;"",'التسميع'!$C$6:$C$2005,"مراجعة"))</f>
        <v/>
      </c>
      <c r="E139" s="19">
        <f>IF(A139&amp;""="","",COUNTIFS('التسميع'!$B$6:$B$2005,A139&amp;""))</f>
        <v/>
      </c>
      <c r="F139" s="20">
        <f>IF(A139&amp;""="","",IFERROR(SUMIFS('التسميع'!$A$6:$A$2005,'التسميع'!$B$6:$B$2005,A139&amp;"",'التسميع'!$J$6:$J$2005,1)/COUNTIFS('التسميع'!$B$6:$B$2005,A139&amp;"",'التسميع'!$J$6:$J$2005,1),""))</f>
        <v/>
      </c>
      <c r="G139" s="20">
        <f>IF(A139&amp;""="","",IFERROR(SUMIFS('التسميع'!$A$6:$A$2005,'التسميع'!$B$6:$B$2005,A139&amp;"",'التسميع'!$K$6:$K$2005,1)/COUNTIFS('التسميع'!$B$6:$B$2005,A139&amp;"",'التسميع'!$K$6:$K$2005,1),""))</f>
        <v/>
      </c>
      <c r="H139" s="19">
        <f>IF(ISNUMBER(G139),'الإعدادات'!$B$4-G139,"")</f>
        <v/>
      </c>
      <c r="I139" s="6">
        <f>IF(A139&amp;""="","",IF(G139="","لم تُسجَّل مراجعة",IF(H139&gt;'الإعدادات'!$B$5,"تأخر مراجعة","")))</f>
        <v/>
      </c>
      <c r="J139" s="19">
        <f>IF(A139&amp;""="","",COUNTIFS('التسميع'!$B$6:$B$2005,A139&amp;"",'التسميع'!$G$6:$G$2005,"يعاد"))</f>
        <v/>
      </c>
      <c r="K139" s="6">
        <f>IF(A139&amp;""="","",IFERROR(INDEX('التسميع'!$E$6:$E$2005,MATCH(A139&amp;"|H",'التسميع'!$L$6:$L$2005,0))&amp;"",""))</f>
        <v/>
      </c>
      <c r="L139" s="19">
        <f>IF(I139="تأخر مراجعة",COUNTIFS($H$6:$H$205,"&gt;"&amp;H139)+COUNTIFS($H$6:H139,H139,$I$6:I139,"تأخر مراجعة"),"")</f>
        <v/>
      </c>
      <c r="M139" s="6">
        <f>IF(A139&amp;""="","",IF(B139&amp;""="","اختر الحلقة",""))</f>
        <v/>
      </c>
    </row>
    <row r="140">
      <c r="A140" s="5" t="n"/>
      <c r="B140" s="5" t="n"/>
      <c r="C140" s="18">
        <f>IF(A140&amp;""="","",SUMIFS('التسميع'!$F$6:$F$2005,'التسميع'!$B$6:$B$2005,A140&amp;"",'التسميع'!$C$6:$C$2005,"حفظ جديد"))</f>
        <v/>
      </c>
      <c r="D140" s="18">
        <f>IF(A140&amp;""="","",SUMIFS('التسميع'!$F$6:$F$2005,'التسميع'!$B$6:$B$2005,A140&amp;"",'التسميع'!$C$6:$C$2005,"مراجعة"))</f>
        <v/>
      </c>
      <c r="E140" s="19">
        <f>IF(A140&amp;""="","",COUNTIFS('التسميع'!$B$6:$B$2005,A140&amp;""))</f>
        <v/>
      </c>
      <c r="F140" s="20">
        <f>IF(A140&amp;""="","",IFERROR(SUMIFS('التسميع'!$A$6:$A$2005,'التسميع'!$B$6:$B$2005,A140&amp;"",'التسميع'!$J$6:$J$2005,1)/COUNTIFS('التسميع'!$B$6:$B$2005,A140&amp;"",'التسميع'!$J$6:$J$2005,1),""))</f>
        <v/>
      </c>
      <c r="G140" s="20">
        <f>IF(A140&amp;""="","",IFERROR(SUMIFS('التسميع'!$A$6:$A$2005,'التسميع'!$B$6:$B$2005,A140&amp;"",'التسميع'!$K$6:$K$2005,1)/COUNTIFS('التسميع'!$B$6:$B$2005,A140&amp;"",'التسميع'!$K$6:$K$2005,1),""))</f>
        <v/>
      </c>
      <c r="H140" s="19">
        <f>IF(ISNUMBER(G140),'الإعدادات'!$B$4-G140,"")</f>
        <v/>
      </c>
      <c r="I140" s="6">
        <f>IF(A140&amp;""="","",IF(G140="","لم تُسجَّل مراجعة",IF(H140&gt;'الإعدادات'!$B$5,"تأخر مراجعة","")))</f>
        <v/>
      </c>
      <c r="J140" s="19">
        <f>IF(A140&amp;""="","",COUNTIFS('التسميع'!$B$6:$B$2005,A140&amp;"",'التسميع'!$G$6:$G$2005,"يعاد"))</f>
        <v/>
      </c>
      <c r="K140" s="6">
        <f>IF(A140&amp;""="","",IFERROR(INDEX('التسميع'!$E$6:$E$2005,MATCH(A140&amp;"|H",'التسميع'!$L$6:$L$2005,0))&amp;"",""))</f>
        <v/>
      </c>
      <c r="L140" s="19">
        <f>IF(I140="تأخر مراجعة",COUNTIFS($H$6:$H$205,"&gt;"&amp;H140)+COUNTIFS($H$6:H140,H140,$I$6:I140,"تأخر مراجعة"),"")</f>
        <v/>
      </c>
      <c r="M140" s="6">
        <f>IF(A140&amp;""="","",IF(B140&amp;""="","اختر الحلقة",""))</f>
        <v/>
      </c>
    </row>
    <row r="141">
      <c r="A141" s="5" t="n"/>
      <c r="B141" s="5" t="n"/>
      <c r="C141" s="18">
        <f>IF(A141&amp;""="","",SUMIFS('التسميع'!$F$6:$F$2005,'التسميع'!$B$6:$B$2005,A141&amp;"",'التسميع'!$C$6:$C$2005,"حفظ جديد"))</f>
        <v/>
      </c>
      <c r="D141" s="18">
        <f>IF(A141&amp;""="","",SUMIFS('التسميع'!$F$6:$F$2005,'التسميع'!$B$6:$B$2005,A141&amp;"",'التسميع'!$C$6:$C$2005,"مراجعة"))</f>
        <v/>
      </c>
      <c r="E141" s="19">
        <f>IF(A141&amp;""="","",COUNTIFS('التسميع'!$B$6:$B$2005,A141&amp;""))</f>
        <v/>
      </c>
      <c r="F141" s="20">
        <f>IF(A141&amp;""="","",IFERROR(SUMIFS('التسميع'!$A$6:$A$2005,'التسميع'!$B$6:$B$2005,A141&amp;"",'التسميع'!$J$6:$J$2005,1)/COUNTIFS('التسميع'!$B$6:$B$2005,A141&amp;"",'التسميع'!$J$6:$J$2005,1),""))</f>
        <v/>
      </c>
      <c r="G141" s="20">
        <f>IF(A141&amp;""="","",IFERROR(SUMIFS('التسميع'!$A$6:$A$2005,'التسميع'!$B$6:$B$2005,A141&amp;"",'التسميع'!$K$6:$K$2005,1)/COUNTIFS('التسميع'!$B$6:$B$2005,A141&amp;"",'التسميع'!$K$6:$K$2005,1),""))</f>
        <v/>
      </c>
      <c r="H141" s="19">
        <f>IF(ISNUMBER(G141),'الإعدادات'!$B$4-G141,"")</f>
        <v/>
      </c>
      <c r="I141" s="6">
        <f>IF(A141&amp;""="","",IF(G141="","لم تُسجَّل مراجعة",IF(H141&gt;'الإعدادات'!$B$5,"تأخر مراجعة","")))</f>
        <v/>
      </c>
      <c r="J141" s="19">
        <f>IF(A141&amp;""="","",COUNTIFS('التسميع'!$B$6:$B$2005,A141&amp;"",'التسميع'!$G$6:$G$2005,"يعاد"))</f>
        <v/>
      </c>
      <c r="K141" s="6">
        <f>IF(A141&amp;""="","",IFERROR(INDEX('التسميع'!$E$6:$E$2005,MATCH(A141&amp;"|H",'التسميع'!$L$6:$L$2005,0))&amp;"",""))</f>
        <v/>
      </c>
      <c r="L141" s="19">
        <f>IF(I141="تأخر مراجعة",COUNTIFS($H$6:$H$205,"&gt;"&amp;H141)+COUNTIFS($H$6:H141,H141,$I$6:I141,"تأخر مراجعة"),"")</f>
        <v/>
      </c>
      <c r="M141" s="6">
        <f>IF(A141&amp;""="","",IF(B141&amp;""="","اختر الحلقة",""))</f>
        <v/>
      </c>
    </row>
    <row r="142">
      <c r="A142" s="5" t="n"/>
      <c r="B142" s="5" t="n"/>
      <c r="C142" s="18">
        <f>IF(A142&amp;""="","",SUMIFS('التسميع'!$F$6:$F$2005,'التسميع'!$B$6:$B$2005,A142&amp;"",'التسميع'!$C$6:$C$2005,"حفظ جديد"))</f>
        <v/>
      </c>
      <c r="D142" s="18">
        <f>IF(A142&amp;""="","",SUMIFS('التسميع'!$F$6:$F$2005,'التسميع'!$B$6:$B$2005,A142&amp;"",'التسميع'!$C$6:$C$2005,"مراجعة"))</f>
        <v/>
      </c>
      <c r="E142" s="19">
        <f>IF(A142&amp;""="","",COUNTIFS('التسميع'!$B$6:$B$2005,A142&amp;""))</f>
        <v/>
      </c>
      <c r="F142" s="20">
        <f>IF(A142&amp;""="","",IFERROR(SUMIFS('التسميع'!$A$6:$A$2005,'التسميع'!$B$6:$B$2005,A142&amp;"",'التسميع'!$J$6:$J$2005,1)/COUNTIFS('التسميع'!$B$6:$B$2005,A142&amp;"",'التسميع'!$J$6:$J$2005,1),""))</f>
        <v/>
      </c>
      <c r="G142" s="20">
        <f>IF(A142&amp;""="","",IFERROR(SUMIFS('التسميع'!$A$6:$A$2005,'التسميع'!$B$6:$B$2005,A142&amp;"",'التسميع'!$K$6:$K$2005,1)/COUNTIFS('التسميع'!$B$6:$B$2005,A142&amp;"",'التسميع'!$K$6:$K$2005,1),""))</f>
        <v/>
      </c>
      <c r="H142" s="19">
        <f>IF(ISNUMBER(G142),'الإعدادات'!$B$4-G142,"")</f>
        <v/>
      </c>
      <c r="I142" s="6">
        <f>IF(A142&amp;""="","",IF(G142="","لم تُسجَّل مراجعة",IF(H142&gt;'الإعدادات'!$B$5,"تأخر مراجعة","")))</f>
        <v/>
      </c>
      <c r="J142" s="19">
        <f>IF(A142&amp;""="","",COUNTIFS('التسميع'!$B$6:$B$2005,A142&amp;"",'التسميع'!$G$6:$G$2005,"يعاد"))</f>
        <v/>
      </c>
      <c r="K142" s="6">
        <f>IF(A142&amp;""="","",IFERROR(INDEX('التسميع'!$E$6:$E$2005,MATCH(A142&amp;"|H",'التسميع'!$L$6:$L$2005,0))&amp;"",""))</f>
        <v/>
      </c>
      <c r="L142" s="19">
        <f>IF(I142="تأخر مراجعة",COUNTIFS($H$6:$H$205,"&gt;"&amp;H142)+COUNTIFS($H$6:H142,H142,$I$6:I142,"تأخر مراجعة"),"")</f>
        <v/>
      </c>
      <c r="M142" s="6">
        <f>IF(A142&amp;""="","",IF(B142&amp;""="","اختر الحلقة",""))</f>
        <v/>
      </c>
    </row>
    <row r="143">
      <c r="A143" s="5" t="n"/>
      <c r="B143" s="5" t="n"/>
      <c r="C143" s="18">
        <f>IF(A143&amp;""="","",SUMIFS('التسميع'!$F$6:$F$2005,'التسميع'!$B$6:$B$2005,A143&amp;"",'التسميع'!$C$6:$C$2005,"حفظ جديد"))</f>
        <v/>
      </c>
      <c r="D143" s="18">
        <f>IF(A143&amp;""="","",SUMIFS('التسميع'!$F$6:$F$2005,'التسميع'!$B$6:$B$2005,A143&amp;"",'التسميع'!$C$6:$C$2005,"مراجعة"))</f>
        <v/>
      </c>
      <c r="E143" s="19">
        <f>IF(A143&amp;""="","",COUNTIFS('التسميع'!$B$6:$B$2005,A143&amp;""))</f>
        <v/>
      </c>
      <c r="F143" s="20">
        <f>IF(A143&amp;""="","",IFERROR(SUMIFS('التسميع'!$A$6:$A$2005,'التسميع'!$B$6:$B$2005,A143&amp;"",'التسميع'!$J$6:$J$2005,1)/COUNTIFS('التسميع'!$B$6:$B$2005,A143&amp;"",'التسميع'!$J$6:$J$2005,1),""))</f>
        <v/>
      </c>
      <c r="G143" s="20">
        <f>IF(A143&amp;""="","",IFERROR(SUMIFS('التسميع'!$A$6:$A$2005,'التسميع'!$B$6:$B$2005,A143&amp;"",'التسميع'!$K$6:$K$2005,1)/COUNTIFS('التسميع'!$B$6:$B$2005,A143&amp;"",'التسميع'!$K$6:$K$2005,1),""))</f>
        <v/>
      </c>
      <c r="H143" s="19">
        <f>IF(ISNUMBER(G143),'الإعدادات'!$B$4-G143,"")</f>
        <v/>
      </c>
      <c r="I143" s="6">
        <f>IF(A143&amp;""="","",IF(G143="","لم تُسجَّل مراجعة",IF(H143&gt;'الإعدادات'!$B$5,"تأخر مراجعة","")))</f>
        <v/>
      </c>
      <c r="J143" s="19">
        <f>IF(A143&amp;""="","",COUNTIFS('التسميع'!$B$6:$B$2005,A143&amp;"",'التسميع'!$G$6:$G$2005,"يعاد"))</f>
        <v/>
      </c>
      <c r="K143" s="6">
        <f>IF(A143&amp;""="","",IFERROR(INDEX('التسميع'!$E$6:$E$2005,MATCH(A143&amp;"|H",'التسميع'!$L$6:$L$2005,0))&amp;"",""))</f>
        <v/>
      </c>
      <c r="L143" s="19">
        <f>IF(I143="تأخر مراجعة",COUNTIFS($H$6:$H$205,"&gt;"&amp;H143)+COUNTIFS($H$6:H143,H143,$I$6:I143,"تأخر مراجعة"),"")</f>
        <v/>
      </c>
      <c r="M143" s="6">
        <f>IF(A143&amp;""="","",IF(B143&amp;""="","اختر الحلقة",""))</f>
        <v/>
      </c>
    </row>
    <row r="144">
      <c r="A144" s="5" t="n"/>
      <c r="B144" s="5" t="n"/>
      <c r="C144" s="18">
        <f>IF(A144&amp;""="","",SUMIFS('التسميع'!$F$6:$F$2005,'التسميع'!$B$6:$B$2005,A144&amp;"",'التسميع'!$C$6:$C$2005,"حفظ جديد"))</f>
        <v/>
      </c>
      <c r="D144" s="18">
        <f>IF(A144&amp;""="","",SUMIFS('التسميع'!$F$6:$F$2005,'التسميع'!$B$6:$B$2005,A144&amp;"",'التسميع'!$C$6:$C$2005,"مراجعة"))</f>
        <v/>
      </c>
      <c r="E144" s="19">
        <f>IF(A144&amp;""="","",COUNTIFS('التسميع'!$B$6:$B$2005,A144&amp;""))</f>
        <v/>
      </c>
      <c r="F144" s="20">
        <f>IF(A144&amp;""="","",IFERROR(SUMIFS('التسميع'!$A$6:$A$2005,'التسميع'!$B$6:$B$2005,A144&amp;"",'التسميع'!$J$6:$J$2005,1)/COUNTIFS('التسميع'!$B$6:$B$2005,A144&amp;"",'التسميع'!$J$6:$J$2005,1),""))</f>
        <v/>
      </c>
      <c r="G144" s="20">
        <f>IF(A144&amp;""="","",IFERROR(SUMIFS('التسميع'!$A$6:$A$2005,'التسميع'!$B$6:$B$2005,A144&amp;"",'التسميع'!$K$6:$K$2005,1)/COUNTIFS('التسميع'!$B$6:$B$2005,A144&amp;"",'التسميع'!$K$6:$K$2005,1),""))</f>
        <v/>
      </c>
      <c r="H144" s="19">
        <f>IF(ISNUMBER(G144),'الإعدادات'!$B$4-G144,"")</f>
        <v/>
      </c>
      <c r="I144" s="6">
        <f>IF(A144&amp;""="","",IF(G144="","لم تُسجَّل مراجعة",IF(H144&gt;'الإعدادات'!$B$5,"تأخر مراجعة","")))</f>
        <v/>
      </c>
      <c r="J144" s="19">
        <f>IF(A144&amp;""="","",COUNTIFS('التسميع'!$B$6:$B$2005,A144&amp;"",'التسميع'!$G$6:$G$2005,"يعاد"))</f>
        <v/>
      </c>
      <c r="K144" s="6">
        <f>IF(A144&amp;""="","",IFERROR(INDEX('التسميع'!$E$6:$E$2005,MATCH(A144&amp;"|H",'التسميع'!$L$6:$L$2005,0))&amp;"",""))</f>
        <v/>
      </c>
      <c r="L144" s="19">
        <f>IF(I144="تأخر مراجعة",COUNTIFS($H$6:$H$205,"&gt;"&amp;H144)+COUNTIFS($H$6:H144,H144,$I$6:I144,"تأخر مراجعة"),"")</f>
        <v/>
      </c>
      <c r="M144" s="6">
        <f>IF(A144&amp;""="","",IF(B144&amp;""="","اختر الحلقة",""))</f>
        <v/>
      </c>
    </row>
    <row r="145">
      <c r="A145" s="5" t="n"/>
      <c r="B145" s="5" t="n"/>
      <c r="C145" s="18">
        <f>IF(A145&amp;""="","",SUMIFS('التسميع'!$F$6:$F$2005,'التسميع'!$B$6:$B$2005,A145&amp;"",'التسميع'!$C$6:$C$2005,"حفظ جديد"))</f>
        <v/>
      </c>
      <c r="D145" s="18">
        <f>IF(A145&amp;""="","",SUMIFS('التسميع'!$F$6:$F$2005,'التسميع'!$B$6:$B$2005,A145&amp;"",'التسميع'!$C$6:$C$2005,"مراجعة"))</f>
        <v/>
      </c>
      <c r="E145" s="19">
        <f>IF(A145&amp;""="","",COUNTIFS('التسميع'!$B$6:$B$2005,A145&amp;""))</f>
        <v/>
      </c>
      <c r="F145" s="20">
        <f>IF(A145&amp;""="","",IFERROR(SUMIFS('التسميع'!$A$6:$A$2005,'التسميع'!$B$6:$B$2005,A145&amp;"",'التسميع'!$J$6:$J$2005,1)/COUNTIFS('التسميع'!$B$6:$B$2005,A145&amp;"",'التسميع'!$J$6:$J$2005,1),""))</f>
        <v/>
      </c>
      <c r="G145" s="20">
        <f>IF(A145&amp;""="","",IFERROR(SUMIFS('التسميع'!$A$6:$A$2005,'التسميع'!$B$6:$B$2005,A145&amp;"",'التسميع'!$K$6:$K$2005,1)/COUNTIFS('التسميع'!$B$6:$B$2005,A145&amp;"",'التسميع'!$K$6:$K$2005,1),""))</f>
        <v/>
      </c>
      <c r="H145" s="19">
        <f>IF(ISNUMBER(G145),'الإعدادات'!$B$4-G145,"")</f>
        <v/>
      </c>
      <c r="I145" s="6">
        <f>IF(A145&amp;""="","",IF(G145="","لم تُسجَّل مراجعة",IF(H145&gt;'الإعدادات'!$B$5,"تأخر مراجعة","")))</f>
        <v/>
      </c>
      <c r="J145" s="19">
        <f>IF(A145&amp;""="","",COUNTIFS('التسميع'!$B$6:$B$2005,A145&amp;"",'التسميع'!$G$6:$G$2005,"يعاد"))</f>
        <v/>
      </c>
      <c r="K145" s="6">
        <f>IF(A145&amp;""="","",IFERROR(INDEX('التسميع'!$E$6:$E$2005,MATCH(A145&amp;"|H",'التسميع'!$L$6:$L$2005,0))&amp;"",""))</f>
        <v/>
      </c>
      <c r="L145" s="19">
        <f>IF(I145="تأخر مراجعة",COUNTIFS($H$6:$H$205,"&gt;"&amp;H145)+COUNTIFS($H$6:H145,H145,$I$6:I145,"تأخر مراجعة"),"")</f>
        <v/>
      </c>
      <c r="M145" s="6">
        <f>IF(A145&amp;""="","",IF(B145&amp;""="","اختر الحلقة",""))</f>
        <v/>
      </c>
    </row>
    <row r="146">
      <c r="A146" s="5" t="n"/>
      <c r="B146" s="5" t="n"/>
      <c r="C146" s="18">
        <f>IF(A146&amp;""="","",SUMIFS('التسميع'!$F$6:$F$2005,'التسميع'!$B$6:$B$2005,A146&amp;"",'التسميع'!$C$6:$C$2005,"حفظ جديد"))</f>
        <v/>
      </c>
      <c r="D146" s="18">
        <f>IF(A146&amp;""="","",SUMIFS('التسميع'!$F$6:$F$2005,'التسميع'!$B$6:$B$2005,A146&amp;"",'التسميع'!$C$6:$C$2005,"مراجعة"))</f>
        <v/>
      </c>
      <c r="E146" s="19">
        <f>IF(A146&amp;""="","",COUNTIFS('التسميع'!$B$6:$B$2005,A146&amp;""))</f>
        <v/>
      </c>
      <c r="F146" s="20">
        <f>IF(A146&amp;""="","",IFERROR(SUMIFS('التسميع'!$A$6:$A$2005,'التسميع'!$B$6:$B$2005,A146&amp;"",'التسميع'!$J$6:$J$2005,1)/COUNTIFS('التسميع'!$B$6:$B$2005,A146&amp;"",'التسميع'!$J$6:$J$2005,1),""))</f>
        <v/>
      </c>
      <c r="G146" s="20">
        <f>IF(A146&amp;""="","",IFERROR(SUMIFS('التسميع'!$A$6:$A$2005,'التسميع'!$B$6:$B$2005,A146&amp;"",'التسميع'!$K$6:$K$2005,1)/COUNTIFS('التسميع'!$B$6:$B$2005,A146&amp;"",'التسميع'!$K$6:$K$2005,1),""))</f>
        <v/>
      </c>
      <c r="H146" s="19">
        <f>IF(ISNUMBER(G146),'الإعدادات'!$B$4-G146,"")</f>
        <v/>
      </c>
      <c r="I146" s="6">
        <f>IF(A146&amp;""="","",IF(G146="","لم تُسجَّل مراجعة",IF(H146&gt;'الإعدادات'!$B$5,"تأخر مراجعة","")))</f>
        <v/>
      </c>
      <c r="J146" s="19">
        <f>IF(A146&amp;""="","",COUNTIFS('التسميع'!$B$6:$B$2005,A146&amp;"",'التسميع'!$G$6:$G$2005,"يعاد"))</f>
        <v/>
      </c>
      <c r="K146" s="6">
        <f>IF(A146&amp;""="","",IFERROR(INDEX('التسميع'!$E$6:$E$2005,MATCH(A146&amp;"|H",'التسميع'!$L$6:$L$2005,0))&amp;"",""))</f>
        <v/>
      </c>
      <c r="L146" s="19">
        <f>IF(I146="تأخر مراجعة",COUNTIFS($H$6:$H$205,"&gt;"&amp;H146)+COUNTIFS($H$6:H146,H146,$I$6:I146,"تأخر مراجعة"),"")</f>
        <v/>
      </c>
      <c r="M146" s="6">
        <f>IF(A146&amp;""="","",IF(B146&amp;""="","اختر الحلقة",""))</f>
        <v/>
      </c>
    </row>
    <row r="147">
      <c r="A147" s="5" t="n"/>
      <c r="B147" s="5" t="n"/>
      <c r="C147" s="18">
        <f>IF(A147&amp;""="","",SUMIFS('التسميع'!$F$6:$F$2005,'التسميع'!$B$6:$B$2005,A147&amp;"",'التسميع'!$C$6:$C$2005,"حفظ جديد"))</f>
        <v/>
      </c>
      <c r="D147" s="18">
        <f>IF(A147&amp;""="","",SUMIFS('التسميع'!$F$6:$F$2005,'التسميع'!$B$6:$B$2005,A147&amp;"",'التسميع'!$C$6:$C$2005,"مراجعة"))</f>
        <v/>
      </c>
      <c r="E147" s="19">
        <f>IF(A147&amp;""="","",COUNTIFS('التسميع'!$B$6:$B$2005,A147&amp;""))</f>
        <v/>
      </c>
      <c r="F147" s="20">
        <f>IF(A147&amp;""="","",IFERROR(SUMIFS('التسميع'!$A$6:$A$2005,'التسميع'!$B$6:$B$2005,A147&amp;"",'التسميع'!$J$6:$J$2005,1)/COUNTIFS('التسميع'!$B$6:$B$2005,A147&amp;"",'التسميع'!$J$6:$J$2005,1),""))</f>
        <v/>
      </c>
      <c r="G147" s="20">
        <f>IF(A147&amp;""="","",IFERROR(SUMIFS('التسميع'!$A$6:$A$2005,'التسميع'!$B$6:$B$2005,A147&amp;"",'التسميع'!$K$6:$K$2005,1)/COUNTIFS('التسميع'!$B$6:$B$2005,A147&amp;"",'التسميع'!$K$6:$K$2005,1),""))</f>
        <v/>
      </c>
      <c r="H147" s="19">
        <f>IF(ISNUMBER(G147),'الإعدادات'!$B$4-G147,"")</f>
        <v/>
      </c>
      <c r="I147" s="6">
        <f>IF(A147&amp;""="","",IF(G147="","لم تُسجَّل مراجعة",IF(H147&gt;'الإعدادات'!$B$5,"تأخر مراجعة","")))</f>
        <v/>
      </c>
      <c r="J147" s="19">
        <f>IF(A147&amp;""="","",COUNTIFS('التسميع'!$B$6:$B$2005,A147&amp;"",'التسميع'!$G$6:$G$2005,"يعاد"))</f>
        <v/>
      </c>
      <c r="K147" s="6">
        <f>IF(A147&amp;""="","",IFERROR(INDEX('التسميع'!$E$6:$E$2005,MATCH(A147&amp;"|H",'التسميع'!$L$6:$L$2005,0))&amp;"",""))</f>
        <v/>
      </c>
      <c r="L147" s="19">
        <f>IF(I147="تأخر مراجعة",COUNTIFS($H$6:$H$205,"&gt;"&amp;H147)+COUNTIFS($H$6:H147,H147,$I$6:I147,"تأخر مراجعة"),"")</f>
        <v/>
      </c>
      <c r="M147" s="6">
        <f>IF(A147&amp;""="","",IF(B147&amp;""="","اختر الحلقة",""))</f>
        <v/>
      </c>
    </row>
    <row r="148">
      <c r="A148" s="5" t="n"/>
      <c r="B148" s="5" t="n"/>
      <c r="C148" s="18">
        <f>IF(A148&amp;""="","",SUMIFS('التسميع'!$F$6:$F$2005,'التسميع'!$B$6:$B$2005,A148&amp;"",'التسميع'!$C$6:$C$2005,"حفظ جديد"))</f>
        <v/>
      </c>
      <c r="D148" s="18">
        <f>IF(A148&amp;""="","",SUMIFS('التسميع'!$F$6:$F$2005,'التسميع'!$B$6:$B$2005,A148&amp;"",'التسميع'!$C$6:$C$2005,"مراجعة"))</f>
        <v/>
      </c>
      <c r="E148" s="19">
        <f>IF(A148&amp;""="","",COUNTIFS('التسميع'!$B$6:$B$2005,A148&amp;""))</f>
        <v/>
      </c>
      <c r="F148" s="20">
        <f>IF(A148&amp;""="","",IFERROR(SUMIFS('التسميع'!$A$6:$A$2005,'التسميع'!$B$6:$B$2005,A148&amp;"",'التسميع'!$J$6:$J$2005,1)/COUNTIFS('التسميع'!$B$6:$B$2005,A148&amp;"",'التسميع'!$J$6:$J$2005,1),""))</f>
        <v/>
      </c>
      <c r="G148" s="20">
        <f>IF(A148&amp;""="","",IFERROR(SUMIFS('التسميع'!$A$6:$A$2005,'التسميع'!$B$6:$B$2005,A148&amp;"",'التسميع'!$K$6:$K$2005,1)/COUNTIFS('التسميع'!$B$6:$B$2005,A148&amp;"",'التسميع'!$K$6:$K$2005,1),""))</f>
        <v/>
      </c>
      <c r="H148" s="19">
        <f>IF(ISNUMBER(G148),'الإعدادات'!$B$4-G148,"")</f>
        <v/>
      </c>
      <c r="I148" s="6">
        <f>IF(A148&amp;""="","",IF(G148="","لم تُسجَّل مراجعة",IF(H148&gt;'الإعدادات'!$B$5,"تأخر مراجعة","")))</f>
        <v/>
      </c>
      <c r="J148" s="19">
        <f>IF(A148&amp;""="","",COUNTIFS('التسميع'!$B$6:$B$2005,A148&amp;"",'التسميع'!$G$6:$G$2005,"يعاد"))</f>
        <v/>
      </c>
      <c r="K148" s="6">
        <f>IF(A148&amp;""="","",IFERROR(INDEX('التسميع'!$E$6:$E$2005,MATCH(A148&amp;"|H",'التسميع'!$L$6:$L$2005,0))&amp;"",""))</f>
        <v/>
      </c>
      <c r="L148" s="19">
        <f>IF(I148="تأخر مراجعة",COUNTIFS($H$6:$H$205,"&gt;"&amp;H148)+COUNTIFS($H$6:H148,H148,$I$6:I148,"تأخر مراجعة"),"")</f>
        <v/>
      </c>
      <c r="M148" s="6">
        <f>IF(A148&amp;""="","",IF(B148&amp;""="","اختر الحلقة",""))</f>
        <v/>
      </c>
    </row>
    <row r="149">
      <c r="A149" s="5" t="n"/>
      <c r="B149" s="5" t="n"/>
      <c r="C149" s="18">
        <f>IF(A149&amp;""="","",SUMIFS('التسميع'!$F$6:$F$2005,'التسميع'!$B$6:$B$2005,A149&amp;"",'التسميع'!$C$6:$C$2005,"حفظ جديد"))</f>
        <v/>
      </c>
      <c r="D149" s="18">
        <f>IF(A149&amp;""="","",SUMIFS('التسميع'!$F$6:$F$2005,'التسميع'!$B$6:$B$2005,A149&amp;"",'التسميع'!$C$6:$C$2005,"مراجعة"))</f>
        <v/>
      </c>
      <c r="E149" s="19">
        <f>IF(A149&amp;""="","",COUNTIFS('التسميع'!$B$6:$B$2005,A149&amp;""))</f>
        <v/>
      </c>
      <c r="F149" s="20">
        <f>IF(A149&amp;""="","",IFERROR(SUMIFS('التسميع'!$A$6:$A$2005,'التسميع'!$B$6:$B$2005,A149&amp;"",'التسميع'!$J$6:$J$2005,1)/COUNTIFS('التسميع'!$B$6:$B$2005,A149&amp;"",'التسميع'!$J$6:$J$2005,1),""))</f>
        <v/>
      </c>
      <c r="G149" s="20">
        <f>IF(A149&amp;""="","",IFERROR(SUMIFS('التسميع'!$A$6:$A$2005,'التسميع'!$B$6:$B$2005,A149&amp;"",'التسميع'!$K$6:$K$2005,1)/COUNTIFS('التسميع'!$B$6:$B$2005,A149&amp;"",'التسميع'!$K$6:$K$2005,1),""))</f>
        <v/>
      </c>
      <c r="H149" s="19">
        <f>IF(ISNUMBER(G149),'الإعدادات'!$B$4-G149,"")</f>
        <v/>
      </c>
      <c r="I149" s="6">
        <f>IF(A149&amp;""="","",IF(G149="","لم تُسجَّل مراجعة",IF(H149&gt;'الإعدادات'!$B$5,"تأخر مراجعة","")))</f>
        <v/>
      </c>
      <c r="J149" s="19">
        <f>IF(A149&amp;""="","",COUNTIFS('التسميع'!$B$6:$B$2005,A149&amp;"",'التسميع'!$G$6:$G$2005,"يعاد"))</f>
        <v/>
      </c>
      <c r="K149" s="6">
        <f>IF(A149&amp;""="","",IFERROR(INDEX('التسميع'!$E$6:$E$2005,MATCH(A149&amp;"|H",'التسميع'!$L$6:$L$2005,0))&amp;"",""))</f>
        <v/>
      </c>
      <c r="L149" s="19">
        <f>IF(I149="تأخر مراجعة",COUNTIFS($H$6:$H$205,"&gt;"&amp;H149)+COUNTIFS($H$6:H149,H149,$I$6:I149,"تأخر مراجعة"),"")</f>
        <v/>
      </c>
      <c r="M149" s="6">
        <f>IF(A149&amp;""="","",IF(B149&amp;""="","اختر الحلقة",""))</f>
        <v/>
      </c>
    </row>
    <row r="150">
      <c r="A150" s="5" t="n"/>
      <c r="B150" s="5" t="n"/>
      <c r="C150" s="18">
        <f>IF(A150&amp;""="","",SUMIFS('التسميع'!$F$6:$F$2005,'التسميع'!$B$6:$B$2005,A150&amp;"",'التسميع'!$C$6:$C$2005,"حفظ جديد"))</f>
        <v/>
      </c>
      <c r="D150" s="18">
        <f>IF(A150&amp;""="","",SUMIFS('التسميع'!$F$6:$F$2005,'التسميع'!$B$6:$B$2005,A150&amp;"",'التسميع'!$C$6:$C$2005,"مراجعة"))</f>
        <v/>
      </c>
      <c r="E150" s="19">
        <f>IF(A150&amp;""="","",COUNTIFS('التسميع'!$B$6:$B$2005,A150&amp;""))</f>
        <v/>
      </c>
      <c r="F150" s="20">
        <f>IF(A150&amp;""="","",IFERROR(SUMIFS('التسميع'!$A$6:$A$2005,'التسميع'!$B$6:$B$2005,A150&amp;"",'التسميع'!$J$6:$J$2005,1)/COUNTIFS('التسميع'!$B$6:$B$2005,A150&amp;"",'التسميع'!$J$6:$J$2005,1),""))</f>
        <v/>
      </c>
      <c r="G150" s="20">
        <f>IF(A150&amp;""="","",IFERROR(SUMIFS('التسميع'!$A$6:$A$2005,'التسميع'!$B$6:$B$2005,A150&amp;"",'التسميع'!$K$6:$K$2005,1)/COUNTIFS('التسميع'!$B$6:$B$2005,A150&amp;"",'التسميع'!$K$6:$K$2005,1),""))</f>
        <v/>
      </c>
      <c r="H150" s="19">
        <f>IF(ISNUMBER(G150),'الإعدادات'!$B$4-G150,"")</f>
        <v/>
      </c>
      <c r="I150" s="6">
        <f>IF(A150&amp;""="","",IF(G150="","لم تُسجَّل مراجعة",IF(H150&gt;'الإعدادات'!$B$5,"تأخر مراجعة","")))</f>
        <v/>
      </c>
      <c r="J150" s="19">
        <f>IF(A150&amp;""="","",COUNTIFS('التسميع'!$B$6:$B$2005,A150&amp;"",'التسميع'!$G$6:$G$2005,"يعاد"))</f>
        <v/>
      </c>
      <c r="K150" s="6">
        <f>IF(A150&amp;""="","",IFERROR(INDEX('التسميع'!$E$6:$E$2005,MATCH(A150&amp;"|H",'التسميع'!$L$6:$L$2005,0))&amp;"",""))</f>
        <v/>
      </c>
      <c r="L150" s="19">
        <f>IF(I150="تأخر مراجعة",COUNTIFS($H$6:$H$205,"&gt;"&amp;H150)+COUNTIFS($H$6:H150,H150,$I$6:I150,"تأخر مراجعة"),"")</f>
        <v/>
      </c>
      <c r="M150" s="6">
        <f>IF(A150&amp;""="","",IF(B150&amp;""="","اختر الحلقة",""))</f>
        <v/>
      </c>
    </row>
    <row r="151">
      <c r="A151" s="5" t="n"/>
      <c r="B151" s="5" t="n"/>
      <c r="C151" s="18">
        <f>IF(A151&amp;""="","",SUMIFS('التسميع'!$F$6:$F$2005,'التسميع'!$B$6:$B$2005,A151&amp;"",'التسميع'!$C$6:$C$2005,"حفظ جديد"))</f>
        <v/>
      </c>
      <c r="D151" s="18">
        <f>IF(A151&amp;""="","",SUMIFS('التسميع'!$F$6:$F$2005,'التسميع'!$B$6:$B$2005,A151&amp;"",'التسميع'!$C$6:$C$2005,"مراجعة"))</f>
        <v/>
      </c>
      <c r="E151" s="19">
        <f>IF(A151&amp;""="","",COUNTIFS('التسميع'!$B$6:$B$2005,A151&amp;""))</f>
        <v/>
      </c>
      <c r="F151" s="20">
        <f>IF(A151&amp;""="","",IFERROR(SUMIFS('التسميع'!$A$6:$A$2005,'التسميع'!$B$6:$B$2005,A151&amp;"",'التسميع'!$J$6:$J$2005,1)/COUNTIFS('التسميع'!$B$6:$B$2005,A151&amp;"",'التسميع'!$J$6:$J$2005,1),""))</f>
        <v/>
      </c>
      <c r="G151" s="20">
        <f>IF(A151&amp;""="","",IFERROR(SUMIFS('التسميع'!$A$6:$A$2005,'التسميع'!$B$6:$B$2005,A151&amp;"",'التسميع'!$K$6:$K$2005,1)/COUNTIFS('التسميع'!$B$6:$B$2005,A151&amp;"",'التسميع'!$K$6:$K$2005,1),""))</f>
        <v/>
      </c>
      <c r="H151" s="19">
        <f>IF(ISNUMBER(G151),'الإعدادات'!$B$4-G151,"")</f>
        <v/>
      </c>
      <c r="I151" s="6">
        <f>IF(A151&amp;""="","",IF(G151="","لم تُسجَّل مراجعة",IF(H151&gt;'الإعدادات'!$B$5,"تأخر مراجعة","")))</f>
        <v/>
      </c>
      <c r="J151" s="19">
        <f>IF(A151&amp;""="","",COUNTIFS('التسميع'!$B$6:$B$2005,A151&amp;"",'التسميع'!$G$6:$G$2005,"يعاد"))</f>
        <v/>
      </c>
      <c r="K151" s="6">
        <f>IF(A151&amp;""="","",IFERROR(INDEX('التسميع'!$E$6:$E$2005,MATCH(A151&amp;"|H",'التسميع'!$L$6:$L$2005,0))&amp;"",""))</f>
        <v/>
      </c>
      <c r="L151" s="19">
        <f>IF(I151="تأخر مراجعة",COUNTIFS($H$6:$H$205,"&gt;"&amp;H151)+COUNTIFS($H$6:H151,H151,$I$6:I151,"تأخر مراجعة"),"")</f>
        <v/>
      </c>
      <c r="M151" s="6">
        <f>IF(A151&amp;""="","",IF(B151&amp;""="","اختر الحلقة",""))</f>
        <v/>
      </c>
    </row>
    <row r="152">
      <c r="A152" s="5" t="n"/>
      <c r="B152" s="5" t="n"/>
      <c r="C152" s="18">
        <f>IF(A152&amp;""="","",SUMIFS('التسميع'!$F$6:$F$2005,'التسميع'!$B$6:$B$2005,A152&amp;"",'التسميع'!$C$6:$C$2005,"حفظ جديد"))</f>
        <v/>
      </c>
      <c r="D152" s="18">
        <f>IF(A152&amp;""="","",SUMIFS('التسميع'!$F$6:$F$2005,'التسميع'!$B$6:$B$2005,A152&amp;"",'التسميع'!$C$6:$C$2005,"مراجعة"))</f>
        <v/>
      </c>
      <c r="E152" s="19">
        <f>IF(A152&amp;""="","",COUNTIFS('التسميع'!$B$6:$B$2005,A152&amp;""))</f>
        <v/>
      </c>
      <c r="F152" s="20">
        <f>IF(A152&amp;""="","",IFERROR(SUMIFS('التسميع'!$A$6:$A$2005,'التسميع'!$B$6:$B$2005,A152&amp;"",'التسميع'!$J$6:$J$2005,1)/COUNTIFS('التسميع'!$B$6:$B$2005,A152&amp;"",'التسميع'!$J$6:$J$2005,1),""))</f>
        <v/>
      </c>
      <c r="G152" s="20">
        <f>IF(A152&amp;""="","",IFERROR(SUMIFS('التسميع'!$A$6:$A$2005,'التسميع'!$B$6:$B$2005,A152&amp;"",'التسميع'!$K$6:$K$2005,1)/COUNTIFS('التسميع'!$B$6:$B$2005,A152&amp;"",'التسميع'!$K$6:$K$2005,1),""))</f>
        <v/>
      </c>
      <c r="H152" s="19">
        <f>IF(ISNUMBER(G152),'الإعدادات'!$B$4-G152,"")</f>
        <v/>
      </c>
      <c r="I152" s="6">
        <f>IF(A152&amp;""="","",IF(G152="","لم تُسجَّل مراجعة",IF(H152&gt;'الإعدادات'!$B$5,"تأخر مراجعة","")))</f>
        <v/>
      </c>
      <c r="J152" s="19">
        <f>IF(A152&amp;""="","",COUNTIFS('التسميع'!$B$6:$B$2005,A152&amp;"",'التسميع'!$G$6:$G$2005,"يعاد"))</f>
        <v/>
      </c>
      <c r="K152" s="6">
        <f>IF(A152&amp;""="","",IFERROR(INDEX('التسميع'!$E$6:$E$2005,MATCH(A152&amp;"|H",'التسميع'!$L$6:$L$2005,0))&amp;"",""))</f>
        <v/>
      </c>
      <c r="L152" s="19">
        <f>IF(I152="تأخر مراجعة",COUNTIFS($H$6:$H$205,"&gt;"&amp;H152)+COUNTIFS($H$6:H152,H152,$I$6:I152,"تأخر مراجعة"),"")</f>
        <v/>
      </c>
      <c r="M152" s="6">
        <f>IF(A152&amp;""="","",IF(B152&amp;""="","اختر الحلقة",""))</f>
        <v/>
      </c>
    </row>
    <row r="153">
      <c r="A153" s="5" t="n"/>
      <c r="B153" s="5" t="n"/>
      <c r="C153" s="18">
        <f>IF(A153&amp;""="","",SUMIFS('التسميع'!$F$6:$F$2005,'التسميع'!$B$6:$B$2005,A153&amp;"",'التسميع'!$C$6:$C$2005,"حفظ جديد"))</f>
        <v/>
      </c>
      <c r="D153" s="18">
        <f>IF(A153&amp;""="","",SUMIFS('التسميع'!$F$6:$F$2005,'التسميع'!$B$6:$B$2005,A153&amp;"",'التسميع'!$C$6:$C$2005,"مراجعة"))</f>
        <v/>
      </c>
      <c r="E153" s="19">
        <f>IF(A153&amp;""="","",COUNTIFS('التسميع'!$B$6:$B$2005,A153&amp;""))</f>
        <v/>
      </c>
      <c r="F153" s="20">
        <f>IF(A153&amp;""="","",IFERROR(SUMIFS('التسميع'!$A$6:$A$2005,'التسميع'!$B$6:$B$2005,A153&amp;"",'التسميع'!$J$6:$J$2005,1)/COUNTIFS('التسميع'!$B$6:$B$2005,A153&amp;"",'التسميع'!$J$6:$J$2005,1),""))</f>
        <v/>
      </c>
      <c r="G153" s="20">
        <f>IF(A153&amp;""="","",IFERROR(SUMIFS('التسميع'!$A$6:$A$2005,'التسميع'!$B$6:$B$2005,A153&amp;"",'التسميع'!$K$6:$K$2005,1)/COUNTIFS('التسميع'!$B$6:$B$2005,A153&amp;"",'التسميع'!$K$6:$K$2005,1),""))</f>
        <v/>
      </c>
      <c r="H153" s="19">
        <f>IF(ISNUMBER(G153),'الإعدادات'!$B$4-G153,"")</f>
        <v/>
      </c>
      <c r="I153" s="6">
        <f>IF(A153&amp;""="","",IF(G153="","لم تُسجَّل مراجعة",IF(H153&gt;'الإعدادات'!$B$5,"تأخر مراجعة","")))</f>
        <v/>
      </c>
      <c r="J153" s="19">
        <f>IF(A153&amp;""="","",COUNTIFS('التسميع'!$B$6:$B$2005,A153&amp;"",'التسميع'!$G$6:$G$2005,"يعاد"))</f>
        <v/>
      </c>
      <c r="K153" s="6">
        <f>IF(A153&amp;""="","",IFERROR(INDEX('التسميع'!$E$6:$E$2005,MATCH(A153&amp;"|H",'التسميع'!$L$6:$L$2005,0))&amp;"",""))</f>
        <v/>
      </c>
      <c r="L153" s="19">
        <f>IF(I153="تأخر مراجعة",COUNTIFS($H$6:$H$205,"&gt;"&amp;H153)+COUNTIFS($H$6:H153,H153,$I$6:I153,"تأخر مراجعة"),"")</f>
        <v/>
      </c>
      <c r="M153" s="6">
        <f>IF(A153&amp;""="","",IF(B153&amp;""="","اختر الحلقة",""))</f>
        <v/>
      </c>
    </row>
    <row r="154">
      <c r="A154" s="5" t="n"/>
      <c r="B154" s="5" t="n"/>
      <c r="C154" s="18">
        <f>IF(A154&amp;""="","",SUMIFS('التسميع'!$F$6:$F$2005,'التسميع'!$B$6:$B$2005,A154&amp;"",'التسميع'!$C$6:$C$2005,"حفظ جديد"))</f>
        <v/>
      </c>
      <c r="D154" s="18">
        <f>IF(A154&amp;""="","",SUMIFS('التسميع'!$F$6:$F$2005,'التسميع'!$B$6:$B$2005,A154&amp;"",'التسميع'!$C$6:$C$2005,"مراجعة"))</f>
        <v/>
      </c>
      <c r="E154" s="19">
        <f>IF(A154&amp;""="","",COUNTIFS('التسميع'!$B$6:$B$2005,A154&amp;""))</f>
        <v/>
      </c>
      <c r="F154" s="20">
        <f>IF(A154&amp;""="","",IFERROR(SUMIFS('التسميع'!$A$6:$A$2005,'التسميع'!$B$6:$B$2005,A154&amp;"",'التسميع'!$J$6:$J$2005,1)/COUNTIFS('التسميع'!$B$6:$B$2005,A154&amp;"",'التسميع'!$J$6:$J$2005,1),""))</f>
        <v/>
      </c>
      <c r="G154" s="20">
        <f>IF(A154&amp;""="","",IFERROR(SUMIFS('التسميع'!$A$6:$A$2005,'التسميع'!$B$6:$B$2005,A154&amp;"",'التسميع'!$K$6:$K$2005,1)/COUNTIFS('التسميع'!$B$6:$B$2005,A154&amp;"",'التسميع'!$K$6:$K$2005,1),""))</f>
        <v/>
      </c>
      <c r="H154" s="19">
        <f>IF(ISNUMBER(G154),'الإعدادات'!$B$4-G154,"")</f>
        <v/>
      </c>
      <c r="I154" s="6">
        <f>IF(A154&amp;""="","",IF(G154="","لم تُسجَّل مراجعة",IF(H154&gt;'الإعدادات'!$B$5,"تأخر مراجعة","")))</f>
        <v/>
      </c>
      <c r="J154" s="19">
        <f>IF(A154&amp;""="","",COUNTIFS('التسميع'!$B$6:$B$2005,A154&amp;"",'التسميع'!$G$6:$G$2005,"يعاد"))</f>
        <v/>
      </c>
      <c r="K154" s="6">
        <f>IF(A154&amp;""="","",IFERROR(INDEX('التسميع'!$E$6:$E$2005,MATCH(A154&amp;"|H",'التسميع'!$L$6:$L$2005,0))&amp;"",""))</f>
        <v/>
      </c>
      <c r="L154" s="19">
        <f>IF(I154="تأخر مراجعة",COUNTIFS($H$6:$H$205,"&gt;"&amp;H154)+COUNTIFS($H$6:H154,H154,$I$6:I154,"تأخر مراجعة"),"")</f>
        <v/>
      </c>
      <c r="M154" s="6">
        <f>IF(A154&amp;""="","",IF(B154&amp;""="","اختر الحلقة",""))</f>
        <v/>
      </c>
    </row>
    <row r="155">
      <c r="A155" s="5" t="n"/>
      <c r="B155" s="5" t="n"/>
      <c r="C155" s="18">
        <f>IF(A155&amp;""="","",SUMIFS('التسميع'!$F$6:$F$2005,'التسميع'!$B$6:$B$2005,A155&amp;"",'التسميع'!$C$6:$C$2005,"حفظ جديد"))</f>
        <v/>
      </c>
      <c r="D155" s="18">
        <f>IF(A155&amp;""="","",SUMIFS('التسميع'!$F$6:$F$2005,'التسميع'!$B$6:$B$2005,A155&amp;"",'التسميع'!$C$6:$C$2005,"مراجعة"))</f>
        <v/>
      </c>
      <c r="E155" s="19">
        <f>IF(A155&amp;""="","",COUNTIFS('التسميع'!$B$6:$B$2005,A155&amp;""))</f>
        <v/>
      </c>
      <c r="F155" s="20">
        <f>IF(A155&amp;""="","",IFERROR(SUMIFS('التسميع'!$A$6:$A$2005,'التسميع'!$B$6:$B$2005,A155&amp;"",'التسميع'!$J$6:$J$2005,1)/COUNTIFS('التسميع'!$B$6:$B$2005,A155&amp;"",'التسميع'!$J$6:$J$2005,1),""))</f>
        <v/>
      </c>
      <c r="G155" s="20">
        <f>IF(A155&amp;""="","",IFERROR(SUMIFS('التسميع'!$A$6:$A$2005,'التسميع'!$B$6:$B$2005,A155&amp;"",'التسميع'!$K$6:$K$2005,1)/COUNTIFS('التسميع'!$B$6:$B$2005,A155&amp;"",'التسميع'!$K$6:$K$2005,1),""))</f>
        <v/>
      </c>
      <c r="H155" s="19">
        <f>IF(ISNUMBER(G155),'الإعدادات'!$B$4-G155,"")</f>
        <v/>
      </c>
      <c r="I155" s="6">
        <f>IF(A155&amp;""="","",IF(G155="","لم تُسجَّل مراجعة",IF(H155&gt;'الإعدادات'!$B$5,"تأخر مراجعة","")))</f>
        <v/>
      </c>
      <c r="J155" s="19">
        <f>IF(A155&amp;""="","",COUNTIFS('التسميع'!$B$6:$B$2005,A155&amp;"",'التسميع'!$G$6:$G$2005,"يعاد"))</f>
        <v/>
      </c>
      <c r="K155" s="6">
        <f>IF(A155&amp;""="","",IFERROR(INDEX('التسميع'!$E$6:$E$2005,MATCH(A155&amp;"|H",'التسميع'!$L$6:$L$2005,0))&amp;"",""))</f>
        <v/>
      </c>
      <c r="L155" s="19">
        <f>IF(I155="تأخر مراجعة",COUNTIFS($H$6:$H$205,"&gt;"&amp;H155)+COUNTIFS($H$6:H155,H155,$I$6:I155,"تأخر مراجعة"),"")</f>
        <v/>
      </c>
      <c r="M155" s="6">
        <f>IF(A155&amp;""="","",IF(B155&amp;""="","اختر الحلقة",""))</f>
        <v/>
      </c>
    </row>
    <row r="156">
      <c r="A156" s="5" t="n"/>
      <c r="B156" s="5" t="n"/>
      <c r="C156" s="18">
        <f>IF(A156&amp;""="","",SUMIFS('التسميع'!$F$6:$F$2005,'التسميع'!$B$6:$B$2005,A156&amp;"",'التسميع'!$C$6:$C$2005,"حفظ جديد"))</f>
        <v/>
      </c>
      <c r="D156" s="18">
        <f>IF(A156&amp;""="","",SUMIFS('التسميع'!$F$6:$F$2005,'التسميع'!$B$6:$B$2005,A156&amp;"",'التسميع'!$C$6:$C$2005,"مراجعة"))</f>
        <v/>
      </c>
      <c r="E156" s="19">
        <f>IF(A156&amp;""="","",COUNTIFS('التسميع'!$B$6:$B$2005,A156&amp;""))</f>
        <v/>
      </c>
      <c r="F156" s="20">
        <f>IF(A156&amp;""="","",IFERROR(SUMIFS('التسميع'!$A$6:$A$2005,'التسميع'!$B$6:$B$2005,A156&amp;"",'التسميع'!$J$6:$J$2005,1)/COUNTIFS('التسميع'!$B$6:$B$2005,A156&amp;"",'التسميع'!$J$6:$J$2005,1),""))</f>
        <v/>
      </c>
      <c r="G156" s="20">
        <f>IF(A156&amp;""="","",IFERROR(SUMIFS('التسميع'!$A$6:$A$2005,'التسميع'!$B$6:$B$2005,A156&amp;"",'التسميع'!$K$6:$K$2005,1)/COUNTIFS('التسميع'!$B$6:$B$2005,A156&amp;"",'التسميع'!$K$6:$K$2005,1),""))</f>
        <v/>
      </c>
      <c r="H156" s="19">
        <f>IF(ISNUMBER(G156),'الإعدادات'!$B$4-G156,"")</f>
        <v/>
      </c>
      <c r="I156" s="6">
        <f>IF(A156&amp;""="","",IF(G156="","لم تُسجَّل مراجعة",IF(H156&gt;'الإعدادات'!$B$5,"تأخر مراجعة","")))</f>
        <v/>
      </c>
      <c r="J156" s="19">
        <f>IF(A156&amp;""="","",COUNTIFS('التسميع'!$B$6:$B$2005,A156&amp;"",'التسميع'!$G$6:$G$2005,"يعاد"))</f>
        <v/>
      </c>
      <c r="K156" s="6">
        <f>IF(A156&amp;""="","",IFERROR(INDEX('التسميع'!$E$6:$E$2005,MATCH(A156&amp;"|H",'التسميع'!$L$6:$L$2005,0))&amp;"",""))</f>
        <v/>
      </c>
      <c r="L156" s="19">
        <f>IF(I156="تأخر مراجعة",COUNTIFS($H$6:$H$205,"&gt;"&amp;H156)+COUNTIFS($H$6:H156,H156,$I$6:I156,"تأخر مراجعة"),"")</f>
        <v/>
      </c>
      <c r="M156" s="6">
        <f>IF(A156&amp;""="","",IF(B156&amp;""="","اختر الحلقة",""))</f>
        <v/>
      </c>
    </row>
    <row r="157">
      <c r="A157" s="5" t="n"/>
      <c r="B157" s="5" t="n"/>
      <c r="C157" s="18">
        <f>IF(A157&amp;""="","",SUMIFS('التسميع'!$F$6:$F$2005,'التسميع'!$B$6:$B$2005,A157&amp;"",'التسميع'!$C$6:$C$2005,"حفظ جديد"))</f>
        <v/>
      </c>
      <c r="D157" s="18">
        <f>IF(A157&amp;""="","",SUMIFS('التسميع'!$F$6:$F$2005,'التسميع'!$B$6:$B$2005,A157&amp;"",'التسميع'!$C$6:$C$2005,"مراجعة"))</f>
        <v/>
      </c>
      <c r="E157" s="19">
        <f>IF(A157&amp;""="","",COUNTIFS('التسميع'!$B$6:$B$2005,A157&amp;""))</f>
        <v/>
      </c>
      <c r="F157" s="20">
        <f>IF(A157&amp;""="","",IFERROR(SUMIFS('التسميع'!$A$6:$A$2005,'التسميع'!$B$6:$B$2005,A157&amp;"",'التسميع'!$J$6:$J$2005,1)/COUNTIFS('التسميع'!$B$6:$B$2005,A157&amp;"",'التسميع'!$J$6:$J$2005,1),""))</f>
        <v/>
      </c>
      <c r="G157" s="20">
        <f>IF(A157&amp;""="","",IFERROR(SUMIFS('التسميع'!$A$6:$A$2005,'التسميع'!$B$6:$B$2005,A157&amp;"",'التسميع'!$K$6:$K$2005,1)/COUNTIFS('التسميع'!$B$6:$B$2005,A157&amp;"",'التسميع'!$K$6:$K$2005,1),""))</f>
        <v/>
      </c>
      <c r="H157" s="19">
        <f>IF(ISNUMBER(G157),'الإعدادات'!$B$4-G157,"")</f>
        <v/>
      </c>
      <c r="I157" s="6">
        <f>IF(A157&amp;""="","",IF(G157="","لم تُسجَّل مراجعة",IF(H157&gt;'الإعدادات'!$B$5,"تأخر مراجعة","")))</f>
        <v/>
      </c>
      <c r="J157" s="19">
        <f>IF(A157&amp;""="","",COUNTIFS('التسميع'!$B$6:$B$2005,A157&amp;"",'التسميع'!$G$6:$G$2005,"يعاد"))</f>
        <v/>
      </c>
      <c r="K157" s="6">
        <f>IF(A157&amp;""="","",IFERROR(INDEX('التسميع'!$E$6:$E$2005,MATCH(A157&amp;"|H",'التسميع'!$L$6:$L$2005,0))&amp;"",""))</f>
        <v/>
      </c>
      <c r="L157" s="19">
        <f>IF(I157="تأخر مراجعة",COUNTIFS($H$6:$H$205,"&gt;"&amp;H157)+COUNTIFS($H$6:H157,H157,$I$6:I157,"تأخر مراجعة"),"")</f>
        <v/>
      </c>
      <c r="M157" s="6">
        <f>IF(A157&amp;""="","",IF(B157&amp;""="","اختر الحلقة",""))</f>
        <v/>
      </c>
    </row>
    <row r="158">
      <c r="A158" s="5" t="n"/>
      <c r="B158" s="5" t="n"/>
      <c r="C158" s="18">
        <f>IF(A158&amp;""="","",SUMIFS('التسميع'!$F$6:$F$2005,'التسميع'!$B$6:$B$2005,A158&amp;"",'التسميع'!$C$6:$C$2005,"حفظ جديد"))</f>
        <v/>
      </c>
      <c r="D158" s="18">
        <f>IF(A158&amp;""="","",SUMIFS('التسميع'!$F$6:$F$2005,'التسميع'!$B$6:$B$2005,A158&amp;"",'التسميع'!$C$6:$C$2005,"مراجعة"))</f>
        <v/>
      </c>
      <c r="E158" s="19">
        <f>IF(A158&amp;""="","",COUNTIFS('التسميع'!$B$6:$B$2005,A158&amp;""))</f>
        <v/>
      </c>
      <c r="F158" s="20">
        <f>IF(A158&amp;""="","",IFERROR(SUMIFS('التسميع'!$A$6:$A$2005,'التسميع'!$B$6:$B$2005,A158&amp;"",'التسميع'!$J$6:$J$2005,1)/COUNTIFS('التسميع'!$B$6:$B$2005,A158&amp;"",'التسميع'!$J$6:$J$2005,1),""))</f>
        <v/>
      </c>
      <c r="G158" s="20">
        <f>IF(A158&amp;""="","",IFERROR(SUMIFS('التسميع'!$A$6:$A$2005,'التسميع'!$B$6:$B$2005,A158&amp;"",'التسميع'!$K$6:$K$2005,1)/COUNTIFS('التسميع'!$B$6:$B$2005,A158&amp;"",'التسميع'!$K$6:$K$2005,1),""))</f>
        <v/>
      </c>
      <c r="H158" s="19">
        <f>IF(ISNUMBER(G158),'الإعدادات'!$B$4-G158,"")</f>
        <v/>
      </c>
      <c r="I158" s="6">
        <f>IF(A158&amp;""="","",IF(G158="","لم تُسجَّل مراجعة",IF(H158&gt;'الإعدادات'!$B$5,"تأخر مراجعة","")))</f>
        <v/>
      </c>
      <c r="J158" s="19">
        <f>IF(A158&amp;""="","",COUNTIFS('التسميع'!$B$6:$B$2005,A158&amp;"",'التسميع'!$G$6:$G$2005,"يعاد"))</f>
        <v/>
      </c>
      <c r="K158" s="6">
        <f>IF(A158&amp;""="","",IFERROR(INDEX('التسميع'!$E$6:$E$2005,MATCH(A158&amp;"|H",'التسميع'!$L$6:$L$2005,0))&amp;"",""))</f>
        <v/>
      </c>
      <c r="L158" s="19">
        <f>IF(I158="تأخر مراجعة",COUNTIFS($H$6:$H$205,"&gt;"&amp;H158)+COUNTIFS($H$6:H158,H158,$I$6:I158,"تأخر مراجعة"),"")</f>
        <v/>
      </c>
      <c r="M158" s="6">
        <f>IF(A158&amp;""="","",IF(B158&amp;""="","اختر الحلقة",""))</f>
        <v/>
      </c>
    </row>
    <row r="159">
      <c r="A159" s="5" t="n"/>
      <c r="B159" s="5" t="n"/>
      <c r="C159" s="18">
        <f>IF(A159&amp;""="","",SUMIFS('التسميع'!$F$6:$F$2005,'التسميع'!$B$6:$B$2005,A159&amp;"",'التسميع'!$C$6:$C$2005,"حفظ جديد"))</f>
        <v/>
      </c>
      <c r="D159" s="18">
        <f>IF(A159&amp;""="","",SUMIFS('التسميع'!$F$6:$F$2005,'التسميع'!$B$6:$B$2005,A159&amp;"",'التسميع'!$C$6:$C$2005,"مراجعة"))</f>
        <v/>
      </c>
      <c r="E159" s="19">
        <f>IF(A159&amp;""="","",COUNTIFS('التسميع'!$B$6:$B$2005,A159&amp;""))</f>
        <v/>
      </c>
      <c r="F159" s="20">
        <f>IF(A159&amp;""="","",IFERROR(SUMIFS('التسميع'!$A$6:$A$2005,'التسميع'!$B$6:$B$2005,A159&amp;"",'التسميع'!$J$6:$J$2005,1)/COUNTIFS('التسميع'!$B$6:$B$2005,A159&amp;"",'التسميع'!$J$6:$J$2005,1),""))</f>
        <v/>
      </c>
      <c r="G159" s="20">
        <f>IF(A159&amp;""="","",IFERROR(SUMIFS('التسميع'!$A$6:$A$2005,'التسميع'!$B$6:$B$2005,A159&amp;"",'التسميع'!$K$6:$K$2005,1)/COUNTIFS('التسميع'!$B$6:$B$2005,A159&amp;"",'التسميع'!$K$6:$K$2005,1),""))</f>
        <v/>
      </c>
      <c r="H159" s="19">
        <f>IF(ISNUMBER(G159),'الإعدادات'!$B$4-G159,"")</f>
        <v/>
      </c>
      <c r="I159" s="6">
        <f>IF(A159&amp;""="","",IF(G159="","لم تُسجَّل مراجعة",IF(H159&gt;'الإعدادات'!$B$5,"تأخر مراجعة","")))</f>
        <v/>
      </c>
      <c r="J159" s="19">
        <f>IF(A159&amp;""="","",COUNTIFS('التسميع'!$B$6:$B$2005,A159&amp;"",'التسميع'!$G$6:$G$2005,"يعاد"))</f>
        <v/>
      </c>
      <c r="K159" s="6">
        <f>IF(A159&amp;""="","",IFERROR(INDEX('التسميع'!$E$6:$E$2005,MATCH(A159&amp;"|H",'التسميع'!$L$6:$L$2005,0))&amp;"",""))</f>
        <v/>
      </c>
      <c r="L159" s="19">
        <f>IF(I159="تأخر مراجعة",COUNTIFS($H$6:$H$205,"&gt;"&amp;H159)+COUNTIFS($H$6:H159,H159,$I$6:I159,"تأخر مراجعة"),"")</f>
        <v/>
      </c>
      <c r="M159" s="6">
        <f>IF(A159&amp;""="","",IF(B159&amp;""="","اختر الحلقة",""))</f>
        <v/>
      </c>
    </row>
    <row r="160">
      <c r="A160" s="5" t="n"/>
      <c r="B160" s="5" t="n"/>
      <c r="C160" s="18">
        <f>IF(A160&amp;""="","",SUMIFS('التسميع'!$F$6:$F$2005,'التسميع'!$B$6:$B$2005,A160&amp;"",'التسميع'!$C$6:$C$2005,"حفظ جديد"))</f>
        <v/>
      </c>
      <c r="D160" s="18">
        <f>IF(A160&amp;""="","",SUMIFS('التسميع'!$F$6:$F$2005,'التسميع'!$B$6:$B$2005,A160&amp;"",'التسميع'!$C$6:$C$2005,"مراجعة"))</f>
        <v/>
      </c>
      <c r="E160" s="19">
        <f>IF(A160&amp;""="","",COUNTIFS('التسميع'!$B$6:$B$2005,A160&amp;""))</f>
        <v/>
      </c>
      <c r="F160" s="20">
        <f>IF(A160&amp;""="","",IFERROR(SUMIFS('التسميع'!$A$6:$A$2005,'التسميع'!$B$6:$B$2005,A160&amp;"",'التسميع'!$J$6:$J$2005,1)/COUNTIFS('التسميع'!$B$6:$B$2005,A160&amp;"",'التسميع'!$J$6:$J$2005,1),""))</f>
        <v/>
      </c>
      <c r="G160" s="20">
        <f>IF(A160&amp;""="","",IFERROR(SUMIFS('التسميع'!$A$6:$A$2005,'التسميع'!$B$6:$B$2005,A160&amp;"",'التسميع'!$K$6:$K$2005,1)/COUNTIFS('التسميع'!$B$6:$B$2005,A160&amp;"",'التسميع'!$K$6:$K$2005,1),""))</f>
        <v/>
      </c>
      <c r="H160" s="19">
        <f>IF(ISNUMBER(G160),'الإعدادات'!$B$4-G160,"")</f>
        <v/>
      </c>
      <c r="I160" s="6">
        <f>IF(A160&amp;""="","",IF(G160="","لم تُسجَّل مراجعة",IF(H160&gt;'الإعدادات'!$B$5,"تأخر مراجعة","")))</f>
        <v/>
      </c>
      <c r="J160" s="19">
        <f>IF(A160&amp;""="","",COUNTIFS('التسميع'!$B$6:$B$2005,A160&amp;"",'التسميع'!$G$6:$G$2005,"يعاد"))</f>
        <v/>
      </c>
      <c r="K160" s="6">
        <f>IF(A160&amp;""="","",IFERROR(INDEX('التسميع'!$E$6:$E$2005,MATCH(A160&amp;"|H",'التسميع'!$L$6:$L$2005,0))&amp;"",""))</f>
        <v/>
      </c>
      <c r="L160" s="19">
        <f>IF(I160="تأخر مراجعة",COUNTIFS($H$6:$H$205,"&gt;"&amp;H160)+COUNTIFS($H$6:H160,H160,$I$6:I160,"تأخر مراجعة"),"")</f>
        <v/>
      </c>
      <c r="M160" s="6">
        <f>IF(A160&amp;""="","",IF(B160&amp;""="","اختر الحلقة",""))</f>
        <v/>
      </c>
    </row>
    <row r="161">
      <c r="A161" s="5" t="n"/>
      <c r="B161" s="5" t="n"/>
      <c r="C161" s="18">
        <f>IF(A161&amp;""="","",SUMIFS('التسميع'!$F$6:$F$2005,'التسميع'!$B$6:$B$2005,A161&amp;"",'التسميع'!$C$6:$C$2005,"حفظ جديد"))</f>
        <v/>
      </c>
      <c r="D161" s="18">
        <f>IF(A161&amp;""="","",SUMIFS('التسميع'!$F$6:$F$2005,'التسميع'!$B$6:$B$2005,A161&amp;"",'التسميع'!$C$6:$C$2005,"مراجعة"))</f>
        <v/>
      </c>
      <c r="E161" s="19">
        <f>IF(A161&amp;""="","",COUNTIFS('التسميع'!$B$6:$B$2005,A161&amp;""))</f>
        <v/>
      </c>
      <c r="F161" s="20">
        <f>IF(A161&amp;""="","",IFERROR(SUMIFS('التسميع'!$A$6:$A$2005,'التسميع'!$B$6:$B$2005,A161&amp;"",'التسميع'!$J$6:$J$2005,1)/COUNTIFS('التسميع'!$B$6:$B$2005,A161&amp;"",'التسميع'!$J$6:$J$2005,1),""))</f>
        <v/>
      </c>
      <c r="G161" s="20">
        <f>IF(A161&amp;""="","",IFERROR(SUMIFS('التسميع'!$A$6:$A$2005,'التسميع'!$B$6:$B$2005,A161&amp;"",'التسميع'!$K$6:$K$2005,1)/COUNTIFS('التسميع'!$B$6:$B$2005,A161&amp;"",'التسميع'!$K$6:$K$2005,1),""))</f>
        <v/>
      </c>
      <c r="H161" s="19">
        <f>IF(ISNUMBER(G161),'الإعدادات'!$B$4-G161,"")</f>
        <v/>
      </c>
      <c r="I161" s="6">
        <f>IF(A161&amp;""="","",IF(G161="","لم تُسجَّل مراجعة",IF(H161&gt;'الإعدادات'!$B$5,"تأخر مراجعة","")))</f>
        <v/>
      </c>
      <c r="J161" s="19">
        <f>IF(A161&amp;""="","",COUNTIFS('التسميع'!$B$6:$B$2005,A161&amp;"",'التسميع'!$G$6:$G$2005,"يعاد"))</f>
        <v/>
      </c>
      <c r="K161" s="6">
        <f>IF(A161&amp;""="","",IFERROR(INDEX('التسميع'!$E$6:$E$2005,MATCH(A161&amp;"|H",'التسميع'!$L$6:$L$2005,0))&amp;"",""))</f>
        <v/>
      </c>
      <c r="L161" s="19">
        <f>IF(I161="تأخر مراجعة",COUNTIFS($H$6:$H$205,"&gt;"&amp;H161)+COUNTIFS($H$6:H161,H161,$I$6:I161,"تأخر مراجعة"),"")</f>
        <v/>
      </c>
      <c r="M161" s="6">
        <f>IF(A161&amp;""="","",IF(B161&amp;""="","اختر الحلقة",""))</f>
        <v/>
      </c>
    </row>
    <row r="162">
      <c r="A162" s="5" t="n"/>
      <c r="B162" s="5" t="n"/>
      <c r="C162" s="18">
        <f>IF(A162&amp;""="","",SUMIFS('التسميع'!$F$6:$F$2005,'التسميع'!$B$6:$B$2005,A162&amp;"",'التسميع'!$C$6:$C$2005,"حفظ جديد"))</f>
        <v/>
      </c>
      <c r="D162" s="18">
        <f>IF(A162&amp;""="","",SUMIFS('التسميع'!$F$6:$F$2005,'التسميع'!$B$6:$B$2005,A162&amp;"",'التسميع'!$C$6:$C$2005,"مراجعة"))</f>
        <v/>
      </c>
      <c r="E162" s="19">
        <f>IF(A162&amp;""="","",COUNTIFS('التسميع'!$B$6:$B$2005,A162&amp;""))</f>
        <v/>
      </c>
      <c r="F162" s="20">
        <f>IF(A162&amp;""="","",IFERROR(SUMIFS('التسميع'!$A$6:$A$2005,'التسميع'!$B$6:$B$2005,A162&amp;"",'التسميع'!$J$6:$J$2005,1)/COUNTIFS('التسميع'!$B$6:$B$2005,A162&amp;"",'التسميع'!$J$6:$J$2005,1),""))</f>
        <v/>
      </c>
      <c r="G162" s="20">
        <f>IF(A162&amp;""="","",IFERROR(SUMIFS('التسميع'!$A$6:$A$2005,'التسميع'!$B$6:$B$2005,A162&amp;"",'التسميع'!$K$6:$K$2005,1)/COUNTIFS('التسميع'!$B$6:$B$2005,A162&amp;"",'التسميع'!$K$6:$K$2005,1),""))</f>
        <v/>
      </c>
      <c r="H162" s="19">
        <f>IF(ISNUMBER(G162),'الإعدادات'!$B$4-G162,"")</f>
        <v/>
      </c>
      <c r="I162" s="6">
        <f>IF(A162&amp;""="","",IF(G162="","لم تُسجَّل مراجعة",IF(H162&gt;'الإعدادات'!$B$5,"تأخر مراجعة","")))</f>
        <v/>
      </c>
      <c r="J162" s="19">
        <f>IF(A162&amp;""="","",COUNTIFS('التسميع'!$B$6:$B$2005,A162&amp;"",'التسميع'!$G$6:$G$2005,"يعاد"))</f>
        <v/>
      </c>
      <c r="K162" s="6">
        <f>IF(A162&amp;""="","",IFERROR(INDEX('التسميع'!$E$6:$E$2005,MATCH(A162&amp;"|H",'التسميع'!$L$6:$L$2005,0))&amp;"",""))</f>
        <v/>
      </c>
      <c r="L162" s="19">
        <f>IF(I162="تأخر مراجعة",COUNTIFS($H$6:$H$205,"&gt;"&amp;H162)+COUNTIFS($H$6:H162,H162,$I$6:I162,"تأخر مراجعة"),"")</f>
        <v/>
      </c>
      <c r="M162" s="6">
        <f>IF(A162&amp;""="","",IF(B162&amp;""="","اختر الحلقة",""))</f>
        <v/>
      </c>
    </row>
    <row r="163">
      <c r="A163" s="5" t="n"/>
      <c r="B163" s="5" t="n"/>
      <c r="C163" s="18">
        <f>IF(A163&amp;""="","",SUMIFS('التسميع'!$F$6:$F$2005,'التسميع'!$B$6:$B$2005,A163&amp;"",'التسميع'!$C$6:$C$2005,"حفظ جديد"))</f>
        <v/>
      </c>
      <c r="D163" s="18">
        <f>IF(A163&amp;""="","",SUMIFS('التسميع'!$F$6:$F$2005,'التسميع'!$B$6:$B$2005,A163&amp;"",'التسميع'!$C$6:$C$2005,"مراجعة"))</f>
        <v/>
      </c>
      <c r="E163" s="19">
        <f>IF(A163&amp;""="","",COUNTIFS('التسميع'!$B$6:$B$2005,A163&amp;""))</f>
        <v/>
      </c>
      <c r="F163" s="20">
        <f>IF(A163&amp;""="","",IFERROR(SUMIFS('التسميع'!$A$6:$A$2005,'التسميع'!$B$6:$B$2005,A163&amp;"",'التسميع'!$J$6:$J$2005,1)/COUNTIFS('التسميع'!$B$6:$B$2005,A163&amp;"",'التسميع'!$J$6:$J$2005,1),""))</f>
        <v/>
      </c>
      <c r="G163" s="20">
        <f>IF(A163&amp;""="","",IFERROR(SUMIFS('التسميع'!$A$6:$A$2005,'التسميع'!$B$6:$B$2005,A163&amp;"",'التسميع'!$K$6:$K$2005,1)/COUNTIFS('التسميع'!$B$6:$B$2005,A163&amp;"",'التسميع'!$K$6:$K$2005,1),""))</f>
        <v/>
      </c>
      <c r="H163" s="19">
        <f>IF(ISNUMBER(G163),'الإعدادات'!$B$4-G163,"")</f>
        <v/>
      </c>
      <c r="I163" s="6">
        <f>IF(A163&amp;""="","",IF(G163="","لم تُسجَّل مراجعة",IF(H163&gt;'الإعدادات'!$B$5,"تأخر مراجعة","")))</f>
        <v/>
      </c>
      <c r="J163" s="19">
        <f>IF(A163&amp;""="","",COUNTIFS('التسميع'!$B$6:$B$2005,A163&amp;"",'التسميع'!$G$6:$G$2005,"يعاد"))</f>
        <v/>
      </c>
      <c r="K163" s="6">
        <f>IF(A163&amp;""="","",IFERROR(INDEX('التسميع'!$E$6:$E$2005,MATCH(A163&amp;"|H",'التسميع'!$L$6:$L$2005,0))&amp;"",""))</f>
        <v/>
      </c>
      <c r="L163" s="19">
        <f>IF(I163="تأخر مراجعة",COUNTIFS($H$6:$H$205,"&gt;"&amp;H163)+COUNTIFS($H$6:H163,H163,$I$6:I163,"تأخر مراجعة"),"")</f>
        <v/>
      </c>
      <c r="M163" s="6">
        <f>IF(A163&amp;""="","",IF(B163&amp;""="","اختر الحلقة",""))</f>
        <v/>
      </c>
    </row>
    <row r="164">
      <c r="A164" s="5" t="n"/>
      <c r="B164" s="5" t="n"/>
      <c r="C164" s="18">
        <f>IF(A164&amp;""="","",SUMIFS('التسميع'!$F$6:$F$2005,'التسميع'!$B$6:$B$2005,A164&amp;"",'التسميع'!$C$6:$C$2005,"حفظ جديد"))</f>
        <v/>
      </c>
      <c r="D164" s="18">
        <f>IF(A164&amp;""="","",SUMIFS('التسميع'!$F$6:$F$2005,'التسميع'!$B$6:$B$2005,A164&amp;"",'التسميع'!$C$6:$C$2005,"مراجعة"))</f>
        <v/>
      </c>
      <c r="E164" s="19">
        <f>IF(A164&amp;""="","",COUNTIFS('التسميع'!$B$6:$B$2005,A164&amp;""))</f>
        <v/>
      </c>
      <c r="F164" s="20">
        <f>IF(A164&amp;""="","",IFERROR(SUMIFS('التسميع'!$A$6:$A$2005,'التسميع'!$B$6:$B$2005,A164&amp;"",'التسميع'!$J$6:$J$2005,1)/COUNTIFS('التسميع'!$B$6:$B$2005,A164&amp;"",'التسميع'!$J$6:$J$2005,1),""))</f>
        <v/>
      </c>
      <c r="G164" s="20">
        <f>IF(A164&amp;""="","",IFERROR(SUMIFS('التسميع'!$A$6:$A$2005,'التسميع'!$B$6:$B$2005,A164&amp;"",'التسميع'!$K$6:$K$2005,1)/COUNTIFS('التسميع'!$B$6:$B$2005,A164&amp;"",'التسميع'!$K$6:$K$2005,1),""))</f>
        <v/>
      </c>
      <c r="H164" s="19">
        <f>IF(ISNUMBER(G164),'الإعدادات'!$B$4-G164,"")</f>
        <v/>
      </c>
      <c r="I164" s="6">
        <f>IF(A164&amp;""="","",IF(G164="","لم تُسجَّل مراجعة",IF(H164&gt;'الإعدادات'!$B$5,"تأخر مراجعة","")))</f>
        <v/>
      </c>
      <c r="J164" s="19">
        <f>IF(A164&amp;""="","",COUNTIFS('التسميع'!$B$6:$B$2005,A164&amp;"",'التسميع'!$G$6:$G$2005,"يعاد"))</f>
        <v/>
      </c>
      <c r="K164" s="6">
        <f>IF(A164&amp;""="","",IFERROR(INDEX('التسميع'!$E$6:$E$2005,MATCH(A164&amp;"|H",'التسميع'!$L$6:$L$2005,0))&amp;"",""))</f>
        <v/>
      </c>
      <c r="L164" s="19">
        <f>IF(I164="تأخر مراجعة",COUNTIFS($H$6:$H$205,"&gt;"&amp;H164)+COUNTIFS($H$6:H164,H164,$I$6:I164,"تأخر مراجعة"),"")</f>
        <v/>
      </c>
      <c r="M164" s="6">
        <f>IF(A164&amp;""="","",IF(B164&amp;""="","اختر الحلقة",""))</f>
        <v/>
      </c>
    </row>
    <row r="165">
      <c r="A165" s="5" t="n"/>
      <c r="B165" s="5" t="n"/>
      <c r="C165" s="18">
        <f>IF(A165&amp;""="","",SUMIFS('التسميع'!$F$6:$F$2005,'التسميع'!$B$6:$B$2005,A165&amp;"",'التسميع'!$C$6:$C$2005,"حفظ جديد"))</f>
        <v/>
      </c>
      <c r="D165" s="18">
        <f>IF(A165&amp;""="","",SUMIFS('التسميع'!$F$6:$F$2005,'التسميع'!$B$6:$B$2005,A165&amp;"",'التسميع'!$C$6:$C$2005,"مراجعة"))</f>
        <v/>
      </c>
      <c r="E165" s="19">
        <f>IF(A165&amp;""="","",COUNTIFS('التسميع'!$B$6:$B$2005,A165&amp;""))</f>
        <v/>
      </c>
      <c r="F165" s="20">
        <f>IF(A165&amp;""="","",IFERROR(SUMIFS('التسميع'!$A$6:$A$2005,'التسميع'!$B$6:$B$2005,A165&amp;"",'التسميع'!$J$6:$J$2005,1)/COUNTIFS('التسميع'!$B$6:$B$2005,A165&amp;"",'التسميع'!$J$6:$J$2005,1),""))</f>
        <v/>
      </c>
      <c r="G165" s="20">
        <f>IF(A165&amp;""="","",IFERROR(SUMIFS('التسميع'!$A$6:$A$2005,'التسميع'!$B$6:$B$2005,A165&amp;"",'التسميع'!$K$6:$K$2005,1)/COUNTIFS('التسميع'!$B$6:$B$2005,A165&amp;"",'التسميع'!$K$6:$K$2005,1),""))</f>
        <v/>
      </c>
      <c r="H165" s="19">
        <f>IF(ISNUMBER(G165),'الإعدادات'!$B$4-G165,"")</f>
        <v/>
      </c>
      <c r="I165" s="6">
        <f>IF(A165&amp;""="","",IF(G165="","لم تُسجَّل مراجعة",IF(H165&gt;'الإعدادات'!$B$5,"تأخر مراجعة","")))</f>
        <v/>
      </c>
      <c r="J165" s="19">
        <f>IF(A165&amp;""="","",COUNTIFS('التسميع'!$B$6:$B$2005,A165&amp;"",'التسميع'!$G$6:$G$2005,"يعاد"))</f>
        <v/>
      </c>
      <c r="K165" s="6">
        <f>IF(A165&amp;""="","",IFERROR(INDEX('التسميع'!$E$6:$E$2005,MATCH(A165&amp;"|H",'التسميع'!$L$6:$L$2005,0))&amp;"",""))</f>
        <v/>
      </c>
      <c r="L165" s="19">
        <f>IF(I165="تأخر مراجعة",COUNTIFS($H$6:$H$205,"&gt;"&amp;H165)+COUNTIFS($H$6:H165,H165,$I$6:I165,"تأخر مراجعة"),"")</f>
        <v/>
      </c>
      <c r="M165" s="6">
        <f>IF(A165&amp;""="","",IF(B165&amp;""="","اختر الحلقة",""))</f>
        <v/>
      </c>
    </row>
    <row r="166">
      <c r="A166" s="5" t="n"/>
      <c r="B166" s="5" t="n"/>
      <c r="C166" s="18">
        <f>IF(A166&amp;""="","",SUMIFS('التسميع'!$F$6:$F$2005,'التسميع'!$B$6:$B$2005,A166&amp;"",'التسميع'!$C$6:$C$2005,"حفظ جديد"))</f>
        <v/>
      </c>
      <c r="D166" s="18">
        <f>IF(A166&amp;""="","",SUMIFS('التسميع'!$F$6:$F$2005,'التسميع'!$B$6:$B$2005,A166&amp;"",'التسميع'!$C$6:$C$2005,"مراجعة"))</f>
        <v/>
      </c>
      <c r="E166" s="19">
        <f>IF(A166&amp;""="","",COUNTIFS('التسميع'!$B$6:$B$2005,A166&amp;""))</f>
        <v/>
      </c>
      <c r="F166" s="20">
        <f>IF(A166&amp;""="","",IFERROR(SUMIFS('التسميع'!$A$6:$A$2005,'التسميع'!$B$6:$B$2005,A166&amp;"",'التسميع'!$J$6:$J$2005,1)/COUNTIFS('التسميع'!$B$6:$B$2005,A166&amp;"",'التسميع'!$J$6:$J$2005,1),""))</f>
        <v/>
      </c>
      <c r="G166" s="20">
        <f>IF(A166&amp;""="","",IFERROR(SUMIFS('التسميع'!$A$6:$A$2005,'التسميع'!$B$6:$B$2005,A166&amp;"",'التسميع'!$K$6:$K$2005,1)/COUNTIFS('التسميع'!$B$6:$B$2005,A166&amp;"",'التسميع'!$K$6:$K$2005,1),""))</f>
        <v/>
      </c>
      <c r="H166" s="19">
        <f>IF(ISNUMBER(G166),'الإعدادات'!$B$4-G166,"")</f>
        <v/>
      </c>
      <c r="I166" s="6">
        <f>IF(A166&amp;""="","",IF(G166="","لم تُسجَّل مراجعة",IF(H166&gt;'الإعدادات'!$B$5,"تأخر مراجعة","")))</f>
        <v/>
      </c>
      <c r="J166" s="19">
        <f>IF(A166&amp;""="","",COUNTIFS('التسميع'!$B$6:$B$2005,A166&amp;"",'التسميع'!$G$6:$G$2005,"يعاد"))</f>
        <v/>
      </c>
      <c r="K166" s="6">
        <f>IF(A166&amp;""="","",IFERROR(INDEX('التسميع'!$E$6:$E$2005,MATCH(A166&amp;"|H",'التسميع'!$L$6:$L$2005,0))&amp;"",""))</f>
        <v/>
      </c>
      <c r="L166" s="19">
        <f>IF(I166="تأخر مراجعة",COUNTIFS($H$6:$H$205,"&gt;"&amp;H166)+COUNTIFS($H$6:H166,H166,$I$6:I166,"تأخر مراجعة"),"")</f>
        <v/>
      </c>
      <c r="M166" s="6">
        <f>IF(A166&amp;""="","",IF(B166&amp;""="","اختر الحلقة",""))</f>
        <v/>
      </c>
    </row>
    <row r="167">
      <c r="A167" s="5" t="n"/>
      <c r="B167" s="5" t="n"/>
      <c r="C167" s="18">
        <f>IF(A167&amp;""="","",SUMIFS('التسميع'!$F$6:$F$2005,'التسميع'!$B$6:$B$2005,A167&amp;"",'التسميع'!$C$6:$C$2005,"حفظ جديد"))</f>
        <v/>
      </c>
      <c r="D167" s="18">
        <f>IF(A167&amp;""="","",SUMIFS('التسميع'!$F$6:$F$2005,'التسميع'!$B$6:$B$2005,A167&amp;"",'التسميع'!$C$6:$C$2005,"مراجعة"))</f>
        <v/>
      </c>
      <c r="E167" s="19">
        <f>IF(A167&amp;""="","",COUNTIFS('التسميع'!$B$6:$B$2005,A167&amp;""))</f>
        <v/>
      </c>
      <c r="F167" s="20">
        <f>IF(A167&amp;""="","",IFERROR(SUMIFS('التسميع'!$A$6:$A$2005,'التسميع'!$B$6:$B$2005,A167&amp;"",'التسميع'!$J$6:$J$2005,1)/COUNTIFS('التسميع'!$B$6:$B$2005,A167&amp;"",'التسميع'!$J$6:$J$2005,1),""))</f>
        <v/>
      </c>
      <c r="G167" s="20">
        <f>IF(A167&amp;""="","",IFERROR(SUMIFS('التسميع'!$A$6:$A$2005,'التسميع'!$B$6:$B$2005,A167&amp;"",'التسميع'!$K$6:$K$2005,1)/COUNTIFS('التسميع'!$B$6:$B$2005,A167&amp;"",'التسميع'!$K$6:$K$2005,1),""))</f>
        <v/>
      </c>
      <c r="H167" s="19">
        <f>IF(ISNUMBER(G167),'الإعدادات'!$B$4-G167,"")</f>
        <v/>
      </c>
      <c r="I167" s="6">
        <f>IF(A167&amp;""="","",IF(G167="","لم تُسجَّل مراجعة",IF(H167&gt;'الإعدادات'!$B$5,"تأخر مراجعة","")))</f>
        <v/>
      </c>
      <c r="J167" s="19">
        <f>IF(A167&amp;""="","",COUNTIFS('التسميع'!$B$6:$B$2005,A167&amp;"",'التسميع'!$G$6:$G$2005,"يعاد"))</f>
        <v/>
      </c>
      <c r="K167" s="6">
        <f>IF(A167&amp;""="","",IFERROR(INDEX('التسميع'!$E$6:$E$2005,MATCH(A167&amp;"|H",'التسميع'!$L$6:$L$2005,0))&amp;"",""))</f>
        <v/>
      </c>
      <c r="L167" s="19">
        <f>IF(I167="تأخر مراجعة",COUNTIFS($H$6:$H$205,"&gt;"&amp;H167)+COUNTIFS($H$6:H167,H167,$I$6:I167,"تأخر مراجعة"),"")</f>
        <v/>
      </c>
      <c r="M167" s="6">
        <f>IF(A167&amp;""="","",IF(B167&amp;""="","اختر الحلقة",""))</f>
        <v/>
      </c>
    </row>
    <row r="168">
      <c r="A168" s="5" t="n"/>
      <c r="B168" s="5" t="n"/>
      <c r="C168" s="18">
        <f>IF(A168&amp;""="","",SUMIFS('التسميع'!$F$6:$F$2005,'التسميع'!$B$6:$B$2005,A168&amp;"",'التسميع'!$C$6:$C$2005,"حفظ جديد"))</f>
        <v/>
      </c>
      <c r="D168" s="18">
        <f>IF(A168&amp;""="","",SUMIFS('التسميع'!$F$6:$F$2005,'التسميع'!$B$6:$B$2005,A168&amp;"",'التسميع'!$C$6:$C$2005,"مراجعة"))</f>
        <v/>
      </c>
      <c r="E168" s="19">
        <f>IF(A168&amp;""="","",COUNTIFS('التسميع'!$B$6:$B$2005,A168&amp;""))</f>
        <v/>
      </c>
      <c r="F168" s="20">
        <f>IF(A168&amp;""="","",IFERROR(SUMIFS('التسميع'!$A$6:$A$2005,'التسميع'!$B$6:$B$2005,A168&amp;"",'التسميع'!$J$6:$J$2005,1)/COUNTIFS('التسميع'!$B$6:$B$2005,A168&amp;"",'التسميع'!$J$6:$J$2005,1),""))</f>
        <v/>
      </c>
      <c r="G168" s="20">
        <f>IF(A168&amp;""="","",IFERROR(SUMIFS('التسميع'!$A$6:$A$2005,'التسميع'!$B$6:$B$2005,A168&amp;"",'التسميع'!$K$6:$K$2005,1)/COUNTIFS('التسميع'!$B$6:$B$2005,A168&amp;"",'التسميع'!$K$6:$K$2005,1),""))</f>
        <v/>
      </c>
      <c r="H168" s="19">
        <f>IF(ISNUMBER(G168),'الإعدادات'!$B$4-G168,"")</f>
        <v/>
      </c>
      <c r="I168" s="6">
        <f>IF(A168&amp;""="","",IF(G168="","لم تُسجَّل مراجعة",IF(H168&gt;'الإعدادات'!$B$5,"تأخر مراجعة","")))</f>
        <v/>
      </c>
      <c r="J168" s="19">
        <f>IF(A168&amp;""="","",COUNTIFS('التسميع'!$B$6:$B$2005,A168&amp;"",'التسميع'!$G$6:$G$2005,"يعاد"))</f>
        <v/>
      </c>
      <c r="K168" s="6">
        <f>IF(A168&amp;""="","",IFERROR(INDEX('التسميع'!$E$6:$E$2005,MATCH(A168&amp;"|H",'التسميع'!$L$6:$L$2005,0))&amp;"",""))</f>
        <v/>
      </c>
      <c r="L168" s="19">
        <f>IF(I168="تأخر مراجعة",COUNTIFS($H$6:$H$205,"&gt;"&amp;H168)+COUNTIFS($H$6:H168,H168,$I$6:I168,"تأخر مراجعة"),"")</f>
        <v/>
      </c>
      <c r="M168" s="6">
        <f>IF(A168&amp;""="","",IF(B168&amp;""="","اختر الحلقة",""))</f>
        <v/>
      </c>
    </row>
    <row r="169">
      <c r="A169" s="5" t="n"/>
      <c r="B169" s="5" t="n"/>
      <c r="C169" s="18">
        <f>IF(A169&amp;""="","",SUMIFS('التسميع'!$F$6:$F$2005,'التسميع'!$B$6:$B$2005,A169&amp;"",'التسميع'!$C$6:$C$2005,"حفظ جديد"))</f>
        <v/>
      </c>
      <c r="D169" s="18">
        <f>IF(A169&amp;""="","",SUMIFS('التسميع'!$F$6:$F$2005,'التسميع'!$B$6:$B$2005,A169&amp;"",'التسميع'!$C$6:$C$2005,"مراجعة"))</f>
        <v/>
      </c>
      <c r="E169" s="19">
        <f>IF(A169&amp;""="","",COUNTIFS('التسميع'!$B$6:$B$2005,A169&amp;""))</f>
        <v/>
      </c>
      <c r="F169" s="20">
        <f>IF(A169&amp;""="","",IFERROR(SUMIFS('التسميع'!$A$6:$A$2005,'التسميع'!$B$6:$B$2005,A169&amp;"",'التسميع'!$J$6:$J$2005,1)/COUNTIFS('التسميع'!$B$6:$B$2005,A169&amp;"",'التسميع'!$J$6:$J$2005,1),""))</f>
        <v/>
      </c>
      <c r="G169" s="20">
        <f>IF(A169&amp;""="","",IFERROR(SUMIFS('التسميع'!$A$6:$A$2005,'التسميع'!$B$6:$B$2005,A169&amp;"",'التسميع'!$K$6:$K$2005,1)/COUNTIFS('التسميع'!$B$6:$B$2005,A169&amp;"",'التسميع'!$K$6:$K$2005,1),""))</f>
        <v/>
      </c>
      <c r="H169" s="19">
        <f>IF(ISNUMBER(G169),'الإعدادات'!$B$4-G169,"")</f>
        <v/>
      </c>
      <c r="I169" s="6">
        <f>IF(A169&amp;""="","",IF(G169="","لم تُسجَّل مراجعة",IF(H169&gt;'الإعدادات'!$B$5,"تأخر مراجعة","")))</f>
        <v/>
      </c>
      <c r="J169" s="19">
        <f>IF(A169&amp;""="","",COUNTIFS('التسميع'!$B$6:$B$2005,A169&amp;"",'التسميع'!$G$6:$G$2005,"يعاد"))</f>
        <v/>
      </c>
      <c r="K169" s="6">
        <f>IF(A169&amp;""="","",IFERROR(INDEX('التسميع'!$E$6:$E$2005,MATCH(A169&amp;"|H",'التسميع'!$L$6:$L$2005,0))&amp;"",""))</f>
        <v/>
      </c>
      <c r="L169" s="19">
        <f>IF(I169="تأخر مراجعة",COUNTIFS($H$6:$H$205,"&gt;"&amp;H169)+COUNTIFS($H$6:H169,H169,$I$6:I169,"تأخر مراجعة"),"")</f>
        <v/>
      </c>
      <c r="M169" s="6">
        <f>IF(A169&amp;""="","",IF(B169&amp;""="","اختر الحلقة",""))</f>
        <v/>
      </c>
    </row>
    <row r="170">
      <c r="A170" s="5" t="n"/>
      <c r="B170" s="5" t="n"/>
      <c r="C170" s="18">
        <f>IF(A170&amp;""="","",SUMIFS('التسميع'!$F$6:$F$2005,'التسميع'!$B$6:$B$2005,A170&amp;"",'التسميع'!$C$6:$C$2005,"حفظ جديد"))</f>
        <v/>
      </c>
      <c r="D170" s="18">
        <f>IF(A170&amp;""="","",SUMIFS('التسميع'!$F$6:$F$2005,'التسميع'!$B$6:$B$2005,A170&amp;"",'التسميع'!$C$6:$C$2005,"مراجعة"))</f>
        <v/>
      </c>
      <c r="E170" s="19">
        <f>IF(A170&amp;""="","",COUNTIFS('التسميع'!$B$6:$B$2005,A170&amp;""))</f>
        <v/>
      </c>
      <c r="F170" s="20">
        <f>IF(A170&amp;""="","",IFERROR(SUMIFS('التسميع'!$A$6:$A$2005,'التسميع'!$B$6:$B$2005,A170&amp;"",'التسميع'!$J$6:$J$2005,1)/COUNTIFS('التسميع'!$B$6:$B$2005,A170&amp;"",'التسميع'!$J$6:$J$2005,1),""))</f>
        <v/>
      </c>
      <c r="G170" s="20">
        <f>IF(A170&amp;""="","",IFERROR(SUMIFS('التسميع'!$A$6:$A$2005,'التسميع'!$B$6:$B$2005,A170&amp;"",'التسميع'!$K$6:$K$2005,1)/COUNTIFS('التسميع'!$B$6:$B$2005,A170&amp;"",'التسميع'!$K$6:$K$2005,1),""))</f>
        <v/>
      </c>
      <c r="H170" s="19">
        <f>IF(ISNUMBER(G170),'الإعدادات'!$B$4-G170,"")</f>
        <v/>
      </c>
      <c r="I170" s="6">
        <f>IF(A170&amp;""="","",IF(G170="","لم تُسجَّل مراجعة",IF(H170&gt;'الإعدادات'!$B$5,"تأخر مراجعة","")))</f>
        <v/>
      </c>
      <c r="J170" s="19">
        <f>IF(A170&amp;""="","",COUNTIFS('التسميع'!$B$6:$B$2005,A170&amp;"",'التسميع'!$G$6:$G$2005,"يعاد"))</f>
        <v/>
      </c>
      <c r="K170" s="6">
        <f>IF(A170&amp;""="","",IFERROR(INDEX('التسميع'!$E$6:$E$2005,MATCH(A170&amp;"|H",'التسميع'!$L$6:$L$2005,0))&amp;"",""))</f>
        <v/>
      </c>
      <c r="L170" s="19">
        <f>IF(I170="تأخر مراجعة",COUNTIFS($H$6:$H$205,"&gt;"&amp;H170)+COUNTIFS($H$6:H170,H170,$I$6:I170,"تأخر مراجعة"),"")</f>
        <v/>
      </c>
      <c r="M170" s="6">
        <f>IF(A170&amp;""="","",IF(B170&amp;""="","اختر الحلقة",""))</f>
        <v/>
      </c>
    </row>
    <row r="171">
      <c r="A171" s="5" t="n"/>
      <c r="B171" s="5" t="n"/>
      <c r="C171" s="18">
        <f>IF(A171&amp;""="","",SUMIFS('التسميع'!$F$6:$F$2005,'التسميع'!$B$6:$B$2005,A171&amp;"",'التسميع'!$C$6:$C$2005,"حفظ جديد"))</f>
        <v/>
      </c>
      <c r="D171" s="18">
        <f>IF(A171&amp;""="","",SUMIFS('التسميع'!$F$6:$F$2005,'التسميع'!$B$6:$B$2005,A171&amp;"",'التسميع'!$C$6:$C$2005,"مراجعة"))</f>
        <v/>
      </c>
      <c r="E171" s="19">
        <f>IF(A171&amp;""="","",COUNTIFS('التسميع'!$B$6:$B$2005,A171&amp;""))</f>
        <v/>
      </c>
      <c r="F171" s="20">
        <f>IF(A171&amp;""="","",IFERROR(SUMIFS('التسميع'!$A$6:$A$2005,'التسميع'!$B$6:$B$2005,A171&amp;"",'التسميع'!$J$6:$J$2005,1)/COUNTIFS('التسميع'!$B$6:$B$2005,A171&amp;"",'التسميع'!$J$6:$J$2005,1),""))</f>
        <v/>
      </c>
      <c r="G171" s="20">
        <f>IF(A171&amp;""="","",IFERROR(SUMIFS('التسميع'!$A$6:$A$2005,'التسميع'!$B$6:$B$2005,A171&amp;"",'التسميع'!$K$6:$K$2005,1)/COUNTIFS('التسميع'!$B$6:$B$2005,A171&amp;"",'التسميع'!$K$6:$K$2005,1),""))</f>
        <v/>
      </c>
      <c r="H171" s="19">
        <f>IF(ISNUMBER(G171),'الإعدادات'!$B$4-G171,"")</f>
        <v/>
      </c>
      <c r="I171" s="6">
        <f>IF(A171&amp;""="","",IF(G171="","لم تُسجَّل مراجعة",IF(H171&gt;'الإعدادات'!$B$5,"تأخر مراجعة","")))</f>
        <v/>
      </c>
      <c r="J171" s="19">
        <f>IF(A171&amp;""="","",COUNTIFS('التسميع'!$B$6:$B$2005,A171&amp;"",'التسميع'!$G$6:$G$2005,"يعاد"))</f>
        <v/>
      </c>
      <c r="K171" s="6">
        <f>IF(A171&amp;""="","",IFERROR(INDEX('التسميع'!$E$6:$E$2005,MATCH(A171&amp;"|H",'التسميع'!$L$6:$L$2005,0))&amp;"",""))</f>
        <v/>
      </c>
      <c r="L171" s="19">
        <f>IF(I171="تأخر مراجعة",COUNTIFS($H$6:$H$205,"&gt;"&amp;H171)+COUNTIFS($H$6:H171,H171,$I$6:I171,"تأخر مراجعة"),"")</f>
        <v/>
      </c>
      <c r="M171" s="6">
        <f>IF(A171&amp;""="","",IF(B171&amp;""="","اختر الحلقة",""))</f>
        <v/>
      </c>
    </row>
    <row r="172">
      <c r="A172" s="5" t="n"/>
      <c r="B172" s="5" t="n"/>
      <c r="C172" s="18">
        <f>IF(A172&amp;""="","",SUMIFS('التسميع'!$F$6:$F$2005,'التسميع'!$B$6:$B$2005,A172&amp;"",'التسميع'!$C$6:$C$2005,"حفظ جديد"))</f>
        <v/>
      </c>
      <c r="D172" s="18">
        <f>IF(A172&amp;""="","",SUMIFS('التسميع'!$F$6:$F$2005,'التسميع'!$B$6:$B$2005,A172&amp;"",'التسميع'!$C$6:$C$2005,"مراجعة"))</f>
        <v/>
      </c>
      <c r="E172" s="19">
        <f>IF(A172&amp;""="","",COUNTIFS('التسميع'!$B$6:$B$2005,A172&amp;""))</f>
        <v/>
      </c>
      <c r="F172" s="20">
        <f>IF(A172&amp;""="","",IFERROR(SUMIFS('التسميع'!$A$6:$A$2005,'التسميع'!$B$6:$B$2005,A172&amp;"",'التسميع'!$J$6:$J$2005,1)/COUNTIFS('التسميع'!$B$6:$B$2005,A172&amp;"",'التسميع'!$J$6:$J$2005,1),""))</f>
        <v/>
      </c>
      <c r="G172" s="20">
        <f>IF(A172&amp;""="","",IFERROR(SUMIFS('التسميع'!$A$6:$A$2005,'التسميع'!$B$6:$B$2005,A172&amp;"",'التسميع'!$K$6:$K$2005,1)/COUNTIFS('التسميع'!$B$6:$B$2005,A172&amp;"",'التسميع'!$K$6:$K$2005,1),""))</f>
        <v/>
      </c>
      <c r="H172" s="19">
        <f>IF(ISNUMBER(G172),'الإعدادات'!$B$4-G172,"")</f>
        <v/>
      </c>
      <c r="I172" s="6">
        <f>IF(A172&amp;""="","",IF(G172="","لم تُسجَّل مراجعة",IF(H172&gt;'الإعدادات'!$B$5,"تأخر مراجعة","")))</f>
        <v/>
      </c>
      <c r="J172" s="19">
        <f>IF(A172&amp;""="","",COUNTIFS('التسميع'!$B$6:$B$2005,A172&amp;"",'التسميع'!$G$6:$G$2005,"يعاد"))</f>
        <v/>
      </c>
      <c r="K172" s="6">
        <f>IF(A172&amp;""="","",IFERROR(INDEX('التسميع'!$E$6:$E$2005,MATCH(A172&amp;"|H",'التسميع'!$L$6:$L$2005,0))&amp;"",""))</f>
        <v/>
      </c>
      <c r="L172" s="19">
        <f>IF(I172="تأخر مراجعة",COUNTIFS($H$6:$H$205,"&gt;"&amp;H172)+COUNTIFS($H$6:H172,H172,$I$6:I172,"تأخر مراجعة"),"")</f>
        <v/>
      </c>
      <c r="M172" s="6">
        <f>IF(A172&amp;""="","",IF(B172&amp;""="","اختر الحلقة",""))</f>
        <v/>
      </c>
    </row>
    <row r="173">
      <c r="A173" s="5" t="n"/>
      <c r="B173" s="5" t="n"/>
      <c r="C173" s="18">
        <f>IF(A173&amp;""="","",SUMIFS('التسميع'!$F$6:$F$2005,'التسميع'!$B$6:$B$2005,A173&amp;"",'التسميع'!$C$6:$C$2005,"حفظ جديد"))</f>
        <v/>
      </c>
      <c r="D173" s="18">
        <f>IF(A173&amp;""="","",SUMIFS('التسميع'!$F$6:$F$2005,'التسميع'!$B$6:$B$2005,A173&amp;"",'التسميع'!$C$6:$C$2005,"مراجعة"))</f>
        <v/>
      </c>
      <c r="E173" s="19">
        <f>IF(A173&amp;""="","",COUNTIFS('التسميع'!$B$6:$B$2005,A173&amp;""))</f>
        <v/>
      </c>
      <c r="F173" s="20">
        <f>IF(A173&amp;""="","",IFERROR(SUMIFS('التسميع'!$A$6:$A$2005,'التسميع'!$B$6:$B$2005,A173&amp;"",'التسميع'!$J$6:$J$2005,1)/COUNTIFS('التسميع'!$B$6:$B$2005,A173&amp;"",'التسميع'!$J$6:$J$2005,1),""))</f>
        <v/>
      </c>
      <c r="G173" s="20">
        <f>IF(A173&amp;""="","",IFERROR(SUMIFS('التسميع'!$A$6:$A$2005,'التسميع'!$B$6:$B$2005,A173&amp;"",'التسميع'!$K$6:$K$2005,1)/COUNTIFS('التسميع'!$B$6:$B$2005,A173&amp;"",'التسميع'!$K$6:$K$2005,1),""))</f>
        <v/>
      </c>
      <c r="H173" s="19">
        <f>IF(ISNUMBER(G173),'الإعدادات'!$B$4-G173,"")</f>
        <v/>
      </c>
      <c r="I173" s="6">
        <f>IF(A173&amp;""="","",IF(G173="","لم تُسجَّل مراجعة",IF(H173&gt;'الإعدادات'!$B$5,"تأخر مراجعة","")))</f>
        <v/>
      </c>
      <c r="J173" s="19">
        <f>IF(A173&amp;""="","",COUNTIFS('التسميع'!$B$6:$B$2005,A173&amp;"",'التسميع'!$G$6:$G$2005,"يعاد"))</f>
        <v/>
      </c>
      <c r="K173" s="6">
        <f>IF(A173&amp;""="","",IFERROR(INDEX('التسميع'!$E$6:$E$2005,MATCH(A173&amp;"|H",'التسميع'!$L$6:$L$2005,0))&amp;"",""))</f>
        <v/>
      </c>
      <c r="L173" s="19">
        <f>IF(I173="تأخر مراجعة",COUNTIFS($H$6:$H$205,"&gt;"&amp;H173)+COUNTIFS($H$6:H173,H173,$I$6:I173,"تأخر مراجعة"),"")</f>
        <v/>
      </c>
      <c r="M173" s="6">
        <f>IF(A173&amp;""="","",IF(B173&amp;""="","اختر الحلقة",""))</f>
        <v/>
      </c>
    </row>
    <row r="174">
      <c r="A174" s="5" t="n"/>
      <c r="B174" s="5" t="n"/>
      <c r="C174" s="18">
        <f>IF(A174&amp;""="","",SUMIFS('التسميع'!$F$6:$F$2005,'التسميع'!$B$6:$B$2005,A174&amp;"",'التسميع'!$C$6:$C$2005,"حفظ جديد"))</f>
        <v/>
      </c>
      <c r="D174" s="18">
        <f>IF(A174&amp;""="","",SUMIFS('التسميع'!$F$6:$F$2005,'التسميع'!$B$6:$B$2005,A174&amp;"",'التسميع'!$C$6:$C$2005,"مراجعة"))</f>
        <v/>
      </c>
      <c r="E174" s="19">
        <f>IF(A174&amp;""="","",COUNTIFS('التسميع'!$B$6:$B$2005,A174&amp;""))</f>
        <v/>
      </c>
      <c r="F174" s="20">
        <f>IF(A174&amp;""="","",IFERROR(SUMIFS('التسميع'!$A$6:$A$2005,'التسميع'!$B$6:$B$2005,A174&amp;"",'التسميع'!$J$6:$J$2005,1)/COUNTIFS('التسميع'!$B$6:$B$2005,A174&amp;"",'التسميع'!$J$6:$J$2005,1),""))</f>
        <v/>
      </c>
      <c r="G174" s="20">
        <f>IF(A174&amp;""="","",IFERROR(SUMIFS('التسميع'!$A$6:$A$2005,'التسميع'!$B$6:$B$2005,A174&amp;"",'التسميع'!$K$6:$K$2005,1)/COUNTIFS('التسميع'!$B$6:$B$2005,A174&amp;"",'التسميع'!$K$6:$K$2005,1),""))</f>
        <v/>
      </c>
      <c r="H174" s="19">
        <f>IF(ISNUMBER(G174),'الإعدادات'!$B$4-G174,"")</f>
        <v/>
      </c>
      <c r="I174" s="6">
        <f>IF(A174&amp;""="","",IF(G174="","لم تُسجَّل مراجعة",IF(H174&gt;'الإعدادات'!$B$5,"تأخر مراجعة","")))</f>
        <v/>
      </c>
      <c r="J174" s="19">
        <f>IF(A174&amp;""="","",COUNTIFS('التسميع'!$B$6:$B$2005,A174&amp;"",'التسميع'!$G$6:$G$2005,"يعاد"))</f>
        <v/>
      </c>
      <c r="K174" s="6">
        <f>IF(A174&amp;""="","",IFERROR(INDEX('التسميع'!$E$6:$E$2005,MATCH(A174&amp;"|H",'التسميع'!$L$6:$L$2005,0))&amp;"",""))</f>
        <v/>
      </c>
      <c r="L174" s="19">
        <f>IF(I174="تأخر مراجعة",COUNTIFS($H$6:$H$205,"&gt;"&amp;H174)+COUNTIFS($H$6:H174,H174,$I$6:I174,"تأخر مراجعة"),"")</f>
        <v/>
      </c>
      <c r="M174" s="6">
        <f>IF(A174&amp;""="","",IF(B174&amp;""="","اختر الحلقة",""))</f>
        <v/>
      </c>
    </row>
    <row r="175">
      <c r="A175" s="5" t="n"/>
      <c r="B175" s="5" t="n"/>
      <c r="C175" s="18">
        <f>IF(A175&amp;""="","",SUMIFS('التسميع'!$F$6:$F$2005,'التسميع'!$B$6:$B$2005,A175&amp;"",'التسميع'!$C$6:$C$2005,"حفظ جديد"))</f>
        <v/>
      </c>
      <c r="D175" s="18">
        <f>IF(A175&amp;""="","",SUMIFS('التسميع'!$F$6:$F$2005,'التسميع'!$B$6:$B$2005,A175&amp;"",'التسميع'!$C$6:$C$2005,"مراجعة"))</f>
        <v/>
      </c>
      <c r="E175" s="19">
        <f>IF(A175&amp;""="","",COUNTIFS('التسميع'!$B$6:$B$2005,A175&amp;""))</f>
        <v/>
      </c>
      <c r="F175" s="20">
        <f>IF(A175&amp;""="","",IFERROR(SUMIFS('التسميع'!$A$6:$A$2005,'التسميع'!$B$6:$B$2005,A175&amp;"",'التسميع'!$J$6:$J$2005,1)/COUNTIFS('التسميع'!$B$6:$B$2005,A175&amp;"",'التسميع'!$J$6:$J$2005,1),""))</f>
        <v/>
      </c>
      <c r="G175" s="20">
        <f>IF(A175&amp;""="","",IFERROR(SUMIFS('التسميع'!$A$6:$A$2005,'التسميع'!$B$6:$B$2005,A175&amp;"",'التسميع'!$K$6:$K$2005,1)/COUNTIFS('التسميع'!$B$6:$B$2005,A175&amp;"",'التسميع'!$K$6:$K$2005,1),""))</f>
        <v/>
      </c>
      <c r="H175" s="19">
        <f>IF(ISNUMBER(G175),'الإعدادات'!$B$4-G175,"")</f>
        <v/>
      </c>
      <c r="I175" s="6">
        <f>IF(A175&amp;""="","",IF(G175="","لم تُسجَّل مراجعة",IF(H175&gt;'الإعدادات'!$B$5,"تأخر مراجعة","")))</f>
        <v/>
      </c>
      <c r="J175" s="19">
        <f>IF(A175&amp;""="","",COUNTIFS('التسميع'!$B$6:$B$2005,A175&amp;"",'التسميع'!$G$6:$G$2005,"يعاد"))</f>
        <v/>
      </c>
      <c r="K175" s="6">
        <f>IF(A175&amp;""="","",IFERROR(INDEX('التسميع'!$E$6:$E$2005,MATCH(A175&amp;"|H",'التسميع'!$L$6:$L$2005,0))&amp;"",""))</f>
        <v/>
      </c>
      <c r="L175" s="19">
        <f>IF(I175="تأخر مراجعة",COUNTIFS($H$6:$H$205,"&gt;"&amp;H175)+COUNTIFS($H$6:H175,H175,$I$6:I175,"تأخر مراجعة"),"")</f>
        <v/>
      </c>
      <c r="M175" s="6">
        <f>IF(A175&amp;""="","",IF(B175&amp;""="","اختر الحلقة",""))</f>
        <v/>
      </c>
    </row>
    <row r="176">
      <c r="A176" s="5" t="n"/>
      <c r="B176" s="5" t="n"/>
      <c r="C176" s="18">
        <f>IF(A176&amp;""="","",SUMIFS('التسميع'!$F$6:$F$2005,'التسميع'!$B$6:$B$2005,A176&amp;"",'التسميع'!$C$6:$C$2005,"حفظ جديد"))</f>
        <v/>
      </c>
      <c r="D176" s="18">
        <f>IF(A176&amp;""="","",SUMIFS('التسميع'!$F$6:$F$2005,'التسميع'!$B$6:$B$2005,A176&amp;"",'التسميع'!$C$6:$C$2005,"مراجعة"))</f>
        <v/>
      </c>
      <c r="E176" s="19">
        <f>IF(A176&amp;""="","",COUNTIFS('التسميع'!$B$6:$B$2005,A176&amp;""))</f>
        <v/>
      </c>
      <c r="F176" s="20">
        <f>IF(A176&amp;""="","",IFERROR(SUMIFS('التسميع'!$A$6:$A$2005,'التسميع'!$B$6:$B$2005,A176&amp;"",'التسميع'!$J$6:$J$2005,1)/COUNTIFS('التسميع'!$B$6:$B$2005,A176&amp;"",'التسميع'!$J$6:$J$2005,1),""))</f>
        <v/>
      </c>
      <c r="G176" s="20">
        <f>IF(A176&amp;""="","",IFERROR(SUMIFS('التسميع'!$A$6:$A$2005,'التسميع'!$B$6:$B$2005,A176&amp;"",'التسميع'!$K$6:$K$2005,1)/COUNTIFS('التسميع'!$B$6:$B$2005,A176&amp;"",'التسميع'!$K$6:$K$2005,1),""))</f>
        <v/>
      </c>
      <c r="H176" s="19">
        <f>IF(ISNUMBER(G176),'الإعدادات'!$B$4-G176,"")</f>
        <v/>
      </c>
      <c r="I176" s="6">
        <f>IF(A176&amp;""="","",IF(G176="","لم تُسجَّل مراجعة",IF(H176&gt;'الإعدادات'!$B$5,"تأخر مراجعة","")))</f>
        <v/>
      </c>
      <c r="J176" s="19">
        <f>IF(A176&amp;""="","",COUNTIFS('التسميع'!$B$6:$B$2005,A176&amp;"",'التسميع'!$G$6:$G$2005,"يعاد"))</f>
        <v/>
      </c>
      <c r="K176" s="6">
        <f>IF(A176&amp;""="","",IFERROR(INDEX('التسميع'!$E$6:$E$2005,MATCH(A176&amp;"|H",'التسميع'!$L$6:$L$2005,0))&amp;"",""))</f>
        <v/>
      </c>
      <c r="L176" s="19">
        <f>IF(I176="تأخر مراجعة",COUNTIFS($H$6:$H$205,"&gt;"&amp;H176)+COUNTIFS($H$6:H176,H176,$I$6:I176,"تأخر مراجعة"),"")</f>
        <v/>
      </c>
      <c r="M176" s="6">
        <f>IF(A176&amp;""="","",IF(B176&amp;""="","اختر الحلقة",""))</f>
        <v/>
      </c>
    </row>
    <row r="177">
      <c r="A177" s="5" t="n"/>
      <c r="B177" s="5" t="n"/>
      <c r="C177" s="18">
        <f>IF(A177&amp;""="","",SUMIFS('التسميع'!$F$6:$F$2005,'التسميع'!$B$6:$B$2005,A177&amp;"",'التسميع'!$C$6:$C$2005,"حفظ جديد"))</f>
        <v/>
      </c>
      <c r="D177" s="18">
        <f>IF(A177&amp;""="","",SUMIFS('التسميع'!$F$6:$F$2005,'التسميع'!$B$6:$B$2005,A177&amp;"",'التسميع'!$C$6:$C$2005,"مراجعة"))</f>
        <v/>
      </c>
      <c r="E177" s="19">
        <f>IF(A177&amp;""="","",COUNTIFS('التسميع'!$B$6:$B$2005,A177&amp;""))</f>
        <v/>
      </c>
      <c r="F177" s="20">
        <f>IF(A177&amp;""="","",IFERROR(SUMIFS('التسميع'!$A$6:$A$2005,'التسميع'!$B$6:$B$2005,A177&amp;"",'التسميع'!$J$6:$J$2005,1)/COUNTIFS('التسميع'!$B$6:$B$2005,A177&amp;"",'التسميع'!$J$6:$J$2005,1),""))</f>
        <v/>
      </c>
      <c r="G177" s="20">
        <f>IF(A177&amp;""="","",IFERROR(SUMIFS('التسميع'!$A$6:$A$2005,'التسميع'!$B$6:$B$2005,A177&amp;"",'التسميع'!$K$6:$K$2005,1)/COUNTIFS('التسميع'!$B$6:$B$2005,A177&amp;"",'التسميع'!$K$6:$K$2005,1),""))</f>
        <v/>
      </c>
      <c r="H177" s="19">
        <f>IF(ISNUMBER(G177),'الإعدادات'!$B$4-G177,"")</f>
        <v/>
      </c>
      <c r="I177" s="6">
        <f>IF(A177&amp;""="","",IF(G177="","لم تُسجَّل مراجعة",IF(H177&gt;'الإعدادات'!$B$5,"تأخر مراجعة","")))</f>
        <v/>
      </c>
      <c r="J177" s="19">
        <f>IF(A177&amp;""="","",COUNTIFS('التسميع'!$B$6:$B$2005,A177&amp;"",'التسميع'!$G$6:$G$2005,"يعاد"))</f>
        <v/>
      </c>
      <c r="K177" s="6">
        <f>IF(A177&amp;""="","",IFERROR(INDEX('التسميع'!$E$6:$E$2005,MATCH(A177&amp;"|H",'التسميع'!$L$6:$L$2005,0))&amp;"",""))</f>
        <v/>
      </c>
      <c r="L177" s="19">
        <f>IF(I177="تأخر مراجعة",COUNTIFS($H$6:$H$205,"&gt;"&amp;H177)+COUNTIFS($H$6:H177,H177,$I$6:I177,"تأخر مراجعة"),"")</f>
        <v/>
      </c>
      <c r="M177" s="6">
        <f>IF(A177&amp;""="","",IF(B177&amp;""="","اختر الحلقة",""))</f>
        <v/>
      </c>
    </row>
    <row r="178">
      <c r="A178" s="5" t="n"/>
      <c r="B178" s="5" t="n"/>
      <c r="C178" s="18">
        <f>IF(A178&amp;""="","",SUMIFS('التسميع'!$F$6:$F$2005,'التسميع'!$B$6:$B$2005,A178&amp;"",'التسميع'!$C$6:$C$2005,"حفظ جديد"))</f>
        <v/>
      </c>
      <c r="D178" s="18">
        <f>IF(A178&amp;""="","",SUMIFS('التسميع'!$F$6:$F$2005,'التسميع'!$B$6:$B$2005,A178&amp;"",'التسميع'!$C$6:$C$2005,"مراجعة"))</f>
        <v/>
      </c>
      <c r="E178" s="19">
        <f>IF(A178&amp;""="","",COUNTIFS('التسميع'!$B$6:$B$2005,A178&amp;""))</f>
        <v/>
      </c>
      <c r="F178" s="20">
        <f>IF(A178&amp;""="","",IFERROR(SUMIFS('التسميع'!$A$6:$A$2005,'التسميع'!$B$6:$B$2005,A178&amp;"",'التسميع'!$J$6:$J$2005,1)/COUNTIFS('التسميع'!$B$6:$B$2005,A178&amp;"",'التسميع'!$J$6:$J$2005,1),""))</f>
        <v/>
      </c>
      <c r="G178" s="20">
        <f>IF(A178&amp;""="","",IFERROR(SUMIFS('التسميع'!$A$6:$A$2005,'التسميع'!$B$6:$B$2005,A178&amp;"",'التسميع'!$K$6:$K$2005,1)/COUNTIFS('التسميع'!$B$6:$B$2005,A178&amp;"",'التسميع'!$K$6:$K$2005,1),""))</f>
        <v/>
      </c>
      <c r="H178" s="19">
        <f>IF(ISNUMBER(G178),'الإعدادات'!$B$4-G178,"")</f>
        <v/>
      </c>
      <c r="I178" s="6">
        <f>IF(A178&amp;""="","",IF(G178="","لم تُسجَّل مراجعة",IF(H178&gt;'الإعدادات'!$B$5,"تأخر مراجعة","")))</f>
        <v/>
      </c>
      <c r="J178" s="19">
        <f>IF(A178&amp;""="","",COUNTIFS('التسميع'!$B$6:$B$2005,A178&amp;"",'التسميع'!$G$6:$G$2005,"يعاد"))</f>
        <v/>
      </c>
      <c r="K178" s="6">
        <f>IF(A178&amp;""="","",IFERROR(INDEX('التسميع'!$E$6:$E$2005,MATCH(A178&amp;"|H",'التسميع'!$L$6:$L$2005,0))&amp;"",""))</f>
        <v/>
      </c>
      <c r="L178" s="19">
        <f>IF(I178="تأخر مراجعة",COUNTIFS($H$6:$H$205,"&gt;"&amp;H178)+COUNTIFS($H$6:H178,H178,$I$6:I178,"تأخر مراجعة"),"")</f>
        <v/>
      </c>
      <c r="M178" s="6">
        <f>IF(A178&amp;""="","",IF(B178&amp;""="","اختر الحلقة",""))</f>
        <v/>
      </c>
    </row>
    <row r="179">
      <c r="A179" s="5" t="n"/>
      <c r="B179" s="5" t="n"/>
      <c r="C179" s="18">
        <f>IF(A179&amp;""="","",SUMIFS('التسميع'!$F$6:$F$2005,'التسميع'!$B$6:$B$2005,A179&amp;"",'التسميع'!$C$6:$C$2005,"حفظ جديد"))</f>
        <v/>
      </c>
      <c r="D179" s="18">
        <f>IF(A179&amp;""="","",SUMIFS('التسميع'!$F$6:$F$2005,'التسميع'!$B$6:$B$2005,A179&amp;"",'التسميع'!$C$6:$C$2005,"مراجعة"))</f>
        <v/>
      </c>
      <c r="E179" s="19">
        <f>IF(A179&amp;""="","",COUNTIFS('التسميع'!$B$6:$B$2005,A179&amp;""))</f>
        <v/>
      </c>
      <c r="F179" s="20">
        <f>IF(A179&amp;""="","",IFERROR(SUMIFS('التسميع'!$A$6:$A$2005,'التسميع'!$B$6:$B$2005,A179&amp;"",'التسميع'!$J$6:$J$2005,1)/COUNTIFS('التسميع'!$B$6:$B$2005,A179&amp;"",'التسميع'!$J$6:$J$2005,1),""))</f>
        <v/>
      </c>
      <c r="G179" s="20">
        <f>IF(A179&amp;""="","",IFERROR(SUMIFS('التسميع'!$A$6:$A$2005,'التسميع'!$B$6:$B$2005,A179&amp;"",'التسميع'!$K$6:$K$2005,1)/COUNTIFS('التسميع'!$B$6:$B$2005,A179&amp;"",'التسميع'!$K$6:$K$2005,1),""))</f>
        <v/>
      </c>
      <c r="H179" s="19">
        <f>IF(ISNUMBER(G179),'الإعدادات'!$B$4-G179,"")</f>
        <v/>
      </c>
      <c r="I179" s="6">
        <f>IF(A179&amp;""="","",IF(G179="","لم تُسجَّل مراجعة",IF(H179&gt;'الإعدادات'!$B$5,"تأخر مراجعة","")))</f>
        <v/>
      </c>
      <c r="J179" s="19">
        <f>IF(A179&amp;""="","",COUNTIFS('التسميع'!$B$6:$B$2005,A179&amp;"",'التسميع'!$G$6:$G$2005,"يعاد"))</f>
        <v/>
      </c>
      <c r="K179" s="6">
        <f>IF(A179&amp;""="","",IFERROR(INDEX('التسميع'!$E$6:$E$2005,MATCH(A179&amp;"|H",'التسميع'!$L$6:$L$2005,0))&amp;"",""))</f>
        <v/>
      </c>
      <c r="L179" s="19">
        <f>IF(I179="تأخر مراجعة",COUNTIFS($H$6:$H$205,"&gt;"&amp;H179)+COUNTIFS($H$6:H179,H179,$I$6:I179,"تأخر مراجعة"),"")</f>
        <v/>
      </c>
      <c r="M179" s="6">
        <f>IF(A179&amp;""="","",IF(B179&amp;""="","اختر الحلقة",""))</f>
        <v/>
      </c>
    </row>
    <row r="180">
      <c r="A180" s="5" t="n"/>
      <c r="B180" s="5" t="n"/>
      <c r="C180" s="18">
        <f>IF(A180&amp;""="","",SUMIFS('التسميع'!$F$6:$F$2005,'التسميع'!$B$6:$B$2005,A180&amp;"",'التسميع'!$C$6:$C$2005,"حفظ جديد"))</f>
        <v/>
      </c>
      <c r="D180" s="18">
        <f>IF(A180&amp;""="","",SUMIFS('التسميع'!$F$6:$F$2005,'التسميع'!$B$6:$B$2005,A180&amp;"",'التسميع'!$C$6:$C$2005,"مراجعة"))</f>
        <v/>
      </c>
      <c r="E180" s="19">
        <f>IF(A180&amp;""="","",COUNTIFS('التسميع'!$B$6:$B$2005,A180&amp;""))</f>
        <v/>
      </c>
      <c r="F180" s="20">
        <f>IF(A180&amp;""="","",IFERROR(SUMIFS('التسميع'!$A$6:$A$2005,'التسميع'!$B$6:$B$2005,A180&amp;"",'التسميع'!$J$6:$J$2005,1)/COUNTIFS('التسميع'!$B$6:$B$2005,A180&amp;"",'التسميع'!$J$6:$J$2005,1),""))</f>
        <v/>
      </c>
      <c r="G180" s="20">
        <f>IF(A180&amp;""="","",IFERROR(SUMIFS('التسميع'!$A$6:$A$2005,'التسميع'!$B$6:$B$2005,A180&amp;"",'التسميع'!$K$6:$K$2005,1)/COUNTIFS('التسميع'!$B$6:$B$2005,A180&amp;"",'التسميع'!$K$6:$K$2005,1),""))</f>
        <v/>
      </c>
      <c r="H180" s="19">
        <f>IF(ISNUMBER(G180),'الإعدادات'!$B$4-G180,"")</f>
        <v/>
      </c>
      <c r="I180" s="6">
        <f>IF(A180&amp;""="","",IF(G180="","لم تُسجَّل مراجعة",IF(H180&gt;'الإعدادات'!$B$5,"تأخر مراجعة","")))</f>
        <v/>
      </c>
      <c r="J180" s="19">
        <f>IF(A180&amp;""="","",COUNTIFS('التسميع'!$B$6:$B$2005,A180&amp;"",'التسميع'!$G$6:$G$2005,"يعاد"))</f>
        <v/>
      </c>
      <c r="K180" s="6">
        <f>IF(A180&amp;""="","",IFERROR(INDEX('التسميع'!$E$6:$E$2005,MATCH(A180&amp;"|H",'التسميع'!$L$6:$L$2005,0))&amp;"",""))</f>
        <v/>
      </c>
      <c r="L180" s="19">
        <f>IF(I180="تأخر مراجعة",COUNTIFS($H$6:$H$205,"&gt;"&amp;H180)+COUNTIFS($H$6:H180,H180,$I$6:I180,"تأخر مراجعة"),"")</f>
        <v/>
      </c>
      <c r="M180" s="6">
        <f>IF(A180&amp;""="","",IF(B180&amp;""="","اختر الحلقة",""))</f>
        <v/>
      </c>
    </row>
    <row r="181">
      <c r="A181" s="5" t="n"/>
      <c r="B181" s="5" t="n"/>
      <c r="C181" s="18">
        <f>IF(A181&amp;""="","",SUMIFS('التسميع'!$F$6:$F$2005,'التسميع'!$B$6:$B$2005,A181&amp;"",'التسميع'!$C$6:$C$2005,"حفظ جديد"))</f>
        <v/>
      </c>
      <c r="D181" s="18">
        <f>IF(A181&amp;""="","",SUMIFS('التسميع'!$F$6:$F$2005,'التسميع'!$B$6:$B$2005,A181&amp;"",'التسميع'!$C$6:$C$2005,"مراجعة"))</f>
        <v/>
      </c>
      <c r="E181" s="19">
        <f>IF(A181&amp;""="","",COUNTIFS('التسميع'!$B$6:$B$2005,A181&amp;""))</f>
        <v/>
      </c>
      <c r="F181" s="20">
        <f>IF(A181&amp;""="","",IFERROR(SUMIFS('التسميع'!$A$6:$A$2005,'التسميع'!$B$6:$B$2005,A181&amp;"",'التسميع'!$J$6:$J$2005,1)/COUNTIFS('التسميع'!$B$6:$B$2005,A181&amp;"",'التسميع'!$J$6:$J$2005,1),""))</f>
        <v/>
      </c>
      <c r="G181" s="20">
        <f>IF(A181&amp;""="","",IFERROR(SUMIFS('التسميع'!$A$6:$A$2005,'التسميع'!$B$6:$B$2005,A181&amp;"",'التسميع'!$K$6:$K$2005,1)/COUNTIFS('التسميع'!$B$6:$B$2005,A181&amp;"",'التسميع'!$K$6:$K$2005,1),""))</f>
        <v/>
      </c>
      <c r="H181" s="19">
        <f>IF(ISNUMBER(G181),'الإعدادات'!$B$4-G181,"")</f>
        <v/>
      </c>
      <c r="I181" s="6">
        <f>IF(A181&amp;""="","",IF(G181="","لم تُسجَّل مراجعة",IF(H181&gt;'الإعدادات'!$B$5,"تأخر مراجعة","")))</f>
        <v/>
      </c>
      <c r="J181" s="19">
        <f>IF(A181&amp;""="","",COUNTIFS('التسميع'!$B$6:$B$2005,A181&amp;"",'التسميع'!$G$6:$G$2005,"يعاد"))</f>
        <v/>
      </c>
      <c r="K181" s="6">
        <f>IF(A181&amp;""="","",IFERROR(INDEX('التسميع'!$E$6:$E$2005,MATCH(A181&amp;"|H",'التسميع'!$L$6:$L$2005,0))&amp;"",""))</f>
        <v/>
      </c>
      <c r="L181" s="19">
        <f>IF(I181="تأخر مراجعة",COUNTIFS($H$6:$H$205,"&gt;"&amp;H181)+COUNTIFS($H$6:H181,H181,$I$6:I181,"تأخر مراجعة"),"")</f>
        <v/>
      </c>
      <c r="M181" s="6">
        <f>IF(A181&amp;""="","",IF(B181&amp;""="","اختر الحلقة",""))</f>
        <v/>
      </c>
    </row>
    <row r="182">
      <c r="A182" s="5" t="n"/>
      <c r="B182" s="5" t="n"/>
      <c r="C182" s="18">
        <f>IF(A182&amp;""="","",SUMIFS('التسميع'!$F$6:$F$2005,'التسميع'!$B$6:$B$2005,A182&amp;"",'التسميع'!$C$6:$C$2005,"حفظ جديد"))</f>
        <v/>
      </c>
      <c r="D182" s="18">
        <f>IF(A182&amp;""="","",SUMIFS('التسميع'!$F$6:$F$2005,'التسميع'!$B$6:$B$2005,A182&amp;"",'التسميع'!$C$6:$C$2005,"مراجعة"))</f>
        <v/>
      </c>
      <c r="E182" s="19">
        <f>IF(A182&amp;""="","",COUNTIFS('التسميع'!$B$6:$B$2005,A182&amp;""))</f>
        <v/>
      </c>
      <c r="F182" s="20">
        <f>IF(A182&amp;""="","",IFERROR(SUMIFS('التسميع'!$A$6:$A$2005,'التسميع'!$B$6:$B$2005,A182&amp;"",'التسميع'!$J$6:$J$2005,1)/COUNTIFS('التسميع'!$B$6:$B$2005,A182&amp;"",'التسميع'!$J$6:$J$2005,1),""))</f>
        <v/>
      </c>
      <c r="G182" s="20">
        <f>IF(A182&amp;""="","",IFERROR(SUMIFS('التسميع'!$A$6:$A$2005,'التسميع'!$B$6:$B$2005,A182&amp;"",'التسميع'!$K$6:$K$2005,1)/COUNTIFS('التسميع'!$B$6:$B$2005,A182&amp;"",'التسميع'!$K$6:$K$2005,1),""))</f>
        <v/>
      </c>
      <c r="H182" s="19">
        <f>IF(ISNUMBER(G182),'الإعدادات'!$B$4-G182,"")</f>
        <v/>
      </c>
      <c r="I182" s="6">
        <f>IF(A182&amp;""="","",IF(G182="","لم تُسجَّل مراجعة",IF(H182&gt;'الإعدادات'!$B$5,"تأخر مراجعة","")))</f>
        <v/>
      </c>
      <c r="J182" s="19">
        <f>IF(A182&amp;""="","",COUNTIFS('التسميع'!$B$6:$B$2005,A182&amp;"",'التسميع'!$G$6:$G$2005,"يعاد"))</f>
        <v/>
      </c>
      <c r="K182" s="6">
        <f>IF(A182&amp;""="","",IFERROR(INDEX('التسميع'!$E$6:$E$2005,MATCH(A182&amp;"|H",'التسميع'!$L$6:$L$2005,0))&amp;"",""))</f>
        <v/>
      </c>
      <c r="L182" s="19">
        <f>IF(I182="تأخر مراجعة",COUNTIFS($H$6:$H$205,"&gt;"&amp;H182)+COUNTIFS($H$6:H182,H182,$I$6:I182,"تأخر مراجعة"),"")</f>
        <v/>
      </c>
      <c r="M182" s="6">
        <f>IF(A182&amp;""="","",IF(B182&amp;""="","اختر الحلقة",""))</f>
        <v/>
      </c>
    </row>
    <row r="183">
      <c r="A183" s="5" t="n"/>
      <c r="B183" s="5" t="n"/>
      <c r="C183" s="18">
        <f>IF(A183&amp;""="","",SUMIFS('التسميع'!$F$6:$F$2005,'التسميع'!$B$6:$B$2005,A183&amp;"",'التسميع'!$C$6:$C$2005,"حفظ جديد"))</f>
        <v/>
      </c>
      <c r="D183" s="18">
        <f>IF(A183&amp;""="","",SUMIFS('التسميع'!$F$6:$F$2005,'التسميع'!$B$6:$B$2005,A183&amp;"",'التسميع'!$C$6:$C$2005,"مراجعة"))</f>
        <v/>
      </c>
      <c r="E183" s="19">
        <f>IF(A183&amp;""="","",COUNTIFS('التسميع'!$B$6:$B$2005,A183&amp;""))</f>
        <v/>
      </c>
      <c r="F183" s="20">
        <f>IF(A183&amp;""="","",IFERROR(SUMIFS('التسميع'!$A$6:$A$2005,'التسميع'!$B$6:$B$2005,A183&amp;"",'التسميع'!$J$6:$J$2005,1)/COUNTIFS('التسميع'!$B$6:$B$2005,A183&amp;"",'التسميع'!$J$6:$J$2005,1),""))</f>
        <v/>
      </c>
      <c r="G183" s="20">
        <f>IF(A183&amp;""="","",IFERROR(SUMIFS('التسميع'!$A$6:$A$2005,'التسميع'!$B$6:$B$2005,A183&amp;"",'التسميع'!$K$6:$K$2005,1)/COUNTIFS('التسميع'!$B$6:$B$2005,A183&amp;"",'التسميع'!$K$6:$K$2005,1),""))</f>
        <v/>
      </c>
      <c r="H183" s="19">
        <f>IF(ISNUMBER(G183),'الإعدادات'!$B$4-G183,"")</f>
        <v/>
      </c>
      <c r="I183" s="6">
        <f>IF(A183&amp;""="","",IF(G183="","لم تُسجَّل مراجعة",IF(H183&gt;'الإعدادات'!$B$5,"تأخر مراجعة","")))</f>
        <v/>
      </c>
      <c r="J183" s="19">
        <f>IF(A183&amp;""="","",COUNTIFS('التسميع'!$B$6:$B$2005,A183&amp;"",'التسميع'!$G$6:$G$2005,"يعاد"))</f>
        <v/>
      </c>
      <c r="K183" s="6">
        <f>IF(A183&amp;""="","",IFERROR(INDEX('التسميع'!$E$6:$E$2005,MATCH(A183&amp;"|H",'التسميع'!$L$6:$L$2005,0))&amp;"",""))</f>
        <v/>
      </c>
      <c r="L183" s="19">
        <f>IF(I183="تأخر مراجعة",COUNTIFS($H$6:$H$205,"&gt;"&amp;H183)+COUNTIFS($H$6:H183,H183,$I$6:I183,"تأخر مراجعة"),"")</f>
        <v/>
      </c>
      <c r="M183" s="6">
        <f>IF(A183&amp;""="","",IF(B183&amp;""="","اختر الحلقة",""))</f>
        <v/>
      </c>
    </row>
    <row r="184">
      <c r="A184" s="5" t="n"/>
      <c r="B184" s="5" t="n"/>
      <c r="C184" s="18">
        <f>IF(A184&amp;""="","",SUMIFS('التسميع'!$F$6:$F$2005,'التسميع'!$B$6:$B$2005,A184&amp;"",'التسميع'!$C$6:$C$2005,"حفظ جديد"))</f>
        <v/>
      </c>
      <c r="D184" s="18">
        <f>IF(A184&amp;""="","",SUMIFS('التسميع'!$F$6:$F$2005,'التسميع'!$B$6:$B$2005,A184&amp;"",'التسميع'!$C$6:$C$2005,"مراجعة"))</f>
        <v/>
      </c>
      <c r="E184" s="19">
        <f>IF(A184&amp;""="","",COUNTIFS('التسميع'!$B$6:$B$2005,A184&amp;""))</f>
        <v/>
      </c>
      <c r="F184" s="20">
        <f>IF(A184&amp;""="","",IFERROR(SUMIFS('التسميع'!$A$6:$A$2005,'التسميع'!$B$6:$B$2005,A184&amp;"",'التسميع'!$J$6:$J$2005,1)/COUNTIFS('التسميع'!$B$6:$B$2005,A184&amp;"",'التسميع'!$J$6:$J$2005,1),""))</f>
        <v/>
      </c>
      <c r="G184" s="20">
        <f>IF(A184&amp;""="","",IFERROR(SUMIFS('التسميع'!$A$6:$A$2005,'التسميع'!$B$6:$B$2005,A184&amp;"",'التسميع'!$K$6:$K$2005,1)/COUNTIFS('التسميع'!$B$6:$B$2005,A184&amp;"",'التسميع'!$K$6:$K$2005,1),""))</f>
        <v/>
      </c>
      <c r="H184" s="19">
        <f>IF(ISNUMBER(G184),'الإعدادات'!$B$4-G184,"")</f>
        <v/>
      </c>
      <c r="I184" s="6">
        <f>IF(A184&amp;""="","",IF(G184="","لم تُسجَّل مراجعة",IF(H184&gt;'الإعدادات'!$B$5,"تأخر مراجعة","")))</f>
        <v/>
      </c>
      <c r="J184" s="19">
        <f>IF(A184&amp;""="","",COUNTIFS('التسميع'!$B$6:$B$2005,A184&amp;"",'التسميع'!$G$6:$G$2005,"يعاد"))</f>
        <v/>
      </c>
      <c r="K184" s="6">
        <f>IF(A184&amp;""="","",IFERROR(INDEX('التسميع'!$E$6:$E$2005,MATCH(A184&amp;"|H",'التسميع'!$L$6:$L$2005,0))&amp;"",""))</f>
        <v/>
      </c>
      <c r="L184" s="19">
        <f>IF(I184="تأخر مراجعة",COUNTIFS($H$6:$H$205,"&gt;"&amp;H184)+COUNTIFS($H$6:H184,H184,$I$6:I184,"تأخر مراجعة"),"")</f>
        <v/>
      </c>
      <c r="M184" s="6">
        <f>IF(A184&amp;""="","",IF(B184&amp;""="","اختر الحلقة",""))</f>
        <v/>
      </c>
    </row>
    <row r="185">
      <c r="A185" s="5" t="n"/>
      <c r="B185" s="5" t="n"/>
      <c r="C185" s="18">
        <f>IF(A185&amp;""="","",SUMIFS('التسميع'!$F$6:$F$2005,'التسميع'!$B$6:$B$2005,A185&amp;"",'التسميع'!$C$6:$C$2005,"حفظ جديد"))</f>
        <v/>
      </c>
      <c r="D185" s="18">
        <f>IF(A185&amp;""="","",SUMIFS('التسميع'!$F$6:$F$2005,'التسميع'!$B$6:$B$2005,A185&amp;"",'التسميع'!$C$6:$C$2005,"مراجعة"))</f>
        <v/>
      </c>
      <c r="E185" s="19">
        <f>IF(A185&amp;""="","",COUNTIFS('التسميع'!$B$6:$B$2005,A185&amp;""))</f>
        <v/>
      </c>
      <c r="F185" s="20">
        <f>IF(A185&amp;""="","",IFERROR(SUMIFS('التسميع'!$A$6:$A$2005,'التسميع'!$B$6:$B$2005,A185&amp;"",'التسميع'!$J$6:$J$2005,1)/COUNTIFS('التسميع'!$B$6:$B$2005,A185&amp;"",'التسميع'!$J$6:$J$2005,1),""))</f>
        <v/>
      </c>
      <c r="G185" s="20">
        <f>IF(A185&amp;""="","",IFERROR(SUMIFS('التسميع'!$A$6:$A$2005,'التسميع'!$B$6:$B$2005,A185&amp;"",'التسميع'!$K$6:$K$2005,1)/COUNTIFS('التسميع'!$B$6:$B$2005,A185&amp;"",'التسميع'!$K$6:$K$2005,1),""))</f>
        <v/>
      </c>
      <c r="H185" s="19">
        <f>IF(ISNUMBER(G185),'الإعدادات'!$B$4-G185,"")</f>
        <v/>
      </c>
      <c r="I185" s="6">
        <f>IF(A185&amp;""="","",IF(G185="","لم تُسجَّل مراجعة",IF(H185&gt;'الإعدادات'!$B$5,"تأخر مراجعة","")))</f>
        <v/>
      </c>
      <c r="J185" s="19">
        <f>IF(A185&amp;""="","",COUNTIFS('التسميع'!$B$6:$B$2005,A185&amp;"",'التسميع'!$G$6:$G$2005,"يعاد"))</f>
        <v/>
      </c>
      <c r="K185" s="6">
        <f>IF(A185&amp;""="","",IFERROR(INDEX('التسميع'!$E$6:$E$2005,MATCH(A185&amp;"|H",'التسميع'!$L$6:$L$2005,0))&amp;"",""))</f>
        <v/>
      </c>
      <c r="L185" s="19">
        <f>IF(I185="تأخر مراجعة",COUNTIFS($H$6:$H$205,"&gt;"&amp;H185)+COUNTIFS($H$6:H185,H185,$I$6:I185,"تأخر مراجعة"),"")</f>
        <v/>
      </c>
      <c r="M185" s="6">
        <f>IF(A185&amp;""="","",IF(B185&amp;""="","اختر الحلقة",""))</f>
        <v/>
      </c>
    </row>
    <row r="186">
      <c r="A186" s="5" t="n"/>
      <c r="B186" s="5" t="n"/>
      <c r="C186" s="18">
        <f>IF(A186&amp;""="","",SUMIFS('التسميع'!$F$6:$F$2005,'التسميع'!$B$6:$B$2005,A186&amp;"",'التسميع'!$C$6:$C$2005,"حفظ جديد"))</f>
        <v/>
      </c>
      <c r="D186" s="18">
        <f>IF(A186&amp;""="","",SUMIFS('التسميع'!$F$6:$F$2005,'التسميع'!$B$6:$B$2005,A186&amp;"",'التسميع'!$C$6:$C$2005,"مراجعة"))</f>
        <v/>
      </c>
      <c r="E186" s="19">
        <f>IF(A186&amp;""="","",COUNTIFS('التسميع'!$B$6:$B$2005,A186&amp;""))</f>
        <v/>
      </c>
      <c r="F186" s="20">
        <f>IF(A186&amp;""="","",IFERROR(SUMIFS('التسميع'!$A$6:$A$2005,'التسميع'!$B$6:$B$2005,A186&amp;"",'التسميع'!$J$6:$J$2005,1)/COUNTIFS('التسميع'!$B$6:$B$2005,A186&amp;"",'التسميع'!$J$6:$J$2005,1),""))</f>
        <v/>
      </c>
      <c r="G186" s="20">
        <f>IF(A186&amp;""="","",IFERROR(SUMIFS('التسميع'!$A$6:$A$2005,'التسميع'!$B$6:$B$2005,A186&amp;"",'التسميع'!$K$6:$K$2005,1)/COUNTIFS('التسميع'!$B$6:$B$2005,A186&amp;"",'التسميع'!$K$6:$K$2005,1),""))</f>
        <v/>
      </c>
      <c r="H186" s="19">
        <f>IF(ISNUMBER(G186),'الإعدادات'!$B$4-G186,"")</f>
        <v/>
      </c>
      <c r="I186" s="6">
        <f>IF(A186&amp;""="","",IF(G186="","لم تُسجَّل مراجعة",IF(H186&gt;'الإعدادات'!$B$5,"تأخر مراجعة","")))</f>
        <v/>
      </c>
      <c r="J186" s="19">
        <f>IF(A186&amp;""="","",COUNTIFS('التسميع'!$B$6:$B$2005,A186&amp;"",'التسميع'!$G$6:$G$2005,"يعاد"))</f>
        <v/>
      </c>
      <c r="K186" s="6">
        <f>IF(A186&amp;""="","",IFERROR(INDEX('التسميع'!$E$6:$E$2005,MATCH(A186&amp;"|H",'التسميع'!$L$6:$L$2005,0))&amp;"",""))</f>
        <v/>
      </c>
      <c r="L186" s="19">
        <f>IF(I186="تأخر مراجعة",COUNTIFS($H$6:$H$205,"&gt;"&amp;H186)+COUNTIFS($H$6:H186,H186,$I$6:I186,"تأخر مراجعة"),"")</f>
        <v/>
      </c>
      <c r="M186" s="6">
        <f>IF(A186&amp;""="","",IF(B186&amp;""="","اختر الحلقة",""))</f>
        <v/>
      </c>
    </row>
    <row r="187">
      <c r="A187" s="5" t="n"/>
      <c r="B187" s="5" t="n"/>
      <c r="C187" s="18">
        <f>IF(A187&amp;""="","",SUMIFS('التسميع'!$F$6:$F$2005,'التسميع'!$B$6:$B$2005,A187&amp;"",'التسميع'!$C$6:$C$2005,"حفظ جديد"))</f>
        <v/>
      </c>
      <c r="D187" s="18">
        <f>IF(A187&amp;""="","",SUMIFS('التسميع'!$F$6:$F$2005,'التسميع'!$B$6:$B$2005,A187&amp;"",'التسميع'!$C$6:$C$2005,"مراجعة"))</f>
        <v/>
      </c>
      <c r="E187" s="19">
        <f>IF(A187&amp;""="","",COUNTIFS('التسميع'!$B$6:$B$2005,A187&amp;""))</f>
        <v/>
      </c>
      <c r="F187" s="20">
        <f>IF(A187&amp;""="","",IFERROR(SUMIFS('التسميع'!$A$6:$A$2005,'التسميع'!$B$6:$B$2005,A187&amp;"",'التسميع'!$J$6:$J$2005,1)/COUNTIFS('التسميع'!$B$6:$B$2005,A187&amp;"",'التسميع'!$J$6:$J$2005,1),""))</f>
        <v/>
      </c>
      <c r="G187" s="20">
        <f>IF(A187&amp;""="","",IFERROR(SUMIFS('التسميع'!$A$6:$A$2005,'التسميع'!$B$6:$B$2005,A187&amp;"",'التسميع'!$K$6:$K$2005,1)/COUNTIFS('التسميع'!$B$6:$B$2005,A187&amp;"",'التسميع'!$K$6:$K$2005,1),""))</f>
        <v/>
      </c>
      <c r="H187" s="19">
        <f>IF(ISNUMBER(G187),'الإعدادات'!$B$4-G187,"")</f>
        <v/>
      </c>
      <c r="I187" s="6">
        <f>IF(A187&amp;""="","",IF(G187="","لم تُسجَّل مراجعة",IF(H187&gt;'الإعدادات'!$B$5,"تأخر مراجعة","")))</f>
        <v/>
      </c>
      <c r="J187" s="19">
        <f>IF(A187&amp;""="","",COUNTIFS('التسميع'!$B$6:$B$2005,A187&amp;"",'التسميع'!$G$6:$G$2005,"يعاد"))</f>
        <v/>
      </c>
      <c r="K187" s="6">
        <f>IF(A187&amp;""="","",IFERROR(INDEX('التسميع'!$E$6:$E$2005,MATCH(A187&amp;"|H",'التسميع'!$L$6:$L$2005,0))&amp;"",""))</f>
        <v/>
      </c>
      <c r="L187" s="19">
        <f>IF(I187="تأخر مراجعة",COUNTIFS($H$6:$H$205,"&gt;"&amp;H187)+COUNTIFS($H$6:H187,H187,$I$6:I187,"تأخر مراجعة"),"")</f>
        <v/>
      </c>
      <c r="M187" s="6">
        <f>IF(A187&amp;""="","",IF(B187&amp;""="","اختر الحلقة",""))</f>
        <v/>
      </c>
    </row>
    <row r="188">
      <c r="A188" s="5" t="n"/>
      <c r="B188" s="5" t="n"/>
      <c r="C188" s="18">
        <f>IF(A188&amp;""="","",SUMIFS('التسميع'!$F$6:$F$2005,'التسميع'!$B$6:$B$2005,A188&amp;"",'التسميع'!$C$6:$C$2005,"حفظ جديد"))</f>
        <v/>
      </c>
      <c r="D188" s="18">
        <f>IF(A188&amp;""="","",SUMIFS('التسميع'!$F$6:$F$2005,'التسميع'!$B$6:$B$2005,A188&amp;"",'التسميع'!$C$6:$C$2005,"مراجعة"))</f>
        <v/>
      </c>
      <c r="E188" s="19">
        <f>IF(A188&amp;""="","",COUNTIFS('التسميع'!$B$6:$B$2005,A188&amp;""))</f>
        <v/>
      </c>
      <c r="F188" s="20">
        <f>IF(A188&amp;""="","",IFERROR(SUMIFS('التسميع'!$A$6:$A$2005,'التسميع'!$B$6:$B$2005,A188&amp;"",'التسميع'!$J$6:$J$2005,1)/COUNTIFS('التسميع'!$B$6:$B$2005,A188&amp;"",'التسميع'!$J$6:$J$2005,1),""))</f>
        <v/>
      </c>
      <c r="G188" s="20">
        <f>IF(A188&amp;""="","",IFERROR(SUMIFS('التسميع'!$A$6:$A$2005,'التسميع'!$B$6:$B$2005,A188&amp;"",'التسميع'!$K$6:$K$2005,1)/COUNTIFS('التسميع'!$B$6:$B$2005,A188&amp;"",'التسميع'!$K$6:$K$2005,1),""))</f>
        <v/>
      </c>
      <c r="H188" s="19">
        <f>IF(ISNUMBER(G188),'الإعدادات'!$B$4-G188,"")</f>
        <v/>
      </c>
      <c r="I188" s="6">
        <f>IF(A188&amp;""="","",IF(G188="","لم تُسجَّل مراجعة",IF(H188&gt;'الإعدادات'!$B$5,"تأخر مراجعة","")))</f>
        <v/>
      </c>
      <c r="J188" s="19">
        <f>IF(A188&amp;""="","",COUNTIFS('التسميع'!$B$6:$B$2005,A188&amp;"",'التسميع'!$G$6:$G$2005,"يعاد"))</f>
        <v/>
      </c>
      <c r="K188" s="6">
        <f>IF(A188&amp;""="","",IFERROR(INDEX('التسميع'!$E$6:$E$2005,MATCH(A188&amp;"|H",'التسميع'!$L$6:$L$2005,0))&amp;"",""))</f>
        <v/>
      </c>
      <c r="L188" s="19">
        <f>IF(I188="تأخر مراجعة",COUNTIFS($H$6:$H$205,"&gt;"&amp;H188)+COUNTIFS($H$6:H188,H188,$I$6:I188,"تأخر مراجعة"),"")</f>
        <v/>
      </c>
      <c r="M188" s="6">
        <f>IF(A188&amp;""="","",IF(B188&amp;""="","اختر الحلقة",""))</f>
        <v/>
      </c>
    </row>
    <row r="189">
      <c r="A189" s="5" t="n"/>
      <c r="B189" s="5" t="n"/>
      <c r="C189" s="18">
        <f>IF(A189&amp;""="","",SUMIFS('التسميع'!$F$6:$F$2005,'التسميع'!$B$6:$B$2005,A189&amp;"",'التسميع'!$C$6:$C$2005,"حفظ جديد"))</f>
        <v/>
      </c>
      <c r="D189" s="18">
        <f>IF(A189&amp;""="","",SUMIFS('التسميع'!$F$6:$F$2005,'التسميع'!$B$6:$B$2005,A189&amp;"",'التسميع'!$C$6:$C$2005,"مراجعة"))</f>
        <v/>
      </c>
      <c r="E189" s="19">
        <f>IF(A189&amp;""="","",COUNTIFS('التسميع'!$B$6:$B$2005,A189&amp;""))</f>
        <v/>
      </c>
      <c r="F189" s="20">
        <f>IF(A189&amp;""="","",IFERROR(SUMIFS('التسميع'!$A$6:$A$2005,'التسميع'!$B$6:$B$2005,A189&amp;"",'التسميع'!$J$6:$J$2005,1)/COUNTIFS('التسميع'!$B$6:$B$2005,A189&amp;"",'التسميع'!$J$6:$J$2005,1),""))</f>
        <v/>
      </c>
      <c r="G189" s="20">
        <f>IF(A189&amp;""="","",IFERROR(SUMIFS('التسميع'!$A$6:$A$2005,'التسميع'!$B$6:$B$2005,A189&amp;"",'التسميع'!$K$6:$K$2005,1)/COUNTIFS('التسميع'!$B$6:$B$2005,A189&amp;"",'التسميع'!$K$6:$K$2005,1),""))</f>
        <v/>
      </c>
      <c r="H189" s="19">
        <f>IF(ISNUMBER(G189),'الإعدادات'!$B$4-G189,"")</f>
        <v/>
      </c>
      <c r="I189" s="6">
        <f>IF(A189&amp;""="","",IF(G189="","لم تُسجَّل مراجعة",IF(H189&gt;'الإعدادات'!$B$5,"تأخر مراجعة","")))</f>
        <v/>
      </c>
      <c r="J189" s="19">
        <f>IF(A189&amp;""="","",COUNTIFS('التسميع'!$B$6:$B$2005,A189&amp;"",'التسميع'!$G$6:$G$2005,"يعاد"))</f>
        <v/>
      </c>
      <c r="K189" s="6">
        <f>IF(A189&amp;""="","",IFERROR(INDEX('التسميع'!$E$6:$E$2005,MATCH(A189&amp;"|H",'التسميع'!$L$6:$L$2005,0))&amp;"",""))</f>
        <v/>
      </c>
      <c r="L189" s="19">
        <f>IF(I189="تأخر مراجعة",COUNTIFS($H$6:$H$205,"&gt;"&amp;H189)+COUNTIFS($H$6:H189,H189,$I$6:I189,"تأخر مراجعة"),"")</f>
        <v/>
      </c>
      <c r="M189" s="6">
        <f>IF(A189&amp;""="","",IF(B189&amp;""="","اختر الحلقة",""))</f>
        <v/>
      </c>
    </row>
    <row r="190">
      <c r="A190" s="5" t="n"/>
      <c r="B190" s="5" t="n"/>
      <c r="C190" s="18">
        <f>IF(A190&amp;""="","",SUMIFS('التسميع'!$F$6:$F$2005,'التسميع'!$B$6:$B$2005,A190&amp;"",'التسميع'!$C$6:$C$2005,"حفظ جديد"))</f>
        <v/>
      </c>
      <c r="D190" s="18">
        <f>IF(A190&amp;""="","",SUMIFS('التسميع'!$F$6:$F$2005,'التسميع'!$B$6:$B$2005,A190&amp;"",'التسميع'!$C$6:$C$2005,"مراجعة"))</f>
        <v/>
      </c>
      <c r="E190" s="19">
        <f>IF(A190&amp;""="","",COUNTIFS('التسميع'!$B$6:$B$2005,A190&amp;""))</f>
        <v/>
      </c>
      <c r="F190" s="20">
        <f>IF(A190&amp;""="","",IFERROR(SUMIFS('التسميع'!$A$6:$A$2005,'التسميع'!$B$6:$B$2005,A190&amp;"",'التسميع'!$J$6:$J$2005,1)/COUNTIFS('التسميع'!$B$6:$B$2005,A190&amp;"",'التسميع'!$J$6:$J$2005,1),""))</f>
        <v/>
      </c>
      <c r="G190" s="20">
        <f>IF(A190&amp;""="","",IFERROR(SUMIFS('التسميع'!$A$6:$A$2005,'التسميع'!$B$6:$B$2005,A190&amp;"",'التسميع'!$K$6:$K$2005,1)/COUNTIFS('التسميع'!$B$6:$B$2005,A190&amp;"",'التسميع'!$K$6:$K$2005,1),""))</f>
        <v/>
      </c>
      <c r="H190" s="19">
        <f>IF(ISNUMBER(G190),'الإعدادات'!$B$4-G190,"")</f>
        <v/>
      </c>
      <c r="I190" s="6">
        <f>IF(A190&amp;""="","",IF(G190="","لم تُسجَّل مراجعة",IF(H190&gt;'الإعدادات'!$B$5,"تأخر مراجعة","")))</f>
        <v/>
      </c>
      <c r="J190" s="19">
        <f>IF(A190&amp;""="","",COUNTIFS('التسميع'!$B$6:$B$2005,A190&amp;"",'التسميع'!$G$6:$G$2005,"يعاد"))</f>
        <v/>
      </c>
      <c r="K190" s="6">
        <f>IF(A190&amp;""="","",IFERROR(INDEX('التسميع'!$E$6:$E$2005,MATCH(A190&amp;"|H",'التسميع'!$L$6:$L$2005,0))&amp;"",""))</f>
        <v/>
      </c>
      <c r="L190" s="19">
        <f>IF(I190="تأخر مراجعة",COUNTIFS($H$6:$H$205,"&gt;"&amp;H190)+COUNTIFS($H$6:H190,H190,$I$6:I190,"تأخر مراجعة"),"")</f>
        <v/>
      </c>
      <c r="M190" s="6">
        <f>IF(A190&amp;""="","",IF(B190&amp;""="","اختر الحلقة",""))</f>
        <v/>
      </c>
    </row>
    <row r="191">
      <c r="A191" s="5" t="n"/>
      <c r="B191" s="5" t="n"/>
      <c r="C191" s="18">
        <f>IF(A191&amp;""="","",SUMIFS('التسميع'!$F$6:$F$2005,'التسميع'!$B$6:$B$2005,A191&amp;"",'التسميع'!$C$6:$C$2005,"حفظ جديد"))</f>
        <v/>
      </c>
      <c r="D191" s="18">
        <f>IF(A191&amp;""="","",SUMIFS('التسميع'!$F$6:$F$2005,'التسميع'!$B$6:$B$2005,A191&amp;"",'التسميع'!$C$6:$C$2005,"مراجعة"))</f>
        <v/>
      </c>
      <c r="E191" s="19">
        <f>IF(A191&amp;""="","",COUNTIFS('التسميع'!$B$6:$B$2005,A191&amp;""))</f>
        <v/>
      </c>
      <c r="F191" s="20">
        <f>IF(A191&amp;""="","",IFERROR(SUMIFS('التسميع'!$A$6:$A$2005,'التسميع'!$B$6:$B$2005,A191&amp;"",'التسميع'!$J$6:$J$2005,1)/COUNTIFS('التسميع'!$B$6:$B$2005,A191&amp;"",'التسميع'!$J$6:$J$2005,1),""))</f>
        <v/>
      </c>
      <c r="G191" s="20">
        <f>IF(A191&amp;""="","",IFERROR(SUMIFS('التسميع'!$A$6:$A$2005,'التسميع'!$B$6:$B$2005,A191&amp;"",'التسميع'!$K$6:$K$2005,1)/COUNTIFS('التسميع'!$B$6:$B$2005,A191&amp;"",'التسميع'!$K$6:$K$2005,1),""))</f>
        <v/>
      </c>
      <c r="H191" s="19">
        <f>IF(ISNUMBER(G191),'الإعدادات'!$B$4-G191,"")</f>
        <v/>
      </c>
      <c r="I191" s="6">
        <f>IF(A191&amp;""="","",IF(G191="","لم تُسجَّل مراجعة",IF(H191&gt;'الإعدادات'!$B$5,"تأخر مراجعة","")))</f>
        <v/>
      </c>
      <c r="J191" s="19">
        <f>IF(A191&amp;""="","",COUNTIFS('التسميع'!$B$6:$B$2005,A191&amp;"",'التسميع'!$G$6:$G$2005,"يعاد"))</f>
        <v/>
      </c>
      <c r="K191" s="6">
        <f>IF(A191&amp;""="","",IFERROR(INDEX('التسميع'!$E$6:$E$2005,MATCH(A191&amp;"|H",'التسميع'!$L$6:$L$2005,0))&amp;"",""))</f>
        <v/>
      </c>
      <c r="L191" s="19">
        <f>IF(I191="تأخر مراجعة",COUNTIFS($H$6:$H$205,"&gt;"&amp;H191)+COUNTIFS($H$6:H191,H191,$I$6:I191,"تأخر مراجعة"),"")</f>
        <v/>
      </c>
      <c r="M191" s="6">
        <f>IF(A191&amp;""="","",IF(B191&amp;""="","اختر الحلقة",""))</f>
        <v/>
      </c>
    </row>
    <row r="192">
      <c r="A192" s="5" t="n"/>
      <c r="B192" s="5" t="n"/>
      <c r="C192" s="18">
        <f>IF(A192&amp;""="","",SUMIFS('التسميع'!$F$6:$F$2005,'التسميع'!$B$6:$B$2005,A192&amp;"",'التسميع'!$C$6:$C$2005,"حفظ جديد"))</f>
        <v/>
      </c>
      <c r="D192" s="18">
        <f>IF(A192&amp;""="","",SUMIFS('التسميع'!$F$6:$F$2005,'التسميع'!$B$6:$B$2005,A192&amp;"",'التسميع'!$C$6:$C$2005,"مراجعة"))</f>
        <v/>
      </c>
      <c r="E192" s="19">
        <f>IF(A192&amp;""="","",COUNTIFS('التسميع'!$B$6:$B$2005,A192&amp;""))</f>
        <v/>
      </c>
      <c r="F192" s="20">
        <f>IF(A192&amp;""="","",IFERROR(SUMIFS('التسميع'!$A$6:$A$2005,'التسميع'!$B$6:$B$2005,A192&amp;"",'التسميع'!$J$6:$J$2005,1)/COUNTIFS('التسميع'!$B$6:$B$2005,A192&amp;"",'التسميع'!$J$6:$J$2005,1),""))</f>
        <v/>
      </c>
      <c r="G192" s="20">
        <f>IF(A192&amp;""="","",IFERROR(SUMIFS('التسميع'!$A$6:$A$2005,'التسميع'!$B$6:$B$2005,A192&amp;"",'التسميع'!$K$6:$K$2005,1)/COUNTIFS('التسميع'!$B$6:$B$2005,A192&amp;"",'التسميع'!$K$6:$K$2005,1),""))</f>
        <v/>
      </c>
      <c r="H192" s="19">
        <f>IF(ISNUMBER(G192),'الإعدادات'!$B$4-G192,"")</f>
        <v/>
      </c>
      <c r="I192" s="6">
        <f>IF(A192&amp;""="","",IF(G192="","لم تُسجَّل مراجعة",IF(H192&gt;'الإعدادات'!$B$5,"تأخر مراجعة","")))</f>
        <v/>
      </c>
      <c r="J192" s="19">
        <f>IF(A192&amp;""="","",COUNTIFS('التسميع'!$B$6:$B$2005,A192&amp;"",'التسميع'!$G$6:$G$2005,"يعاد"))</f>
        <v/>
      </c>
      <c r="K192" s="6">
        <f>IF(A192&amp;""="","",IFERROR(INDEX('التسميع'!$E$6:$E$2005,MATCH(A192&amp;"|H",'التسميع'!$L$6:$L$2005,0))&amp;"",""))</f>
        <v/>
      </c>
      <c r="L192" s="19">
        <f>IF(I192="تأخر مراجعة",COUNTIFS($H$6:$H$205,"&gt;"&amp;H192)+COUNTIFS($H$6:H192,H192,$I$6:I192,"تأخر مراجعة"),"")</f>
        <v/>
      </c>
      <c r="M192" s="6">
        <f>IF(A192&amp;""="","",IF(B192&amp;""="","اختر الحلقة",""))</f>
        <v/>
      </c>
    </row>
    <row r="193">
      <c r="A193" s="5" t="n"/>
      <c r="B193" s="5" t="n"/>
      <c r="C193" s="18">
        <f>IF(A193&amp;""="","",SUMIFS('التسميع'!$F$6:$F$2005,'التسميع'!$B$6:$B$2005,A193&amp;"",'التسميع'!$C$6:$C$2005,"حفظ جديد"))</f>
        <v/>
      </c>
      <c r="D193" s="18">
        <f>IF(A193&amp;""="","",SUMIFS('التسميع'!$F$6:$F$2005,'التسميع'!$B$6:$B$2005,A193&amp;"",'التسميع'!$C$6:$C$2005,"مراجعة"))</f>
        <v/>
      </c>
      <c r="E193" s="19">
        <f>IF(A193&amp;""="","",COUNTIFS('التسميع'!$B$6:$B$2005,A193&amp;""))</f>
        <v/>
      </c>
      <c r="F193" s="20">
        <f>IF(A193&amp;""="","",IFERROR(SUMIFS('التسميع'!$A$6:$A$2005,'التسميع'!$B$6:$B$2005,A193&amp;"",'التسميع'!$J$6:$J$2005,1)/COUNTIFS('التسميع'!$B$6:$B$2005,A193&amp;"",'التسميع'!$J$6:$J$2005,1),""))</f>
        <v/>
      </c>
      <c r="G193" s="20">
        <f>IF(A193&amp;""="","",IFERROR(SUMIFS('التسميع'!$A$6:$A$2005,'التسميع'!$B$6:$B$2005,A193&amp;"",'التسميع'!$K$6:$K$2005,1)/COUNTIFS('التسميع'!$B$6:$B$2005,A193&amp;"",'التسميع'!$K$6:$K$2005,1),""))</f>
        <v/>
      </c>
      <c r="H193" s="19">
        <f>IF(ISNUMBER(G193),'الإعدادات'!$B$4-G193,"")</f>
        <v/>
      </c>
      <c r="I193" s="6">
        <f>IF(A193&amp;""="","",IF(G193="","لم تُسجَّل مراجعة",IF(H193&gt;'الإعدادات'!$B$5,"تأخر مراجعة","")))</f>
        <v/>
      </c>
      <c r="J193" s="19">
        <f>IF(A193&amp;""="","",COUNTIFS('التسميع'!$B$6:$B$2005,A193&amp;"",'التسميع'!$G$6:$G$2005,"يعاد"))</f>
        <v/>
      </c>
      <c r="K193" s="6">
        <f>IF(A193&amp;""="","",IFERROR(INDEX('التسميع'!$E$6:$E$2005,MATCH(A193&amp;"|H",'التسميع'!$L$6:$L$2005,0))&amp;"",""))</f>
        <v/>
      </c>
      <c r="L193" s="19">
        <f>IF(I193="تأخر مراجعة",COUNTIFS($H$6:$H$205,"&gt;"&amp;H193)+COUNTIFS($H$6:H193,H193,$I$6:I193,"تأخر مراجعة"),"")</f>
        <v/>
      </c>
      <c r="M193" s="6">
        <f>IF(A193&amp;""="","",IF(B193&amp;""="","اختر الحلقة",""))</f>
        <v/>
      </c>
    </row>
    <row r="194">
      <c r="A194" s="5" t="n"/>
      <c r="B194" s="5" t="n"/>
      <c r="C194" s="18">
        <f>IF(A194&amp;""="","",SUMIFS('التسميع'!$F$6:$F$2005,'التسميع'!$B$6:$B$2005,A194&amp;"",'التسميع'!$C$6:$C$2005,"حفظ جديد"))</f>
        <v/>
      </c>
      <c r="D194" s="18">
        <f>IF(A194&amp;""="","",SUMIFS('التسميع'!$F$6:$F$2005,'التسميع'!$B$6:$B$2005,A194&amp;"",'التسميع'!$C$6:$C$2005,"مراجعة"))</f>
        <v/>
      </c>
      <c r="E194" s="19">
        <f>IF(A194&amp;""="","",COUNTIFS('التسميع'!$B$6:$B$2005,A194&amp;""))</f>
        <v/>
      </c>
      <c r="F194" s="20">
        <f>IF(A194&amp;""="","",IFERROR(SUMIFS('التسميع'!$A$6:$A$2005,'التسميع'!$B$6:$B$2005,A194&amp;"",'التسميع'!$J$6:$J$2005,1)/COUNTIFS('التسميع'!$B$6:$B$2005,A194&amp;"",'التسميع'!$J$6:$J$2005,1),""))</f>
        <v/>
      </c>
      <c r="G194" s="20">
        <f>IF(A194&amp;""="","",IFERROR(SUMIFS('التسميع'!$A$6:$A$2005,'التسميع'!$B$6:$B$2005,A194&amp;"",'التسميع'!$K$6:$K$2005,1)/COUNTIFS('التسميع'!$B$6:$B$2005,A194&amp;"",'التسميع'!$K$6:$K$2005,1),""))</f>
        <v/>
      </c>
      <c r="H194" s="19">
        <f>IF(ISNUMBER(G194),'الإعدادات'!$B$4-G194,"")</f>
        <v/>
      </c>
      <c r="I194" s="6">
        <f>IF(A194&amp;""="","",IF(G194="","لم تُسجَّل مراجعة",IF(H194&gt;'الإعدادات'!$B$5,"تأخر مراجعة","")))</f>
        <v/>
      </c>
      <c r="J194" s="19">
        <f>IF(A194&amp;""="","",COUNTIFS('التسميع'!$B$6:$B$2005,A194&amp;"",'التسميع'!$G$6:$G$2005,"يعاد"))</f>
        <v/>
      </c>
      <c r="K194" s="6">
        <f>IF(A194&amp;""="","",IFERROR(INDEX('التسميع'!$E$6:$E$2005,MATCH(A194&amp;"|H",'التسميع'!$L$6:$L$2005,0))&amp;"",""))</f>
        <v/>
      </c>
      <c r="L194" s="19">
        <f>IF(I194="تأخر مراجعة",COUNTIFS($H$6:$H$205,"&gt;"&amp;H194)+COUNTIFS($H$6:H194,H194,$I$6:I194,"تأخر مراجعة"),"")</f>
        <v/>
      </c>
      <c r="M194" s="6">
        <f>IF(A194&amp;""="","",IF(B194&amp;""="","اختر الحلقة",""))</f>
        <v/>
      </c>
    </row>
    <row r="195">
      <c r="A195" s="5" t="n"/>
      <c r="B195" s="5" t="n"/>
      <c r="C195" s="18">
        <f>IF(A195&amp;""="","",SUMIFS('التسميع'!$F$6:$F$2005,'التسميع'!$B$6:$B$2005,A195&amp;"",'التسميع'!$C$6:$C$2005,"حفظ جديد"))</f>
        <v/>
      </c>
      <c r="D195" s="18">
        <f>IF(A195&amp;""="","",SUMIFS('التسميع'!$F$6:$F$2005,'التسميع'!$B$6:$B$2005,A195&amp;"",'التسميع'!$C$6:$C$2005,"مراجعة"))</f>
        <v/>
      </c>
      <c r="E195" s="19">
        <f>IF(A195&amp;""="","",COUNTIFS('التسميع'!$B$6:$B$2005,A195&amp;""))</f>
        <v/>
      </c>
      <c r="F195" s="20">
        <f>IF(A195&amp;""="","",IFERROR(SUMIFS('التسميع'!$A$6:$A$2005,'التسميع'!$B$6:$B$2005,A195&amp;"",'التسميع'!$J$6:$J$2005,1)/COUNTIFS('التسميع'!$B$6:$B$2005,A195&amp;"",'التسميع'!$J$6:$J$2005,1),""))</f>
        <v/>
      </c>
      <c r="G195" s="20">
        <f>IF(A195&amp;""="","",IFERROR(SUMIFS('التسميع'!$A$6:$A$2005,'التسميع'!$B$6:$B$2005,A195&amp;"",'التسميع'!$K$6:$K$2005,1)/COUNTIFS('التسميع'!$B$6:$B$2005,A195&amp;"",'التسميع'!$K$6:$K$2005,1),""))</f>
        <v/>
      </c>
      <c r="H195" s="19">
        <f>IF(ISNUMBER(G195),'الإعدادات'!$B$4-G195,"")</f>
        <v/>
      </c>
      <c r="I195" s="6">
        <f>IF(A195&amp;""="","",IF(G195="","لم تُسجَّل مراجعة",IF(H195&gt;'الإعدادات'!$B$5,"تأخر مراجعة","")))</f>
        <v/>
      </c>
      <c r="J195" s="19">
        <f>IF(A195&amp;""="","",COUNTIFS('التسميع'!$B$6:$B$2005,A195&amp;"",'التسميع'!$G$6:$G$2005,"يعاد"))</f>
        <v/>
      </c>
      <c r="K195" s="6">
        <f>IF(A195&amp;""="","",IFERROR(INDEX('التسميع'!$E$6:$E$2005,MATCH(A195&amp;"|H",'التسميع'!$L$6:$L$2005,0))&amp;"",""))</f>
        <v/>
      </c>
      <c r="L195" s="19">
        <f>IF(I195="تأخر مراجعة",COUNTIFS($H$6:$H$205,"&gt;"&amp;H195)+COUNTIFS($H$6:H195,H195,$I$6:I195,"تأخر مراجعة"),"")</f>
        <v/>
      </c>
      <c r="M195" s="6">
        <f>IF(A195&amp;""="","",IF(B195&amp;""="","اختر الحلقة",""))</f>
        <v/>
      </c>
    </row>
    <row r="196">
      <c r="A196" s="5" t="n"/>
      <c r="B196" s="5" t="n"/>
      <c r="C196" s="18">
        <f>IF(A196&amp;""="","",SUMIFS('التسميع'!$F$6:$F$2005,'التسميع'!$B$6:$B$2005,A196&amp;"",'التسميع'!$C$6:$C$2005,"حفظ جديد"))</f>
        <v/>
      </c>
      <c r="D196" s="18">
        <f>IF(A196&amp;""="","",SUMIFS('التسميع'!$F$6:$F$2005,'التسميع'!$B$6:$B$2005,A196&amp;"",'التسميع'!$C$6:$C$2005,"مراجعة"))</f>
        <v/>
      </c>
      <c r="E196" s="19">
        <f>IF(A196&amp;""="","",COUNTIFS('التسميع'!$B$6:$B$2005,A196&amp;""))</f>
        <v/>
      </c>
      <c r="F196" s="20">
        <f>IF(A196&amp;""="","",IFERROR(SUMIFS('التسميع'!$A$6:$A$2005,'التسميع'!$B$6:$B$2005,A196&amp;"",'التسميع'!$J$6:$J$2005,1)/COUNTIFS('التسميع'!$B$6:$B$2005,A196&amp;"",'التسميع'!$J$6:$J$2005,1),""))</f>
        <v/>
      </c>
      <c r="G196" s="20">
        <f>IF(A196&amp;""="","",IFERROR(SUMIFS('التسميع'!$A$6:$A$2005,'التسميع'!$B$6:$B$2005,A196&amp;"",'التسميع'!$K$6:$K$2005,1)/COUNTIFS('التسميع'!$B$6:$B$2005,A196&amp;"",'التسميع'!$K$6:$K$2005,1),""))</f>
        <v/>
      </c>
      <c r="H196" s="19">
        <f>IF(ISNUMBER(G196),'الإعدادات'!$B$4-G196,"")</f>
        <v/>
      </c>
      <c r="I196" s="6">
        <f>IF(A196&amp;""="","",IF(G196="","لم تُسجَّل مراجعة",IF(H196&gt;'الإعدادات'!$B$5,"تأخر مراجعة","")))</f>
        <v/>
      </c>
      <c r="J196" s="19">
        <f>IF(A196&amp;""="","",COUNTIFS('التسميع'!$B$6:$B$2005,A196&amp;"",'التسميع'!$G$6:$G$2005,"يعاد"))</f>
        <v/>
      </c>
      <c r="K196" s="6">
        <f>IF(A196&amp;""="","",IFERROR(INDEX('التسميع'!$E$6:$E$2005,MATCH(A196&amp;"|H",'التسميع'!$L$6:$L$2005,0))&amp;"",""))</f>
        <v/>
      </c>
      <c r="L196" s="19">
        <f>IF(I196="تأخر مراجعة",COUNTIFS($H$6:$H$205,"&gt;"&amp;H196)+COUNTIFS($H$6:H196,H196,$I$6:I196,"تأخر مراجعة"),"")</f>
        <v/>
      </c>
      <c r="M196" s="6">
        <f>IF(A196&amp;""="","",IF(B196&amp;""="","اختر الحلقة",""))</f>
        <v/>
      </c>
    </row>
    <row r="197">
      <c r="A197" s="5" t="n"/>
      <c r="B197" s="5" t="n"/>
      <c r="C197" s="18">
        <f>IF(A197&amp;""="","",SUMIFS('التسميع'!$F$6:$F$2005,'التسميع'!$B$6:$B$2005,A197&amp;"",'التسميع'!$C$6:$C$2005,"حفظ جديد"))</f>
        <v/>
      </c>
      <c r="D197" s="18">
        <f>IF(A197&amp;""="","",SUMIFS('التسميع'!$F$6:$F$2005,'التسميع'!$B$6:$B$2005,A197&amp;"",'التسميع'!$C$6:$C$2005,"مراجعة"))</f>
        <v/>
      </c>
      <c r="E197" s="19">
        <f>IF(A197&amp;""="","",COUNTIFS('التسميع'!$B$6:$B$2005,A197&amp;""))</f>
        <v/>
      </c>
      <c r="F197" s="20">
        <f>IF(A197&amp;""="","",IFERROR(SUMIFS('التسميع'!$A$6:$A$2005,'التسميع'!$B$6:$B$2005,A197&amp;"",'التسميع'!$J$6:$J$2005,1)/COUNTIFS('التسميع'!$B$6:$B$2005,A197&amp;"",'التسميع'!$J$6:$J$2005,1),""))</f>
        <v/>
      </c>
      <c r="G197" s="20">
        <f>IF(A197&amp;""="","",IFERROR(SUMIFS('التسميع'!$A$6:$A$2005,'التسميع'!$B$6:$B$2005,A197&amp;"",'التسميع'!$K$6:$K$2005,1)/COUNTIFS('التسميع'!$B$6:$B$2005,A197&amp;"",'التسميع'!$K$6:$K$2005,1),""))</f>
        <v/>
      </c>
      <c r="H197" s="19">
        <f>IF(ISNUMBER(G197),'الإعدادات'!$B$4-G197,"")</f>
        <v/>
      </c>
      <c r="I197" s="6">
        <f>IF(A197&amp;""="","",IF(G197="","لم تُسجَّل مراجعة",IF(H197&gt;'الإعدادات'!$B$5,"تأخر مراجعة","")))</f>
        <v/>
      </c>
      <c r="J197" s="19">
        <f>IF(A197&amp;""="","",COUNTIFS('التسميع'!$B$6:$B$2005,A197&amp;"",'التسميع'!$G$6:$G$2005,"يعاد"))</f>
        <v/>
      </c>
      <c r="K197" s="6">
        <f>IF(A197&amp;""="","",IFERROR(INDEX('التسميع'!$E$6:$E$2005,MATCH(A197&amp;"|H",'التسميع'!$L$6:$L$2005,0))&amp;"",""))</f>
        <v/>
      </c>
      <c r="L197" s="19">
        <f>IF(I197="تأخر مراجعة",COUNTIFS($H$6:$H$205,"&gt;"&amp;H197)+COUNTIFS($H$6:H197,H197,$I$6:I197,"تأخر مراجعة"),"")</f>
        <v/>
      </c>
      <c r="M197" s="6">
        <f>IF(A197&amp;""="","",IF(B197&amp;""="","اختر الحلقة",""))</f>
        <v/>
      </c>
    </row>
    <row r="198">
      <c r="A198" s="5" t="n"/>
      <c r="B198" s="5" t="n"/>
      <c r="C198" s="18">
        <f>IF(A198&amp;""="","",SUMIFS('التسميع'!$F$6:$F$2005,'التسميع'!$B$6:$B$2005,A198&amp;"",'التسميع'!$C$6:$C$2005,"حفظ جديد"))</f>
        <v/>
      </c>
      <c r="D198" s="18">
        <f>IF(A198&amp;""="","",SUMIFS('التسميع'!$F$6:$F$2005,'التسميع'!$B$6:$B$2005,A198&amp;"",'التسميع'!$C$6:$C$2005,"مراجعة"))</f>
        <v/>
      </c>
      <c r="E198" s="19">
        <f>IF(A198&amp;""="","",COUNTIFS('التسميع'!$B$6:$B$2005,A198&amp;""))</f>
        <v/>
      </c>
      <c r="F198" s="20">
        <f>IF(A198&amp;""="","",IFERROR(SUMIFS('التسميع'!$A$6:$A$2005,'التسميع'!$B$6:$B$2005,A198&amp;"",'التسميع'!$J$6:$J$2005,1)/COUNTIFS('التسميع'!$B$6:$B$2005,A198&amp;"",'التسميع'!$J$6:$J$2005,1),""))</f>
        <v/>
      </c>
      <c r="G198" s="20">
        <f>IF(A198&amp;""="","",IFERROR(SUMIFS('التسميع'!$A$6:$A$2005,'التسميع'!$B$6:$B$2005,A198&amp;"",'التسميع'!$K$6:$K$2005,1)/COUNTIFS('التسميع'!$B$6:$B$2005,A198&amp;"",'التسميع'!$K$6:$K$2005,1),""))</f>
        <v/>
      </c>
      <c r="H198" s="19">
        <f>IF(ISNUMBER(G198),'الإعدادات'!$B$4-G198,"")</f>
        <v/>
      </c>
      <c r="I198" s="6">
        <f>IF(A198&amp;""="","",IF(G198="","لم تُسجَّل مراجعة",IF(H198&gt;'الإعدادات'!$B$5,"تأخر مراجعة","")))</f>
        <v/>
      </c>
      <c r="J198" s="19">
        <f>IF(A198&amp;""="","",COUNTIFS('التسميع'!$B$6:$B$2005,A198&amp;"",'التسميع'!$G$6:$G$2005,"يعاد"))</f>
        <v/>
      </c>
      <c r="K198" s="6">
        <f>IF(A198&amp;""="","",IFERROR(INDEX('التسميع'!$E$6:$E$2005,MATCH(A198&amp;"|H",'التسميع'!$L$6:$L$2005,0))&amp;"",""))</f>
        <v/>
      </c>
      <c r="L198" s="19">
        <f>IF(I198="تأخر مراجعة",COUNTIFS($H$6:$H$205,"&gt;"&amp;H198)+COUNTIFS($H$6:H198,H198,$I$6:I198,"تأخر مراجعة"),"")</f>
        <v/>
      </c>
      <c r="M198" s="6">
        <f>IF(A198&amp;""="","",IF(B198&amp;""="","اختر الحلقة",""))</f>
        <v/>
      </c>
    </row>
    <row r="199">
      <c r="A199" s="5" t="n"/>
      <c r="B199" s="5" t="n"/>
      <c r="C199" s="18">
        <f>IF(A199&amp;""="","",SUMIFS('التسميع'!$F$6:$F$2005,'التسميع'!$B$6:$B$2005,A199&amp;"",'التسميع'!$C$6:$C$2005,"حفظ جديد"))</f>
        <v/>
      </c>
      <c r="D199" s="18">
        <f>IF(A199&amp;""="","",SUMIFS('التسميع'!$F$6:$F$2005,'التسميع'!$B$6:$B$2005,A199&amp;"",'التسميع'!$C$6:$C$2005,"مراجعة"))</f>
        <v/>
      </c>
      <c r="E199" s="19">
        <f>IF(A199&amp;""="","",COUNTIFS('التسميع'!$B$6:$B$2005,A199&amp;""))</f>
        <v/>
      </c>
      <c r="F199" s="20">
        <f>IF(A199&amp;""="","",IFERROR(SUMIFS('التسميع'!$A$6:$A$2005,'التسميع'!$B$6:$B$2005,A199&amp;"",'التسميع'!$J$6:$J$2005,1)/COUNTIFS('التسميع'!$B$6:$B$2005,A199&amp;"",'التسميع'!$J$6:$J$2005,1),""))</f>
        <v/>
      </c>
      <c r="G199" s="20">
        <f>IF(A199&amp;""="","",IFERROR(SUMIFS('التسميع'!$A$6:$A$2005,'التسميع'!$B$6:$B$2005,A199&amp;"",'التسميع'!$K$6:$K$2005,1)/COUNTIFS('التسميع'!$B$6:$B$2005,A199&amp;"",'التسميع'!$K$6:$K$2005,1),""))</f>
        <v/>
      </c>
      <c r="H199" s="19">
        <f>IF(ISNUMBER(G199),'الإعدادات'!$B$4-G199,"")</f>
        <v/>
      </c>
      <c r="I199" s="6">
        <f>IF(A199&amp;""="","",IF(G199="","لم تُسجَّل مراجعة",IF(H199&gt;'الإعدادات'!$B$5,"تأخر مراجعة","")))</f>
        <v/>
      </c>
      <c r="J199" s="19">
        <f>IF(A199&amp;""="","",COUNTIFS('التسميع'!$B$6:$B$2005,A199&amp;"",'التسميع'!$G$6:$G$2005,"يعاد"))</f>
        <v/>
      </c>
      <c r="K199" s="6">
        <f>IF(A199&amp;""="","",IFERROR(INDEX('التسميع'!$E$6:$E$2005,MATCH(A199&amp;"|H",'التسميع'!$L$6:$L$2005,0))&amp;"",""))</f>
        <v/>
      </c>
      <c r="L199" s="19">
        <f>IF(I199="تأخر مراجعة",COUNTIFS($H$6:$H$205,"&gt;"&amp;H199)+COUNTIFS($H$6:H199,H199,$I$6:I199,"تأخر مراجعة"),"")</f>
        <v/>
      </c>
      <c r="M199" s="6">
        <f>IF(A199&amp;""="","",IF(B199&amp;""="","اختر الحلقة",""))</f>
        <v/>
      </c>
    </row>
    <row r="200">
      <c r="A200" s="5" t="n"/>
      <c r="B200" s="5" t="n"/>
      <c r="C200" s="18">
        <f>IF(A200&amp;""="","",SUMIFS('التسميع'!$F$6:$F$2005,'التسميع'!$B$6:$B$2005,A200&amp;"",'التسميع'!$C$6:$C$2005,"حفظ جديد"))</f>
        <v/>
      </c>
      <c r="D200" s="18">
        <f>IF(A200&amp;""="","",SUMIFS('التسميع'!$F$6:$F$2005,'التسميع'!$B$6:$B$2005,A200&amp;"",'التسميع'!$C$6:$C$2005,"مراجعة"))</f>
        <v/>
      </c>
      <c r="E200" s="19">
        <f>IF(A200&amp;""="","",COUNTIFS('التسميع'!$B$6:$B$2005,A200&amp;""))</f>
        <v/>
      </c>
      <c r="F200" s="20">
        <f>IF(A200&amp;""="","",IFERROR(SUMIFS('التسميع'!$A$6:$A$2005,'التسميع'!$B$6:$B$2005,A200&amp;"",'التسميع'!$J$6:$J$2005,1)/COUNTIFS('التسميع'!$B$6:$B$2005,A200&amp;"",'التسميع'!$J$6:$J$2005,1),""))</f>
        <v/>
      </c>
      <c r="G200" s="20">
        <f>IF(A200&amp;""="","",IFERROR(SUMIFS('التسميع'!$A$6:$A$2005,'التسميع'!$B$6:$B$2005,A200&amp;"",'التسميع'!$K$6:$K$2005,1)/COUNTIFS('التسميع'!$B$6:$B$2005,A200&amp;"",'التسميع'!$K$6:$K$2005,1),""))</f>
        <v/>
      </c>
      <c r="H200" s="19">
        <f>IF(ISNUMBER(G200),'الإعدادات'!$B$4-G200,"")</f>
        <v/>
      </c>
      <c r="I200" s="6">
        <f>IF(A200&amp;""="","",IF(G200="","لم تُسجَّل مراجعة",IF(H200&gt;'الإعدادات'!$B$5,"تأخر مراجعة","")))</f>
        <v/>
      </c>
      <c r="J200" s="19">
        <f>IF(A200&amp;""="","",COUNTIFS('التسميع'!$B$6:$B$2005,A200&amp;"",'التسميع'!$G$6:$G$2005,"يعاد"))</f>
        <v/>
      </c>
      <c r="K200" s="6">
        <f>IF(A200&amp;""="","",IFERROR(INDEX('التسميع'!$E$6:$E$2005,MATCH(A200&amp;"|H",'التسميع'!$L$6:$L$2005,0))&amp;"",""))</f>
        <v/>
      </c>
      <c r="L200" s="19">
        <f>IF(I200="تأخر مراجعة",COUNTIFS($H$6:$H$205,"&gt;"&amp;H200)+COUNTIFS($H$6:H200,H200,$I$6:I200,"تأخر مراجعة"),"")</f>
        <v/>
      </c>
      <c r="M200" s="6">
        <f>IF(A200&amp;""="","",IF(B200&amp;""="","اختر الحلقة",""))</f>
        <v/>
      </c>
    </row>
    <row r="201">
      <c r="A201" s="5" t="n"/>
      <c r="B201" s="5" t="n"/>
      <c r="C201" s="18">
        <f>IF(A201&amp;""="","",SUMIFS('التسميع'!$F$6:$F$2005,'التسميع'!$B$6:$B$2005,A201&amp;"",'التسميع'!$C$6:$C$2005,"حفظ جديد"))</f>
        <v/>
      </c>
      <c r="D201" s="18">
        <f>IF(A201&amp;""="","",SUMIFS('التسميع'!$F$6:$F$2005,'التسميع'!$B$6:$B$2005,A201&amp;"",'التسميع'!$C$6:$C$2005,"مراجعة"))</f>
        <v/>
      </c>
      <c r="E201" s="19">
        <f>IF(A201&amp;""="","",COUNTIFS('التسميع'!$B$6:$B$2005,A201&amp;""))</f>
        <v/>
      </c>
      <c r="F201" s="20">
        <f>IF(A201&amp;""="","",IFERROR(SUMIFS('التسميع'!$A$6:$A$2005,'التسميع'!$B$6:$B$2005,A201&amp;"",'التسميع'!$J$6:$J$2005,1)/COUNTIFS('التسميع'!$B$6:$B$2005,A201&amp;"",'التسميع'!$J$6:$J$2005,1),""))</f>
        <v/>
      </c>
      <c r="G201" s="20">
        <f>IF(A201&amp;""="","",IFERROR(SUMIFS('التسميع'!$A$6:$A$2005,'التسميع'!$B$6:$B$2005,A201&amp;"",'التسميع'!$K$6:$K$2005,1)/COUNTIFS('التسميع'!$B$6:$B$2005,A201&amp;"",'التسميع'!$K$6:$K$2005,1),""))</f>
        <v/>
      </c>
      <c r="H201" s="19">
        <f>IF(ISNUMBER(G201),'الإعدادات'!$B$4-G201,"")</f>
        <v/>
      </c>
      <c r="I201" s="6">
        <f>IF(A201&amp;""="","",IF(G201="","لم تُسجَّل مراجعة",IF(H201&gt;'الإعدادات'!$B$5,"تأخر مراجعة","")))</f>
        <v/>
      </c>
      <c r="J201" s="19">
        <f>IF(A201&amp;""="","",COUNTIFS('التسميع'!$B$6:$B$2005,A201&amp;"",'التسميع'!$G$6:$G$2005,"يعاد"))</f>
        <v/>
      </c>
      <c r="K201" s="6">
        <f>IF(A201&amp;""="","",IFERROR(INDEX('التسميع'!$E$6:$E$2005,MATCH(A201&amp;"|H",'التسميع'!$L$6:$L$2005,0))&amp;"",""))</f>
        <v/>
      </c>
      <c r="L201" s="19">
        <f>IF(I201="تأخر مراجعة",COUNTIFS($H$6:$H$205,"&gt;"&amp;H201)+COUNTIFS($H$6:H201,H201,$I$6:I201,"تأخر مراجعة"),"")</f>
        <v/>
      </c>
      <c r="M201" s="6">
        <f>IF(A201&amp;""="","",IF(B201&amp;""="","اختر الحلقة",""))</f>
        <v/>
      </c>
    </row>
    <row r="202">
      <c r="A202" s="5" t="n"/>
      <c r="B202" s="5" t="n"/>
      <c r="C202" s="18">
        <f>IF(A202&amp;""="","",SUMIFS('التسميع'!$F$6:$F$2005,'التسميع'!$B$6:$B$2005,A202&amp;"",'التسميع'!$C$6:$C$2005,"حفظ جديد"))</f>
        <v/>
      </c>
      <c r="D202" s="18">
        <f>IF(A202&amp;""="","",SUMIFS('التسميع'!$F$6:$F$2005,'التسميع'!$B$6:$B$2005,A202&amp;"",'التسميع'!$C$6:$C$2005,"مراجعة"))</f>
        <v/>
      </c>
      <c r="E202" s="19">
        <f>IF(A202&amp;""="","",COUNTIFS('التسميع'!$B$6:$B$2005,A202&amp;""))</f>
        <v/>
      </c>
      <c r="F202" s="20">
        <f>IF(A202&amp;""="","",IFERROR(SUMIFS('التسميع'!$A$6:$A$2005,'التسميع'!$B$6:$B$2005,A202&amp;"",'التسميع'!$J$6:$J$2005,1)/COUNTIFS('التسميع'!$B$6:$B$2005,A202&amp;"",'التسميع'!$J$6:$J$2005,1),""))</f>
        <v/>
      </c>
      <c r="G202" s="20">
        <f>IF(A202&amp;""="","",IFERROR(SUMIFS('التسميع'!$A$6:$A$2005,'التسميع'!$B$6:$B$2005,A202&amp;"",'التسميع'!$K$6:$K$2005,1)/COUNTIFS('التسميع'!$B$6:$B$2005,A202&amp;"",'التسميع'!$K$6:$K$2005,1),""))</f>
        <v/>
      </c>
      <c r="H202" s="19">
        <f>IF(ISNUMBER(G202),'الإعدادات'!$B$4-G202,"")</f>
        <v/>
      </c>
      <c r="I202" s="6">
        <f>IF(A202&amp;""="","",IF(G202="","لم تُسجَّل مراجعة",IF(H202&gt;'الإعدادات'!$B$5,"تأخر مراجعة","")))</f>
        <v/>
      </c>
      <c r="J202" s="19">
        <f>IF(A202&amp;""="","",COUNTIFS('التسميع'!$B$6:$B$2005,A202&amp;"",'التسميع'!$G$6:$G$2005,"يعاد"))</f>
        <v/>
      </c>
      <c r="K202" s="6">
        <f>IF(A202&amp;""="","",IFERROR(INDEX('التسميع'!$E$6:$E$2005,MATCH(A202&amp;"|H",'التسميع'!$L$6:$L$2005,0))&amp;"",""))</f>
        <v/>
      </c>
      <c r="L202" s="19">
        <f>IF(I202="تأخر مراجعة",COUNTIFS($H$6:$H$205,"&gt;"&amp;H202)+COUNTIFS($H$6:H202,H202,$I$6:I202,"تأخر مراجعة"),"")</f>
        <v/>
      </c>
      <c r="M202" s="6">
        <f>IF(A202&amp;""="","",IF(B202&amp;""="","اختر الحلقة",""))</f>
        <v/>
      </c>
    </row>
    <row r="203">
      <c r="A203" s="5" t="n"/>
      <c r="B203" s="5" t="n"/>
      <c r="C203" s="18">
        <f>IF(A203&amp;""="","",SUMIFS('التسميع'!$F$6:$F$2005,'التسميع'!$B$6:$B$2005,A203&amp;"",'التسميع'!$C$6:$C$2005,"حفظ جديد"))</f>
        <v/>
      </c>
      <c r="D203" s="18">
        <f>IF(A203&amp;""="","",SUMIFS('التسميع'!$F$6:$F$2005,'التسميع'!$B$6:$B$2005,A203&amp;"",'التسميع'!$C$6:$C$2005,"مراجعة"))</f>
        <v/>
      </c>
      <c r="E203" s="19">
        <f>IF(A203&amp;""="","",COUNTIFS('التسميع'!$B$6:$B$2005,A203&amp;""))</f>
        <v/>
      </c>
      <c r="F203" s="20">
        <f>IF(A203&amp;""="","",IFERROR(SUMIFS('التسميع'!$A$6:$A$2005,'التسميع'!$B$6:$B$2005,A203&amp;"",'التسميع'!$J$6:$J$2005,1)/COUNTIFS('التسميع'!$B$6:$B$2005,A203&amp;"",'التسميع'!$J$6:$J$2005,1),""))</f>
        <v/>
      </c>
      <c r="G203" s="20">
        <f>IF(A203&amp;""="","",IFERROR(SUMIFS('التسميع'!$A$6:$A$2005,'التسميع'!$B$6:$B$2005,A203&amp;"",'التسميع'!$K$6:$K$2005,1)/COUNTIFS('التسميع'!$B$6:$B$2005,A203&amp;"",'التسميع'!$K$6:$K$2005,1),""))</f>
        <v/>
      </c>
      <c r="H203" s="19">
        <f>IF(ISNUMBER(G203),'الإعدادات'!$B$4-G203,"")</f>
        <v/>
      </c>
      <c r="I203" s="6">
        <f>IF(A203&amp;""="","",IF(G203="","لم تُسجَّل مراجعة",IF(H203&gt;'الإعدادات'!$B$5,"تأخر مراجعة","")))</f>
        <v/>
      </c>
      <c r="J203" s="19">
        <f>IF(A203&amp;""="","",COUNTIFS('التسميع'!$B$6:$B$2005,A203&amp;"",'التسميع'!$G$6:$G$2005,"يعاد"))</f>
        <v/>
      </c>
      <c r="K203" s="6">
        <f>IF(A203&amp;""="","",IFERROR(INDEX('التسميع'!$E$6:$E$2005,MATCH(A203&amp;"|H",'التسميع'!$L$6:$L$2005,0))&amp;"",""))</f>
        <v/>
      </c>
      <c r="L203" s="19">
        <f>IF(I203="تأخر مراجعة",COUNTIFS($H$6:$H$205,"&gt;"&amp;H203)+COUNTIFS($H$6:H203,H203,$I$6:I203,"تأخر مراجعة"),"")</f>
        <v/>
      </c>
      <c r="M203" s="6">
        <f>IF(A203&amp;""="","",IF(B203&amp;""="","اختر الحلقة",""))</f>
        <v/>
      </c>
    </row>
    <row r="204">
      <c r="A204" s="5" t="n"/>
      <c r="B204" s="5" t="n"/>
      <c r="C204" s="18">
        <f>IF(A204&amp;""="","",SUMIFS('التسميع'!$F$6:$F$2005,'التسميع'!$B$6:$B$2005,A204&amp;"",'التسميع'!$C$6:$C$2005,"حفظ جديد"))</f>
        <v/>
      </c>
      <c r="D204" s="18">
        <f>IF(A204&amp;""="","",SUMIFS('التسميع'!$F$6:$F$2005,'التسميع'!$B$6:$B$2005,A204&amp;"",'التسميع'!$C$6:$C$2005,"مراجعة"))</f>
        <v/>
      </c>
      <c r="E204" s="19">
        <f>IF(A204&amp;""="","",COUNTIFS('التسميع'!$B$6:$B$2005,A204&amp;""))</f>
        <v/>
      </c>
      <c r="F204" s="20">
        <f>IF(A204&amp;""="","",IFERROR(SUMIFS('التسميع'!$A$6:$A$2005,'التسميع'!$B$6:$B$2005,A204&amp;"",'التسميع'!$J$6:$J$2005,1)/COUNTIFS('التسميع'!$B$6:$B$2005,A204&amp;"",'التسميع'!$J$6:$J$2005,1),""))</f>
        <v/>
      </c>
      <c r="G204" s="20">
        <f>IF(A204&amp;""="","",IFERROR(SUMIFS('التسميع'!$A$6:$A$2005,'التسميع'!$B$6:$B$2005,A204&amp;"",'التسميع'!$K$6:$K$2005,1)/COUNTIFS('التسميع'!$B$6:$B$2005,A204&amp;"",'التسميع'!$K$6:$K$2005,1),""))</f>
        <v/>
      </c>
      <c r="H204" s="19">
        <f>IF(ISNUMBER(G204),'الإعدادات'!$B$4-G204,"")</f>
        <v/>
      </c>
      <c r="I204" s="6">
        <f>IF(A204&amp;""="","",IF(G204="","لم تُسجَّل مراجعة",IF(H204&gt;'الإعدادات'!$B$5,"تأخر مراجعة","")))</f>
        <v/>
      </c>
      <c r="J204" s="19">
        <f>IF(A204&amp;""="","",COUNTIFS('التسميع'!$B$6:$B$2005,A204&amp;"",'التسميع'!$G$6:$G$2005,"يعاد"))</f>
        <v/>
      </c>
      <c r="K204" s="6">
        <f>IF(A204&amp;""="","",IFERROR(INDEX('التسميع'!$E$6:$E$2005,MATCH(A204&amp;"|H",'التسميع'!$L$6:$L$2005,0))&amp;"",""))</f>
        <v/>
      </c>
      <c r="L204" s="19">
        <f>IF(I204="تأخر مراجعة",COUNTIFS($H$6:$H$205,"&gt;"&amp;H204)+COUNTIFS($H$6:H204,H204,$I$6:I204,"تأخر مراجعة"),"")</f>
        <v/>
      </c>
      <c r="M204" s="6">
        <f>IF(A204&amp;""="","",IF(B204&amp;""="","اختر الحلقة",""))</f>
        <v/>
      </c>
    </row>
    <row r="205">
      <c r="A205" s="5" t="n"/>
      <c r="B205" s="5" t="n"/>
      <c r="C205" s="18">
        <f>IF(A205&amp;""="","",SUMIFS('التسميع'!$F$6:$F$2005,'التسميع'!$B$6:$B$2005,A205&amp;"",'التسميع'!$C$6:$C$2005,"حفظ جديد"))</f>
        <v/>
      </c>
      <c r="D205" s="18">
        <f>IF(A205&amp;""="","",SUMIFS('التسميع'!$F$6:$F$2005,'التسميع'!$B$6:$B$2005,A205&amp;"",'التسميع'!$C$6:$C$2005,"مراجعة"))</f>
        <v/>
      </c>
      <c r="E205" s="19">
        <f>IF(A205&amp;""="","",COUNTIFS('التسميع'!$B$6:$B$2005,A205&amp;""))</f>
        <v/>
      </c>
      <c r="F205" s="20">
        <f>IF(A205&amp;""="","",IFERROR(SUMIFS('التسميع'!$A$6:$A$2005,'التسميع'!$B$6:$B$2005,A205&amp;"",'التسميع'!$J$6:$J$2005,1)/COUNTIFS('التسميع'!$B$6:$B$2005,A205&amp;"",'التسميع'!$J$6:$J$2005,1),""))</f>
        <v/>
      </c>
      <c r="G205" s="20">
        <f>IF(A205&amp;""="","",IFERROR(SUMIFS('التسميع'!$A$6:$A$2005,'التسميع'!$B$6:$B$2005,A205&amp;"",'التسميع'!$K$6:$K$2005,1)/COUNTIFS('التسميع'!$B$6:$B$2005,A205&amp;"",'التسميع'!$K$6:$K$2005,1),""))</f>
        <v/>
      </c>
      <c r="H205" s="19">
        <f>IF(ISNUMBER(G205),'الإعدادات'!$B$4-G205,"")</f>
        <v/>
      </c>
      <c r="I205" s="6">
        <f>IF(A205&amp;""="","",IF(G205="","لم تُسجَّل مراجعة",IF(H205&gt;'الإعدادات'!$B$5,"تأخر مراجعة","")))</f>
        <v/>
      </c>
      <c r="J205" s="19">
        <f>IF(A205&amp;""="","",COUNTIFS('التسميع'!$B$6:$B$2005,A205&amp;"",'التسميع'!$G$6:$G$2005,"يعاد"))</f>
        <v/>
      </c>
      <c r="K205" s="6">
        <f>IF(A205&amp;""="","",IFERROR(INDEX('التسميع'!$E$6:$E$2005,MATCH(A205&amp;"|H",'التسميع'!$L$6:$L$2005,0))&amp;"",""))</f>
        <v/>
      </c>
      <c r="L205" s="19">
        <f>IF(I205="تأخر مراجعة",COUNTIFS($H$6:$H$205,"&gt;"&amp;H205)+COUNTIFS($H$6:H205,H205,$I$6:I205,"تأخر مراجعة"),"")</f>
        <v/>
      </c>
      <c r="M205" s="6">
        <f>IF(A205&amp;""="","",IF(B205&amp;""="","اختر الحلقة",""))</f>
        <v/>
      </c>
    </row>
  </sheetData>
  <autoFilter ref="A5:M205"/>
  <mergeCells count="2">
    <mergeCell ref="A2:M2"/>
    <mergeCell ref="A1:M1"/>
  </mergeCells>
  <conditionalFormatting sqref="A6:M205">
    <cfRule type="expression" priority="1" dxfId="0">
      <formula>$I6="تأخر مراجعة"</formula>
    </cfRule>
    <cfRule type="expression" priority="2" dxfId="1">
      <formula>$I6="لم تُسجَّل مراجعة"</formula>
    </cfRule>
  </conditionalFormatting>
  <dataValidations count="1">
    <dataValidation sqref="B6:B205" showDropDown="0" showInputMessage="0" showErrorMessage="0" allowBlank="1" type="list">
      <formula1>='الإعدادات'!$A$13:$A$22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M2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6" customWidth="1" min="2" max="2"/>
    <col width="13" customWidth="1" min="3" max="3"/>
    <col width="16" customWidth="1" min="4" max="4"/>
    <col width="16" customWidth="1" min="5" max="5"/>
    <col width="11" customWidth="1" min="6" max="6"/>
    <col width="12" customWidth="1" min="7" max="7"/>
    <col width="24" customWidth="1" min="8" max="8"/>
    <col width="22" customWidth="1" min="9" max="9"/>
    <col width="9" customWidth="1" min="10" max="10"/>
    <col width="9" customWidth="1" min="11" max="11"/>
    <col width="12" customWidth="1" min="12" max="12"/>
    <col width="12" customWidth="1" min="13" max="13"/>
  </cols>
  <sheetData>
    <row r="1" ht="26" customHeight="1">
      <c r="A1" s="10" t="inlineStr">
        <is>
          <t>شيت متابعة حفظ ومراجعة القرآن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7" t="inlineStr">
        <is>
          <t>التاريخ</t>
        </is>
      </c>
      <c r="B5" s="17" t="inlineStr">
        <is>
          <t>الطالب</t>
        </is>
      </c>
      <c r="C5" s="17" t="inlineStr">
        <is>
          <t>النوع</t>
        </is>
      </c>
      <c r="D5" s="17" t="inlineStr">
        <is>
          <t>من (سورة وآية)</t>
        </is>
      </c>
      <c r="E5" s="17" t="inlineStr">
        <is>
          <t>إلى (سورة وآية)</t>
        </is>
      </c>
      <c r="F5" s="17" t="inlineStr">
        <is>
          <t>عدد الأوجه</t>
        </is>
      </c>
      <c r="G5" s="17" t="inlineStr">
        <is>
          <t>التقدير</t>
        </is>
      </c>
      <c r="H5" s="17" t="inlineStr">
        <is>
          <t>ملاحظة</t>
        </is>
      </c>
      <c r="I5" s="17" t="inlineStr">
        <is>
          <t>تحقق</t>
        </is>
      </c>
      <c r="J5" s="17" t="inlineStr">
        <is>
          <t>آخر حفظ</t>
        </is>
      </c>
      <c r="K5" s="17" t="inlineStr">
        <is>
          <t>آخر مراجعة</t>
        </is>
      </c>
      <c r="L5" s="17" t="inlineStr">
        <is>
          <t>مفتاح الحفظ</t>
        </is>
      </c>
      <c r="M5" s="17" t="inlineStr">
        <is>
          <t>مفتاح المراجعة</t>
        </is>
      </c>
    </row>
    <row r="6">
      <c r="A6" s="13" t="n">
        <v>46292</v>
      </c>
      <c r="B6" s="5" t="inlineStr">
        <is>
          <t>عمر</t>
        </is>
      </c>
      <c r="C6" s="5" t="inlineStr">
        <is>
          <t>حفظ جديد</t>
        </is>
      </c>
      <c r="D6" s="5" t="inlineStr">
        <is>
          <t>الملك 1</t>
        </is>
      </c>
      <c r="E6" s="5" t="inlineStr">
        <is>
          <t>الملك 10</t>
        </is>
      </c>
      <c r="F6" s="15" t="n">
        <v>1</v>
      </c>
      <c r="G6" s="5" t="inlineStr">
        <is>
          <t>جيد</t>
        </is>
      </c>
      <c r="H6" s="5" t="n"/>
      <c r="I6" s="6">
        <f>IF(B6&amp;""="","",IF(COUNTIF('الطلاب'!$A$6:$A$205,B6&amp;"")=0,"طالب غير موجود",IF(NOT(ISNUMBER(A6)),"تاريخ ناقص",IF(OR(C6="حفظ جديد",C6="مراجعة")=FALSE,"اختر النوع",IF(NOT(ISNUMBER(F6)),"عدد الأوجه ناقص","")))))</f>
        <v/>
      </c>
      <c r="J6" s="21">
        <f>IF(OR(B6&amp;""="",C6&lt;&gt;"حفظ جديد",NOT(ISNUMBER(A6))),"",IF(COUNTIFS($B$6:$B$2005,B6&amp;"",$C$6:$C$2005,"حفظ جديد",$A$6:$A$2005,"&gt;"&amp;A6)=0,1,0))</f>
        <v/>
      </c>
      <c r="K6" s="21">
        <f>IF(OR(B6&amp;""="",C6&lt;&gt;"مراجعة",NOT(ISNUMBER(A6))),"",IF(COUNTIFS($B$6:$B$2005,B6&amp;"",$C$6:$C$2005,"مراجعة",$A$6:$A$2005,"&gt;"&amp;A6)=0,1,0))</f>
        <v/>
      </c>
      <c r="L6" s="6">
        <f>IF(J6=1,B6&amp;"|H","")</f>
        <v/>
      </c>
      <c r="M6" s="6">
        <f>IF(K6=1,B6&amp;"|R","")</f>
        <v/>
      </c>
    </row>
    <row r="7">
      <c r="A7" s="13" t="n">
        <v>46296</v>
      </c>
      <c r="B7" s="5" t="inlineStr">
        <is>
          <t>محمد</t>
        </is>
      </c>
      <c r="C7" s="5" t="inlineStr">
        <is>
          <t>مراجعة</t>
        </is>
      </c>
      <c r="D7" s="5" t="inlineStr">
        <is>
          <t>البقرة 1</t>
        </is>
      </c>
      <c r="E7" s="5" t="inlineStr">
        <is>
          <t>البقرة 15</t>
        </is>
      </c>
      <c r="F7" s="15" t="n">
        <v>3</v>
      </c>
      <c r="G7" s="5" t="inlineStr">
        <is>
          <t>ممتاز</t>
        </is>
      </c>
      <c r="H7" s="5" t="n"/>
      <c r="I7" s="6">
        <f>IF(B7&amp;""="","",IF(COUNTIF('الطلاب'!$A$6:$A$205,B7&amp;"")=0,"طالب غير موجود",IF(NOT(ISNUMBER(A7)),"تاريخ ناقص",IF(OR(C7="حفظ جديد",C7="مراجعة")=FALSE,"اختر النوع",IF(NOT(ISNUMBER(F7)),"عدد الأوجه ناقص","")))))</f>
        <v/>
      </c>
      <c r="J7" s="21">
        <f>IF(OR(B7&amp;""="",C7&lt;&gt;"حفظ جديد",NOT(ISNUMBER(A7))),"",IF(COUNTIFS($B$6:$B$2005,B7&amp;"",$C$6:$C$2005,"حفظ جديد",$A$6:$A$2005,"&gt;"&amp;A7)=0,1,0))</f>
        <v/>
      </c>
      <c r="K7" s="21">
        <f>IF(OR(B7&amp;""="",C7&lt;&gt;"مراجعة",NOT(ISNUMBER(A7))),"",IF(COUNTIFS($B$6:$B$2005,B7&amp;"",$C$6:$C$2005,"مراجعة",$A$6:$A$2005,"&gt;"&amp;A7)=0,1,0))</f>
        <v/>
      </c>
      <c r="L7" s="6">
        <f>IF(J7=1,B7&amp;"|H","")</f>
        <v/>
      </c>
      <c r="M7" s="6">
        <f>IF(K7=1,B7&amp;"|R","")</f>
        <v/>
      </c>
    </row>
    <row r="8">
      <c r="A8" s="13" t="n">
        <v>46296</v>
      </c>
      <c r="B8" s="5" t="inlineStr">
        <is>
          <t>يوسف</t>
        </is>
      </c>
      <c r="C8" s="5" t="inlineStr">
        <is>
          <t>مراجعة</t>
        </is>
      </c>
      <c r="D8" s="5" t="inlineStr">
        <is>
          <t>النبأ 1</t>
        </is>
      </c>
      <c r="E8" s="5" t="inlineStr">
        <is>
          <t>النبأ 40</t>
        </is>
      </c>
      <c r="F8" s="15" t="n">
        <v>2</v>
      </c>
      <c r="G8" s="5" t="inlineStr">
        <is>
          <t>يعاد</t>
        </is>
      </c>
      <c r="H8" s="5" t="n"/>
      <c r="I8" s="6">
        <f>IF(B8&amp;""="","",IF(COUNTIF('الطلاب'!$A$6:$A$205,B8&amp;"")=0,"طالب غير موجود",IF(NOT(ISNUMBER(A8)),"تاريخ ناقص",IF(OR(C8="حفظ جديد",C8="مراجعة")=FALSE,"اختر النوع",IF(NOT(ISNUMBER(F8)),"عدد الأوجه ناقص","")))))</f>
        <v/>
      </c>
      <c r="J8" s="21">
        <f>IF(OR(B8&amp;""="",C8&lt;&gt;"حفظ جديد",NOT(ISNUMBER(A8))),"",IF(COUNTIFS($B$6:$B$2005,B8&amp;"",$C$6:$C$2005,"حفظ جديد",$A$6:$A$2005,"&gt;"&amp;A8)=0,1,0))</f>
        <v/>
      </c>
      <c r="K8" s="21">
        <f>IF(OR(B8&amp;""="",C8&lt;&gt;"مراجعة",NOT(ISNUMBER(A8))),"",IF(COUNTIFS($B$6:$B$2005,B8&amp;"",$C$6:$C$2005,"مراجعة",$A$6:$A$2005,"&gt;"&amp;A8)=0,1,0))</f>
        <v/>
      </c>
      <c r="L8" s="6">
        <f>IF(J8=1,B8&amp;"|H","")</f>
        <v/>
      </c>
      <c r="M8" s="6">
        <f>IF(K8=1,B8&amp;"|R","")</f>
        <v/>
      </c>
    </row>
    <row r="9">
      <c r="A9" s="13" t="n">
        <v>46298</v>
      </c>
      <c r="B9" s="5" t="inlineStr">
        <is>
          <t>عمر</t>
        </is>
      </c>
      <c r="C9" s="5" t="inlineStr">
        <is>
          <t>حفظ جديد</t>
        </is>
      </c>
      <c r="D9" s="5" t="inlineStr">
        <is>
          <t>الملك 11</t>
        </is>
      </c>
      <c r="E9" s="5" t="inlineStr">
        <is>
          <t>الملك 20</t>
        </is>
      </c>
      <c r="F9" s="15" t="n">
        <v>1</v>
      </c>
      <c r="G9" s="5" t="inlineStr">
        <is>
          <t>جيد جدًا</t>
        </is>
      </c>
      <c r="H9" s="5" t="n"/>
      <c r="I9" s="6">
        <f>IF(B9&amp;""="","",IF(COUNTIF('الطلاب'!$A$6:$A$205,B9&amp;"")=0,"طالب غير موجود",IF(NOT(ISNUMBER(A9)),"تاريخ ناقص",IF(OR(C9="حفظ جديد",C9="مراجعة")=FALSE,"اختر النوع",IF(NOT(ISNUMBER(F9)),"عدد الأوجه ناقص","")))))</f>
        <v/>
      </c>
      <c r="J9" s="21">
        <f>IF(OR(B9&amp;""="",C9&lt;&gt;"حفظ جديد",NOT(ISNUMBER(A9))),"",IF(COUNTIFS($B$6:$B$2005,B9&amp;"",$C$6:$C$2005,"حفظ جديد",$A$6:$A$2005,"&gt;"&amp;A9)=0,1,0))</f>
        <v/>
      </c>
      <c r="K9" s="21">
        <f>IF(OR(B9&amp;""="",C9&lt;&gt;"مراجعة",NOT(ISNUMBER(A9))),"",IF(COUNTIFS($B$6:$B$2005,B9&amp;"",$C$6:$C$2005,"مراجعة",$A$6:$A$2005,"&gt;"&amp;A9)=0,1,0))</f>
        <v/>
      </c>
      <c r="L9" s="6">
        <f>IF(J9=1,B9&amp;"|H","")</f>
        <v/>
      </c>
      <c r="M9" s="6">
        <f>IF(K9=1,B9&amp;"|R","")</f>
        <v/>
      </c>
    </row>
    <row r="10">
      <c r="A10" s="13" t="n">
        <v>46299</v>
      </c>
      <c r="B10" s="5" t="inlineStr">
        <is>
          <t>أحمد</t>
        </is>
      </c>
      <c r="C10" s="5" t="inlineStr">
        <is>
          <t>حفظ جديد</t>
        </is>
      </c>
      <c r="D10" s="5" t="inlineStr">
        <is>
          <t>البقرة 1</t>
        </is>
      </c>
      <c r="E10" s="5" t="inlineStr">
        <is>
          <t>البقرة 10</t>
        </is>
      </c>
      <c r="F10" s="15" t="n">
        <v>2</v>
      </c>
      <c r="G10" s="5" t="inlineStr">
        <is>
          <t>ممتاز</t>
        </is>
      </c>
      <c r="H10" s="5" t="n"/>
      <c r="I10" s="6">
        <f>IF(B10&amp;""="","",IF(COUNTIF('الطلاب'!$A$6:$A$205,B10&amp;"")=0,"طالب غير موجود",IF(NOT(ISNUMBER(A10)),"تاريخ ناقص",IF(OR(C10="حفظ جديد",C10="مراجعة")=FALSE,"اختر النوع",IF(NOT(ISNUMBER(F10)),"عدد الأوجه ناقص","")))))</f>
        <v/>
      </c>
      <c r="J10" s="21">
        <f>IF(OR(B10&amp;""="",C10&lt;&gt;"حفظ جديد",NOT(ISNUMBER(A10))),"",IF(COUNTIFS($B$6:$B$2005,B10&amp;"",$C$6:$C$2005,"حفظ جديد",$A$6:$A$2005,"&gt;"&amp;A10)=0,1,0))</f>
        <v/>
      </c>
      <c r="K10" s="21">
        <f>IF(OR(B10&amp;""="",C10&lt;&gt;"مراجعة",NOT(ISNUMBER(A10))),"",IF(COUNTIFS($B$6:$B$2005,B10&amp;"",$C$6:$C$2005,"مراجعة",$A$6:$A$2005,"&gt;"&amp;A10)=0,1,0))</f>
        <v/>
      </c>
      <c r="L10" s="6">
        <f>IF(J10=1,B10&amp;"|H","")</f>
        <v/>
      </c>
      <c r="M10" s="6">
        <f>IF(K10=1,B10&amp;"|R","")</f>
        <v/>
      </c>
    </row>
    <row r="11">
      <c r="A11" s="13" t="n">
        <v>46300</v>
      </c>
      <c r="B11" s="5" t="inlineStr">
        <is>
          <t>محمد</t>
        </is>
      </c>
      <c r="C11" s="5" t="inlineStr">
        <is>
          <t>حفظ جديد</t>
        </is>
      </c>
      <c r="D11" s="5" t="inlineStr">
        <is>
          <t>آل عمران 1</t>
        </is>
      </c>
      <c r="E11" s="5" t="inlineStr">
        <is>
          <t>آل عمران 12</t>
        </is>
      </c>
      <c r="F11" s="15" t="n">
        <v>3</v>
      </c>
      <c r="G11" s="5" t="inlineStr">
        <is>
          <t>جيد جدًا</t>
        </is>
      </c>
      <c r="H11" s="5" t="n"/>
      <c r="I11" s="6">
        <f>IF(B11&amp;""="","",IF(COUNTIF('الطلاب'!$A$6:$A$205,B11&amp;"")=0,"طالب غير موجود",IF(NOT(ISNUMBER(A11)),"تاريخ ناقص",IF(OR(C11="حفظ جديد",C11="مراجعة")=FALSE,"اختر النوع",IF(NOT(ISNUMBER(F11)),"عدد الأوجه ناقص","")))))</f>
        <v/>
      </c>
      <c r="J11" s="21">
        <f>IF(OR(B11&amp;""="",C11&lt;&gt;"حفظ جديد",NOT(ISNUMBER(A11))),"",IF(COUNTIFS($B$6:$B$2005,B11&amp;"",$C$6:$C$2005,"حفظ جديد",$A$6:$A$2005,"&gt;"&amp;A11)=0,1,0))</f>
        <v/>
      </c>
      <c r="K11" s="21">
        <f>IF(OR(B11&amp;""="",C11&lt;&gt;"مراجعة",NOT(ISNUMBER(A11))),"",IF(COUNTIFS($B$6:$B$2005,B11&amp;"",$C$6:$C$2005,"مراجعة",$A$6:$A$2005,"&gt;"&amp;A11)=0,1,0))</f>
        <v/>
      </c>
      <c r="L11" s="6">
        <f>IF(J11=1,B11&amp;"|H","")</f>
        <v/>
      </c>
      <c r="M11" s="6">
        <f>IF(K11=1,B11&amp;"|R","")</f>
        <v/>
      </c>
    </row>
    <row r="12">
      <c r="A12" s="13" t="n">
        <v>46301</v>
      </c>
      <c r="B12" s="5" t="inlineStr">
        <is>
          <t>علي</t>
        </is>
      </c>
      <c r="C12" s="5" t="inlineStr">
        <is>
          <t>حفظ جديد</t>
        </is>
      </c>
      <c r="D12" s="5" t="inlineStr">
        <is>
          <t>النبأ 1</t>
        </is>
      </c>
      <c r="E12" s="5" t="inlineStr">
        <is>
          <t>النبأ 20</t>
        </is>
      </c>
      <c r="F12" s="15" t="n">
        <v>1</v>
      </c>
      <c r="G12" s="5" t="inlineStr">
        <is>
          <t>جيد</t>
        </is>
      </c>
      <c r="H12" s="5" t="n"/>
      <c r="I12" s="6">
        <f>IF(B12&amp;""="","",IF(COUNTIF('الطلاب'!$A$6:$A$205,B12&amp;"")=0,"طالب غير موجود",IF(NOT(ISNUMBER(A12)),"تاريخ ناقص",IF(OR(C12="حفظ جديد",C12="مراجعة")=FALSE,"اختر النوع",IF(NOT(ISNUMBER(F12)),"عدد الأوجه ناقص","")))))</f>
        <v/>
      </c>
      <c r="J12" s="21">
        <f>IF(OR(B12&amp;""="",C12&lt;&gt;"حفظ جديد",NOT(ISNUMBER(A12))),"",IF(COUNTIFS($B$6:$B$2005,B12&amp;"",$C$6:$C$2005,"حفظ جديد",$A$6:$A$2005,"&gt;"&amp;A12)=0,1,0))</f>
        <v/>
      </c>
      <c r="K12" s="21">
        <f>IF(OR(B12&amp;""="",C12&lt;&gt;"مراجعة",NOT(ISNUMBER(A12))),"",IF(COUNTIFS($B$6:$B$2005,B12&amp;"",$C$6:$C$2005,"مراجعة",$A$6:$A$2005,"&gt;"&amp;A12)=0,1,0))</f>
        <v/>
      </c>
      <c r="L12" s="6">
        <f>IF(J12=1,B12&amp;"|H","")</f>
        <v/>
      </c>
      <c r="M12" s="6">
        <f>IF(K12=1,B12&amp;"|R","")</f>
        <v/>
      </c>
    </row>
    <row r="13">
      <c r="A13" s="13" t="n">
        <v>46305</v>
      </c>
      <c r="B13" s="5" t="inlineStr">
        <is>
          <t>عمر</t>
        </is>
      </c>
      <c r="C13" s="5" t="inlineStr">
        <is>
          <t>حفظ جديد</t>
        </is>
      </c>
      <c r="D13" s="5" t="inlineStr">
        <is>
          <t>الملك 21</t>
        </is>
      </c>
      <c r="E13" s="5" t="inlineStr">
        <is>
          <t>الملك 30</t>
        </is>
      </c>
      <c r="F13" s="15" t="n">
        <v>2</v>
      </c>
      <c r="G13" s="5" t="inlineStr">
        <is>
          <t>جيد</t>
        </is>
      </c>
      <c r="H13" s="5" t="n"/>
      <c r="I13" s="6">
        <f>IF(B13&amp;""="","",IF(COUNTIF('الطلاب'!$A$6:$A$205,B13&amp;"")=0,"طالب غير موجود",IF(NOT(ISNUMBER(A13)),"تاريخ ناقص",IF(OR(C13="حفظ جديد",C13="مراجعة")=FALSE,"اختر النوع",IF(NOT(ISNUMBER(F13)),"عدد الأوجه ناقص","")))))</f>
        <v/>
      </c>
      <c r="J13" s="21">
        <f>IF(OR(B13&amp;""="",C13&lt;&gt;"حفظ جديد",NOT(ISNUMBER(A13))),"",IF(COUNTIFS($B$6:$B$2005,B13&amp;"",$C$6:$C$2005,"حفظ جديد",$A$6:$A$2005,"&gt;"&amp;A13)=0,1,0))</f>
        <v/>
      </c>
      <c r="K13" s="21">
        <f>IF(OR(B13&amp;""="",C13&lt;&gt;"مراجعة",NOT(ISNUMBER(A13))),"",IF(COUNTIFS($B$6:$B$2005,B13&amp;"",$C$6:$C$2005,"مراجعة",$A$6:$A$2005,"&gt;"&amp;A13)=0,1,0))</f>
        <v/>
      </c>
      <c r="L13" s="6">
        <f>IF(J13=1,B13&amp;"|H","")</f>
        <v/>
      </c>
      <c r="M13" s="6">
        <f>IF(K13=1,B13&amp;"|R","")</f>
        <v/>
      </c>
    </row>
    <row r="14">
      <c r="A14" s="13" t="n">
        <v>46305</v>
      </c>
      <c r="B14" s="5" t="inlineStr">
        <is>
          <t>علي</t>
        </is>
      </c>
      <c r="C14" s="5" t="inlineStr">
        <is>
          <t>مراجعة</t>
        </is>
      </c>
      <c r="D14" s="5" t="inlineStr">
        <is>
          <t>النبأ 1</t>
        </is>
      </c>
      <c r="E14" s="5" t="inlineStr">
        <is>
          <t>النبأ 20</t>
        </is>
      </c>
      <c r="F14" s="15" t="n">
        <v>2</v>
      </c>
      <c r="G14" s="5" t="inlineStr">
        <is>
          <t>يعاد</t>
        </is>
      </c>
      <c r="H14" s="5" t="n"/>
      <c r="I14" s="6">
        <f>IF(B14&amp;""="","",IF(COUNTIF('الطلاب'!$A$6:$A$205,B14&amp;"")=0,"طالب غير موجود",IF(NOT(ISNUMBER(A14)),"تاريخ ناقص",IF(OR(C14="حفظ جديد",C14="مراجعة")=FALSE,"اختر النوع",IF(NOT(ISNUMBER(F14)),"عدد الأوجه ناقص","")))))</f>
        <v/>
      </c>
      <c r="J14" s="21">
        <f>IF(OR(B14&amp;""="",C14&lt;&gt;"حفظ جديد",NOT(ISNUMBER(A14))),"",IF(COUNTIFS($B$6:$B$2005,B14&amp;"",$C$6:$C$2005,"حفظ جديد",$A$6:$A$2005,"&gt;"&amp;A14)=0,1,0))</f>
        <v/>
      </c>
      <c r="K14" s="21">
        <f>IF(OR(B14&amp;""="",C14&lt;&gt;"مراجعة",NOT(ISNUMBER(A14))),"",IF(COUNTIFS($B$6:$B$2005,B14&amp;"",$C$6:$C$2005,"مراجعة",$A$6:$A$2005,"&gt;"&amp;A14)=0,1,0))</f>
        <v/>
      </c>
      <c r="L14" s="6">
        <f>IF(J14=1,B14&amp;"|H","")</f>
        <v/>
      </c>
      <c r="M14" s="6">
        <f>IF(K14=1,B14&amp;"|R","")</f>
        <v/>
      </c>
    </row>
    <row r="15">
      <c r="A15" s="13" t="n">
        <v>46306</v>
      </c>
      <c r="B15" s="5" t="inlineStr">
        <is>
          <t>أحمد</t>
        </is>
      </c>
      <c r="C15" s="5" t="inlineStr">
        <is>
          <t>حفظ جديد</t>
        </is>
      </c>
      <c r="D15" s="5" t="inlineStr">
        <is>
          <t>البقرة 11</t>
        </is>
      </c>
      <c r="E15" s="5" t="inlineStr">
        <is>
          <t>البقرة 20</t>
        </is>
      </c>
      <c r="F15" s="15" t="n">
        <v>2</v>
      </c>
      <c r="G15" s="5" t="inlineStr">
        <is>
          <t>جيد جدًا</t>
        </is>
      </c>
      <c r="H15" s="5" t="n"/>
      <c r="I15" s="6">
        <f>IF(B15&amp;""="","",IF(COUNTIF('الطلاب'!$A$6:$A$205,B15&amp;"")=0,"طالب غير موجود",IF(NOT(ISNUMBER(A15)),"تاريخ ناقص",IF(OR(C15="حفظ جديد",C15="مراجعة")=FALSE,"اختر النوع",IF(NOT(ISNUMBER(F15)),"عدد الأوجه ناقص","")))))</f>
        <v/>
      </c>
      <c r="J15" s="21">
        <f>IF(OR(B15&amp;""="",C15&lt;&gt;"حفظ جديد",NOT(ISNUMBER(A15))),"",IF(COUNTIFS($B$6:$B$2005,B15&amp;"",$C$6:$C$2005,"حفظ جديد",$A$6:$A$2005,"&gt;"&amp;A15)=0,1,0))</f>
        <v/>
      </c>
      <c r="K15" s="21">
        <f>IF(OR(B15&amp;""="",C15&lt;&gt;"مراجعة",NOT(ISNUMBER(A15))),"",IF(COUNTIFS($B$6:$B$2005,B15&amp;"",$C$6:$C$2005,"مراجعة",$A$6:$A$2005,"&gt;"&amp;A15)=0,1,0))</f>
        <v/>
      </c>
      <c r="L15" s="6">
        <f>IF(J15=1,B15&amp;"|H","")</f>
        <v/>
      </c>
      <c r="M15" s="6">
        <f>IF(K15=1,B15&amp;"|R","")</f>
        <v/>
      </c>
    </row>
    <row r="16">
      <c r="A16" s="13" t="n">
        <v>46307</v>
      </c>
      <c r="B16" s="5" t="inlineStr">
        <is>
          <t>محمد</t>
        </is>
      </c>
      <c r="C16" s="5" t="inlineStr">
        <is>
          <t>مراجعة</t>
        </is>
      </c>
      <c r="D16" s="5" t="inlineStr">
        <is>
          <t>البقرة 16</t>
        </is>
      </c>
      <c r="E16" s="5" t="inlineStr">
        <is>
          <t>البقرة 30</t>
        </is>
      </c>
      <c r="F16" s="15" t="n">
        <v>3</v>
      </c>
      <c r="G16" s="5" t="inlineStr">
        <is>
          <t>جيد</t>
        </is>
      </c>
      <c r="H16" s="5" t="n"/>
      <c r="I16" s="6">
        <f>IF(B16&amp;""="","",IF(COUNTIF('الطلاب'!$A$6:$A$205,B16&amp;"")=0,"طالب غير موجود",IF(NOT(ISNUMBER(A16)),"تاريخ ناقص",IF(OR(C16="حفظ جديد",C16="مراجعة")=FALSE,"اختر النوع",IF(NOT(ISNUMBER(F16)),"عدد الأوجه ناقص","")))))</f>
        <v/>
      </c>
      <c r="J16" s="21">
        <f>IF(OR(B16&amp;""="",C16&lt;&gt;"حفظ جديد",NOT(ISNUMBER(A16))),"",IF(COUNTIFS($B$6:$B$2005,B16&amp;"",$C$6:$C$2005,"حفظ جديد",$A$6:$A$2005,"&gt;"&amp;A16)=0,1,0))</f>
        <v/>
      </c>
      <c r="K16" s="21">
        <f>IF(OR(B16&amp;""="",C16&lt;&gt;"مراجعة",NOT(ISNUMBER(A16))),"",IF(COUNTIFS($B$6:$B$2005,B16&amp;"",$C$6:$C$2005,"مراجعة",$A$6:$A$2005,"&gt;"&amp;A16)=0,1,0))</f>
        <v/>
      </c>
      <c r="L16" s="6">
        <f>IF(J16=1,B16&amp;"|H","")</f>
        <v/>
      </c>
      <c r="M16" s="6">
        <f>IF(K16=1,B16&amp;"|R","")</f>
        <v/>
      </c>
    </row>
    <row r="17">
      <c r="A17" s="13" t="n">
        <v>46308</v>
      </c>
      <c r="B17" s="5" t="inlineStr">
        <is>
          <t>علي</t>
        </is>
      </c>
      <c r="C17" s="5" t="inlineStr">
        <is>
          <t>حفظ جديد</t>
        </is>
      </c>
      <c r="D17" s="5" t="inlineStr">
        <is>
          <t>النبأ 21</t>
        </is>
      </c>
      <c r="E17" s="5" t="inlineStr">
        <is>
          <t>النبأ 40</t>
        </is>
      </c>
      <c r="F17" s="15" t="n">
        <v>1</v>
      </c>
      <c r="G17" s="5" t="inlineStr">
        <is>
          <t>جيد</t>
        </is>
      </c>
      <c r="H17" s="5" t="n"/>
      <c r="I17" s="6">
        <f>IF(B17&amp;""="","",IF(COUNTIF('الطلاب'!$A$6:$A$205,B17&amp;"")=0,"طالب غير موجود",IF(NOT(ISNUMBER(A17)),"تاريخ ناقص",IF(OR(C17="حفظ جديد",C17="مراجعة")=FALSE,"اختر النوع",IF(NOT(ISNUMBER(F17)),"عدد الأوجه ناقص","")))))</f>
        <v/>
      </c>
      <c r="J17" s="21">
        <f>IF(OR(B17&amp;""="",C17&lt;&gt;"حفظ جديد",NOT(ISNUMBER(A17))),"",IF(COUNTIFS($B$6:$B$2005,B17&amp;"",$C$6:$C$2005,"حفظ جديد",$A$6:$A$2005,"&gt;"&amp;A17)=0,1,0))</f>
        <v/>
      </c>
      <c r="K17" s="21">
        <f>IF(OR(B17&amp;""="",C17&lt;&gt;"مراجعة",NOT(ISNUMBER(A17))),"",IF(COUNTIFS($B$6:$B$2005,B17&amp;"",$C$6:$C$2005,"مراجعة",$A$6:$A$2005,"&gt;"&amp;A17)=0,1,0))</f>
        <v/>
      </c>
      <c r="L17" s="6">
        <f>IF(J17=1,B17&amp;"|H","")</f>
        <v/>
      </c>
      <c r="M17" s="6">
        <f>IF(K17=1,B17&amp;"|R","")</f>
        <v/>
      </c>
    </row>
    <row r="18">
      <c r="A18" s="13" t="n">
        <v>46309</v>
      </c>
      <c r="B18" s="5" t="inlineStr">
        <is>
          <t>يوسف</t>
        </is>
      </c>
      <c r="C18" s="5" t="inlineStr">
        <is>
          <t>حفظ جديد</t>
        </is>
      </c>
      <c r="D18" s="5" t="inlineStr">
        <is>
          <t>الفاتحة 1</t>
        </is>
      </c>
      <c r="E18" s="5" t="inlineStr">
        <is>
          <t>الفاتحة 7</t>
        </is>
      </c>
      <c r="F18" s="15" t="n">
        <v>1</v>
      </c>
      <c r="G18" s="5" t="inlineStr">
        <is>
          <t>جيد جدًا</t>
        </is>
      </c>
      <c r="H18" s="5" t="n"/>
      <c r="I18" s="6">
        <f>IF(B18&amp;""="","",IF(COUNTIF('الطلاب'!$A$6:$A$205,B18&amp;"")=0,"طالب غير موجود",IF(NOT(ISNUMBER(A18)),"تاريخ ناقص",IF(OR(C18="حفظ جديد",C18="مراجعة")=FALSE,"اختر النوع",IF(NOT(ISNUMBER(F18)),"عدد الأوجه ناقص","")))))</f>
        <v/>
      </c>
      <c r="J18" s="21">
        <f>IF(OR(B18&amp;""="",C18&lt;&gt;"حفظ جديد",NOT(ISNUMBER(A18))),"",IF(COUNTIFS($B$6:$B$2005,B18&amp;"",$C$6:$C$2005,"حفظ جديد",$A$6:$A$2005,"&gt;"&amp;A18)=0,1,0))</f>
        <v/>
      </c>
      <c r="K18" s="21">
        <f>IF(OR(B18&amp;""="",C18&lt;&gt;"مراجعة",NOT(ISNUMBER(A18))),"",IF(COUNTIFS($B$6:$B$2005,B18&amp;"",$C$6:$C$2005,"مراجعة",$A$6:$A$2005,"&gt;"&amp;A18)=0,1,0))</f>
        <v/>
      </c>
      <c r="L18" s="6">
        <f>IF(J18=1,B18&amp;"|H","")</f>
        <v/>
      </c>
      <c r="M18" s="6">
        <f>IF(K18=1,B18&amp;"|R","")</f>
        <v/>
      </c>
    </row>
    <row r="19">
      <c r="A19" s="13" t="n">
        <v>46311</v>
      </c>
      <c r="B19" s="5" t="inlineStr">
        <is>
          <t>عمر</t>
        </is>
      </c>
      <c r="C19" s="5" t="inlineStr">
        <is>
          <t>حفظ جديد</t>
        </is>
      </c>
      <c r="D19" s="5" t="inlineStr">
        <is>
          <t>القلم 1</t>
        </is>
      </c>
      <c r="E19" s="5" t="inlineStr">
        <is>
          <t>القلم 20</t>
        </is>
      </c>
      <c r="F19" s="15" t="n">
        <v>2</v>
      </c>
      <c r="G19" s="5" t="inlineStr">
        <is>
          <t>مقبول</t>
        </is>
      </c>
      <c r="H19" s="5" t="n"/>
      <c r="I19" s="6">
        <f>IF(B19&amp;""="","",IF(COUNTIF('الطلاب'!$A$6:$A$205,B19&amp;"")=0,"طالب غير موجود",IF(NOT(ISNUMBER(A19)),"تاريخ ناقص",IF(OR(C19="حفظ جديد",C19="مراجعة")=FALSE,"اختر النوع",IF(NOT(ISNUMBER(F19)),"عدد الأوجه ناقص","")))))</f>
        <v/>
      </c>
      <c r="J19" s="21">
        <f>IF(OR(B19&amp;""="",C19&lt;&gt;"حفظ جديد",NOT(ISNUMBER(A19))),"",IF(COUNTIFS($B$6:$B$2005,B19&amp;"",$C$6:$C$2005,"حفظ جديد",$A$6:$A$2005,"&gt;"&amp;A19)=0,1,0))</f>
        <v/>
      </c>
      <c r="K19" s="21">
        <f>IF(OR(B19&amp;""="",C19&lt;&gt;"مراجعة",NOT(ISNUMBER(A19))),"",IF(COUNTIFS($B$6:$B$2005,B19&amp;"",$C$6:$C$2005,"مراجعة",$A$6:$A$2005,"&gt;"&amp;A19)=0,1,0))</f>
        <v/>
      </c>
      <c r="L19" s="6">
        <f>IF(J19=1,B19&amp;"|H","")</f>
        <v/>
      </c>
      <c r="M19" s="6">
        <f>IF(K19=1,B19&amp;"|R","")</f>
        <v/>
      </c>
    </row>
    <row r="20">
      <c r="A20" s="13" t="n">
        <v>46312</v>
      </c>
      <c r="B20" s="5" t="inlineStr">
        <is>
          <t>عمر</t>
        </is>
      </c>
      <c r="C20" s="5" t="inlineStr">
        <is>
          <t>مراجعة</t>
        </is>
      </c>
      <c r="D20" s="5" t="inlineStr">
        <is>
          <t>الملك 1</t>
        </is>
      </c>
      <c r="E20" s="5" t="inlineStr">
        <is>
          <t>الملك 30</t>
        </is>
      </c>
      <c r="F20" s="15" t="n">
        <v>3</v>
      </c>
      <c r="G20" s="5" t="inlineStr">
        <is>
          <t>جيد</t>
        </is>
      </c>
      <c r="H20" s="5" t="n"/>
      <c r="I20" s="6">
        <f>IF(B20&amp;""="","",IF(COUNTIF('الطلاب'!$A$6:$A$205,B20&amp;"")=0,"طالب غير موجود",IF(NOT(ISNUMBER(A20)),"تاريخ ناقص",IF(OR(C20="حفظ جديد",C20="مراجعة")=FALSE,"اختر النوع",IF(NOT(ISNUMBER(F20)),"عدد الأوجه ناقص","")))))</f>
        <v/>
      </c>
      <c r="J20" s="21">
        <f>IF(OR(B20&amp;""="",C20&lt;&gt;"حفظ جديد",NOT(ISNUMBER(A20))),"",IF(COUNTIFS($B$6:$B$2005,B20&amp;"",$C$6:$C$2005,"حفظ جديد",$A$6:$A$2005,"&gt;"&amp;A20)=0,1,0))</f>
        <v/>
      </c>
      <c r="K20" s="21">
        <f>IF(OR(B20&amp;""="",C20&lt;&gt;"مراجعة",NOT(ISNUMBER(A20))),"",IF(COUNTIFS($B$6:$B$2005,B20&amp;"",$C$6:$C$2005,"مراجعة",$A$6:$A$2005,"&gt;"&amp;A20)=0,1,0))</f>
        <v/>
      </c>
      <c r="L20" s="6">
        <f>IF(J20=1,B20&amp;"|H","")</f>
        <v/>
      </c>
      <c r="M20" s="6">
        <f>IF(K20=1,B20&amp;"|R","")</f>
        <v/>
      </c>
    </row>
    <row r="21">
      <c r="A21" s="13" t="n">
        <v>46313</v>
      </c>
      <c r="B21" s="5" t="inlineStr">
        <is>
          <t>أحمد</t>
        </is>
      </c>
      <c r="C21" s="5" t="inlineStr">
        <is>
          <t>حفظ جديد</t>
        </is>
      </c>
      <c r="D21" s="5" t="inlineStr">
        <is>
          <t>البقرة 21</t>
        </is>
      </c>
      <c r="E21" s="5" t="inlineStr">
        <is>
          <t>البقرة 30</t>
        </is>
      </c>
      <c r="F21" s="15" t="n">
        <v>2</v>
      </c>
      <c r="G21" s="5" t="inlineStr">
        <is>
          <t>جيد</t>
        </is>
      </c>
      <c r="H21" s="5" t="n"/>
      <c r="I21" s="6">
        <f>IF(B21&amp;""="","",IF(COUNTIF('الطلاب'!$A$6:$A$205,B21&amp;"")=0,"طالب غير موجود",IF(NOT(ISNUMBER(A21)),"تاريخ ناقص",IF(OR(C21="حفظ جديد",C21="مراجعة")=FALSE,"اختر النوع",IF(NOT(ISNUMBER(F21)),"عدد الأوجه ناقص","")))))</f>
        <v/>
      </c>
      <c r="J21" s="21">
        <f>IF(OR(B21&amp;""="",C21&lt;&gt;"حفظ جديد",NOT(ISNUMBER(A21))),"",IF(COUNTIFS($B$6:$B$2005,B21&amp;"",$C$6:$C$2005,"حفظ جديد",$A$6:$A$2005,"&gt;"&amp;A21)=0,1,0))</f>
        <v/>
      </c>
      <c r="K21" s="21">
        <f>IF(OR(B21&amp;""="",C21&lt;&gt;"مراجعة",NOT(ISNUMBER(A21))),"",IF(COUNTIFS($B$6:$B$2005,B21&amp;"",$C$6:$C$2005,"مراجعة",$A$6:$A$2005,"&gt;"&amp;A21)=0,1,0))</f>
        <v/>
      </c>
      <c r="L21" s="6">
        <f>IF(J21=1,B21&amp;"|H","")</f>
        <v/>
      </c>
      <c r="M21" s="6">
        <f>IF(K21=1,B21&amp;"|R","")</f>
        <v/>
      </c>
    </row>
    <row r="22">
      <c r="A22" s="13" t="n">
        <v>46313</v>
      </c>
      <c r="B22" s="5" t="inlineStr">
        <is>
          <t>علي</t>
        </is>
      </c>
      <c r="C22" s="5" t="inlineStr">
        <is>
          <t>مراجعة</t>
        </is>
      </c>
      <c r="D22" s="5" t="inlineStr">
        <is>
          <t>النبأ 1</t>
        </is>
      </c>
      <c r="E22" s="5" t="inlineStr">
        <is>
          <t>النبأ 40</t>
        </is>
      </c>
      <c r="F22" s="15" t="n">
        <v>2</v>
      </c>
      <c r="G22" s="5" t="inlineStr">
        <is>
          <t>جيد جدًا</t>
        </is>
      </c>
      <c r="H22" s="5" t="n"/>
      <c r="I22" s="6">
        <f>IF(B22&amp;""="","",IF(COUNTIF('الطلاب'!$A$6:$A$205,B22&amp;"")=0,"طالب غير موجود",IF(NOT(ISNUMBER(A22)),"تاريخ ناقص",IF(OR(C22="حفظ جديد",C22="مراجعة")=FALSE,"اختر النوع",IF(NOT(ISNUMBER(F22)),"عدد الأوجه ناقص","")))))</f>
        <v/>
      </c>
      <c r="J22" s="21">
        <f>IF(OR(B22&amp;""="",C22&lt;&gt;"حفظ جديد",NOT(ISNUMBER(A22))),"",IF(COUNTIFS($B$6:$B$2005,B22&amp;"",$C$6:$C$2005,"حفظ جديد",$A$6:$A$2005,"&gt;"&amp;A22)=0,1,0))</f>
        <v/>
      </c>
      <c r="K22" s="21">
        <f>IF(OR(B22&amp;""="",C22&lt;&gt;"مراجعة",NOT(ISNUMBER(A22))),"",IF(COUNTIFS($B$6:$B$2005,B22&amp;"",$C$6:$C$2005,"مراجعة",$A$6:$A$2005,"&gt;"&amp;A22)=0,1,0))</f>
        <v/>
      </c>
      <c r="L22" s="6">
        <f>IF(J22=1,B22&amp;"|H","")</f>
        <v/>
      </c>
      <c r="M22" s="6">
        <f>IF(K22=1,B22&amp;"|R","")</f>
        <v/>
      </c>
    </row>
    <row r="23">
      <c r="A23" s="13" t="n">
        <v>46314</v>
      </c>
      <c r="B23" s="5" t="inlineStr">
        <is>
          <t>يوسف</t>
        </is>
      </c>
      <c r="C23" s="5" t="inlineStr">
        <is>
          <t>حفظ جديد</t>
        </is>
      </c>
      <c r="D23" s="5" t="inlineStr">
        <is>
          <t>الناس 1</t>
        </is>
      </c>
      <c r="E23" s="5" t="inlineStr">
        <is>
          <t>الناس 6</t>
        </is>
      </c>
      <c r="F23" s="15" t="n">
        <v>1</v>
      </c>
      <c r="G23" s="5" t="inlineStr">
        <is>
          <t>ممتاز</t>
        </is>
      </c>
      <c r="H23" s="5" t="n"/>
      <c r="I23" s="6">
        <f>IF(B23&amp;""="","",IF(COUNTIF('الطلاب'!$A$6:$A$205,B23&amp;"")=0,"طالب غير موجود",IF(NOT(ISNUMBER(A23)),"تاريخ ناقص",IF(OR(C23="حفظ جديد",C23="مراجعة")=FALSE,"اختر النوع",IF(NOT(ISNUMBER(F23)),"عدد الأوجه ناقص","")))))</f>
        <v/>
      </c>
      <c r="J23" s="21">
        <f>IF(OR(B23&amp;""="",C23&lt;&gt;"حفظ جديد",NOT(ISNUMBER(A23))),"",IF(COUNTIFS($B$6:$B$2005,B23&amp;"",$C$6:$C$2005,"حفظ جديد",$A$6:$A$2005,"&gt;"&amp;A23)=0,1,0))</f>
        <v/>
      </c>
      <c r="K23" s="21">
        <f>IF(OR(B23&amp;""="",C23&lt;&gt;"مراجعة",NOT(ISNUMBER(A23))),"",IF(COUNTIFS($B$6:$B$2005,B23&amp;"",$C$6:$C$2005,"مراجعة",$A$6:$A$2005,"&gt;"&amp;A23)=0,1,0))</f>
        <v/>
      </c>
      <c r="L23" s="6">
        <f>IF(J23=1,B23&amp;"|H","")</f>
        <v/>
      </c>
      <c r="M23" s="6">
        <f>IF(K23=1,B23&amp;"|R","")</f>
        <v/>
      </c>
    </row>
    <row r="24">
      <c r="A24" s="13" t="n">
        <v>46315</v>
      </c>
      <c r="B24" s="5" t="inlineStr">
        <is>
          <t>أحمد</t>
        </is>
      </c>
      <c r="C24" s="5" t="inlineStr">
        <is>
          <t>مراجعة</t>
        </is>
      </c>
      <c r="D24" s="5" t="inlineStr">
        <is>
          <t>البقرة 1</t>
        </is>
      </c>
      <c r="E24" s="5" t="inlineStr">
        <is>
          <t>البقرة 20</t>
        </is>
      </c>
      <c r="F24" s="15" t="n">
        <v>4</v>
      </c>
      <c r="G24" s="5" t="inlineStr">
        <is>
          <t>جيد</t>
        </is>
      </c>
      <c r="H24" s="5" t="n"/>
      <c r="I24" s="6">
        <f>IF(B24&amp;""="","",IF(COUNTIF('الطلاب'!$A$6:$A$205,B24&amp;"")=0,"طالب غير موجود",IF(NOT(ISNUMBER(A24)),"تاريخ ناقص",IF(OR(C24="حفظ جديد",C24="مراجعة")=FALSE,"اختر النوع",IF(NOT(ISNUMBER(F24)),"عدد الأوجه ناقص","")))))</f>
        <v/>
      </c>
      <c r="J24" s="21">
        <f>IF(OR(B24&amp;""="",C24&lt;&gt;"حفظ جديد",NOT(ISNUMBER(A24))),"",IF(COUNTIFS($B$6:$B$2005,B24&amp;"",$C$6:$C$2005,"حفظ جديد",$A$6:$A$2005,"&gt;"&amp;A24)=0,1,0))</f>
        <v/>
      </c>
      <c r="K24" s="21">
        <f>IF(OR(B24&amp;""="",C24&lt;&gt;"مراجعة",NOT(ISNUMBER(A24))),"",IF(COUNTIFS($B$6:$B$2005,B24&amp;"",$C$6:$C$2005,"مراجعة",$A$6:$A$2005,"&gt;"&amp;A24)=0,1,0))</f>
        <v/>
      </c>
      <c r="L24" s="6">
        <f>IF(J24=1,B24&amp;"|H","")</f>
        <v/>
      </c>
      <c r="M24" s="6">
        <f>IF(K24=1,B24&amp;"|R","")</f>
        <v/>
      </c>
    </row>
    <row r="25">
      <c r="A25" s="13" t="n">
        <v>46317</v>
      </c>
      <c r="B25" s="5" t="inlineStr">
        <is>
          <t>عمر</t>
        </is>
      </c>
      <c r="C25" s="5" t="inlineStr">
        <is>
          <t>حفظ جديد</t>
        </is>
      </c>
      <c r="D25" s="5" t="inlineStr">
        <is>
          <t>القلم 21</t>
        </is>
      </c>
      <c r="E25" s="5" t="inlineStr">
        <is>
          <t>القلم 52</t>
        </is>
      </c>
      <c r="F25" s="15" t="n">
        <v>2</v>
      </c>
      <c r="G25" s="5" t="inlineStr">
        <is>
          <t>جيد</t>
        </is>
      </c>
      <c r="H25" s="5" t="n"/>
      <c r="I25" s="6">
        <f>IF(B25&amp;""="","",IF(COUNTIF('الطلاب'!$A$6:$A$205,B25&amp;"")=0,"طالب غير موجود",IF(NOT(ISNUMBER(A25)),"تاريخ ناقص",IF(OR(C25="حفظ جديد",C25="مراجعة")=FALSE,"اختر النوع",IF(NOT(ISNUMBER(F25)),"عدد الأوجه ناقص","")))))</f>
        <v/>
      </c>
      <c r="J25" s="21">
        <f>IF(OR(B25&amp;""="",C25&lt;&gt;"حفظ جديد",NOT(ISNUMBER(A25))),"",IF(COUNTIFS($B$6:$B$2005,B25&amp;"",$C$6:$C$2005,"حفظ جديد",$A$6:$A$2005,"&gt;"&amp;A25)=0,1,0))</f>
        <v/>
      </c>
      <c r="K25" s="21">
        <f>IF(OR(B25&amp;""="",C25&lt;&gt;"مراجعة",NOT(ISNUMBER(A25))),"",IF(COUNTIFS($B$6:$B$2005,B25&amp;"",$C$6:$C$2005,"مراجعة",$A$6:$A$2005,"&gt;"&amp;A25)=0,1,0))</f>
        <v/>
      </c>
      <c r="L25" s="6">
        <f>IF(J25=1,B25&amp;"|H","")</f>
        <v/>
      </c>
      <c r="M25" s="6">
        <f>IF(K25=1,B25&amp;"|R","")</f>
        <v/>
      </c>
    </row>
    <row r="26">
      <c r="A26" s="13" t="n">
        <v>46320</v>
      </c>
      <c r="B26" s="5" t="inlineStr">
        <is>
          <t>أحمد</t>
        </is>
      </c>
      <c r="C26" s="5" t="inlineStr">
        <is>
          <t>حفظ جديد</t>
        </is>
      </c>
      <c r="D26" s="5" t="inlineStr">
        <is>
          <t>البقرة 31</t>
        </is>
      </c>
      <c r="E26" s="5" t="inlineStr">
        <is>
          <t>البقرة 40</t>
        </is>
      </c>
      <c r="F26" s="15" t="n">
        <v>3</v>
      </c>
      <c r="G26" s="5" t="inlineStr">
        <is>
          <t>ممتاز</t>
        </is>
      </c>
      <c r="H26" s="5" t="n"/>
      <c r="I26" s="6">
        <f>IF(B26&amp;""="","",IF(COUNTIF('الطلاب'!$A$6:$A$205,B26&amp;"")=0,"طالب غير موجود",IF(NOT(ISNUMBER(A26)),"تاريخ ناقص",IF(OR(C26="حفظ جديد",C26="مراجعة")=FALSE,"اختر النوع",IF(NOT(ISNUMBER(F26)),"عدد الأوجه ناقص","")))))</f>
        <v/>
      </c>
      <c r="J26" s="21">
        <f>IF(OR(B26&amp;""="",C26&lt;&gt;"حفظ جديد",NOT(ISNUMBER(A26))),"",IF(COUNTIFS($B$6:$B$2005,B26&amp;"",$C$6:$C$2005,"حفظ جديد",$A$6:$A$2005,"&gt;"&amp;A26)=0,1,0))</f>
        <v/>
      </c>
      <c r="K26" s="21">
        <f>IF(OR(B26&amp;""="",C26&lt;&gt;"مراجعة",NOT(ISNUMBER(A26))),"",IF(COUNTIFS($B$6:$B$2005,B26&amp;"",$C$6:$C$2005,"مراجعة",$A$6:$A$2005,"&gt;"&amp;A26)=0,1,0))</f>
        <v/>
      </c>
      <c r="L26" s="6">
        <f>IF(J26=1,B26&amp;"|H","")</f>
        <v/>
      </c>
      <c r="M26" s="6">
        <f>IF(K26=1,B26&amp;"|R","")</f>
        <v/>
      </c>
    </row>
    <row r="27">
      <c r="A27" s="13" t="n">
        <v>46321</v>
      </c>
      <c r="B27" s="5" t="inlineStr">
        <is>
          <t>محمد</t>
        </is>
      </c>
      <c r="C27" s="5" t="inlineStr">
        <is>
          <t>حفظ جديد</t>
        </is>
      </c>
      <c r="D27" s="5" t="inlineStr">
        <is>
          <t>آل عمران 13</t>
        </is>
      </c>
      <c r="E27" s="5" t="inlineStr">
        <is>
          <t>آل عمران 22</t>
        </is>
      </c>
      <c r="F27" s="15" t="n">
        <v>2</v>
      </c>
      <c r="G27" s="5" t="inlineStr">
        <is>
          <t>جيد</t>
        </is>
      </c>
      <c r="H27" s="5" t="n"/>
      <c r="I27" s="6">
        <f>IF(B27&amp;""="","",IF(COUNTIF('الطلاب'!$A$6:$A$205,B27&amp;"")=0,"طالب غير موجود",IF(NOT(ISNUMBER(A27)),"تاريخ ناقص",IF(OR(C27="حفظ جديد",C27="مراجعة")=FALSE,"اختر النوع",IF(NOT(ISNUMBER(F27)),"عدد الأوجه ناقص","")))))</f>
        <v/>
      </c>
      <c r="J27" s="21">
        <f>IF(OR(B27&amp;""="",C27&lt;&gt;"حفظ جديد",NOT(ISNUMBER(A27))),"",IF(COUNTIFS($B$6:$B$2005,B27&amp;"",$C$6:$C$2005,"حفظ جديد",$A$6:$A$2005,"&gt;"&amp;A27)=0,1,0))</f>
        <v/>
      </c>
      <c r="K27" s="21">
        <f>IF(OR(B27&amp;""="",C27&lt;&gt;"مراجعة",NOT(ISNUMBER(A27))),"",IF(COUNTIFS($B$6:$B$2005,B27&amp;"",$C$6:$C$2005,"مراجعة",$A$6:$A$2005,"&gt;"&amp;A27)=0,1,0))</f>
        <v/>
      </c>
      <c r="L27" s="6">
        <f>IF(J27=1,B27&amp;"|H","")</f>
        <v/>
      </c>
      <c r="M27" s="6">
        <f>IF(K27=1,B27&amp;"|R","")</f>
        <v/>
      </c>
    </row>
    <row r="28">
      <c r="A28" s="13" t="n">
        <v>46324</v>
      </c>
      <c r="B28" s="5" t="inlineStr">
        <is>
          <t>أحمد</t>
        </is>
      </c>
      <c r="C28" s="5" t="inlineStr">
        <is>
          <t>مراجعة</t>
        </is>
      </c>
      <c r="D28" s="5" t="inlineStr">
        <is>
          <t>البقرة 21</t>
        </is>
      </c>
      <c r="E28" s="5" t="inlineStr">
        <is>
          <t>البقرة 40</t>
        </is>
      </c>
      <c r="F28" s="15" t="n">
        <v>4</v>
      </c>
      <c r="G28" s="5" t="inlineStr">
        <is>
          <t>جيد جدًا</t>
        </is>
      </c>
      <c r="H28" s="5" t="n"/>
      <c r="I28" s="6">
        <f>IF(B28&amp;""="","",IF(COUNTIF('الطلاب'!$A$6:$A$205,B28&amp;"")=0,"طالب غير موجود",IF(NOT(ISNUMBER(A28)),"تاريخ ناقص",IF(OR(C28="حفظ جديد",C28="مراجعة")=FALSE,"اختر النوع",IF(NOT(ISNUMBER(F28)),"عدد الأوجه ناقص","")))))</f>
        <v/>
      </c>
      <c r="J28" s="21">
        <f>IF(OR(B28&amp;""="",C28&lt;&gt;"حفظ جديد",NOT(ISNUMBER(A28))),"",IF(COUNTIFS($B$6:$B$2005,B28&amp;"",$C$6:$C$2005,"حفظ جديد",$A$6:$A$2005,"&gt;"&amp;A28)=0,1,0))</f>
        <v/>
      </c>
      <c r="K28" s="21">
        <f>IF(OR(B28&amp;""="",C28&lt;&gt;"مراجعة",NOT(ISNUMBER(A28))),"",IF(COUNTIFS($B$6:$B$2005,B28&amp;"",$C$6:$C$2005,"مراجعة",$A$6:$A$2005,"&gt;"&amp;A28)=0,1,0))</f>
        <v/>
      </c>
      <c r="L28" s="6">
        <f>IF(J28=1,B28&amp;"|H","")</f>
        <v/>
      </c>
      <c r="M28" s="6">
        <f>IF(K28=1,B28&amp;"|R","")</f>
        <v/>
      </c>
    </row>
    <row r="29">
      <c r="A29" s="13" t="n">
        <v>46325</v>
      </c>
      <c r="B29" s="5" t="inlineStr">
        <is>
          <t>زياد</t>
        </is>
      </c>
      <c r="C29" s="5" t="inlineStr">
        <is>
          <t>حفظ جديد</t>
        </is>
      </c>
      <c r="D29" s="5" t="inlineStr">
        <is>
          <t>الفاتحة 1</t>
        </is>
      </c>
      <c r="E29" s="5" t="inlineStr">
        <is>
          <t>الفاتحة 7</t>
        </is>
      </c>
      <c r="F29" s="15" t="n">
        <v>2</v>
      </c>
      <c r="G29" s="5" t="inlineStr">
        <is>
          <t>مقبول</t>
        </is>
      </c>
      <c r="H29" s="5" t="n"/>
      <c r="I29" s="6">
        <f>IF(B29&amp;""="","",IF(COUNTIF('الطلاب'!$A$6:$A$205,B29&amp;"")=0,"طالب غير موجود",IF(NOT(ISNUMBER(A29)),"تاريخ ناقص",IF(OR(C29="حفظ جديد",C29="مراجعة")=FALSE,"اختر النوع",IF(NOT(ISNUMBER(F29)),"عدد الأوجه ناقص","")))))</f>
        <v/>
      </c>
      <c r="J29" s="21">
        <f>IF(OR(B29&amp;""="",C29&lt;&gt;"حفظ جديد",NOT(ISNUMBER(A29))),"",IF(COUNTIFS($B$6:$B$2005,B29&amp;"",$C$6:$C$2005,"حفظ جديد",$A$6:$A$2005,"&gt;"&amp;A29)=0,1,0))</f>
        <v/>
      </c>
      <c r="K29" s="21">
        <f>IF(OR(B29&amp;""="",C29&lt;&gt;"مراجعة",NOT(ISNUMBER(A29))),"",IF(COUNTIFS($B$6:$B$2005,B29&amp;"",$C$6:$C$2005,"مراجعة",$A$6:$A$2005,"&gt;"&amp;A29)=0,1,0))</f>
        <v/>
      </c>
      <c r="L29" s="6">
        <f>IF(J29=1,B29&amp;"|H","")</f>
        <v/>
      </c>
      <c r="M29" s="6">
        <f>IF(K29=1,B29&amp;"|R","")</f>
        <v/>
      </c>
    </row>
    <row r="30">
      <c r="A30" s="13" t="n"/>
      <c r="B30" s="5" t="n"/>
      <c r="C30" s="5" t="n"/>
      <c r="D30" s="5" t="n"/>
      <c r="E30" s="5" t="n"/>
      <c r="F30" s="15" t="n"/>
      <c r="G30" s="5" t="n"/>
      <c r="H30" s="5" t="n"/>
      <c r="I30" s="6">
        <f>IF(B30&amp;""="","",IF(COUNTIF('الطلاب'!$A$6:$A$205,B30&amp;"")=0,"طالب غير موجود",IF(NOT(ISNUMBER(A30)),"تاريخ ناقص",IF(OR(C30="حفظ جديد",C30="مراجعة")=FALSE,"اختر النوع",IF(NOT(ISNUMBER(F30)),"عدد الأوجه ناقص","")))))</f>
        <v/>
      </c>
      <c r="J30" s="21">
        <f>IF(OR(B30&amp;""="",C30&lt;&gt;"حفظ جديد",NOT(ISNUMBER(A30))),"",IF(COUNTIFS($B$6:$B$2005,B30&amp;"",$C$6:$C$2005,"حفظ جديد",$A$6:$A$2005,"&gt;"&amp;A30)=0,1,0))</f>
        <v/>
      </c>
      <c r="K30" s="21">
        <f>IF(OR(B30&amp;""="",C30&lt;&gt;"مراجعة",NOT(ISNUMBER(A30))),"",IF(COUNTIFS($B$6:$B$2005,B30&amp;"",$C$6:$C$2005,"مراجعة",$A$6:$A$2005,"&gt;"&amp;A30)=0,1,0))</f>
        <v/>
      </c>
      <c r="L30" s="6">
        <f>IF(J30=1,B30&amp;"|H","")</f>
        <v/>
      </c>
      <c r="M30" s="6">
        <f>IF(K30=1,B30&amp;"|R","")</f>
        <v/>
      </c>
    </row>
    <row r="31">
      <c r="A31" s="13" t="n"/>
      <c r="B31" s="5" t="n"/>
      <c r="C31" s="5" t="n"/>
      <c r="D31" s="5" t="n"/>
      <c r="E31" s="5" t="n"/>
      <c r="F31" s="15" t="n"/>
      <c r="G31" s="5" t="n"/>
      <c r="H31" s="5" t="n"/>
      <c r="I31" s="6">
        <f>IF(B31&amp;""="","",IF(COUNTIF('الطلاب'!$A$6:$A$205,B31&amp;"")=0,"طالب غير موجود",IF(NOT(ISNUMBER(A31)),"تاريخ ناقص",IF(OR(C31="حفظ جديد",C31="مراجعة")=FALSE,"اختر النوع",IF(NOT(ISNUMBER(F31)),"عدد الأوجه ناقص","")))))</f>
        <v/>
      </c>
      <c r="J31" s="21">
        <f>IF(OR(B31&amp;""="",C31&lt;&gt;"حفظ جديد",NOT(ISNUMBER(A31))),"",IF(COUNTIFS($B$6:$B$2005,B31&amp;"",$C$6:$C$2005,"حفظ جديد",$A$6:$A$2005,"&gt;"&amp;A31)=0,1,0))</f>
        <v/>
      </c>
      <c r="K31" s="21">
        <f>IF(OR(B31&amp;""="",C31&lt;&gt;"مراجعة",NOT(ISNUMBER(A31))),"",IF(COUNTIFS($B$6:$B$2005,B31&amp;"",$C$6:$C$2005,"مراجعة",$A$6:$A$2005,"&gt;"&amp;A31)=0,1,0))</f>
        <v/>
      </c>
      <c r="L31" s="6">
        <f>IF(J31=1,B31&amp;"|H","")</f>
        <v/>
      </c>
      <c r="M31" s="6">
        <f>IF(K31=1,B31&amp;"|R","")</f>
        <v/>
      </c>
    </row>
    <row r="32">
      <c r="A32" s="13" t="n"/>
      <c r="B32" s="5" t="n"/>
      <c r="C32" s="5" t="n"/>
      <c r="D32" s="5" t="n"/>
      <c r="E32" s="5" t="n"/>
      <c r="F32" s="15" t="n"/>
      <c r="G32" s="5" t="n"/>
      <c r="H32" s="5" t="n"/>
      <c r="I32" s="6">
        <f>IF(B32&amp;""="","",IF(COUNTIF('الطلاب'!$A$6:$A$205,B32&amp;"")=0,"طالب غير موجود",IF(NOT(ISNUMBER(A32)),"تاريخ ناقص",IF(OR(C32="حفظ جديد",C32="مراجعة")=FALSE,"اختر النوع",IF(NOT(ISNUMBER(F32)),"عدد الأوجه ناقص","")))))</f>
        <v/>
      </c>
      <c r="J32" s="21">
        <f>IF(OR(B32&amp;""="",C32&lt;&gt;"حفظ جديد",NOT(ISNUMBER(A32))),"",IF(COUNTIFS($B$6:$B$2005,B32&amp;"",$C$6:$C$2005,"حفظ جديد",$A$6:$A$2005,"&gt;"&amp;A32)=0,1,0))</f>
        <v/>
      </c>
      <c r="K32" s="21">
        <f>IF(OR(B32&amp;""="",C32&lt;&gt;"مراجعة",NOT(ISNUMBER(A32))),"",IF(COUNTIFS($B$6:$B$2005,B32&amp;"",$C$6:$C$2005,"مراجعة",$A$6:$A$2005,"&gt;"&amp;A32)=0,1,0))</f>
        <v/>
      </c>
      <c r="L32" s="6">
        <f>IF(J32=1,B32&amp;"|H","")</f>
        <v/>
      </c>
      <c r="M32" s="6">
        <f>IF(K32=1,B32&amp;"|R","")</f>
        <v/>
      </c>
    </row>
    <row r="33">
      <c r="A33" s="13" t="n"/>
      <c r="B33" s="5" t="n"/>
      <c r="C33" s="5" t="n"/>
      <c r="D33" s="5" t="n"/>
      <c r="E33" s="5" t="n"/>
      <c r="F33" s="15" t="n"/>
      <c r="G33" s="5" t="n"/>
      <c r="H33" s="5" t="n"/>
      <c r="I33" s="6">
        <f>IF(B33&amp;""="","",IF(COUNTIF('الطلاب'!$A$6:$A$205,B33&amp;"")=0,"طالب غير موجود",IF(NOT(ISNUMBER(A33)),"تاريخ ناقص",IF(OR(C33="حفظ جديد",C33="مراجعة")=FALSE,"اختر النوع",IF(NOT(ISNUMBER(F33)),"عدد الأوجه ناقص","")))))</f>
        <v/>
      </c>
      <c r="J33" s="21">
        <f>IF(OR(B33&amp;""="",C33&lt;&gt;"حفظ جديد",NOT(ISNUMBER(A33))),"",IF(COUNTIFS($B$6:$B$2005,B33&amp;"",$C$6:$C$2005,"حفظ جديد",$A$6:$A$2005,"&gt;"&amp;A33)=0,1,0))</f>
        <v/>
      </c>
      <c r="K33" s="21">
        <f>IF(OR(B33&amp;""="",C33&lt;&gt;"مراجعة",NOT(ISNUMBER(A33))),"",IF(COUNTIFS($B$6:$B$2005,B33&amp;"",$C$6:$C$2005,"مراجعة",$A$6:$A$2005,"&gt;"&amp;A33)=0,1,0))</f>
        <v/>
      </c>
      <c r="L33" s="6">
        <f>IF(J33=1,B33&amp;"|H","")</f>
        <v/>
      </c>
      <c r="M33" s="6">
        <f>IF(K33=1,B33&amp;"|R","")</f>
        <v/>
      </c>
    </row>
    <row r="34">
      <c r="A34" s="13" t="n"/>
      <c r="B34" s="5" t="n"/>
      <c r="C34" s="5" t="n"/>
      <c r="D34" s="5" t="n"/>
      <c r="E34" s="5" t="n"/>
      <c r="F34" s="15" t="n"/>
      <c r="G34" s="5" t="n"/>
      <c r="H34" s="5" t="n"/>
      <c r="I34" s="6">
        <f>IF(B34&amp;""="","",IF(COUNTIF('الطلاب'!$A$6:$A$205,B34&amp;"")=0,"طالب غير موجود",IF(NOT(ISNUMBER(A34)),"تاريخ ناقص",IF(OR(C34="حفظ جديد",C34="مراجعة")=FALSE,"اختر النوع",IF(NOT(ISNUMBER(F34)),"عدد الأوجه ناقص","")))))</f>
        <v/>
      </c>
      <c r="J34" s="21">
        <f>IF(OR(B34&amp;""="",C34&lt;&gt;"حفظ جديد",NOT(ISNUMBER(A34))),"",IF(COUNTIFS($B$6:$B$2005,B34&amp;"",$C$6:$C$2005,"حفظ جديد",$A$6:$A$2005,"&gt;"&amp;A34)=0,1,0))</f>
        <v/>
      </c>
      <c r="K34" s="21">
        <f>IF(OR(B34&amp;""="",C34&lt;&gt;"مراجعة",NOT(ISNUMBER(A34))),"",IF(COUNTIFS($B$6:$B$2005,B34&amp;"",$C$6:$C$2005,"مراجعة",$A$6:$A$2005,"&gt;"&amp;A34)=0,1,0))</f>
        <v/>
      </c>
      <c r="L34" s="6">
        <f>IF(J34=1,B34&amp;"|H","")</f>
        <v/>
      </c>
      <c r="M34" s="6">
        <f>IF(K34=1,B34&amp;"|R","")</f>
        <v/>
      </c>
    </row>
    <row r="35">
      <c r="A35" s="13" t="n"/>
      <c r="B35" s="5" t="n"/>
      <c r="C35" s="5" t="n"/>
      <c r="D35" s="5" t="n"/>
      <c r="E35" s="5" t="n"/>
      <c r="F35" s="15" t="n"/>
      <c r="G35" s="5" t="n"/>
      <c r="H35" s="5" t="n"/>
      <c r="I35" s="6">
        <f>IF(B35&amp;""="","",IF(COUNTIF('الطلاب'!$A$6:$A$205,B35&amp;"")=0,"طالب غير موجود",IF(NOT(ISNUMBER(A35)),"تاريخ ناقص",IF(OR(C35="حفظ جديد",C35="مراجعة")=FALSE,"اختر النوع",IF(NOT(ISNUMBER(F35)),"عدد الأوجه ناقص","")))))</f>
        <v/>
      </c>
      <c r="J35" s="21">
        <f>IF(OR(B35&amp;""="",C35&lt;&gt;"حفظ جديد",NOT(ISNUMBER(A35))),"",IF(COUNTIFS($B$6:$B$2005,B35&amp;"",$C$6:$C$2005,"حفظ جديد",$A$6:$A$2005,"&gt;"&amp;A35)=0,1,0))</f>
        <v/>
      </c>
      <c r="K35" s="21">
        <f>IF(OR(B35&amp;""="",C35&lt;&gt;"مراجعة",NOT(ISNUMBER(A35))),"",IF(COUNTIFS($B$6:$B$2005,B35&amp;"",$C$6:$C$2005,"مراجعة",$A$6:$A$2005,"&gt;"&amp;A35)=0,1,0))</f>
        <v/>
      </c>
      <c r="L35" s="6">
        <f>IF(J35=1,B35&amp;"|H","")</f>
        <v/>
      </c>
      <c r="M35" s="6">
        <f>IF(K35=1,B35&amp;"|R","")</f>
        <v/>
      </c>
    </row>
    <row r="36">
      <c r="A36" s="13" t="n"/>
      <c r="B36" s="5" t="n"/>
      <c r="C36" s="5" t="n"/>
      <c r="D36" s="5" t="n"/>
      <c r="E36" s="5" t="n"/>
      <c r="F36" s="15" t="n"/>
      <c r="G36" s="5" t="n"/>
      <c r="H36" s="5" t="n"/>
      <c r="I36" s="6">
        <f>IF(B36&amp;""="","",IF(COUNTIF('الطلاب'!$A$6:$A$205,B36&amp;"")=0,"طالب غير موجود",IF(NOT(ISNUMBER(A36)),"تاريخ ناقص",IF(OR(C36="حفظ جديد",C36="مراجعة")=FALSE,"اختر النوع",IF(NOT(ISNUMBER(F36)),"عدد الأوجه ناقص","")))))</f>
        <v/>
      </c>
      <c r="J36" s="21">
        <f>IF(OR(B36&amp;""="",C36&lt;&gt;"حفظ جديد",NOT(ISNUMBER(A36))),"",IF(COUNTIFS($B$6:$B$2005,B36&amp;"",$C$6:$C$2005,"حفظ جديد",$A$6:$A$2005,"&gt;"&amp;A36)=0,1,0))</f>
        <v/>
      </c>
      <c r="K36" s="21">
        <f>IF(OR(B36&amp;""="",C36&lt;&gt;"مراجعة",NOT(ISNUMBER(A36))),"",IF(COUNTIFS($B$6:$B$2005,B36&amp;"",$C$6:$C$2005,"مراجعة",$A$6:$A$2005,"&gt;"&amp;A36)=0,1,0))</f>
        <v/>
      </c>
      <c r="L36" s="6">
        <f>IF(J36=1,B36&amp;"|H","")</f>
        <v/>
      </c>
      <c r="M36" s="6">
        <f>IF(K36=1,B36&amp;"|R","")</f>
        <v/>
      </c>
    </row>
    <row r="37">
      <c r="A37" s="13" t="n"/>
      <c r="B37" s="5" t="n"/>
      <c r="C37" s="5" t="n"/>
      <c r="D37" s="5" t="n"/>
      <c r="E37" s="5" t="n"/>
      <c r="F37" s="15" t="n"/>
      <c r="G37" s="5" t="n"/>
      <c r="H37" s="5" t="n"/>
      <c r="I37" s="6">
        <f>IF(B37&amp;""="","",IF(COUNTIF('الطلاب'!$A$6:$A$205,B37&amp;"")=0,"طالب غير موجود",IF(NOT(ISNUMBER(A37)),"تاريخ ناقص",IF(OR(C37="حفظ جديد",C37="مراجعة")=FALSE,"اختر النوع",IF(NOT(ISNUMBER(F37)),"عدد الأوجه ناقص","")))))</f>
        <v/>
      </c>
      <c r="J37" s="21">
        <f>IF(OR(B37&amp;""="",C37&lt;&gt;"حفظ جديد",NOT(ISNUMBER(A37))),"",IF(COUNTIFS($B$6:$B$2005,B37&amp;"",$C$6:$C$2005,"حفظ جديد",$A$6:$A$2005,"&gt;"&amp;A37)=0,1,0))</f>
        <v/>
      </c>
      <c r="K37" s="21">
        <f>IF(OR(B37&amp;""="",C37&lt;&gt;"مراجعة",NOT(ISNUMBER(A37))),"",IF(COUNTIFS($B$6:$B$2005,B37&amp;"",$C$6:$C$2005,"مراجعة",$A$6:$A$2005,"&gt;"&amp;A37)=0,1,0))</f>
        <v/>
      </c>
      <c r="L37" s="6">
        <f>IF(J37=1,B37&amp;"|H","")</f>
        <v/>
      </c>
      <c r="M37" s="6">
        <f>IF(K37=1,B37&amp;"|R","")</f>
        <v/>
      </c>
    </row>
    <row r="38">
      <c r="A38" s="13" t="n"/>
      <c r="B38" s="5" t="n"/>
      <c r="C38" s="5" t="n"/>
      <c r="D38" s="5" t="n"/>
      <c r="E38" s="5" t="n"/>
      <c r="F38" s="15" t="n"/>
      <c r="G38" s="5" t="n"/>
      <c r="H38" s="5" t="n"/>
      <c r="I38" s="6">
        <f>IF(B38&amp;""="","",IF(COUNTIF('الطلاب'!$A$6:$A$205,B38&amp;"")=0,"طالب غير موجود",IF(NOT(ISNUMBER(A38)),"تاريخ ناقص",IF(OR(C38="حفظ جديد",C38="مراجعة")=FALSE,"اختر النوع",IF(NOT(ISNUMBER(F38)),"عدد الأوجه ناقص","")))))</f>
        <v/>
      </c>
      <c r="J38" s="21">
        <f>IF(OR(B38&amp;""="",C38&lt;&gt;"حفظ جديد",NOT(ISNUMBER(A38))),"",IF(COUNTIFS($B$6:$B$2005,B38&amp;"",$C$6:$C$2005,"حفظ جديد",$A$6:$A$2005,"&gt;"&amp;A38)=0,1,0))</f>
        <v/>
      </c>
      <c r="K38" s="21">
        <f>IF(OR(B38&amp;""="",C38&lt;&gt;"مراجعة",NOT(ISNUMBER(A38))),"",IF(COUNTIFS($B$6:$B$2005,B38&amp;"",$C$6:$C$2005,"مراجعة",$A$6:$A$2005,"&gt;"&amp;A38)=0,1,0))</f>
        <v/>
      </c>
      <c r="L38" s="6">
        <f>IF(J38=1,B38&amp;"|H","")</f>
        <v/>
      </c>
      <c r="M38" s="6">
        <f>IF(K38=1,B38&amp;"|R","")</f>
        <v/>
      </c>
    </row>
    <row r="39">
      <c r="A39" s="13" t="n"/>
      <c r="B39" s="5" t="n"/>
      <c r="C39" s="5" t="n"/>
      <c r="D39" s="5" t="n"/>
      <c r="E39" s="5" t="n"/>
      <c r="F39" s="15" t="n"/>
      <c r="G39" s="5" t="n"/>
      <c r="H39" s="5" t="n"/>
      <c r="I39" s="6">
        <f>IF(B39&amp;""="","",IF(COUNTIF('الطلاب'!$A$6:$A$205,B39&amp;"")=0,"طالب غير موجود",IF(NOT(ISNUMBER(A39)),"تاريخ ناقص",IF(OR(C39="حفظ جديد",C39="مراجعة")=FALSE,"اختر النوع",IF(NOT(ISNUMBER(F39)),"عدد الأوجه ناقص","")))))</f>
        <v/>
      </c>
      <c r="J39" s="21">
        <f>IF(OR(B39&amp;""="",C39&lt;&gt;"حفظ جديد",NOT(ISNUMBER(A39))),"",IF(COUNTIFS($B$6:$B$2005,B39&amp;"",$C$6:$C$2005,"حفظ جديد",$A$6:$A$2005,"&gt;"&amp;A39)=0,1,0))</f>
        <v/>
      </c>
      <c r="K39" s="21">
        <f>IF(OR(B39&amp;""="",C39&lt;&gt;"مراجعة",NOT(ISNUMBER(A39))),"",IF(COUNTIFS($B$6:$B$2005,B39&amp;"",$C$6:$C$2005,"مراجعة",$A$6:$A$2005,"&gt;"&amp;A39)=0,1,0))</f>
        <v/>
      </c>
      <c r="L39" s="6">
        <f>IF(J39=1,B39&amp;"|H","")</f>
        <v/>
      </c>
      <c r="M39" s="6">
        <f>IF(K39=1,B39&amp;"|R","")</f>
        <v/>
      </c>
    </row>
    <row r="40">
      <c r="A40" s="13" t="n"/>
      <c r="B40" s="5" t="n"/>
      <c r="C40" s="5" t="n"/>
      <c r="D40" s="5" t="n"/>
      <c r="E40" s="5" t="n"/>
      <c r="F40" s="15" t="n"/>
      <c r="G40" s="5" t="n"/>
      <c r="H40" s="5" t="n"/>
      <c r="I40" s="6">
        <f>IF(B40&amp;""="","",IF(COUNTIF('الطلاب'!$A$6:$A$205,B40&amp;"")=0,"طالب غير موجود",IF(NOT(ISNUMBER(A40)),"تاريخ ناقص",IF(OR(C40="حفظ جديد",C40="مراجعة")=FALSE,"اختر النوع",IF(NOT(ISNUMBER(F40)),"عدد الأوجه ناقص","")))))</f>
        <v/>
      </c>
      <c r="J40" s="21">
        <f>IF(OR(B40&amp;""="",C40&lt;&gt;"حفظ جديد",NOT(ISNUMBER(A40))),"",IF(COUNTIFS($B$6:$B$2005,B40&amp;"",$C$6:$C$2005,"حفظ جديد",$A$6:$A$2005,"&gt;"&amp;A40)=0,1,0))</f>
        <v/>
      </c>
      <c r="K40" s="21">
        <f>IF(OR(B40&amp;""="",C40&lt;&gt;"مراجعة",NOT(ISNUMBER(A40))),"",IF(COUNTIFS($B$6:$B$2005,B40&amp;"",$C$6:$C$2005,"مراجعة",$A$6:$A$2005,"&gt;"&amp;A40)=0,1,0))</f>
        <v/>
      </c>
      <c r="L40" s="6">
        <f>IF(J40=1,B40&amp;"|H","")</f>
        <v/>
      </c>
      <c r="M40" s="6">
        <f>IF(K40=1,B40&amp;"|R","")</f>
        <v/>
      </c>
    </row>
    <row r="41">
      <c r="A41" s="13" t="n"/>
      <c r="B41" s="5" t="n"/>
      <c r="C41" s="5" t="n"/>
      <c r="D41" s="5" t="n"/>
      <c r="E41" s="5" t="n"/>
      <c r="F41" s="15" t="n"/>
      <c r="G41" s="5" t="n"/>
      <c r="H41" s="5" t="n"/>
      <c r="I41" s="6">
        <f>IF(B41&amp;""="","",IF(COUNTIF('الطلاب'!$A$6:$A$205,B41&amp;"")=0,"طالب غير موجود",IF(NOT(ISNUMBER(A41)),"تاريخ ناقص",IF(OR(C41="حفظ جديد",C41="مراجعة")=FALSE,"اختر النوع",IF(NOT(ISNUMBER(F41)),"عدد الأوجه ناقص","")))))</f>
        <v/>
      </c>
      <c r="J41" s="21">
        <f>IF(OR(B41&amp;""="",C41&lt;&gt;"حفظ جديد",NOT(ISNUMBER(A41))),"",IF(COUNTIFS($B$6:$B$2005,B41&amp;"",$C$6:$C$2005,"حفظ جديد",$A$6:$A$2005,"&gt;"&amp;A41)=0,1,0))</f>
        <v/>
      </c>
      <c r="K41" s="21">
        <f>IF(OR(B41&amp;""="",C41&lt;&gt;"مراجعة",NOT(ISNUMBER(A41))),"",IF(COUNTIFS($B$6:$B$2005,B41&amp;"",$C$6:$C$2005,"مراجعة",$A$6:$A$2005,"&gt;"&amp;A41)=0,1,0))</f>
        <v/>
      </c>
      <c r="L41" s="6">
        <f>IF(J41=1,B41&amp;"|H","")</f>
        <v/>
      </c>
      <c r="M41" s="6">
        <f>IF(K41=1,B41&amp;"|R","")</f>
        <v/>
      </c>
    </row>
    <row r="42">
      <c r="A42" s="13" t="n"/>
      <c r="B42" s="5" t="n"/>
      <c r="C42" s="5" t="n"/>
      <c r="D42" s="5" t="n"/>
      <c r="E42" s="5" t="n"/>
      <c r="F42" s="15" t="n"/>
      <c r="G42" s="5" t="n"/>
      <c r="H42" s="5" t="n"/>
      <c r="I42" s="6">
        <f>IF(B42&amp;""="","",IF(COUNTIF('الطلاب'!$A$6:$A$205,B42&amp;"")=0,"طالب غير موجود",IF(NOT(ISNUMBER(A42)),"تاريخ ناقص",IF(OR(C42="حفظ جديد",C42="مراجعة")=FALSE,"اختر النوع",IF(NOT(ISNUMBER(F42)),"عدد الأوجه ناقص","")))))</f>
        <v/>
      </c>
      <c r="J42" s="21">
        <f>IF(OR(B42&amp;""="",C42&lt;&gt;"حفظ جديد",NOT(ISNUMBER(A42))),"",IF(COUNTIFS($B$6:$B$2005,B42&amp;"",$C$6:$C$2005,"حفظ جديد",$A$6:$A$2005,"&gt;"&amp;A42)=0,1,0))</f>
        <v/>
      </c>
      <c r="K42" s="21">
        <f>IF(OR(B42&amp;""="",C42&lt;&gt;"مراجعة",NOT(ISNUMBER(A42))),"",IF(COUNTIFS($B$6:$B$2005,B42&amp;"",$C$6:$C$2005,"مراجعة",$A$6:$A$2005,"&gt;"&amp;A42)=0,1,0))</f>
        <v/>
      </c>
      <c r="L42" s="6">
        <f>IF(J42=1,B42&amp;"|H","")</f>
        <v/>
      </c>
      <c r="M42" s="6">
        <f>IF(K42=1,B42&amp;"|R","")</f>
        <v/>
      </c>
    </row>
    <row r="43">
      <c r="A43" s="13" t="n"/>
      <c r="B43" s="5" t="n"/>
      <c r="C43" s="5" t="n"/>
      <c r="D43" s="5" t="n"/>
      <c r="E43" s="5" t="n"/>
      <c r="F43" s="15" t="n"/>
      <c r="G43" s="5" t="n"/>
      <c r="H43" s="5" t="n"/>
      <c r="I43" s="6">
        <f>IF(B43&amp;""="","",IF(COUNTIF('الطلاب'!$A$6:$A$205,B43&amp;"")=0,"طالب غير موجود",IF(NOT(ISNUMBER(A43)),"تاريخ ناقص",IF(OR(C43="حفظ جديد",C43="مراجعة")=FALSE,"اختر النوع",IF(NOT(ISNUMBER(F43)),"عدد الأوجه ناقص","")))))</f>
        <v/>
      </c>
      <c r="J43" s="21">
        <f>IF(OR(B43&amp;""="",C43&lt;&gt;"حفظ جديد",NOT(ISNUMBER(A43))),"",IF(COUNTIFS($B$6:$B$2005,B43&amp;"",$C$6:$C$2005,"حفظ جديد",$A$6:$A$2005,"&gt;"&amp;A43)=0,1,0))</f>
        <v/>
      </c>
      <c r="K43" s="21">
        <f>IF(OR(B43&amp;""="",C43&lt;&gt;"مراجعة",NOT(ISNUMBER(A43))),"",IF(COUNTIFS($B$6:$B$2005,B43&amp;"",$C$6:$C$2005,"مراجعة",$A$6:$A$2005,"&gt;"&amp;A43)=0,1,0))</f>
        <v/>
      </c>
      <c r="L43" s="6">
        <f>IF(J43=1,B43&amp;"|H","")</f>
        <v/>
      </c>
      <c r="M43" s="6">
        <f>IF(K43=1,B43&amp;"|R","")</f>
        <v/>
      </c>
    </row>
    <row r="44">
      <c r="A44" s="13" t="n"/>
      <c r="B44" s="5" t="n"/>
      <c r="C44" s="5" t="n"/>
      <c r="D44" s="5" t="n"/>
      <c r="E44" s="5" t="n"/>
      <c r="F44" s="15" t="n"/>
      <c r="G44" s="5" t="n"/>
      <c r="H44" s="5" t="n"/>
      <c r="I44" s="6">
        <f>IF(B44&amp;""="","",IF(COUNTIF('الطلاب'!$A$6:$A$205,B44&amp;"")=0,"طالب غير موجود",IF(NOT(ISNUMBER(A44)),"تاريخ ناقص",IF(OR(C44="حفظ جديد",C44="مراجعة")=FALSE,"اختر النوع",IF(NOT(ISNUMBER(F44)),"عدد الأوجه ناقص","")))))</f>
        <v/>
      </c>
      <c r="J44" s="21">
        <f>IF(OR(B44&amp;""="",C44&lt;&gt;"حفظ جديد",NOT(ISNUMBER(A44))),"",IF(COUNTIFS($B$6:$B$2005,B44&amp;"",$C$6:$C$2005,"حفظ جديد",$A$6:$A$2005,"&gt;"&amp;A44)=0,1,0))</f>
        <v/>
      </c>
      <c r="K44" s="21">
        <f>IF(OR(B44&amp;""="",C44&lt;&gt;"مراجعة",NOT(ISNUMBER(A44))),"",IF(COUNTIFS($B$6:$B$2005,B44&amp;"",$C$6:$C$2005,"مراجعة",$A$6:$A$2005,"&gt;"&amp;A44)=0,1,0))</f>
        <v/>
      </c>
      <c r="L44" s="6">
        <f>IF(J44=1,B44&amp;"|H","")</f>
        <v/>
      </c>
      <c r="M44" s="6">
        <f>IF(K44=1,B44&amp;"|R","")</f>
        <v/>
      </c>
    </row>
    <row r="45">
      <c r="A45" s="13" t="n"/>
      <c r="B45" s="5" t="n"/>
      <c r="C45" s="5" t="n"/>
      <c r="D45" s="5" t="n"/>
      <c r="E45" s="5" t="n"/>
      <c r="F45" s="15" t="n"/>
      <c r="G45" s="5" t="n"/>
      <c r="H45" s="5" t="n"/>
      <c r="I45" s="6">
        <f>IF(B45&amp;""="","",IF(COUNTIF('الطلاب'!$A$6:$A$205,B45&amp;"")=0,"طالب غير موجود",IF(NOT(ISNUMBER(A45)),"تاريخ ناقص",IF(OR(C45="حفظ جديد",C45="مراجعة")=FALSE,"اختر النوع",IF(NOT(ISNUMBER(F45)),"عدد الأوجه ناقص","")))))</f>
        <v/>
      </c>
      <c r="J45" s="21">
        <f>IF(OR(B45&amp;""="",C45&lt;&gt;"حفظ جديد",NOT(ISNUMBER(A45))),"",IF(COUNTIFS($B$6:$B$2005,B45&amp;"",$C$6:$C$2005,"حفظ جديد",$A$6:$A$2005,"&gt;"&amp;A45)=0,1,0))</f>
        <v/>
      </c>
      <c r="K45" s="21">
        <f>IF(OR(B45&amp;""="",C45&lt;&gt;"مراجعة",NOT(ISNUMBER(A45))),"",IF(COUNTIFS($B$6:$B$2005,B45&amp;"",$C$6:$C$2005,"مراجعة",$A$6:$A$2005,"&gt;"&amp;A45)=0,1,0))</f>
        <v/>
      </c>
      <c r="L45" s="6">
        <f>IF(J45=1,B45&amp;"|H","")</f>
        <v/>
      </c>
      <c r="M45" s="6">
        <f>IF(K45=1,B45&amp;"|R","")</f>
        <v/>
      </c>
    </row>
    <row r="46">
      <c r="A46" s="13" t="n"/>
      <c r="B46" s="5" t="n"/>
      <c r="C46" s="5" t="n"/>
      <c r="D46" s="5" t="n"/>
      <c r="E46" s="5" t="n"/>
      <c r="F46" s="15" t="n"/>
      <c r="G46" s="5" t="n"/>
      <c r="H46" s="5" t="n"/>
      <c r="I46" s="6">
        <f>IF(B46&amp;""="","",IF(COUNTIF('الطلاب'!$A$6:$A$205,B46&amp;"")=0,"طالب غير موجود",IF(NOT(ISNUMBER(A46)),"تاريخ ناقص",IF(OR(C46="حفظ جديد",C46="مراجعة")=FALSE,"اختر النوع",IF(NOT(ISNUMBER(F46)),"عدد الأوجه ناقص","")))))</f>
        <v/>
      </c>
      <c r="J46" s="21">
        <f>IF(OR(B46&amp;""="",C46&lt;&gt;"حفظ جديد",NOT(ISNUMBER(A46))),"",IF(COUNTIFS($B$6:$B$2005,B46&amp;"",$C$6:$C$2005,"حفظ جديد",$A$6:$A$2005,"&gt;"&amp;A46)=0,1,0))</f>
        <v/>
      </c>
      <c r="K46" s="21">
        <f>IF(OR(B46&amp;""="",C46&lt;&gt;"مراجعة",NOT(ISNUMBER(A46))),"",IF(COUNTIFS($B$6:$B$2005,B46&amp;"",$C$6:$C$2005,"مراجعة",$A$6:$A$2005,"&gt;"&amp;A46)=0,1,0))</f>
        <v/>
      </c>
      <c r="L46" s="6">
        <f>IF(J46=1,B46&amp;"|H","")</f>
        <v/>
      </c>
      <c r="M46" s="6">
        <f>IF(K46=1,B46&amp;"|R","")</f>
        <v/>
      </c>
    </row>
    <row r="47">
      <c r="A47" s="13" t="n"/>
      <c r="B47" s="5" t="n"/>
      <c r="C47" s="5" t="n"/>
      <c r="D47" s="5" t="n"/>
      <c r="E47" s="5" t="n"/>
      <c r="F47" s="15" t="n"/>
      <c r="G47" s="5" t="n"/>
      <c r="H47" s="5" t="n"/>
      <c r="I47" s="6">
        <f>IF(B47&amp;""="","",IF(COUNTIF('الطلاب'!$A$6:$A$205,B47&amp;"")=0,"طالب غير موجود",IF(NOT(ISNUMBER(A47)),"تاريخ ناقص",IF(OR(C47="حفظ جديد",C47="مراجعة")=FALSE,"اختر النوع",IF(NOT(ISNUMBER(F47)),"عدد الأوجه ناقص","")))))</f>
        <v/>
      </c>
      <c r="J47" s="21">
        <f>IF(OR(B47&amp;""="",C47&lt;&gt;"حفظ جديد",NOT(ISNUMBER(A47))),"",IF(COUNTIFS($B$6:$B$2005,B47&amp;"",$C$6:$C$2005,"حفظ جديد",$A$6:$A$2005,"&gt;"&amp;A47)=0,1,0))</f>
        <v/>
      </c>
      <c r="K47" s="21">
        <f>IF(OR(B47&amp;""="",C47&lt;&gt;"مراجعة",NOT(ISNUMBER(A47))),"",IF(COUNTIFS($B$6:$B$2005,B47&amp;"",$C$6:$C$2005,"مراجعة",$A$6:$A$2005,"&gt;"&amp;A47)=0,1,0))</f>
        <v/>
      </c>
      <c r="L47" s="6">
        <f>IF(J47=1,B47&amp;"|H","")</f>
        <v/>
      </c>
      <c r="M47" s="6">
        <f>IF(K47=1,B47&amp;"|R","")</f>
        <v/>
      </c>
    </row>
    <row r="48">
      <c r="A48" s="13" t="n"/>
      <c r="B48" s="5" t="n"/>
      <c r="C48" s="5" t="n"/>
      <c r="D48" s="5" t="n"/>
      <c r="E48" s="5" t="n"/>
      <c r="F48" s="15" t="n"/>
      <c r="G48" s="5" t="n"/>
      <c r="H48" s="5" t="n"/>
      <c r="I48" s="6">
        <f>IF(B48&amp;""="","",IF(COUNTIF('الطلاب'!$A$6:$A$205,B48&amp;"")=0,"طالب غير موجود",IF(NOT(ISNUMBER(A48)),"تاريخ ناقص",IF(OR(C48="حفظ جديد",C48="مراجعة")=FALSE,"اختر النوع",IF(NOT(ISNUMBER(F48)),"عدد الأوجه ناقص","")))))</f>
        <v/>
      </c>
      <c r="J48" s="21">
        <f>IF(OR(B48&amp;""="",C48&lt;&gt;"حفظ جديد",NOT(ISNUMBER(A48))),"",IF(COUNTIFS($B$6:$B$2005,B48&amp;"",$C$6:$C$2005,"حفظ جديد",$A$6:$A$2005,"&gt;"&amp;A48)=0,1,0))</f>
        <v/>
      </c>
      <c r="K48" s="21">
        <f>IF(OR(B48&amp;""="",C48&lt;&gt;"مراجعة",NOT(ISNUMBER(A48))),"",IF(COUNTIFS($B$6:$B$2005,B48&amp;"",$C$6:$C$2005,"مراجعة",$A$6:$A$2005,"&gt;"&amp;A48)=0,1,0))</f>
        <v/>
      </c>
      <c r="L48" s="6">
        <f>IF(J48=1,B48&amp;"|H","")</f>
        <v/>
      </c>
      <c r="M48" s="6">
        <f>IF(K48=1,B48&amp;"|R","")</f>
        <v/>
      </c>
    </row>
    <row r="49">
      <c r="A49" s="13" t="n"/>
      <c r="B49" s="5" t="n"/>
      <c r="C49" s="5" t="n"/>
      <c r="D49" s="5" t="n"/>
      <c r="E49" s="5" t="n"/>
      <c r="F49" s="15" t="n"/>
      <c r="G49" s="5" t="n"/>
      <c r="H49" s="5" t="n"/>
      <c r="I49" s="6">
        <f>IF(B49&amp;""="","",IF(COUNTIF('الطلاب'!$A$6:$A$205,B49&amp;"")=0,"طالب غير موجود",IF(NOT(ISNUMBER(A49)),"تاريخ ناقص",IF(OR(C49="حفظ جديد",C49="مراجعة")=FALSE,"اختر النوع",IF(NOT(ISNUMBER(F49)),"عدد الأوجه ناقص","")))))</f>
        <v/>
      </c>
      <c r="J49" s="21">
        <f>IF(OR(B49&amp;""="",C49&lt;&gt;"حفظ جديد",NOT(ISNUMBER(A49))),"",IF(COUNTIFS($B$6:$B$2005,B49&amp;"",$C$6:$C$2005,"حفظ جديد",$A$6:$A$2005,"&gt;"&amp;A49)=0,1,0))</f>
        <v/>
      </c>
      <c r="K49" s="21">
        <f>IF(OR(B49&amp;""="",C49&lt;&gt;"مراجعة",NOT(ISNUMBER(A49))),"",IF(COUNTIFS($B$6:$B$2005,B49&amp;"",$C$6:$C$2005,"مراجعة",$A$6:$A$2005,"&gt;"&amp;A49)=0,1,0))</f>
        <v/>
      </c>
      <c r="L49" s="6">
        <f>IF(J49=1,B49&amp;"|H","")</f>
        <v/>
      </c>
      <c r="M49" s="6">
        <f>IF(K49=1,B49&amp;"|R","")</f>
        <v/>
      </c>
    </row>
    <row r="50">
      <c r="A50" s="13" t="n"/>
      <c r="B50" s="5" t="n"/>
      <c r="C50" s="5" t="n"/>
      <c r="D50" s="5" t="n"/>
      <c r="E50" s="5" t="n"/>
      <c r="F50" s="15" t="n"/>
      <c r="G50" s="5" t="n"/>
      <c r="H50" s="5" t="n"/>
      <c r="I50" s="6">
        <f>IF(B50&amp;""="","",IF(COUNTIF('الطلاب'!$A$6:$A$205,B50&amp;"")=0,"طالب غير موجود",IF(NOT(ISNUMBER(A50)),"تاريخ ناقص",IF(OR(C50="حفظ جديد",C50="مراجعة")=FALSE,"اختر النوع",IF(NOT(ISNUMBER(F50)),"عدد الأوجه ناقص","")))))</f>
        <v/>
      </c>
      <c r="J50" s="21">
        <f>IF(OR(B50&amp;""="",C50&lt;&gt;"حفظ جديد",NOT(ISNUMBER(A50))),"",IF(COUNTIFS($B$6:$B$2005,B50&amp;"",$C$6:$C$2005,"حفظ جديد",$A$6:$A$2005,"&gt;"&amp;A50)=0,1,0))</f>
        <v/>
      </c>
      <c r="K50" s="21">
        <f>IF(OR(B50&amp;""="",C50&lt;&gt;"مراجعة",NOT(ISNUMBER(A50))),"",IF(COUNTIFS($B$6:$B$2005,B50&amp;"",$C$6:$C$2005,"مراجعة",$A$6:$A$2005,"&gt;"&amp;A50)=0,1,0))</f>
        <v/>
      </c>
      <c r="L50" s="6">
        <f>IF(J50=1,B50&amp;"|H","")</f>
        <v/>
      </c>
      <c r="M50" s="6">
        <f>IF(K50=1,B50&amp;"|R","")</f>
        <v/>
      </c>
    </row>
    <row r="51">
      <c r="A51" s="13" t="n"/>
      <c r="B51" s="5" t="n"/>
      <c r="C51" s="5" t="n"/>
      <c r="D51" s="5" t="n"/>
      <c r="E51" s="5" t="n"/>
      <c r="F51" s="15" t="n"/>
      <c r="G51" s="5" t="n"/>
      <c r="H51" s="5" t="n"/>
      <c r="I51" s="6">
        <f>IF(B51&amp;""="","",IF(COUNTIF('الطلاب'!$A$6:$A$205,B51&amp;"")=0,"طالب غير موجود",IF(NOT(ISNUMBER(A51)),"تاريخ ناقص",IF(OR(C51="حفظ جديد",C51="مراجعة")=FALSE,"اختر النوع",IF(NOT(ISNUMBER(F51)),"عدد الأوجه ناقص","")))))</f>
        <v/>
      </c>
      <c r="J51" s="21">
        <f>IF(OR(B51&amp;""="",C51&lt;&gt;"حفظ جديد",NOT(ISNUMBER(A51))),"",IF(COUNTIFS($B$6:$B$2005,B51&amp;"",$C$6:$C$2005,"حفظ جديد",$A$6:$A$2005,"&gt;"&amp;A51)=0,1,0))</f>
        <v/>
      </c>
      <c r="K51" s="21">
        <f>IF(OR(B51&amp;""="",C51&lt;&gt;"مراجعة",NOT(ISNUMBER(A51))),"",IF(COUNTIFS($B$6:$B$2005,B51&amp;"",$C$6:$C$2005,"مراجعة",$A$6:$A$2005,"&gt;"&amp;A51)=0,1,0))</f>
        <v/>
      </c>
      <c r="L51" s="6">
        <f>IF(J51=1,B51&amp;"|H","")</f>
        <v/>
      </c>
      <c r="M51" s="6">
        <f>IF(K51=1,B51&amp;"|R","")</f>
        <v/>
      </c>
    </row>
    <row r="52">
      <c r="A52" s="13" t="n"/>
      <c r="B52" s="5" t="n"/>
      <c r="C52" s="5" t="n"/>
      <c r="D52" s="5" t="n"/>
      <c r="E52" s="5" t="n"/>
      <c r="F52" s="15" t="n"/>
      <c r="G52" s="5" t="n"/>
      <c r="H52" s="5" t="n"/>
      <c r="I52" s="6">
        <f>IF(B52&amp;""="","",IF(COUNTIF('الطلاب'!$A$6:$A$205,B52&amp;"")=0,"طالب غير موجود",IF(NOT(ISNUMBER(A52)),"تاريخ ناقص",IF(OR(C52="حفظ جديد",C52="مراجعة")=FALSE,"اختر النوع",IF(NOT(ISNUMBER(F52)),"عدد الأوجه ناقص","")))))</f>
        <v/>
      </c>
      <c r="J52" s="21">
        <f>IF(OR(B52&amp;""="",C52&lt;&gt;"حفظ جديد",NOT(ISNUMBER(A52))),"",IF(COUNTIFS($B$6:$B$2005,B52&amp;"",$C$6:$C$2005,"حفظ جديد",$A$6:$A$2005,"&gt;"&amp;A52)=0,1,0))</f>
        <v/>
      </c>
      <c r="K52" s="21">
        <f>IF(OR(B52&amp;""="",C52&lt;&gt;"مراجعة",NOT(ISNUMBER(A52))),"",IF(COUNTIFS($B$6:$B$2005,B52&amp;"",$C$6:$C$2005,"مراجعة",$A$6:$A$2005,"&gt;"&amp;A52)=0,1,0))</f>
        <v/>
      </c>
      <c r="L52" s="6">
        <f>IF(J52=1,B52&amp;"|H","")</f>
        <v/>
      </c>
      <c r="M52" s="6">
        <f>IF(K52=1,B52&amp;"|R","")</f>
        <v/>
      </c>
    </row>
    <row r="53">
      <c r="A53" s="13" t="n"/>
      <c r="B53" s="5" t="n"/>
      <c r="C53" s="5" t="n"/>
      <c r="D53" s="5" t="n"/>
      <c r="E53" s="5" t="n"/>
      <c r="F53" s="15" t="n"/>
      <c r="G53" s="5" t="n"/>
      <c r="H53" s="5" t="n"/>
      <c r="I53" s="6">
        <f>IF(B53&amp;""="","",IF(COUNTIF('الطلاب'!$A$6:$A$205,B53&amp;"")=0,"طالب غير موجود",IF(NOT(ISNUMBER(A53)),"تاريخ ناقص",IF(OR(C53="حفظ جديد",C53="مراجعة")=FALSE,"اختر النوع",IF(NOT(ISNUMBER(F53)),"عدد الأوجه ناقص","")))))</f>
        <v/>
      </c>
      <c r="J53" s="21">
        <f>IF(OR(B53&amp;""="",C53&lt;&gt;"حفظ جديد",NOT(ISNUMBER(A53))),"",IF(COUNTIFS($B$6:$B$2005,B53&amp;"",$C$6:$C$2005,"حفظ جديد",$A$6:$A$2005,"&gt;"&amp;A53)=0,1,0))</f>
        <v/>
      </c>
      <c r="K53" s="21">
        <f>IF(OR(B53&amp;""="",C53&lt;&gt;"مراجعة",NOT(ISNUMBER(A53))),"",IF(COUNTIFS($B$6:$B$2005,B53&amp;"",$C$6:$C$2005,"مراجعة",$A$6:$A$2005,"&gt;"&amp;A53)=0,1,0))</f>
        <v/>
      </c>
      <c r="L53" s="6">
        <f>IF(J53=1,B53&amp;"|H","")</f>
        <v/>
      </c>
      <c r="M53" s="6">
        <f>IF(K53=1,B53&amp;"|R","")</f>
        <v/>
      </c>
    </row>
    <row r="54">
      <c r="A54" s="13" t="n"/>
      <c r="B54" s="5" t="n"/>
      <c r="C54" s="5" t="n"/>
      <c r="D54" s="5" t="n"/>
      <c r="E54" s="5" t="n"/>
      <c r="F54" s="15" t="n"/>
      <c r="G54" s="5" t="n"/>
      <c r="H54" s="5" t="n"/>
      <c r="I54" s="6">
        <f>IF(B54&amp;""="","",IF(COUNTIF('الطلاب'!$A$6:$A$205,B54&amp;"")=0,"طالب غير موجود",IF(NOT(ISNUMBER(A54)),"تاريخ ناقص",IF(OR(C54="حفظ جديد",C54="مراجعة")=FALSE,"اختر النوع",IF(NOT(ISNUMBER(F54)),"عدد الأوجه ناقص","")))))</f>
        <v/>
      </c>
      <c r="J54" s="21">
        <f>IF(OR(B54&amp;""="",C54&lt;&gt;"حفظ جديد",NOT(ISNUMBER(A54))),"",IF(COUNTIFS($B$6:$B$2005,B54&amp;"",$C$6:$C$2005,"حفظ جديد",$A$6:$A$2005,"&gt;"&amp;A54)=0,1,0))</f>
        <v/>
      </c>
      <c r="K54" s="21">
        <f>IF(OR(B54&amp;""="",C54&lt;&gt;"مراجعة",NOT(ISNUMBER(A54))),"",IF(COUNTIFS($B$6:$B$2005,B54&amp;"",$C$6:$C$2005,"مراجعة",$A$6:$A$2005,"&gt;"&amp;A54)=0,1,0))</f>
        <v/>
      </c>
      <c r="L54" s="6">
        <f>IF(J54=1,B54&amp;"|H","")</f>
        <v/>
      </c>
      <c r="M54" s="6">
        <f>IF(K54=1,B54&amp;"|R","")</f>
        <v/>
      </c>
    </row>
    <row r="55">
      <c r="A55" s="13" t="n"/>
      <c r="B55" s="5" t="n"/>
      <c r="C55" s="5" t="n"/>
      <c r="D55" s="5" t="n"/>
      <c r="E55" s="5" t="n"/>
      <c r="F55" s="15" t="n"/>
      <c r="G55" s="5" t="n"/>
      <c r="H55" s="5" t="n"/>
      <c r="I55" s="6">
        <f>IF(B55&amp;""="","",IF(COUNTIF('الطلاب'!$A$6:$A$205,B55&amp;"")=0,"طالب غير موجود",IF(NOT(ISNUMBER(A55)),"تاريخ ناقص",IF(OR(C55="حفظ جديد",C55="مراجعة")=FALSE,"اختر النوع",IF(NOT(ISNUMBER(F55)),"عدد الأوجه ناقص","")))))</f>
        <v/>
      </c>
      <c r="J55" s="21">
        <f>IF(OR(B55&amp;""="",C55&lt;&gt;"حفظ جديد",NOT(ISNUMBER(A55))),"",IF(COUNTIFS($B$6:$B$2005,B55&amp;"",$C$6:$C$2005,"حفظ جديد",$A$6:$A$2005,"&gt;"&amp;A55)=0,1,0))</f>
        <v/>
      </c>
      <c r="K55" s="21">
        <f>IF(OR(B55&amp;""="",C55&lt;&gt;"مراجعة",NOT(ISNUMBER(A55))),"",IF(COUNTIFS($B$6:$B$2005,B55&amp;"",$C$6:$C$2005,"مراجعة",$A$6:$A$2005,"&gt;"&amp;A55)=0,1,0))</f>
        <v/>
      </c>
      <c r="L55" s="6">
        <f>IF(J55=1,B55&amp;"|H","")</f>
        <v/>
      </c>
      <c r="M55" s="6">
        <f>IF(K55=1,B55&amp;"|R","")</f>
        <v/>
      </c>
    </row>
    <row r="56">
      <c r="A56" s="13" t="n"/>
      <c r="B56" s="5" t="n"/>
      <c r="C56" s="5" t="n"/>
      <c r="D56" s="5" t="n"/>
      <c r="E56" s="5" t="n"/>
      <c r="F56" s="15" t="n"/>
      <c r="G56" s="5" t="n"/>
      <c r="H56" s="5" t="n"/>
      <c r="I56" s="6">
        <f>IF(B56&amp;""="","",IF(COUNTIF('الطلاب'!$A$6:$A$205,B56&amp;"")=0,"طالب غير موجود",IF(NOT(ISNUMBER(A56)),"تاريخ ناقص",IF(OR(C56="حفظ جديد",C56="مراجعة")=FALSE,"اختر النوع",IF(NOT(ISNUMBER(F56)),"عدد الأوجه ناقص","")))))</f>
        <v/>
      </c>
      <c r="J56" s="21">
        <f>IF(OR(B56&amp;""="",C56&lt;&gt;"حفظ جديد",NOT(ISNUMBER(A56))),"",IF(COUNTIFS($B$6:$B$2005,B56&amp;"",$C$6:$C$2005,"حفظ جديد",$A$6:$A$2005,"&gt;"&amp;A56)=0,1,0))</f>
        <v/>
      </c>
      <c r="K56" s="21">
        <f>IF(OR(B56&amp;""="",C56&lt;&gt;"مراجعة",NOT(ISNUMBER(A56))),"",IF(COUNTIFS($B$6:$B$2005,B56&amp;"",$C$6:$C$2005,"مراجعة",$A$6:$A$2005,"&gt;"&amp;A56)=0,1,0))</f>
        <v/>
      </c>
      <c r="L56" s="6">
        <f>IF(J56=1,B56&amp;"|H","")</f>
        <v/>
      </c>
      <c r="M56" s="6">
        <f>IF(K56=1,B56&amp;"|R","")</f>
        <v/>
      </c>
    </row>
    <row r="57">
      <c r="A57" s="13" t="n"/>
      <c r="B57" s="5" t="n"/>
      <c r="C57" s="5" t="n"/>
      <c r="D57" s="5" t="n"/>
      <c r="E57" s="5" t="n"/>
      <c r="F57" s="15" t="n"/>
      <c r="G57" s="5" t="n"/>
      <c r="H57" s="5" t="n"/>
      <c r="I57" s="6">
        <f>IF(B57&amp;""="","",IF(COUNTIF('الطلاب'!$A$6:$A$205,B57&amp;"")=0,"طالب غير موجود",IF(NOT(ISNUMBER(A57)),"تاريخ ناقص",IF(OR(C57="حفظ جديد",C57="مراجعة")=FALSE,"اختر النوع",IF(NOT(ISNUMBER(F57)),"عدد الأوجه ناقص","")))))</f>
        <v/>
      </c>
      <c r="J57" s="21">
        <f>IF(OR(B57&amp;""="",C57&lt;&gt;"حفظ جديد",NOT(ISNUMBER(A57))),"",IF(COUNTIFS($B$6:$B$2005,B57&amp;"",$C$6:$C$2005,"حفظ جديد",$A$6:$A$2005,"&gt;"&amp;A57)=0,1,0))</f>
        <v/>
      </c>
      <c r="K57" s="21">
        <f>IF(OR(B57&amp;""="",C57&lt;&gt;"مراجعة",NOT(ISNUMBER(A57))),"",IF(COUNTIFS($B$6:$B$2005,B57&amp;"",$C$6:$C$2005,"مراجعة",$A$6:$A$2005,"&gt;"&amp;A57)=0,1,0))</f>
        <v/>
      </c>
      <c r="L57" s="6">
        <f>IF(J57=1,B57&amp;"|H","")</f>
        <v/>
      </c>
      <c r="M57" s="6">
        <f>IF(K57=1,B57&amp;"|R","")</f>
        <v/>
      </c>
    </row>
    <row r="58">
      <c r="A58" s="13" t="n"/>
      <c r="B58" s="5" t="n"/>
      <c r="C58" s="5" t="n"/>
      <c r="D58" s="5" t="n"/>
      <c r="E58" s="5" t="n"/>
      <c r="F58" s="15" t="n"/>
      <c r="G58" s="5" t="n"/>
      <c r="H58" s="5" t="n"/>
      <c r="I58" s="6">
        <f>IF(B58&amp;""="","",IF(COUNTIF('الطلاب'!$A$6:$A$205,B58&amp;"")=0,"طالب غير موجود",IF(NOT(ISNUMBER(A58)),"تاريخ ناقص",IF(OR(C58="حفظ جديد",C58="مراجعة")=FALSE,"اختر النوع",IF(NOT(ISNUMBER(F58)),"عدد الأوجه ناقص","")))))</f>
        <v/>
      </c>
      <c r="J58" s="21">
        <f>IF(OR(B58&amp;""="",C58&lt;&gt;"حفظ جديد",NOT(ISNUMBER(A58))),"",IF(COUNTIFS($B$6:$B$2005,B58&amp;"",$C$6:$C$2005,"حفظ جديد",$A$6:$A$2005,"&gt;"&amp;A58)=0,1,0))</f>
        <v/>
      </c>
      <c r="K58" s="21">
        <f>IF(OR(B58&amp;""="",C58&lt;&gt;"مراجعة",NOT(ISNUMBER(A58))),"",IF(COUNTIFS($B$6:$B$2005,B58&amp;"",$C$6:$C$2005,"مراجعة",$A$6:$A$2005,"&gt;"&amp;A58)=0,1,0))</f>
        <v/>
      </c>
      <c r="L58" s="6">
        <f>IF(J58=1,B58&amp;"|H","")</f>
        <v/>
      </c>
      <c r="M58" s="6">
        <f>IF(K58=1,B58&amp;"|R","")</f>
        <v/>
      </c>
    </row>
    <row r="59">
      <c r="A59" s="13" t="n"/>
      <c r="B59" s="5" t="n"/>
      <c r="C59" s="5" t="n"/>
      <c r="D59" s="5" t="n"/>
      <c r="E59" s="5" t="n"/>
      <c r="F59" s="15" t="n"/>
      <c r="G59" s="5" t="n"/>
      <c r="H59" s="5" t="n"/>
      <c r="I59" s="6">
        <f>IF(B59&amp;""="","",IF(COUNTIF('الطلاب'!$A$6:$A$205,B59&amp;"")=0,"طالب غير موجود",IF(NOT(ISNUMBER(A59)),"تاريخ ناقص",IF(OR(C59="حفظ جديد",C59="مراجعة")=FALSE,"اختر النوع",IF(NOT(ISNUMBER(F59)),"عدد الأوجه ناقص","")))))</f>
        <v/>
      </c>
      <c r="J59" s="21">
        <f>IF(OR(B59&amp;""="",C59&lt;&gt;"حفظ جديد",NOT(ISNUMBER(A59))),"",IF(COUNTIFS($B$6:$B$2005,B59&amp;"",$C$6:$C$2005,"حفظ جديد",$A$6:$A$2005,"&gt;"&amp;A59)=0,1,0))</f>
        <v/>
      </c>
      <c r="K59" s="21">
        <f>IF(OR(B59&amp;""="",C59&lt;&gt;"مراجعة",NOT(ISNUMBER(A59))),"",IF(COUNTIFS($B$6:$B$2005,B59&amp;"",$C$6:$C$2005,"مراجعة",$A$6:$A$2005,"&gt;"&amp;A59)=0,1,0))</f>
        <v/>
      </c>
      <c r="L59" s="6">
        <f>IF(J59=1,B59&amp;"|H","")</f>
        <v/>
      </c>
      <c r="M59" s="6">
        <f>IF(K59=1,B59&amp;"|R","")</f>
        <v/>
      </c>
    </row>
    <row r="60">
      <c r="A60" s="13" t="n"/>
      <c r="B60" s="5" t="n"/>
      <c r="C60" s="5" t="n"/>
      <c r="D60" s="5" t="n"/>
      <c r="E60" s="5" t="n"/>
      <c r="F60" s="15" t="n"/>
      <c r="G60" s="5" t="n"/>
      <c r="H60" s="5" t="n"/>
      <c r="I60" s="6">
        <f>IF(B60&amp;""="","",IF(COUNTIF('الطلاب'!$A$6:$A$205,B60&amp;"")=0,"طالب غير موجود",IF(NOT(ISNUMBER(A60)),"تاريخ ناقص",IF(OR(C60="حفظ جديد",C60="مراجعة")=FALSE,"اختر النوع",IF(NOT(ISNUMBER(F60)),"عدد الأوجه ناقص","")))))</f>
        <v/>
      </c>
      <c r="J60" s="21">
        <f>IF(OR(B60&amp;""="",C60&lt;&gt;"حفظ جديد",NOT(ISNUMBER(A60))),"",IF(COUNTIFS($B$6:$B$2005,B60&amp;"",$C$6:$C$2005,"حفظ جديد",$A$6:$A$2005,"&gt;"&amp;A60)=0,1,0))</f>
        <v/>
      </c>
      <c r="K60" s="21">
        <f>IF(OR(B60&amp;""="",C60&lt;&gt;"مراجعة",NOT(ISNUMBER(A60))),"",IF(COUNTIFS($B$6:$B$2005,B60&amp;"",$C$6:$C$2005,"مراجعة",$A$6:$A$2005,"&gt;"&amp;A60)=0,1,0))</f>
        <v/>
      </c>
      <c r="L60" s="6">
        <f>IF(J60=1,B60&amp;"|H","")</f>
        <v/>
      </c>
      <c r="M60" s="6">
        <f>IF(K60=1,B60&amp;"|R","")</f>
        <v/>
      </c>
    </row>
    <row r="61">
      <c r="A61" s="13" t="n"/>
      <c r="B61" s="5" t="n"/>
      <c r="C61" s="5" t="n"/>
      <c r="D61" s="5" t="n"/>
      <c r="E61" s="5" t="n"/>
      <c r="F61" s="15" t="n"/>
      <c r="G61" s="5" t="n"/>
      <c r="H61" s="5" t="n"/>
      <c r="I61" s="6">
        <f>IF(B61&amp;""="","",IF(COUNTIF('الطلاب'!$A$6:$A$205,B61&amp;"")=0,"طالب غير موجود",IF(NOT(ISNUMBER(A61)),"تاريخ ناقص",IF(OR(C61="حفظ جديد",C61="مراجعة")=FALSE,"اختر النوع",IF(NOT(ISNUMBER(F61)),"عدد الأوجه ناقص","")))))</f>
        <v/>
      </c>
      <c r="J61" s="21">
        <f>IF(OR(B61&amp;""="",C61&lt;&gt;"حفظ جديد",NOT(ISNUMBER(A61))),"",IF(COUNTIFS($B$6:$B$2005,B61&amp;"",$C$6:$C$2005,"حفظ جديد",$A$6:$A$2005,"&gt;"&amp;A61)=0,1,0))</f>
        <v/>
      </c>
      <c r="K61" s="21">
        <f>IF(OR(B61&amp;""="",C61&lt;&gt;"مراجعة",NOT(ISNUMBER(A61))),"",IF(COUNTIFS($B$6:$B$2005,B61&amp;"",$C$6:$C$2005,"مراجعة",$A$6:$A$2005,"&gt;"&amp;A61)=0,1,0))</f>
        <v/>
      </c>
      <c r="L61" s="6">
        <f>IF(J61=1,B61&amp;"|H","")</f>
        <v/>
      </c>
      <c r="M61" s="6">
        <f>IF(K61=1,B61&amp;"|R","")</f>
        <v/>
      </c>
    </row>
    <row r="62">
      <c r="A62" s="13" t="n"/>
      <c r="B62" s="5" t="n"/>
      <c r="C62" s="5" t="n"/>
      <c r="D62" s="5" t="n"/>
      <c r="E62" s="5" t="n"/>
      <c r="F62" s="15" t="n"/>
      <c r="G62" s="5" t="n"/>
      <c r="H62" s="5" t="n"/>
      <c r="I62" s="6">
        <f>IF(B62&amp;""="","",IF(COUNTIF('الطلاب'!$A$6:$A$205,B62&amp;"")=0,"طالب غير موجود",IF(NOT(ISNUMBER(A62)),"تاريخ ناقص",IF(OR(C62="حفظ جديد",C62="مراجعة")=FALSE,"اختر النوع",IF(NOT(ISNUMBER(F62)),"عدد الأوجه ناقص","")))))</f>
        <v/>
      </c>
      <c r="J62" s="21">
        <f>IF(OR(B62&amp;""="",C62&lt;&gt;"حفظ جديد",NOT(ISNUMBER(A62))),"",IF(COUNTIFS($B$6:$B$2005,B62&amp;"",$C$6:$C$2005,"حفظ جديد",$A$6:$A$2005,"&gt;"&amp;A62)=0,1,0))</f>
        <v/>
      </c>
      <c r="K62" s="21">
        <f>IF(OR(B62&amp;""="",C62&lt;&gt;"مراجعة",NOT(ISNUMBER(A62))),"",IF(COUNTIFS($B$6:$B$2005,B62&amp;"",$C$6:$C$2005,"مراجعة",$A$6:$A$2005,"&gt;"&amp;A62)=0,1,0))</f>
        <v/>
      </c>
      <c r="L62" s="6">
        <f>IF(J62=1,B62&amp;"|H","")</f>
        <v/>
      </c>
      <c r="M62" s="6">
        <f>IF(K62=1,B62&amp;"|R","")</f>
        <v/>
      </c>
    </row>
    <row r="63">
      <c r="A63" s="13" t="n"/>
      <c r="B63" s="5" t="n"/>
      <c r="C63" s="5" t="n"/>
      <c r="D63" s="5" t="n"/>
      <c r="E63" s="5" t="n"/>
      <c r="F63" s="15" t="n"/>
      <c r="G63" s="5" t="n"/>
      <c r="H63" s="5" t="n"/>
      <c r="I63" s="6">
        <f>IF(B63&amp;""="","",IF(COUNTIF('الطلاب'!$A$6:$A$205,B63&amp;"")=0,"طالب غير موجود",IF(NOT(ISNUMBER(A63)),"تاريخ ناقص",IF(OR(C63="حفظ جديد",C63="مراجعة")=FALSE,"اختر النوع",IF(NOT(ISNUMBER(F63)),"عدد الأوجه ناقص","")))))</f>
        <v/>
      </c>
      <c r="J63" s="21">
        <f>IF(OR(B63&amp;""="",C63&lt;&gt;"حفظ جديد",NOT(ISNUMBER(A63))),"",IF(COUNTIFS($B$6:$B$2005,B63&amp;"",$C$6:$C$2005,"حفظ جديد",$A$6:$A$2005,"&gt;"&amp;A63)=0,1,0))</f>
        <v/>
      </c>
      <c r="K63" s="21">
        <f>IF(OR(B63&amp;""="",C63&lt;&gt;"مراجعة",NOT(ISNUMBER(A63))),"",IF(COUNTIFS($B$6:$B$2005,B63&amp;"",$C$6:$C$2005,"مراجعة",$A$6:$A$2005,"&gt;"&amp;A63)=0,1,0))</f>
        <v/>
      </c>
      <c r="L63" s="6">
        <f>IF(J63=1,B63&amp;"|H","")</f>
        <v/>
      </c>
      <c r="M63" s="6">
        <f>IF(K63=1,B63&amp;"|R","")</f>
        <v/>
      </c>
    </row>
    <row r="64">
      <c r="A64" s="13" t="n"/>
      <c r="B64" s="5" t="n"/>
      <c r="C64" s="5" t="n"/>
      <c r="D64" s="5" t="n"/>
      <c r="E64" s="5" t="n"/>
      <c r="F64" s="15" t="n"/>
      <c r="G64" s="5" t="n"/>
      <c r="H64" s="5" t="n"/>
      <c r="I64" s="6">
        <f>IF(B64&amp;""="","",IF(COUNTIF('الطلاب'!$A$6:$A$205,B64&amp;"")=0,"طالب غير موجود",IF(NOT(ISNUMBER(A64)),"تاريخ ناقص",IF(OR(C64="حفظ جديد",C64="مراجعة")=FALSE,"اختر النوع",IF(NOT(ISNUMBER(F64)),"عدد الأوجه ناقص","")))))</f>
        <v/>
      </c>
      <c r="J64" s="21">
        <f>IF(OR(B64&amp;""="",C64&lt;&gt;"حفظ جديد",NOT(ISNUMBER(A64))),"",IF(COUNTIFS($B$6:$B$2005,B64&amp;"",$C$6:$C$2005,"حفظ جديد",$A$6:$A$2005,"&gt;"&amp;A64)=0,1,0))</f>
        <v/>
      </c>
      <c r="K64" s="21">
        <f>IF(OR(B64&amp;""="",C64&lt;&gt;"مراجعة",NOT(ISNUMBER(A64))),"",IF(COUNTIFS($B$6:$B$2005,B64&amp;"",$C$6:$C$2005,"مراجعة",$A$6:$A$2005,"&gt;"&amp;A64)=0,1,0))</f>
        <v/>
      </c>
      <c r="L64" s="6">
        <f>IF(J64=1,B64&amp;"|H","")</f>
        <v/>
      </c>
      <c r="M64" s="6">
        <f>IF(K64=1,B64&amp;"|R","")</f>
        <v/>
      </c>
    </row>
    <row r="65">
      <c r="A65" s="13" t="n"/>
      <c r="B65" s="5" t="n"/>
      <c r="C65" s="5" t="n"/>
      <c r="D65" s="5" t="n"/>
      <c r="E65" s="5" t="n"/>
      <c r="F65" s="15" t="n"/>
      <c r="G65" s="5" t="n"/>
      <c r="H65" s="5" t="n"/>
      <c r="I65" s="6">
        <f>IF(B65&amp;""="","",IF(COUNTIF('الطلاب'!$A$6:$A$205,B65&amp;"")=0,"طالب غير موجود",IF(NOT(ISNUMBER(A65)),"تاريخ ناقص",IF(OR(C65="حفظ جديد",C65="مراجعة")=FALSE,"اختر النوع",IF(NOT(ISNUMBER(F65)),"عدد الأوجه ناقص","")))))</f>
        <v/>
      </c>
      <c r="J65" s="21">
        <f>IF(OR(B65&amp;""="",C65&lt;&gt;"حفظ جديد",NOT(ISNUMBER(A65))),"",IF(COUNTIFS($B$6:$B$2005,B65&amp;"",$C$6:$C$2005,"حفظ جديد",$A$6:$A$2005,"&gt;"&amp;A65)=0,1,0))</f>
        <v/>
      </c>
      <c r="K65" s="21">
        <f>IF(OR(B65&amp;""="",C65&lt;&gt;"مراجعة",NOT(ISNUMBER(A65))),"",IF(COUNTIFS($B$6:$B$2005,B65&amp;"",$C$6:$C$2005,"مراجعة",$A$6:$A$2005,"&gt;"&amp;A65)=0,1,0))</f>
        <v/>
      </c>
      <c r="L65" s="6">
        <f>IF(J65=1,B65&amp;"|H","")</f>
        <v/>
      </c>
      <c r="M65" s="6">
        <f>IF(K65=1,B65&amp;"|R","")</f>
        <v/>
      </c>
    </row>
    <row r="66">
      <c r="A66" s="13" t="n"/>
      <c r="B66" s="5" t="n"/>
      <c r="C66" s="5" t="n"/>
      <c r="D66" s="5" t="n"/>
      <c r="E66" s="5" t="n"/>
      <c r="F66" s="15" t="n"/>
      <c r="G66" s="5" t="n"/>
      <c r="H66" s="5" t="n"/>
      <c r="I66" s="6">
        <f>IF(B66&amp;""="","",IF(COUNTIF('الطلاب'!$A$6:$A$205,B66&amp;"")=0,"طالب غير موجود",IF(NOT(ISNUMBER(A66)),"تاريخ ناقص",IF(OR(C66="حفظ جديد",C66="مراجعة")=FALSE,"اختر النوع",IF(NOT(ISNUMBER(F66)),"عدد الأوجه ناقص","")))))</f>
        <v/>
      </c>
      <c r="J66" s="21">
        <f>IF(OR(B66&amp;""="",C66&lt;&gt;"حفظ جديد",NOT(ISNUMBER(A66))),"",IF(COUNTIFS($B$6:$B$2005,B66&amp;"",$C$6:$C$2005,"حفظ جديد",$A$6:$A$2005,"&gt;"&amp;A66)=0,1,0))</f>
        <v/>
      </c>
      <c r="K66" s="21">
        <f>IF(OR(B66&amp;""="",C66&lt;&gt;"مراجعة",NOT(ISNUMBER(A66))),"",IF(COUNTIFS($B$6:$B$2005,B66&amp;"",$C$6:$C$2005,"مراجعة",$A$6:$A$2005,"&gt;"&amp;A66)=0,1,0))</f>
        <v/>
      </c>
      <c r="L66" s="6">
        <f>IF(J66=1,B66&amp;"|H","")</f>
        <v/>
      </c>
      <c r="M66" s="6">
        <f>IF(K66=1,B66&amp;"|R","")</f>
        <v/>
      </c>
    </row>
    <row r="67">
      <c r="A67" s="13" t="n"/>
      <c r="B67" s="5" t="n"/>
      <c r="C67" s="5" t="n"/>
      <c r="D67" s="5" t="n"/>
      <c r="E67" s="5" t="n"/>
      <c r="F67" s="15" t="n"/>
      <c r="G67" s="5" t="n"/>
      <c r="H67" s="5" t="n"/>
      <c r="I67" s="6">
        <f>IF(B67&amp;""="","",IF(COUNTIF('الطلاب'!$A$6:$A$205,B67&amp;"")=0,"طالب غير موجود",IF(NOT(ISNUMBER(A67)),"تاريخ ناقص",IF(OR(C67="حفظ جديد",C67="مراجعة")=FALSE,"اختر النوع",IF(NOT(ISNUMBER(F67)),"عدد الأوجه ناقص","")))))</f>
        <v/>
      </c>
      <c r="J67" s="21">
        <f>IF(OR(B67&amp;""="",C67&lt;&gt;"حفظ جديد",NOT(ISNUMBER(A67))),"",IF(COUNTIFS($B$6:$B$2005,B67&amp;"",$C$6:$C$2005,"حفظ جديد",$A$6:$A$2005,"&gt;"&amp;A67)=0,1,0))</f>
        <v/>
      </c>
      <c r="K67" s="21">
        <f>IF(OR(B67&amp;""="",C67&lt;&gt;"مراجعة",NOT(ISNUMBER(A67))),"",IF(COUNTIFS($B$6:$B$2005,B67&amp;"",$C$6:$C$2005,"مراجعة",$A$6:$A$2005,"&gt;"&amp;A67)=0,1,0))</f>
        <v/>
      </c>
      <c r="L67" s="6">
        <f>IF(J67=1,B67&amp;"|H","")</f>
        <v/>
      </c>
      <c r="M67" s="6">
        <f>IF(K67=1,B67&amp;"|R","")</f>
        <v/>
      </c>
    </row>
    <row r="68">
      <c r="A68" s="13" t="n"/>
      <c r="B68" s="5" t="n"/>
      <c r="C68" s="5" t="n"/>
      <c r="D68" s="5" t="n"/>
      <c r="E68" s="5" t="n"/>
      <c r="F68" s="15" t="n"/>
      <c r="G68" s="5" t="n"/>
      <c r="H68" s="5" t="n"/>
      <c r="I68" s="6">
        <f>IF(B68&amp;""="","",IF(COUNTIF('الطلاب'!$A$6:$A$205,B68&amp;"")=0,"طالب غير موجود",IF(NOT(ISNUMBER(A68)),"تاريخ ناقص",IF(OR(C68="حفظ جديد",C68="مراجعة")=FALSE,"اختر النوع",IF(NOT(ISNUMBER(F68)),"عدد الأوجه ناقص","")))))</f>
        <v/>
      </c>
      <c r="J68" s="21">
        <f>IF(OR(B68&amp;""="",C68&lt;&gt;"حفظ جديد",NOT(ISNUMBER(A68))),"",IF(COUNTIFS($B$6:$B$2005,B68&amp;"",$C$6:$C$2005,"حفظ جديد",$A$6:$A$2005,"&gt;"&amp;A68)=0,1,0))</f>
        <v/>
      </c>
      <c r="K68" s="21">
        <f>IF(OR(B68&amp;""="",C68&lt;&gt;"مراجعة",NOT(ISNUMBER(A68))),"",IF(COUNTIFS($B$6:$B$2005,B68&amp;"",$C$6:$C$2005,"مراجعة",$A$6:$A$2005,"&gt;"&amp;A68)=0,1,0))</f>
        <v/>
      </c>
      <c r="L68" s="6">
        <f>IF(J68=1,B68&amp;"|H","")</f>
        <v/>
      </c>
      <c r="M68" s="6">
        <f>IF(K68=1,B68&amp;"|R","")</f>
        <v/>
      </c>
    </row>
    <row r="69">
      <c r="A69" s="13" t="n"/>
      <c r="B69" s="5" t="n"/>
      <c r="C69" s="5" t="n"/>
      <c r="D69" s="5" t="n"/>
      <c r="E69" s="5" t="n"/>
      <c r="F69" s="15" t="n"/>
      <c r="G69" s="5" t="n"/>
      <c r="H69" s="5" t="n"/>
      <c r="I69" s="6">
        <f>IF(B69&amp;""="","",IF(COUNTIF('الطلاب'!$A$6:$A$205,B69&amp;"")=0,"طالب غير موجود",IF(NOT(ISNUMBER(A69)),"تاريخ ناقص",IF(OR(C69="حفظ جديد",C69="مراجعة")=FALSE,"اختر النوع",IF(NOT(ISNUMBER(F69)),"عدد الأوجه ناقص","")))))</f>
        <v/>
      </c>
      <c r="J69" s="21">
        <f>IF(OR(B69&amp;""="",C69&lt;&gt;"حفظ جديد",NOT(ISNUMBER(A69))),"",IF(COUNTIFS($B$6:$B$2005,B69&amp;"",$C$6:$C$2005,"حفظ جديد",$A$6:$A$2005,"&gt;"&amp;A69)=0,1,0))</f>
        <v/>
      </c>
      <c r="K69" s="21">
        <f>IF(OR(B69&amp;""="",C69&lt;&gt;"مراجعة",NOT(ISNUMBER(A69))),"",IF(COUNTIFS($B$6:$B$2005,B69&amp;"",$C$6:$C$2005,"مراجعة",$A$6:$A$2005,"&gt;"&amp;A69)=0,1,0))</f>
        <v/>
      </c>
      <c r="L69" s="6">
        <f>IF(J69=1,B69&amp;"|H","")</f>
        <v/>
      </c>
      <c r="M69" s="6">
        <f>IF(K69=1,B69&amp;"|R","")</f>
        <v/>
      </c>
    </row>
    <row r="70">
      <c r="A70" s="13" t="n"/>
      <c r="B70" s="5" t="n"/>
      <c r="C70" s="5" t="n"/>
      <c r="D70" s="5" t="n"/>
      <c r="E70" s="5" t="n"/>
      <c r="F70" s="15" t="n"/>
      <c r="G70" s="5" t="n"/>
      <c r="H70" s="5" t="n"/>
      <c r="I70" s="6">
        <f>IF(B70&amp;""="","",IF(COUNTIF('الطلاب'!$A$6:$A$205,B70&amp;"")=0,"طالب غير موجود",IF(NOT(ISNUMBER(A70)),"تاريخ ناقص",IF(OR(C70="حفظ جديد",C70="مراجعة")=FALSE,"اختر النوع",IF(NOT(ISNUMBER(F70)),"عدد الأوجه ناقص","")))))</f>
        <v/>
      </c>
      <c r="J70" s="21">
        <f>IF(OR(B70&amp;""="",C70&lt;&gt;"حفظ جديد",NOT(ISNUMBER(A70))),"",IF(COUNTIFS($B$6:$B$2005,B70&amp;"",$C$6:$C$2005,"حفظ جديد",$A$6:$A$2005,"&gt;"&amp;A70)=0,1,0))</f>
        <v/>
      </c>
      <c r="K70" s="21">
        <f>IF(OR(B70&amp;""="",C70&lt;&gt;"مراجعة",NOT(ISNUMBER(A70))),"",IF(COUNTIFS($B$6:$B$2005,B70&amp;"",$C$6:$C$2005,"مراجعة",$A$6:$A$2005,"&gt;"&amp;A70)=0,1,0))</f>
        <v/>
      </c>
      <c r="L70" s="6">
        <f>IF(J70=1,B70&amp;"|H","")</f>
        <v/>
      </c>
      <c r="M70" s="6">
        <f>IF(K70=1,B70&amp;"|R","")</f>
        <v/>
      </c>
    </row>
    <row r="71">
      <c r="A71" s="13" t="n"/>
      <c r="B71" s="5" t="n"/>
      <c r="C71" s="5" t="n"/>
      <c r="D71" s="5" t="n"/>
      <c r="E71" s="5" t="n"/>
      <c r="F71" s="15" t="n"/>
      <c r="G71" s="5" t="n"/>
      <c r="H71" s="5" t="n"/>
      <c r="I71" s="6">
        <f>IF(B71&amp;""="","",IF(COUNTIF('الطلاب'!$A$6:$A$205,B71&amp;"")=0,"طالب غير موجود",IF(NOT(ISNUMBER(A71)),"تاريخ ناقص",IF(OR(C71="حفظ جديد",C71="مراجعة")=FALSE,"اختر النوع",IF(NOT(ISNUMBER(F71)),"عدد الأوجه ناقص","")))))</f>
        <v/>
      </c>
      <c r="J71" s="21">
        <f>IF(OR(B71&amp;""="",C71&lt;&gt;"حفظ جديد",NOT(ISNUMBER(A71))),"",IF(COUNTIFS($B$6:$B$2005,B71&amp;"",$C$6:$C$2005,"حفظ جديد",$A$6:$A$2005,"&gt;"&amp;A71)=0,1,0))</f>
        <v/>
      </c>
      <c r="K71" s="21">
        <f>IF(OR(B71&amp;""="",C71&lt;&gt;"مراجعة",NOT(ISNUMBER(A71))),"",IF(COUNTIFS($B$6:$B$2005,B71&amp;"",$C$6:$C$2005,"مراجعة",$A$6:$A$2005,"&gt;"&amp;A71)=0,1,0))</f>
        <v/>
      </c>
      <c r="L71" s="6">
        <f>IF(J71=1,B71&amp;"|H","")</f>
        <v/>
      </c>
      <c r="M71" s="6">
        <f>IF(K71=1,B71&amp;"|R","")</f>
        <v/>
      </c>
    </row>
    <row r="72">
      <c r="A72" s="13" t="n"/>
      <c r="B72" s="5" t="n"/>
      <c r="C72" s="5" t="n"/>
      <c r="D72" s="5" t="n"/>
      <c r="E72" s="5" t="n"/>
      <c r="F72" s="15" t="n"/>
      <c r="G72" s="5" t="n"/>
      <c r="H72" s="5" t="n"/>
      <c r="I72" s="6">
        <f>IF(B72&amp;""="","",IF(COUNTIF('الطلاب'!$A$6:$A$205,B72&amp;"")=0,"طالب غير موجود",IF(NOT(ISNUMBER(A72)),"تاريخ ناقص",IF(OR(C72="حفظ جديد",C72="مراجعة")=FALSE,"اختر النوع",IF(NOT(ISNUMBER(F72)),"عدد الأوجه ناقص","")))))</f>
        <v/>
      </c>
      <c r="J72" s="21">
        <f>IF(OR(B72&amp;""="",C72&lt;&gt;"حفظ جديد",NOT(ISNUMBER(A72))),"",IF(COUNTIFS($B$6:$B$2005,B72&amp;"",$C$6:$C$2005,"حفظ جديد",$A$6:$A$2005,"&gt;"&amp;A72)=0,1,0))</f>
        <v/>
      </c>
      <c r="K72" s="21">
        <f>IF(OR(B72&amp;""="",C72&lt;&gt;"مراجعة",NOT(ISNUMBER(A72))),"",IF(COUNTIFS($B$6:$B$2005,B72&amp;"",$C$6:$C$2005,"مراجعة",$A$6:$A$2005,"&gt;"&amp;A72)=0,1,0))</f>
        <v/>
      </c>
      <c r="L72" s="6">
        <f>IF(J72=1,B72&amp;"|H","")</f>
        <v/>
      </c>
      <c r="M72" s="6">
        <f>IF(K72=1,B72&amp;"|R","")</f>
        <v/>
      </c>
    </row>
    <row r="73">
      <c r="A73" s="13" t="n"/>
      <c r="B73" s="5" t="n"/>
      <c r="C73" s="5" t="n"/>
      <c r="D73" s="5" t="n"/>
      <c r="E73" s="5" t="n"/>
      <c r="F73" s="15" t="n"/>
      <c r="G73" s="5" t="n"/>
      <c r="H73" s="5" t="n"/>
      <c r="I73" s="6">
        <f>IF(B73&amp;""="","",IF(COUNTIF('الطلاب'!$A$6:$A$205,B73&amp;"")=0,"طالب غير موجود",IF(NOT(ISNUMBER(A73)),"تاريخ ناقص",IF(OR(C73="حفظ جديد",C73="مراجعة")=FALSE,"اختر النوع",IF(NOT(ISNUMBER(F73)),"عدد الأوجه ناقص","")))))</f>
        <v/>
      </c>
      <c r="J73" s="21">
        <f>IF(OR(B73&amp;""="",C73&lt;&gt;"حفظ جديد",NOT(ISNUMBER(A73))),"",IF(COUNTIFS($B$6:$B$2005,B73&amp;"",$C$6:$C$2005,"حفظ جديد",$A$6:$A$2005,"&gt;"&amp;A73)=0,1,0))</f>
        <v/>
      </c>
      <c r="K73" s="21">
        <f>IF(OR(B73&amp;""="",C73&lt;&gt;"مراجعة",NOT(ISNUMBER(A73))),"",IF(COUNTIFS($B$6:$B$2005,B73&amp;"",$C$6:$C$2005,"مراجعة",$A$6:$A$2005,"&gt;"&amp;A73)=0,1,0))</f>
        <v/>
      </c>
      <c r="L73" s="6">
        <f>IF(J73=1,B73&amp;"|H","")</f>
        <v/>
      </c>
      <c r="M73" s="6">
        <f>IF(K73=1,B73&amp;"|R","")</f>
        <v/>
      </c>
    </row>
    <row r="74">
      <c r="A74" s="13" t="n"/>
      <c r="B74" s="5" t="n"/>
      <c r="C74" s="5" t="n"/>
      <c r="D74" s="5" t="n"/>
      <c r="E74" s="5" t="n"/>
      <c r="F74" s="15" t="n"/>
      <c r="G74" s="5" t="n"/>
      <c r="H74" s="5" t="n"/>
      <c r="I74" s="6">
        <f>IF(B74&amp;""="","",IF(COUNTIF('الطلاب'!$A$6:$A$205,B74&amp;"")=0,"طالب غير موجود",IF(NOT(ISNUMBER(A74)),"تاريخ ناقص",IF(OR(C74="حفظ جديد",C74="مراجعة")=FALSE,"اختر النوع",IF(NOT(ISNUMBER(F74)),"عدد الأوجه ناقص","")))))</f>
        <v/>
      </c>
      <c r="J74" s="21">
        <f>IF(OR(B74&amp;""="",C74&lt;&gt;"حفظ جديد",NOT(ISNUMBER(A74))),"",IF(COUNTIFS($B$6:$B$2005,B74&amp;"",$C$6:$C$2005,"حفظ جديد",$A$6:$A$2005,"&gt;"&amp;A74)=0,1,0))</f>
        <v/>
      </c>
      <c r="K74" s="21">
        <f>IF(OR(B74&amp;""="",C74&lt;&gt;"مراجعة",NOT(ISNUMBER(A74))),"",IF(COUNTIFS($B$6:$B$2005,B74&amp;"",$C$6:$C$2005,"مراجعة",$A$6:$A$2005,"&gt;"&amp;A74)=0,1,0))</f>
        <v/>
      </c>
      <c r="L74" s="6">
        <f>IF(J74=1,B74&amp;"|H","")</f>
        <v/>
      </c>
      <c r="M74" s="6">
        <f>IF(K74=1,B74&amp;"|R","")</f>
        <v/>
      </c>
    </row>
    <row r="75">
      <c r="A75" s="13" t="n"/>
      <c r="B75" s="5" t="n"/>
      <c r="C75" s="5" t="n"/>
      <c r="D75" s="5" t="n"/>
      <c r="E75" s="5" t="n"/>
      <c r="F75" s="15" t="n"/>
      <c r="G75" s="5" t="n"/>
      <c r="H75" s="5" t="n"/>
      <c r="I75" s="6">
        <f>IF(B75&amp;""="","",IF(COUNTIF('الطلاب'!$A$6:$A$205,B75&amp;"")=0,"طالب غير موجود",IF(NOT(ISNUMBER(A75)),"تاريخ ناقص",IF(OR(C75="حفظ جديد",C75="مراجعة")=FALSE,"اختر النوع",IF(NOT(ISNUMBER(F75)),"عدد الأوجه ناقص","")))))</f>
        <v/>
      </c>
      <c r="J75" s="21">
        <f>IF(OR(B75&amp;""="",C75&lt;&gt;"حفظ جديد",NOT(ISNUMBER(A75))),"",IF(COUNTIFS($B$6:$B$2005,B75&amp;"",$C$6:$C$2005,"حفظ جديد",$A$6:$A$2005,"&gt;"&amp;A75)=0,1,0))</f>
        <v/>
      </c>
      <c r="K75" s="21">
        <f>IF(OR(B75&amp;""="",C75&lt;&gt;"مراجعة",NOT(ISNUMBER(A75))),"",IF(COUNTIFS($B$6:$B$2005,B75&amp;"",$C$6:$C$2005,"مراجعة",$A$6:$A$2005,"&gt;"&amp;A75)=0,1,0))</f>
        <v/>
      </c>
      <c r="L75" s="6">
        <f>IF(J75=1,B75&amp;"|H","")</f>
        <v/>
      </c>
      <c r="M75" s="6">
        <f>IF(K75=1,B75&amp;"|R","")</f>
        <v/>
      </c>
    </row>
    <row r="76">
      <c r="A76" s="13" t="n"/>
      <c r="B76" s="5" t="n"/>
      <c r="C76" s="5" t="n"/>
      <c r="D76" s="5" t="n"/>
      <c r="E76" s="5" t="n"/>
      <c r="F76" s="15" t="n"/>
      <c r="G76" s="5" t="n"/>
      <c r="H76" s="5" t="n"/>
      <c r="I76" s="6">
        <f>IF(B76&amp;""="","",IF(COUNTIF('الطلاب'!$A$6:$A$205,B76&amp;"")=0,"طالب غير موجود",IF(NOT(ISNUMBER(A76)),"تاريخ ناقص",IF(OR(C76="حفظ جديد",C76="مراجعة")=FALSE,"اختر النوع",IF(NOT(ISNUMBER(F76)),"عدد الأوجه ناقص","")))))</f>
        <v/>
      </c>
      <c r="J76" s="21">
        <f>IF(OR(B76&amp;""="",C76&lt;&gt;"حفظ جديد",NOT(ISNUMBER(A76))),"",IF(COUNTIFS($B$6:$B$2005,B76&amp;"",$C$6:$C$2005,"حفظ جديد",$A$6:$A$2005,"&gt;"&amp;A76)=0,1,0))</f>
        <v/>
      </c>
      <c r="K76" s="21">
        <f>IF(OR(B76&amp;""="",C76&lt;&gt;"مراجعة",NOT(ISNUMBER(A76))),"",IF(COUNTIFS($B$6:$B$2005,B76&amp;"",$C$6:$C$2005,"مراجعة",$A$6:$A$2005,"&gt;"&amp;A76)=0,1,0))</f>
        <v/>
      </c>
      <c r="L76" s="6">
        <f>IF(J76=1,B76&amp;"|H","")</f>
        <v/>
      </c>
      <c r="M76" s="6">
        <f>IF(K76=1,B76&amp;"|R","")</f>
        <v/>
      </c>
    </row>
    <row r="77">
      <c r="A77" s="13" t="n"/>
      <c r="B77" s="5" t="n"/>
      <c r="C77" s="5" t="n"/>
      <c r="D77" s="5" t="n"/>
      <c r="E77" s="5" t="n"/>
      <c r="F77" s="15" t="n"/>
      <c r="G77" s="5" t="n"/>
      <c r="H77" s="5" t="n"/>
      <c r="I77" s="6">
        <f>IF(B77&amp;""="","",IF(COUNTIF('الطلاب'!$A$6:$A$205,B77&amp;"")=0,"طالب غير موجود",IF(NOT(ISNUMBER(A77)),"تاريخ ناقص",IF(OR(C77="حفظ جديد",C77="مراجعة")=FALSE,"اختر النوع",IF(NOT(ISNUMBER(F77)),"عدد الأوجه ناقص","")))))</f>
        <v/>
      </c>
      <c r="J77" s="21">
        <f>IF(OR(B77&amp;""="",C77&lt;&gt;"حفظ جديد",NOT(ISNUMBER(A77))),"",IF(COUNTIFS($B$6:$B$2005,B77&amp;"",$C$6:$C$2005,"حفظ جديد",$A$6:$A$2005,"&gt;"&amp;A77)=0,1,0))</f>
        <v/>
      </c>
      <c r="K77" s="21">
        <f>IF(OR(B77&amp;""="",C77&lt;&gt;"مراجعة",NOT(ISNUMBER(A77))),"",IF(COUNTIFS($B$6:$B$2005,B77&amp;"",$C$6:$C$2005,"مراجعة",$A$6:$A$2005,"&gt;"&amp;A77)=0,1,0))</f>
        <v/>
      </c>
      <c r="L77" s="6">
        <f>IF(J77=1,B77&amp;"|H","")</f>
        <v/>
      </c>
      <c r="M77" s="6">
        <f>IF(K77=1,B77&amp;"|R","")</f>
        <v/>
      </c>
    </row>
    <row r="78">
      <c r="A78" s="13" t="n"/>
      <c r="B78" s="5" t="n"/>
      <c r="C78" s="5" t="n"/>
      <c r="D78" s="5" t="n"/>
      <c r="E78" s="5" t="n"/>
      <c r="F78" s="15" t="n"/>
      <c r="G78" s="5" t="n"/>
      <c r="H78" s="5" t="n"/>
      <c r="I78" s="6">
        <f>IF(B78&amp;""="","",IF(COUNTIF('الطلاب'!$A$6:$A$205,B78&amp;"")=0,"طالب غير موجود",IF(NOT(ISNUMBER(A78)),"تاريخ ناقص",IF(OR(C78="حفظ جديد",C78="مراجعة")=FALSE,"اختر النوع",IF(NOT(ISNUMBER(F78)),"عدد الأوجه ناقص","")))))</f>
        <v/>
      </c>
      <c r="J78" s="21">
        <f>IF(OR(B78&amp;""="",C78&lt;&gt;"حفظ جديد",NOT(ISNUMBER(A78))),"",IF(COUNTIFS($B$6:$B$2005,B78&amp;"",$C$6:$C$2005,"حفظ جديد",$A$6:$A$2005,"&gt;"&amp;A78)=0,1,0))</f>
        <v/>
      </c>
      <c r="K78" s="21">
        <f>IF(OR(B78&amp;""="",C78&lt;&gt;"مراجعة",NOT(ISNUMBER(A78))),"",IF(COUNTIFS($B$6:$B$2005,B78&amp;"",$C$6:$C$2005,"مراجعة",$A$6:$A$2005,"&gt;"&amp;A78)=0,1,0))</f>
        <v/>
      </c>
      <c r="L78" s="6">
        <f>IF(J78=1,B78&amp;"|H","")</f>
        <v/>
      </c>
      <c r="M78" s="6">
        <f>IF(K78=1,B78&amp;"|R","")</f>
        <v/>
      </c>
    </row>
    <row r="79">
      <c r="A79" s="13" t="n"/>
      <c r="B79" s="5" t="n"/>
      <c r="C79" s="5" t="n"/>
      <c r="D79" s="5" t="n"/>
      <c r="E79" s="5" t="n"/>
      <c r="F79" s="15" t="n"/>
      <c r="G79" s="5" t="n"/>
      <c r="H79" s="5" t="n"/>
      <c r="I79" s="6">
        <f>IF(B79&amp;""="","",IF(COUNTIF('الطلاب'!$A$6:$A$205,B79&amp;"")=0,"طالب غير موجود",IF(NOT(ISNUMBER(A79)),"تاريخ ناقص",IF(OR(C79="حفظ جديد",C79="مراجعة")=FALSE,"اختر النوع",IF(NOT(ISNUMBER(F79)),"عدد الأوجه ناقص","")))))</f>
        <v/>
      </c>
      <c r="J79" s="21">
        <f>IF(OR(B79&amp;""="",C79&lt;&gt;"حفظ جديد",NOT(ISNUMBER(A79))),"",IF(COUNTIFS($B$6:$B$2005,B79&amp;"",$C$6:$C$2005,"حفظ جديد",$A$6:$A$2005,"&gt;"&amp;A79)=0,1,0))</f>
        <v/>
      </c>
      <c r="K79" s="21">
        <f>IF(OR(B79&amp;""="",C79&lt;&gt;"مراجعة",NOT(ISNUMBER(A79))),"",IF(COUNTIFS($B$6:$B$2005,B79&amp;"",$C$6:$C$2005,"مراجعة",$A$6:$A$2005,"&gt;"&amp;A79)=0,1,0))</f>
        <v/>
      </c>
      <c r="L79" s="6">
        <f>IF(J79=1,B79&amp;"|H","")</f>
        <v/>
      </c>
      <c r="M79" s="6">
        <f>IF(K79=1,B79&amp;"|R","")</f>
        <v/>
      </c>
    </row>
    <row r="80">
      <c r="A80" s="13" t="n"/>
      <c r="B80" s="5" t="n"/>
      <c r="C80" s="5" t="n"/>
      <c r="D80" s="5" t="n"/>
      <c r="E80" s="5" t="n"/>
      <c r="F80" s="15" t="n"/>
      <c r="G80" s="5" t="n"/>
      <c r="H80" s="5" t="n"/>
      <c r="I80" s="6">
        <f>IF(B80&amp;""="","",IF(COUNTIF('الطلاب'!$A$6:$A$205,B80&amp;"")=0,"طالب غير موجود",IF(NOT(ISNUMBER(A80)),"تاريخ ناقص",IF(OR(C80="حفظ جديد",C80="مراجعة")=FALSE,"اختر النوع",IF(NOT(ISNUMBER(F80)),"عدد الأوجه ناقص","")))))</f>
        <v/>
      </c>
      <c r="J80" s="21">
        <f>IF(OR(B80&amp;""="",C80&lt;&gt;"حفظ جديد",NOT(ISNUMBER(A80))),"",IF(COUNTIFS($B$6:$B$2005,B80&amp;"",$C$6:$C$2005,"حفظ جديد",$A$6:$A$2005,"&gt;"&amp;A80)=0,1,0))</f>
        <v/>
      </c>
      <c r="K80" s="21">
        <f>IF(OR(B80&amp;""="",C80&lt;&gt;"مراجعة",NOT(ISNUMBER(A80))),"",IF(COUNTIFS($B$6:$B$2005,B80&amp;"",$C$6:$C$2005,"مراجعة",$A$6:$A$2005,"&gt;"&amp;A80)=0,1,0))</f>
        <v/>
      </c>
      <c r="L80" s="6">
        <f>IF(J80=1,B80&amp;"|H","")</f>
        <v/>
      </c>
      <c r="M80" s="6">
        <f>IF(K80=1,B80&amp;"|R","")</f>
        <v/>
      </c>
    </row>
    <row r="81">
      <c r="A81" s="13" t="n"/>
      <c r="B81" s="5" t="n"/>
      <c r="C81" s="5" t="n"/>
      <c r="D81" s="5" t="n"/>
      <c r="E81" s="5" t="n"/>
      <c r="F81" s="15" t="n"/>
      <c r="G81" s="5" t="n"/>
      <c r="H81" s="5" t="n"/>
      <c r="I81" s="6">
        <f>IF(B81&amp;""="","",IF(COUNTIF('الطلاب'!$A$6:$A$205,B81&amp;"")=0,"طالب غير موجود",IF(NOT(ISNUMBER(A81)),"تاريخ ناقص",IF(OR(C81="حفظ جديد",C81="مراجعة")=FALSE,"اختر النوع",IF(NOT(ISNUMBER(F81)),"عدد الأوجه ناقص","")))))</f>
        <v/>
      </c>
      <c r="J81" s="21">
        <f>IF(OR(B81&amp;""="",C81&lt;&gt;"حفظ جديد",NOT(ISNUMBER(A81))),"",IF(COUNTIFS($B$6:$B$2005,B81&amp;"",$C$6:$C$2005,"حفظ جديد",$A$6:$A$2005,"&gt;"&amp;A81)=0,1,0))</f>
        <v/>
      </c>
      <c r="K81" s="21">
        <f>IF(OR(B81&amp;""="",C81&lt;&gt;"مراجعة",NOT(ISNUMBER(A81))),"",IF(COUNTIFS($B$6:$B$2005,B81&amp;"",$C$6:$C$2005,"مراجعة",$A$6:$A$2005,"&gt;"&amp;A81)=0,1,0))</f>
        <v/>
      </c>
      <c r="L81" s="6">
        <f>IF(J81=1,B81&amp;"|H","")</f>
        <v/>
      </c>
      <c r="M81" s="6">
        <f>IF(K81=1,B81&amp;"|R","")</f>
        <v/>
      </c>
    </row>
    <row r="82">
      <c r="A82" s="13" t="n"/>
      <c r="B82" s="5" t="n"/>
      <c r="C82" s="5" t="n"/>
      <c r="D82" s="5" t="n"/>
      <c r="E82" s="5" t="n"/>
      <c r="F82" s="15" t="n"/>
      <c r="G82" s="5" t="n"/>
      <c r="H82" s="5" t="n"/>
      <c r="I82" s="6">
        <f>IF(B82&amp;""="","",IF(COUNTIF('الطلاب'!$A$6:$A$205,B82&amp;"")=0,"طالب غير موجود",IF(NOT(ISNUMBER(A82)),"تاريخ ناقص",IF(OR(C82="حفظ جديد",C82="مراجعة")=FALSE,"اختر النوع",IF(NOT(ISNUMBER(F82)),"عدد الأوجه ناقص","")))))</f>
        <v/>
      </c>
      <c r="J82" s="21">
        <f>IF(OR(B82&amp;""="",C82&lt;&gt;"حفظ جديد",NOT(ISNUMBER(A82))),"",IF(COUNTIFS($B$6:$B$2005,B82&amp;"",$C$6:$C$2005,"حفظ جديد",$A$6:$A$2005,"&gt;"&amp;A82)=0,1,0))</f>
        <v/>
      </c>
      <c r="K82" s="21">
        <f>IF(OR(B82&amp;""="",C82&lt;&gt;"مراجعة",NOT(ISNUMBER(A82))),"",IF(COUNTIFS($B$6:$B$2005,B82&amp;"",$C$6:$C$2005,"مراجعة",$A$6:$A$2005,"&gt;"&amp;A82)=0,1,0))</f>
        <v/>
      </c>
      <c r="L82" s="6">
        <f>IF(J82=1,B82&amp;"|H","")</f>
        <v/>
      </c>
      <c r="M82" s="6">
        <f>IF(K82=1,B82&amp;"|R","")</f>
        <v/>
      </c>
    </row>
    <row r="83">
      <c r="A83" s="13" t="n"/>
      <c r="B83" s="5" t="n"/>
      <c r="C83" s="5" t="n"/>
      <c r="D83" s="5" t="n"/>
      <c r="E83" s="5" t="n"/>
      <c r="F83" s="15" t="n"/>
      <c r="G83" s="5" t="n"/>
      <c r="H83" s="5" t="n"/>
      <c r="I83" s="6">
        <f>IF(B83&amp;""="","",IF(COUNTIF('الطلاب'!$A$6:$A$205,B83&amp;"")=0,"طالب غير موجود",IF(NOT(ISNUMBER(A83)),"تاريخ ناقص",IF(OR(C83="حفظ جديد",C83="مراجعة")=FALSE,"اختر النوع",IF(NOT(ISNUMBER(F83)),"عدد الأوجه ناقص","")))))</f>
        <v/>
      </c>
      <c r="J83" s="21">
        <f>IF(OR(B83&amp;""="",C83&lt;&gt;"حفظ جديد",NOT(ISNUMBER(A83))),"",IF(COUNTIFS($B$6:$B$2005,B83&amp;"",$C$6:$C$2005,"حفظ جديد",$A$6:$A$2005,"&gt;"&amp;A83)=0,1,0))</f>
        <v/>
      </c>
      <c r="K83" s="21">
        <f>IF(OR(B83&amp;""="",C83&lt;&gt;"مراجعة",NOT(ISNUMBER(A83))),"",IF(COUNTIFS($B$6:$B$2005,B83&amp;"",$C$6:$C$2005,"مراجعة",$A$6:$A$2005,"&gt;"&amp;A83)=0,1,0))</f>
        <v/>
      </c>
      <c r="L83" s="6">
        <f>IF(J83=1,B83&amp;"|H","")</f>
        <v/>
      </c>
      <c r="M83" s="6">
        <f>IF(K83=1,B83&amp;"|R","")</f>
        <v/>
      </c>
    </row>
    <row r="84">
      <c r="A84" s="13" t="n"/>
      <c r="B84" s="5" t="n"/>
      <c r="C84" s="5" t="n"/>
      <c r="D84" s="5" t="n"/>
      <c r="E84" s="5" t="n"/>
      <c r="F84" s="15" t="n"/>
      <c r="G84" s="5" t="n"/>
      <c r="H84" s="5" t="n"/>
      <c r="I84" s="6">
        <f>IF(B84&amp;""="","",IF(COUNTIF('الطلاب'!$A$6:$A$205,B84&amp;"")=0,"طالب غير موجود",IF(NOT(ISNUMBER(A84)),"تاريخ ناقص",IF(OR(C84="حفظ جديد",C84="مراجعة")=FALSE,"اختر النوع",IF(NOT(ISNUMBER(F84)),"عدد الأوجه ناقص","")))))</f>
        <v/>
      </c>
      <c r="J84" s="21">
        <f>IF(OR(B84&amp;""="",C84&lt;&gt;"حفظ جديد",NOT(ISNUMBER(A84))),"",IF(COUNTIFS($B$6:$B$2005,B84&amp;"",$C$6:$C$2005,"حفظ جديد",$A$6:$A$2005,"&gt;"&amp;A84)=0,1,0))</f>
        <v/>
      </c>
      <c r="K84" s="21">
        <f>IF(OR(B84&amp;""="",C84&lt;&gt;"مراجعة",NOT(ISNUMBER(A84))),"",IF(COUNTIFS($B$6:$B$2005,B84&amp;"",$C$6:$C$2005,"مراجعة",$A$6:$A$2005,"&gt;"&amp;A84)=0,1,0))</f>
        <v/>
      </c>
      <c r="L84" s="6">
        <f>IF(J84=1,B84&amp;"|H","")</f>
        <v/>
      </c>
      <c r="M84" s="6">
        <f>IF(K84=1,B84&amp;"|R","")</f>
        <v/>
      </c>
    </row>
    <row r="85">
      <c r="A85" s="13" t="n"/>
      <c r="B85" s="5" t="n"/>
      <c r="C85" s="5" t="n"/>
      <c r="D85" s="5" t="n"/>
      <c r="E85" s="5" t="n"/>
      <c r="F85" s="15" t="n"/>
      <c r="G85" s="5" t="n"/>
      <c r="H85" s="5" t="n"/>
      <c r="I85" s="6">
        <f>IF(B85&amp;""="","",IF(COUNTIF('الطلاب'!$A$6:$A$205,B85&amp;"")=0,"طالب غير موجود",IF(NOT(ISNUMBER(A85)),"تاريخ ناقص",IF(OR(C85="حفظ جديد",C85="مراجعة")=FALSE,"اختر النوع",IF(NOT(ISNUMBER(F85)),"عدد الأوجه ناقص","")))))</f>
        <v/>
      </c>
      <c r="J85" s="21">
        <f>IF(OR(B85&amp;""="",C85&lt;&gt;"حفظ جديد",NOT(ISNUMBER(A85))),"",IF(COUNTIFS($B$6:$B$2005,B85&amp;"",$C$6:$C$2005,"حفظ جديد",$A$6:$A$2005,"&gt;"&amp;A85)=0,1,0))</f>
        <v/>
      </c>
      <c r="K85" s="21">
        <f>IF(OR(B85&amp;""="",C85&lt;&gt;"مراجعة",NOT(ISNUMBER(A85))),"",IF(COUNTIFS($B$6:$B$2005,B85&amp;"",$C$6:$C$2005,"مراجعة",$A$6:$A$2005,"&gt;"&amp;A85)=0,1,0))</f>
        <v/>
      </c>
      <c r="L85" s="6">
        <f>IF(J85=1,B85&amp;"|H","")</f>
        <v/>
      </c>
      <c r="M85" s="6">
        <f>IF(K85=1,B85&amp;"|R","")</f>
        <v/>
      </c>
    </row>
    <row r="86">
      <c r="A86" s="13" t="n"/>
      <c r="B86" s="5" t="n"/>
      <c r="C86" s="5" t="n"/>
      <c r="D86" s="5" t="n"/>
      <c r="E86" s="5" t="n"/>
      <c r="F86" s="15" t="n"/>
      <c r="G86" s="5" t="n"/>
      <c r="H86" s="5" t="n"/>
      <c r="I86" s="6">
        <f>IF(B86&amp;""="","",IF(COUNTIF('الطلاب'!$A$6:$A$205,B86&amp;"")=0,"طالب غير موجود",IF(NOT(ISNUMBER(A86)),"تاريخ ناقص",IF(OR(C86="حفظ جديد",C86="مراجعة")=FALSE,"اختر النوع",IF(NOT(ISNUMBER(F86)),"عدد الأوجه ناقص","")))))</f>
        <v/>
      </c>
      <c r="J86" s="21">
        <f>IF(OR(B86&amp;""="",C86&lt;&gt;"حفظ جديد",NOT(ISNUMBER(A86))),"",IF(COUNTIFS($B$6:$B$2005,B86&amp;"",$C$6:$C$2005,"حفظ جديد",$A$6:$A$2005,"&gt;"&amp;A86)=0,1,0))</f>
        <v/>
      </c>
      <c r="K86" s="21">
        <f>IF(OR(B86&amp;""="",C86&lt;&gt;"مراجعة",NOT(ISNUMBER(A86))),"",IF(COUNTIFS($B$6:$B$2005,B86&amp;"",$C$6:$C$2005,"مراجعة",$A$6:$A$2005,"&gt;"&amp;A86)=0,1,0))</f>
        <v/>
      </c>
      <c r="L86" s="6">
        <f>IF(J86=1,B86&amp;"|H","")</f>
        <v/>
      </c>
      <c r="M86" s="6">
        <f>IF(K86=1,B86&amp;"|R","")</f>
        <v/>
      </c>
    </row>
    <row r="87">
      <c r="A87" s="13" t="n"/>
      <c r="B87" s="5" t="n"/>
      <c r="C87" s="5" t="n"/>
      <c r="D87" s="5" t="n"/>
      <c r="E87" s="5" t="n"/>
      <c r="F87" s="15" t="n"/>
      <c r="G87" s="5" t="n"/>
      <c r="H87" s="5" t="n"/>
      <c r="I87" s="6">
        <f>IF(B87&amp;""="","",IF(COUNTIF('الطلاب'!$A$6:$A$205,B87&amp;"")=0,"طالب غير موجود",IF(NOT(ISNUMBER(A87)),"تاريخ ناقص",IF(OR(C87="حفظ جديد",C87="مراجعة")=FALSE,"اختر النوع",IF(NOT(ISNUMBER(F87)),"عدد الأوجه ناقص","")))))</f>
        <v/>
      </c>
      <c r="J87" s="21">
        <f>IF(OR(B87&amp;""="",C87&lt;&gt;"حفظ جديد",NOT(ISNUMBER(A87))),"",IF(COUNTIFS($B$6:$B$2005,B87&amp;"",$C$6:$C$2005,"حفظ جديد",$A$6:$A$2005,"&gt;"&amp;A87)=0,1,0))</f>
        <v/>
      </c>
      <c r="K87" s="21">
        <f>IF(OR(B87&amp;""="",C87&lt;&gt;"مراجعة",NOT(ISNUMBER(A87))),"",IF(COUNTIFS($B$6:$B$2005,B87&amp;"",$C$6:$C$2005,"مراجعة",$A$6:$A$2005,"&gt;"&amp;A87)=0,1,0))</f>
        <v/>
      </c>
      <c r="L87" s="6">
        <f>IF(J87=1,B87&amp;"|H","")</f>
        <v/>
      </c>
      <c r="M87" s="6">
        <f>IF(K87=1,B87&amp;"|R","")</f>
        <v/>
      </c>
    </row>
    <row r="88">
      <c r="A88" s="13" t="n"/>
      <c r="B88" s="5" t="n"/>
      <c r="C88" s="5" t="n"/>
      <c r="D88" s="5" t="n"/>
      <c r="E88" s="5" t="n"/>
      <c r="F88" s="15" t="n"/>
      <c r="G88" s="5" t="n"/>
      <c r="H88" s="5" t="n"/>
      <c r="I88" s="6">
        <f>IF(B88&amp;""="","",IF(COUNTIF('الطلاب'!$A$6:$A$205,B88&amp;"")=0,"طالب غير موجود",IF(NOT(ISNUMBER(A88)),"تاريخ ناقص",IF(OR(C88="حفظ جديد",C88="مراجعة")=FALSE,"اختر النوع",IF(NOT(ISNUMBER(F88)),"عدد الأوجه ناقص","")))))</f>
        <v/>
      </c>
      <c r="J88" s="21">
        <f>IF(OR(B88&amp;""="",C88&lt;&gt;"حفظ جديد",NOT(ISNUMBER(A88))),"",IF(COUNTIFS($B$6:$B$2005,B88&amp;"",$C$6:$C$2005,"حفظ جديد",$A$6:$A$2005,"&gt;"&amp;A88)=0,1,0))</f>
        <v/>
      </c>
      <c r="K88" s="21">
        <f>IF(OR(B88&amp;""="",C88&lt;&gt;"مراجعة",NOT(ISNUMBER(A88))),"",IF(COUNTIFS($B$6:$B$2005,B88&amp;"",$C$6:$C$2005,"مراجعة",$A$6:$A$2005,"&gt;"&amp;A88)=0,1,0))</f>
        <v/>
      </c>
      <c r="L88" s="6">
        <f>IF(J88=1,B88&amp;"|H","")</f>
        <v/>
      </c>
      <c r="M88" s="6">
        <f>IF(K88=1,B88&amp;"|R","")</f>
        <v/>
      </c>
    </row>
    <row r="89">
      <c r="A89" s="13" t="n"/>
      <c r="B89" s="5" t="n"/>
      <c r="C89" s="5" t="n"/>
      <c r="D89" s="5" t="n"/>
      <c r="E89" s="5" t="n"/>
      <c r="F89" s="15" t="n"/>
      <c r="G89" s="5" t="n"/>
      <c r="H89" s="5" t="n"/>
      <c r="I89" s="6">
        <f>IF(B89&amp;""="","",IF(COUNTIF('الطلاب'!$A$6:$A$205,B89&amp;"")=0,"طالب غير موجود",IF(NOT(ISNUMBER(A89)),"تاريخ ناقص",IF(OR(C89="حفظ جديد",C89="مراجعة")=FALSE,"اختر النوع",IF(NOT(ISNUMBER(F89)),"عدد الأوجه ناقص","")))))</f>
        <v/>
      </c>
      <c r="J89" s="21">
        <f>IF(OR(B89&amp;""="",C89&lt;&gt;"حفظ جديد",NOT(ISNUMBER(A89))),"",IF(COUNTIFS($B$6:$B$2005,B89&amp;"",$C$6:$C$2005,"حفظ جديد",$A$6:$A$2005,"&gt;"&amp;A89)=0,1,0))</f>
        <v/>
      </c>
      <c r="K89" s="21">
        <f>IF(OR(B89&amp;""="",C89&lt;&gt;"مراجعة",NOT(ISNUMBER(A89))),"",IF(COUNTIFS($B$6:$B$2005,B89&amp;"",$C$6:$C$2005,"مراجعة",$A$6:$A$2005,"&gt;"&amp;A89)=0,1,0))</f>
        <v/>
      </c>
      <c r="L89" s="6">
        <f>IF(J89=1,B89&amp;"|H","")</f>
        <v/>
      </c>
      <c r="M89" s="6">
        <f>IF(K89=1,B89&amp;"|R","")</f>
        <v/>
      </c>
    </row>
    <row r="90">
      <c r="A90" s="13" t="n"/>
      <c r="B90" s="5" t="n"/>
      <c r="C90" s="5" t="n"/>
      <c r="D90" s="5" t="n"/>
      <c r="E90" s="5" t="n"/>
      <c r="F90" s="15" t="n"/>
      <c r="G90" s="5" t="n"/>
      <c r="H90" s="5" t="n"/>
      <c r="I90" s="6">
        <f>IF(B90&amp;""="","",IF(COUNTIF('الطلاب'!$A$6:$A$205,B90&amp;"")=0,"طالب غير موجود",IF(NOT(ISNUMBER(A90)),"تاريخ ناقص",IF(OR(C90="حفظ جديد",C90="مراجعة")=FALSE,"اختر النوع",IF(NOT(ISNUMBER(F90)),"عدد الأوجه ناقص","")))))</f>
        <v/>
      </c>
      <c r="J90" s="21">
        <f>IF(OR(B90&amp;""="",C90&lt;&gt;"حفظ جديد",NOT(ISNUMBER(A90))),"",IF(COUNTIFS($B$6:$B$2005,B90&amp;"",$C$6:$C$2005,"حفظ جديد",$A$6:$A$2005,"&gt;"&amp;A90)=0,1,0))</f>
        <v/>
      </c>
      <c r="K90" s="21">
        <f>IF(OR(B90&amp;""="",C90&lt;&gt;"مراجعة",NOT(ISNUMBER(A90))),"",IF(COUNTIFS($B$6:$B$2005,B90&amp;"",$C$6:$C$2005,"مراجعة",$A$6:$A$2005,"&gt;"&amp;A90)=0,1,0))</f>
        <v/>
      </c>
      <c r="L90" s="6">
        <f>IF(J90=1,B90&amp;"|H","")</f>
        <v/>
      </c>
      <c r="M90" s="6">
        <f>IF(K90=1,B90&amp;"|R","")</f>
        <v/>
      </c>
    </row>
    <row r="91">
      <c r="A91" s="13" t="n"/>
      <c r="B91" s="5" t="n"/>
      <c r="C91" s="5" t="n"/>
      <c r="D91" s="5" t="n"/>
      <c r="E91" s="5" t="n"/>
      <c r="F91" s="15" t="n"/>
      <c r="G91" s="5" t="n"/>
      <c r="H91" s="5" t="n"/>
      <c r="I91" s="6">
        <f>IF(B91&amp;""="","",IF(COUNTIF('الطلاب'!$A$6:$A$205,B91&amp;"")=0,"طالب غير موجود",IF(NOT(ISNUMBER(A91)),"تاريخ ناقص",IF(OR(C91="حفظ جديد",C91="مراجعة")=FALSE,"اختر النوع",IF(NOT(ISNUMBER(F91)),"عدد الأوجه ناقص","")))))</f>
        <v/>
      </c>
      <c r="J91" s="21">
        <f>IF(OR(B91&amp;""="",C91&lt;&gt;"حفظ جديد",NOT(ISNUMBER(A91))),"",IF(COUNTIFS($B$6:$B$2005,B91&amp;"",$C$6:$C$2005,"حفظ جديد",$A$6:$A$2005,"&gt;"&amp;A91)=0,1,0))</f>
        <v/>
      </c>
      <c r="K91" s="21">
        <f>IF(OR(B91&amp;""="",C91&lt;&gt;"مراجعة",NOT(ISNUMBER(A91))),"",IF(COUNTIFS($B$6:$B$2005,B91&amp;"",$C$6:$C$2005,"مراجعة",$A$6:$A$2005,"&gt;"&amp;A91)=0,1,0))</f>
        <v/>
      </c>
      <c r="L91" s="6">
        <f>IF(J91=1,B91&amp;"|H","")</f>
        <v/>
      </c>
      <c r="M91" s="6">
        <f>IF(K91=1,B91&amp;"|R","")</f>
        <v/>
      </c>
    </row>
    <row r="92">
      <c r="A92" s="13" t="n"/>
      <c r="B92" s="5" t="n"/>
      <c r="C92" s="5" t="n"/>
      <c r="D92" s="5" t="n"/>
      <c r="E92" s="5" t="n"/>
      <c r="F92" s="15" t="n"/>
      <c r="G92" s="5" t="n"/>
      <c r="H92" s="5" t="n"/>
      <c r="I92" s="6">
        <f>IF(B92&amp;""="","",IF(COUNTIF('الطلاب'!$A$6:$A$205,B92&amp;"")=0,"طالب غير موجود",IF(NOT(ISNUMBER(A92)),"تاريخ ناقص",IF(OR(C92="حفظ جديد",C92="مراجعة")=FALSE,"اختر النوع",IF(NOT(ISNUMBER(F92)),"عدد الأوجه ناقص","")))))</f>
        <v/>
      </c>
      <c r="J92" s="21">
        <f>IF(OR(B92&amp;""="",C92&lt;&gt;"حفظ جديد",NOT(ISNUMBER(A92))),"",IF(COUNTIFS($B$6:$B$2005,B92&amp;"",$C$6:$C$2005,"حفظ جديد",$A$6:$A$2005,"&gt;"&amp;A92)=0,1,0))</f>
        <v/>
      </c>
      <c r="K92" s="21">
        <f>IF(OR(B92&amp;""="",C92&lt;&gt;"مراجعة",NOT(ISNUMBER(A92))),"",IF(COUNTIFS($B$6:$B$2005,B92&amp;"",$C$6:$C$2005,"مراجعة",$A$6:$A$2005,"&gt;"&amp;A92)=0,1,0))</f>
        <v/>
      </c>
      <c r="L92" s="6">
        <f>IF(J92=1,B92&amp;"|H","")</f>
        <v/>
      </c>
      <c r="M92" s="6">
        <f>IF(K92=1,B92&amp;"|R","")</f>
        <v/>
      </c>
    </row>
    <row r="93">
      <c r="A93" s="13" t="n"/>
      <c r="B93" s="5" t="n"/>
      <c r="C93" s="5" t="n"/>
      <c r="D93" s="5" t="n"/>
      <c r="E93" s="5" t="n"/>
      <c r="F93" s="15" t="n"/>
      <c r="G93" s="5" t="n"/>
      <c r="H93" s="5" t="n"/>
      <c r="I93" s="6">
        <f>IF(B93&amp;""="","",IF(COUNTIF('الطلاب'!$A$6:$A$205,B93&amp;"")=0,"طالب غير موجود",IF(NOT(ISNUMBER(A93)),"تاريخ ناقص",IF(OR(C93="حفظ جديد",C93="مراجعة")=FALSE,"اختر النوع",IF(NOT(ISNUMBER(F93)),"عدد الأوجه ناقص","")))))</f>
        <v/>
      </c>
      <c r="J93" s="21">
        <f>IF(OR(B93&amp;""="",C93&lt;&gt;"حفظ جديد",NOT(ISNUMBER(A93))),"",IF(COUNTIFS($B$6:$B$2005,B93&amp;"",$C$6:$C$2005,"حفظ جديد",$A$6:$A$2005,"&gt;"&amp;A93)=0,1,0))</f>
        <v/>
      </c>
      <c r="K93" s="21">
        <f>IF(OR(B93&amp;""="",C93&lt;&gt;"مراجعة",NOT(ISNUMBER(A93))),"",IF(COUNTIFS($B$6:$B$2005,B93&amp;"",$C$6:$C$2005,"مراجعة",$A$6:$A$2005,"&gt;"&amp;A93)=0,1,0))</f>
        <v/>
      </c>
      <c r="L93" s="6">
        <f>IF(J93=1,B93&amp;"|H","")</f>
        <v/>
      </c>
      <c r="M93" s="6">
        <f>IF(K93=1,B93&amp;"|R","")</f>
        <v/>
      </c>
    </row>
    <row r="94">
      <c r="A94" s="13" t="n"/>
      <c r="B94" s="5" t="n"/>
      <c r="C94" s="5" t="n"/>
      <c r="D94" s="5" t="n"/>
      <c r="E94" s="5" t="n"/>
      <c r="F94" s="15" t="n"/>
      <c r="G94" s="5" t="n"/>
      <c r="H94" s="5" t="n"/>
      <c r="I94" s="6">
        <f>IF(B94&amp;""="","",IF(COUNTIF('الطلاب'!$A$6:$A$205,B94&amp;"")=0,"طالب غير موجود",IF(NOT(ISNUMBER(A94)),"تاريخ ناقص",IF(OR(C94="حفظ جديد",C94="مراجعة")=FALSE,"اختر النوع",IF(NOT(ISNUMBER(F94)),"عدد الأوجه ناقص","")))))</f>
        <v/>
      </c>
      <c r="J94" s="21">
        <f>IF(OR(B94&amp;""="",C94&lt;&gt;"حفظ جديد",NOT(ISNUMBER(A94))),"",IF(COUNTIFS($B$6:$B$2005,B94&amp;"",$C$6:$C$2005,"حفظ جديد",$A$6:$A$2005,"&gt;"&amp;A94)=0,1,0))</f>
        <v/>
      </c>
      <c r="K94" s="21">
        <f>IF(OR(B94&amp;""="",C94&lt;&gt;"مراجعة",NOT(ISNUMBER(A94))),"",IF(COUNTIFS($B$6:$B$2005,B94&amp;"",$C$6:$C$2005,"مراجعة",$A$6:$A$2005,"&gt;"&amp;A94)=0,1,0))</f>
        <v/>
      </c>
      <c r="L94" s="6">
        <f>IF(J94=1,B94&amp;"|H","")</f>
        <v/>
      </c>
      <c r="M94" s="6">
        <f>IF(K94=1,B94&amp;"|R","")</f>
        <v/>
      </c>
    </row>
    <row r="95">
      <c r="A95" s="13" t="n"/>
      <c r="B95" s="5" t="n"/>
      <c r="C95" s="5" t="n"/>
      <c r="D95" s="5" t="n"/>
      <c r="E95" s="5" t="n"/>
      <c r="F95" s="15" t="n"/>
      <c r="G95" s="5" t="n"/>
      <c r="H95" s="5" t="n"/>
      <c r="I95" s="6">
        <f>IF(B95&amp;""="","",IF(COUNTIF('الطلاب'!$A$6:$A$205,B95&amp;"")=0,"طالب غير موجود",IF(NOT(ISNUMBER(A95)),"تاريخ ناقص",IF(OR(C95="حفظ جديد",C95="مراجعة")=FALSE,"اختر النوع",IF(NOT(ISNUMBER(F95)),"عدد الأوجه ناقص","")))))</f>
        <v/>
      </c>
      <c r="J95" s="21">
        <f>IF(OR(B95&amp;""="",C95&lt;&gt;"حفظ جديد",NOT(ISNUMBER(A95))),"",IF(COUNTIFS($B$6:$B$2005,B95&amp;"",$C$6:$C$2005,"حفظ جديد",$A$6:$A$2005,"&gt;"&amp;A95)=0,1,0))</f>
        <v/>
      </c>
      <c r="K95" s="21">
        <f>IF(OR(B95&amp;""="",C95&lt;&gt;"مراجعة",NOT(ISNUMBER(A95))),"",IF(COUNTIFS($B$6:$B$2005,B95&amp;"",$C$6:$C$2005,"مراجعة",$A$6:$A$2005,"&gt;"&amp;A95)=0,1,0))</f>
        <v/>
      </c>
      <c r="L95" s="6">
        <f>IF(J95=1,B95&amp;"|H","")</f>
        <v/>
      </c>
      <c r="M95" s="6">
        <f>IF(K95=1,B95&amp;"|R","")</f>
        <v/>
      </c>
    </row>
    <row r="96">
      <c r="A96" s="13" t="n"/>
      <c r="B96" s="5" t="n"/>
      <c r="C96" s="5" t="n"/>
      <c r="D96" s="5" t="n"/>
      <c r="E96" s="5" t="n"/>
      <c r="F96" s="15" t="n"/>
      <c r="G96" s="5" t="n"/>
      <c r="H96" s="5" t="n"/>
      <c r="I96" s="6">
        <f>IF(B96&amp;""="","",IF(COUNTIF('الطلاب'!$A$6:$A$205,B96&amp;"")=0,"طالب غير موجود",IF(NOT(ISNUMBER(A96)),"تاريخ ناقص",IF(OR(C96="حفظ جديد",C96="مراجعة")=FALSE,"اختر النوع",IF(NOT(ISNUMBER(F96)),"عدد الأوجه ناقص","")))))</f>
        <v/>
      </c>
      <c r="J96" s="21">
        <f>IF(OR(B96&amp;""="",C96&lt;&gt;"حفظ جديد",NOT(ISNUMBER(A96))),"",IF(COUNTIFS($B$6:$B$2005,B96&amp;"",$C$6:$C$2005,"حفظ جديد",$A$6:$A$2005,"&gt;"&amp;A96)=0,1,0))</f>
        <v/>
      </c>
      <c r="K96" s="21">
        <f>IF(OR(B96&amp;""="",C96&lt;&gt;"مراجعة",NOT(ISNUMBER(A96))),"",IF(COUNTIFS($B$6:$B$2005,B96&amp;"",$C$6:$C$2005,"مراجعة",$A$6:$A$2005,"&gt;"&amp;A96)=0,1,0))</f>
        <v/>
      </c>
      <c r="L96" s="6">
        <f>IF(J96=1,B96&amp;"|H","")</f>
        <v/>
      </c>
      <c r="M96" s="6">
        <f>IF(K96=1,B96&amp;"|R","")</f>
        <v/>
      </c>
    </row>
    <row r="97">
      <c r="A97" s="13" t="n"/>
      <c r="B97" s="5" t="n"/>
      <c r="C97" s="5" t="n"/>
      <c r="D97" s="5" t="n"/>
      <c r="E97" s="5" t="n"/>
      <c r="F97" s="15" t="n"/>
      <c r="G97" s="5" t="n"/>
      <c r="H97" s="5" t="n"/>
      <c r="I97" s="6">
        <f>IF(B97&amp;""="","",IF(COUNTIF('الطلاب'!$A$6:$A$205,B97&amp;"")=0,"طالب غير موجود",IF(NOT(ISNUMBER(A97)),"تاريخ ناقص",IF(OR(C97="حفظ جديد",C97="مراجعة")=FALSE,"اختر النوع",IF(NOT(ISNUMBER(F97)),"عدد الأوجه ناقص","")))))</f>
        <v/>
      </c>
      <c r="J97" s="21">
        <f>IF(OR(B97&amp;""="",C97&lt;&gt;"حفظ جديد",NOT(ISNUMBER(A97))),"",IF(COUNTIFS($B$6:$B$2005,B97&amp;"",$C$6:$C$2005,"حفظ جديد",$A$6:$A$2005,"&gt;"&amp;A97)=0,1,0))</f>
        <v/>
      </c>
      <c r="K97" s="21">
        <f>IF(OR(B97&amp;""="",C97&lt;&gt;"مراجعة",NOT(ISNUMBER(A97))),"",IF(COUNTIFS($B$6:$B$2005,B97&amp;"",$C$6:$C$2005,"مراجعة",$A$6:$A$2005,"&gt;"&amp;A97)=0,1,0))</f>
        <v/>
      </c>
      <c r="L97" s="6">
        <f>IF(J97=1,B97&amp;"|H","")</f>
        <v/>
      </c>
      <c r="M97" s="6">
        <f>IF(K97=1,B97&amp;"|R","")</f>
        <v/>
      </c>
    </row>
    <row r="98">
      <c r="A98" s="13" t="n"/>
      <c r="B98" s="5" t="n"/>
      <c r="C98" s="5" t="n"/>
      <c r="D98" s="5" t="n"/>
      <c r="E98" s="5" t="n"/>
      <c r="F98" s="15" t="n"/>
      <c r="G98" s="5" t="n"/>
      <c r="H98" s="5" t="n"/>
      <c r="I98" s="6">
        <f>IF(B98&amp;""="","",IF(COUNTIF('الطلاب'!$A$6:$A$205,B98&amp;"")=0,"طالب غير موجود",IF(NOT(ISNUMBER(A98)),"تاريخ ناقص",IF(OR(C98="حفظ جديد",C98="مراجعة")=FALSE,"اختر النوع",IF(NOT(ISNUMBER(F98)),"عدد الأوجه ناقص","")))))</f>
        <v/>
      </c>
      <c r="J98" s="21">
        <f>IF(OR(B98&amp;""="",C98&lt;&gt;"حفظ جديد",NOT(ISNUMBER(A98))),"",IF(COUNTIFS($B$6:$B$2005,B98&amp;"",$C$6:$C$2005,"حفظ جديد",$A$6:$A$2005,"&gt;"&amp;A98)=0,1,0))</f>
        <v/>
      </c>
      <c r="K98" s="21">
        <f>IF(OR(B98&amp;""="",C98&lt;&gt;"مراجعة",NOT(ISNUMBER(A98))),"",IF(COUNTIFS($B$6:$B$2005,B98&amp;"",$C$6:$C$2005,"مراجعة",$A$6:$A$2005,"&gt;"&amp;A98)=0,1,0))</f>
        <v/>
      </c>
      <c r="L98" s="6">
        <f>IF(J98=1,B98&amp;"|H","")</f>
        <v/>
      </c>
      <c r="M98" s="6">
        <f>IF(K98=1,B98&amp;"|R","")</f>
        <v/>
      </c>
    </row>
    <row r="99">
      <c r="A99" s="13" t="n"/>
      <c r="B99" s="5" t="n"/>
      <c r="C99" s="5" t="n"/>
      <c r="D99" s="5" t="n"/>
      <c r="E99" s="5" t="n"/>
      <c r="F99" s="15" t="n"/>
      <c r="G99" s="5" t="n"/>
      <c r="H99" s="5" t="n"/>
      <c r="I99" s="6">
        <f>IF(B99&amp;""="","",IF(COUNTIF('الطلاب'!$A$6:$A$205,B99&amp;"")=0,"طالب غير موجود",IF(NOT(ISNUMBER(A99)),"تاريخ ناقص",IF(OR(C99="حفظ جديد",C99="مراجعة")=FALSE,"اختر النوع",IF(NOT(ISNUMBER(F99)),"عدد الأوجه ناقص","")))))</f>
        <v/>
      </c>
      <c r="J99" s="21">
        <f>IF(OR(B99&amp;""="",C99&lt;&gt;"حفظ جديد",NOT(ISNUMBER(A99))),"",IF(COUNTIFS($B$6:$B$2005,B99&amp;"",$C$6:$C$2005,"حفظ جديد",$A$6:$A$2005,"&gt;"&amp;A99)=0,1,0))</f>
        <v/>
      </c>
      <c r="K99" s="21">
        <f>IF(OR(B99&amp;""="",C99&lt;&gt;"مراجعة",NOT(ISNUMBER(A99))),"",IF(COUNTIFS($B$6:$B$2005,B99&amp;"",$C$6:$C$2005,"مراجعة",$A$6:$A$2005,"&gt;"&amp;A99)=0,1,0))</f>
        <v/>
      </c>
      <c r="L99" s="6">
        <f>IF(J99=1,B99&amp;"|H","")</f>
        <v/>
      </c>
      <c r="M99" s="6">
        <f>IF(K99=1,B99&amp;"|R","")</f>
        <v/>
      </c>
    </row>
    <row r="100">
      <c r="A100" s="13" t="n"/>
      <c r="B100" s="5" t="n"/>
      <c r="C100" s="5" t="n"/>
      <c r="D100" s="5" t="n"/>
      <c r="E100" s="5" t="n"/>
      <c r="F100" s="15" t="n"/>
      <c r="G100" s="5" t="n"/>
      <c r="H100" s="5" t="n"/>
      <c r="I100" s="6">
        <f>IF(B100&amp;""="","",IF(COUNTIF('الطلاب'!$A$6:$A$205,B100&amp;"")=0,"طالب غير موجود",IF(NOT(ISNUMBER(A100)),"تاريخ ناقص",IF(OR(C100="حفظ جديد",C100="مراجعة")=FALSE,"اختر النوع",IF(NOT(ISNUMBER(F100)),"عدد الأوجه ناقص","")))))</f>
        <v/>
      </c>
      <c r="J100" s="21">
        <f>IF(OR(B100&amp;""="",C100&lt;&gt;"حفظ جديد",NOT(ISNUMBER(A100))),"",IF(COUNTIFS($B$6:$B$2005,B100&amp;"",$C$6:$C$2005,"حفظ جديد",$A$6:$A$2005,"&gt;"&amp;A100)=0,1,0))</f>
        <v/>
      </c>
      <c r="K100" s="21">
        <f>IF(OR(B100&amp;""="",C100&lt;&gt;"مراجعة",NOT(ISNUMBER(A100))),"",IF(COUNTIFS($B$6:$B$2005,B100&amp;"",$C$6:$C$2005,"مراجعة",$A$6:$A$2005,"&gt;"&amp;A100)=0,1,0))</f>
        <v/>
      </c>
      <c r="L100" s="6">
        <f>IF(J100=1,B100&amp;"|H","")</f>
        <v/>
      </c>
      <c r="M100" s="6">
        <f>IF(K100=1,B100&amp;"|R","")</f>
        <v/>
      </c>
    </row>
    <row r="101">
      <c r="A101" s="13" t="n"/>
      <c r="B101" s="5" t="n"/>
      <c r="C101" s="5" t="n"/>
      <c r="D101" s="5" t="n"/>
      <c r="E101" s="5" t="n"/>
      <c r="F101" s="15" t="n"/>
      <c r="G101" s="5" t="n"/>
      <c r="H101" s="5" t="n"/>
      <c r="I101" s="6">
        <f>IF(B101&amp;""="","",IF(COUNTIF('الطلاب'!$A$6:$A$205,B101&amp;"")=0,"طالب غير موجود",IF(NOT(ISNUMBER(A101)),"تاريخ ناقص",IF(OR(C101="حفظ جديد",C101="مراجعة")=FALSE,"اختر النوع",IF(NOT(ISNUMBER(F101)),"عدد الأوجه ناقص","")))))</f>
        <v/>
      </c>
      <c r="J101" s="21">
        <f>IF(OR(B101&amp;""="",C101&lt;&gt;"حفظ جديد",NOT(ISNUMBER(A101))),"",IF(COUNTIFS($B$6:$B$2005,B101&amp;"",$C$6:$C$2005,"حفظ جديد",$A$6:$A$2005,"&gt;"&amp;A101)=0,1,0))</f>
        <v/>
      </c>
      <c r="K101" s="21">
        <f>IF(OR(B101&amp;""="",C101&lt;&gt;"مراجعة",NOT(ISNUMBER(A101))),"",IF(COUNTIFS($B$6:$B$2005,B101&amp;"",$C$6:$C$2005,"مراجعة",$A$6:$A$2005,"&gt;"&amp;A101)=0,1,0))</f>
        <v/>
      </c>
      <c r="L101" s="6">
        <f>IF(J101=1,B101&amp;"|H","")</f>
        <v/>
      </c>
      <c r="M101" s="6">
        <f>IF(K101=1,B101&amp;"|R","")</f>
        <v/>
      </c>
    </row>
    <row r="102">
      <c r="A102" s="13" t="n"/>
      <c r="B102" s="5" t="n"/>
      <c r="C102" s="5" t="n"/>
      <c r="D102" s="5" t="n"/>
      <c r="E102" s="5" t="n"/>
      <c r="F102" s="15" t="n"/>
      <c r="G102" s="5" t="n"/>
      <c r="H102" s="5" t="n"/>
      <c r="I102" s="6">
        <f>IF(B102&amp;""="","",IF(COUNTIF('الطلاب'!$A$6:$A$205,B102&amp;"")=0,"طالب غير موجود",IF(NOT(ISNUMBER(A102)),"تاريخ ناقص",IF(OR(C102="حفظ جديد",C102="مراجعة")=FALSE,"اختر النوع",IF(NOT(ISNUMBER(F102)),"عدد الأوجه ناقص","")))))</f>
        <v/>
      </c>
      <c r="J102" s="21">
        <f>IF(OR(B102&amp;""="",C102&lt;&gt;"حفظ جديد",NOT(ISNUMBER(A102))),"",IF(COUNTIFS($B$6:$B$2005,B102&amp;"",$C$6:$C$2005,"حفظ جديد",$A$6:$A$2005,"&gt;"&amp;A102)=0,1,0))</f>
        <v/>
      </c>
      <c r="K102" s="21">
        <f>IF(OR(B102&amp;""="",C102&lt;&gt;"مراجعة",NOT(ISNUMBER(A102))),"",IF(COUNTIFS($B$6:$B$2005,B102&amp;"",$C$6:$C$2005,"مراجعة",$A$6:$A$2005,"&gt;"&amp;A102)=0,1,0))</f>
        <v/>
      </c>
      <c r="L102" s="6">
        <f>IF(J102=1,B102&amp;"|H","")</f>
        <v/>
      </c>
      <c r="M102" s="6">
        <f>IF(K102=1,B102&amp;"|R","")</f>
        <v/>
      </c>
    </row>
    <row r="103">
      <c r="A103" s="13" t="n"/>
      <c r="B103" s="5" t="n"/>
      <c r="C103" s="5" t="n"/>
      <c r="D103" s="5" t="n"/>
      <c r="E103" s="5" t="n"/>
      <c r="F103" s="15" t="n"/>
      <c r="G103" s="5" t="n"/>
      <c r="H103" s="5" t="n"/>
      <c r="I103" s="6">
        <f>IF(B103&amp;""="","",IF(COUNTIF('الطلاب'!$A$6:$A$205,B103&amp;"")=0,"طالب غير موجود",IF(NOT(ISNUMBER(A103)),"تاريخ ناقص",IF(OR(C103="حفظ جديد",C103="مراجعة")=FALSE,"اختر النوع",IF(NOT(ISNUMBER(F103)),"عدد الأوجه ناقص","")))))</f>
        <v/>
      </c>
      <c r="J103" s="21">
        <f>IF(OR(B103&amp;""="",C103&lt;&gt;"حفظ جديد",NOT(ISNUMBER(A103))),"",IF(COUNTIFS($B$6:$B$2005,B103&amp;"",$C$6:$C$2005,"حفظ جديد",$A$6:$A$2005,"&gt;"&amp;A103)=0,1,0))</f>
        <v/>
      </c>
      <c r="K103" s="21">
        <f>IF(OR(B103&amp;""="",C103&lt;&gt;"مراجعة",NOT(ISNUMBER(A103))),"",IF(COUNTIFS($B$6:$B$2005,B103&amp;"",$C$6:$C$2005,"مراجعة",$A$6:$A$2005,"&gt;"&amp;A103)=0,1,0))</f>
        <v/>
      </c>
      <c r="L103" s="6">
        <f>IF(J103=1,B103&amp;"|H","")</f>
        <v/>
      </c>
      <c r="M103" s="6">
        <f>IF(K103=1,B103&amp;"|R","")</f>
        <v/>
      </c>
    </row>
    <row r="104">
      <c r="A104" s="13" t="n"/>
      <c r="B104" s="5" t="n"/>
      <c r="C104" s="5" t="n"/>
      <c r="D104" s="5" t="n"/>
      <c r="E104" s="5" t="n"/>
      <c r="F104" s="15" t="n"/>
      <c r="G104" s="5" t="n"/>
      <c r="H104" s="5" t="n"/>
      <c r="I104" s="6">
        <f>IF(B104&amp;""="","",IF(COUNTIF('الطلاب'!$A$6:$A$205,B104&amp;"")=0,"طالب غير موجود",IF(NOT(ISNUMBER(A104)),"تاريخ ناقص",IF(OR(C104="حفظ جديد",C104="مراجعة")=FALSE,"اختر النوع",IF(NOT(ISNUMBER(F104)),"عدد الأوجه ناقص","")))))</f>
        <v/>
      </c>
      <c r="J104" s="21">
        <f>IF(OR(B104&amp;""="",C104&lt;&gt;"حفظ جديد",NOT(ISNUMBER(A104))),"",IF(COUNTIFS($B$6:$B$2005,B104&amp;"",$C$6:$C$2005,"حفظ جديد",$A$6:$A$2005,"&gt;"&amp;A104)=0,1,0))</f>
        <v/>
      </c>
      <c r="K104" s="21">
        <f>IF(OR(B104&amp;""="",C104&lt;&gt;"مراجعة",NOT(ISNUMBER(A104))),"",IF(COUNTIFS($B$6:$B$2005,B104&amp;"",$C$6:$C$2005,"مراجعة",$A$6:$A$2005,"&gt;"&amp;A104)=0,1,0))</f>
        <v/>
      </c>
      <c r="L104" s="6">
        <f>IF(J104=1,B104&amp;"|H","")</f>
        <v/>
      </c>
      <c r="M104" s="6">
        <f>IF(K104=1,B104&amp;"|R","")</f>
        <v/>
      </c>
    </row>
    <row r="105">
      <c r="A105" s="13" t="n"/>
      <c r="B105" s="5" t="n"/>
      <c r="C105" s="5" t="n"/>
      <c r="D105" s="5" t="n"/>
      <c r="E105" s="5" t="n"/>
      <c r="F105" s="15" t="n"/>
      <c r="G105" s="5" t="n"/>
      <c r="H105" s="5" t="n"/>
      <c r="I105" s="6">
        <f>IF(B105&amp;""="","",IF(COUNTIF('الطلاب'!$A$6:$A$205,B105&amp;"")=0,"طالب غير موجود",IF(NOT(ISNUMBER(A105)),"تاريخ ناقص",IF(OR(C105="حفظ جديد",C105="مراجعة")=FALSE,"اختر النوع",IF(NOT(ISNUMBER(F105)),"عدد الأوجه ناقص","")))))</f>
        <v/>
      </c>
      <c r="J105" s="21">
        <f>IF(OR(B105&amp;""="",C105&lt;&gt;"حفظ جديد",NOT(ISNUMBER(A105))),"",IF(COUNTIFS($B$6:$B$2005,B105&amp;"",$C$6:$C$2005,"حفظ جديد",$A$6:$A$2005,"&gt;"&amp;A105)=0,1,0))</f>
        <v/>
      </c>
      <c r="K105" s="21">
        <f>IF(OR(B105&amp;""="",C105&lt;&gt;"مراجعة",NOT(ISNUMBER(A105))),"",IF(COUNTIFS($B$6:$B$2005,B105&amp;"",$C$6:$C$2005,"مراجعة",$A$6:$A$2005,"&gt;"&amp;A105)=0,1,0))</f>
        <v/>
      </c>
      <c r="L105" s="6">
        <f>IF(J105=1,B105&amp;"|H","")</f>
        <v/>
      </c>
      <c r="M105" s="6">
        <f>IF(K105=1,B105&amp;"|R","")</f>
        <v/>
      </c>
    </row>
    <row r="106">
      <c r="A106" s="13" t="n"/>
      <c r="B106" s="5" t="n"/>
      <c r="C106" s="5" t="n"/>
      <c r="D106" s="5" t="n"/>
      <c r="E106" s="5" t="n"/>
      <c r="F106" s="15" t="n"/>
      <c r="G106" s="5" t="n"/>
      <c r="H106" s="5" t="n"/>
      <c r="I106" s="6">
        <f>IF(B106&amp;""="","",IF(COUNTIF('الطلاب'!$A$6:$A$205,B106&amp;"")=0,"طالب غير موجود",IF(NOT(ISNUMBER(A106)),"تاريخ ناقص",IF(OR(C106="حفظ جديد",C106="مراجعة")=FALSE,"اختر النوع",IF(NOT(ISNUMBER(F106)),"عدد الأوجه ناقص","")))))</f>
        <v/>
      </c>
      <c r="J106" s="21">
        <f>IF(OR(B106&amp;""="",C106&lt;&gt;"حفظ جديد",NOT(ISNUMBER(A106))),"",IF(COUNTIFS($B$6:$B$2005,B106&amp;"",$C$6:$C$2005,"حفظ جديد",$A$6:$A$2005,"&gt;"&amp;A106)=0,1,0))</f>
        <v/>
      </c>
      <c r="K106" s="21">
        <f>IF(OR(B106&amp;""="",C106&lt;&gt;"مراجعة",NOT(ISNUMBER(A106))),"",IF(COUNTIFS($B$6:$B$2005,B106&amp;"",$C$6:$C$2005,"مراجعة",$A$6:$A$2005,"&gt;"&amp;A106)=0,1,0))</f>
        <v/>
      </c>
      <c r="L106" s="6">
        <f>IF(J106=1,B106&amp;"|H","")</f>
        <v/>
      </c>
      <c r="M106" s="6">
        <f>IF(K106=1,B106&amp;"|R","")</f>
        <v/>
      </c>
    </row>
    <row r="107">
      <c r="A107" s="13" t="n"/>
      <c r="B107" s="5" t="n"/>
      <c r="C107" s="5" t="n"/>
      <c r="D107" s="5" t="n"/>
      <c r="E107" s="5" t="n"/>
      <c r="F107" s="15" t="n"/>
      <c r="G107" s="5" t="n"/>
      <c r="H107" s="5" t="n"/>
      <c r="I107" s="6">
        <f>IF(B107&amp;""="","",IF(COUNTIF('الطلاب'!$A$6:$A$205,B107&amp;"")=0,"طالب غير موجود",IF(NOT(ISNUMBER(A107)),"تاريخ ناقص",IF(OR(C107="حفظ جديد",C107="مراجعة")=FALSE,"اختر النوع",IF(NOT(ISNUMBER(F107)),"عدد الأوجه ناقص","")))))</f>
        <v/>
      </c>
      <c r="J107" s="21">
        <f>IF(OR(B107&amp;""="",C107&lt;&gt;"حفظ جديد",NOT(ISNUMBER(A107))),"",IF(COUNTIFS($B$6:$B$2005,B107&amp;"",$C$6:$C$2005,"حفظ جديد",$A$6:$A$2005,"&gt;"&amp;A107)=0,1,0))</f>
        <v/>
      </c>
      <c r="K107" s="21">
        <f>IF(OR(B107&amp;""="",C107&lt;&gt;"مراجعة",NOT(ISNUMBER(A107))),"",IF(COUNTIFS($B$6:$B$2005,B107&amp;"",$C$6:$C$2005,"مراجعة",$A$6:$A$2005,"&gt;"&amp;A107)=0,1,0))</f>
        <v/>
      </c>
      <c r="L107" s="6">
        <f>IF(J107=1,B107&amp;"|H","")</f>
        <v/>
      </c>
      <c r="M107" s="6">
        <f>IF(K107=1,B107&amp;"|R","")</f>
        <v/>
      </c>
    </row>
    <row r="108">
      <c r="A108" s="13" t="n"/>
      <c r="B108" s="5" t="n"/>
      <c r="C108" s="5" t="n"/>
      <c r="D108" s="5" t="n"/>
      <c r="E108" s="5" t="n"/>
      <c r="F108" s="15" t="n"/>
      <c r="G108" s="5" t="n"/>
      <c r="H108" s="5" t="n"/>
      <c r="I108" s="6">
        <f>IF(B108&amp;""="","",IF(COUNTIF('الطلاب'!$A$6:$A$205,B108&amp;"")=0,"طالب غير موجود",IF(NOT(ISNUMBER(A108)),"تاريخ ناقص",IF(OR(C108="حفظ جديد",C108="مراجعة")=FALSE,"اختر النوع",IF(NOT(ISNUMBER(F108)),"عدد الأوجه ناقص","")))))</f>
        <v/>
      </c>
      <c r="J108" s="21">
        <f>IF(OR(B108&amp;""="",C108&lt;&gt;"حفظ جديد",NOT(ISNUMBER(A108))),"",IF(COUNTIFS($B$6:$B$2005,B108&amp;"",$C$6:$C$2005,"حفظ جديد",$A$6:$A$2005,"&gt;"&amp;A108)=0,1,0))</f>
        <v/>
      </c>
      <c r="K108" s="21">
        <f>IF(OR(B108&amp;""="",C108&lt;&gt;"مراجعة",NOT(ISNUMBER(A108))),"",IF(COUNTIFS($B$6:$B$2005,B108&amp;"",$C$6:$C$2005,"مراجعة",$A$6:$A$2005,"&gt;"&amp;A108)=0,1,0))</f>
        <v/>
      </c>
      <c r="L108" s="6">
        <f>IF(J108=1,B108&amp;"|H","")</f>
        <v/>
      </c>
      <c r="M108" s="6">
        <f>IF(K108=1,B108&amp;"|R","")</f>
        <v/>
      </c>
    </row>
    <row r="109">
      <c r="A109" s="13" t="n"/>
      <c r="B109" s="5" t="n"/>
      <c r="C109" s="5" t="n"/>
      <c r="D109" s="5" t="n"/>
      <c r="E109" s="5" t="n"/>
      <c r="F109" s="15" t="n"/>
      <c r="G109" s="5" t="n"/>
      <c r="H109" s="5" t="n"/>
      <c r="I109" s="6">
        <f>IF(B109&amp;""="","",IF(COUNTIF('الطلاب'!$A$6:$A$205,B109&amp;"")=0,"طالب غير موجود",IF(NOT(ISNUMBER(A109)),"تاريخ ناقص",IF(OR(C109="حفظ جديد",C109="مراجعة")=FALSE,"اختر النوع",IF(NOT(ISNUMBER(F109)),"عدد الأوجه ناقص","")))))</f>
        <v/>
      </c>
      <c r="J109" s="21">
        <f>IF(OR(B109&amp;""="",C109&lt;&gt;"حفظ جديد",NOT(ISNUMBER(A109))),"",IF(COUNTIFS($B$6:$B$2005,B109&amp;"",$C$6:$C$2005,"حفظ جديد",$A$6:$A$2005,"&gt;"&amp;A109)=0,1,0))</f>
        <v/>
      </c>
      <c r="K109" s="21">
        <f>IF(OR(B109&amp;""="",C109&lt;&gt;"مراجعة",NOT(ISNUMBER(A109))),"",IF(COUNTIFS($B$6:$B$2005,B109&amp;"",$C$6:$C$2005,"مراجعة",$A$6:$A$2005,"&gt;"&amp;A109)=0,1,0))</f>
        <v/>
      </c>
      <c r="L109" s="6">
        <f>IF(J109=1,B109&amp;"|H","")</f>
        <v/>
      </c>
      <c r="M109" s="6">
        <f>IF(K109=1,B109&amp;"|R","")</f>
        <v/>
      </c>
    </row>
    <row r="110">
      <c r="A110" s="13" t="n"/>
      <c r="B110" s="5" t="n"/>
      <c r="C110" s="5" t="n"/>
      <c r="D110" s="5" t="n"/>
      <c r="E110" s="5" t="n"/>
      <c r="F110" s="15" t="n"/>
      <c r="G110" s="5" t="n"/>
      <c r="H110" s="5" t="n"/>
      <c r="I110" s="6">
        <f>IF(B110&amp;""="","",IF(COUNTIF('الطلاب'!$A$6:$A$205,B110&amp;"")=0,"طالب غير موجود",IF(NOT(ISNUMBER(A110)),"تاريخ ناقص",IF(OR(C110="حفظ جديد",C110="مراجعة")=FALSE,"اختر النوع",IF(NOT(ISNUMBER(F110)),"عدد الأوجه ناقص","")))))</f>
        <v/>
      </c>
      <c r="J110" s="21">
        <f>IF(OR(B110&amp;""="",C110&lt;&gt;"حفظ جديد",NOT(ISNUMBER(A110))),"",IF(COUNTIFS($B$6:$B$2005,B110&amp;"",$C$6:$C$2005,"حفظ جديد",$A$6:$A$2005,"&gt;"&amp;A110)=0,1,0))</f>
        <v/>
      </c>
      <c r="K110" s="21">
        <f>IF(OR(B110&amp;""="",C110&lt;&gt;"مراجعة",NOT(ISNUMBER(A110))),"",IF(COUNTIFS($B$6:$B$2005,B110&amp;"",$C$6:$C$2005,"مراجعة",$A$6:$A$2005,"&gt;"&amp;A110)=0,1,0))</f>
        <v/>
      </c>
      <c r="L110" s="6">
        <f>IF(J110=1,B110&amp;"|H","")</f>
        <v/>
      </c>
      <c r="M110" s="6">
        <f>IF(K110=1,B110&amp;"|R","")</f>
        <v/>
      </c>
    </row>
    <row r="111">
      <c r="A111" s="13" t="n"/>
      <c r="B111" s="5" t="n"/>
      <c r="C111" s="5" t="n"/>
      <c r="D111" s="5" t="n"/>
      <c r="E111" s="5" t="n"/>
      <c r="F111" s="15" t="n"/>
      <c r="G111" s="5" t="n"/>
      <c r="H111" s="5" t="n"/>
      <c r="I111" s="6">
        <f>IF(B111&amp;""="","",IF(COUNTIF('الطلاب'!$A$6:$A$205,B111&amp;"")=0,"طالب غير موجود",IF(NOT(ISNUMBER(A111)),"تاريخ ناقص",IF(OR(C111="حفظ جديد",C111="مراجعة")=FALSE,"اختر النوع",IF(NOT(ISNUMBER(F111)),"عدد الأوجه ناقص","")))))</f>
        <v/>
      </c>
      <c r="J111" s="21">
        <f>IF(OR(B111&amp;""="",C111&lt;&gt;"حفظ جديد",NOT(ISNUMBER(A111))),"",IF(COUNTIFS($B$6:$B$2005,B111&amp;"",$C$6:$C$2005,"حفظ جديد",$A$6:$A$2005,"&gt;"&amp;A111)=0,1,0))</f>
        <v/>
      </c>
      <c r="K111" s="21">
        <f>IF(OR(B111&amp;""="",C111&lt;&gt;"مراجعة",NOT(ISNUMBER(A111))),"",IF(COUNTIFS($B$6:$B$2005,B111&amp;"",$C$6:$C$2005,"مراجعة",$A$6:$A$2005,"&gt;"&amp;A111)=0,1,0))</f>
        <v/>
      </c>
      <c r="L111" s="6">
        <f>IF(J111=1,B111&amp;"|H","")</f>
        <v/>
      </c>
      <c r="M111" s="6">
        <f>IF(K111=1,B111&amp;"|R","")</f>
        <v/>
      </c>
    </row>
    <row r="112">
      <c r="A112" s="13" t="n"/>
      <c r="B112" s="5" t="n"/>
      <c r="C112" s="5" t="n"/>
      <c r="D112" s="5" t="n"/>
      <c r="E112" s="5" t="n"/>
      <c r="F112" s="15" t="n"/>
      <c r="G112" s="5" t="n"/>
      <c r="H112" s="5" t="n"/>
      <c r="I112" s="6">
        <f>IF(B112&amp;""="","",IF(COUNTIF('الطلاب'!$A$6:$A$205,B112&amp;"")=0,"طالب غير موجود",IF(NOT(ISNUMBER(A112)),"تاريخ ناقص",IF(OR(C112="حفظ جديد",C112="مراجعة")=FALSE,"اختر النوع",IF(NOT(ISNUMBER(F112)),"عدد الأوجه ناقص","")))))</f>
        <v/>
      </c>
      <c r="J112" s="21">
        <f>IF(OR(B112&amp;""="",C112&lt;&gt;"حفظ جديد",NOT(ISNUMBER(A112))),"",IF(COUNTIFS($B$6:$B$2005,B112&amp;"",$C$6:$C$2005,"حفظ جديد",$A$6:$A$2005,"&gt;"&amp;A112)=0,1,0))</f>
        <v/>
      </c>
      <c r="K112" s="21">
        <f>IF(OR(B112&amp;""="",C112&lt;&gt;"مراجعة",NOT(ISNUMBER(A112))),"",IF(COUNTIFS($B$6:$B$2005,B112&amp;"",$C$6:$C$2005,"مراجعة",$A$6:$A$2005,"&gt;"&amp;A112)=0,1,0))</f>
        <v/>
      </c>
      <c r="L112" s="6">
        <f>IF(J112=1,B112&amp;"|H","")</f>
        <v/>
      </c>
      <c r="M112" s="6">
        <f>IF(K112=1,B112&amp;"|R","")</f>
        <v/>
      </c>
    </row>
    <row r="113">
      <c r="A113" s="13" t="n"/>
      <c r="B113" s="5" t="n"/>
      <c r="C113" s="5" t="n"/>
      <c r="D113" s="5" t="n"/>
      <c r="E113" s="5" t="n"/>
      <c r="F113" s="15" t="n"/>
      <c r="G113" s="5" t="n"/>
      <c r="H113" s="5" t="n"/>
      <c r="I113" s="6">
        <f>IF(B113&amp;""="","",IF(COUNTIF('الطلاب'!$A$6:$A$205,B113&amp;"")=0,"طالب غير موجود",IF(NOT(ISNUMBER(A113)),"تاريخ ناقص",IF(OR(C113="حفظ جديد",C113="مراجعة")=FALSE,"اختر النوع",IF(NOT(ISNUMBER(F113)),"عدد الأوجه ناقص","")))))</f>
        <v/>
      </c>
      <c r="J113" s="21">
        <f>IF(OR(B113&amp;""="",C113&lt;&gt;"حفظ جديد",NOT(ISNUMBER(A113))),"",IF(COUNTIFS($B$6:$B$2005,B113&amp;"",$C$6:$C$2005,"حفظ جديد",$A$6:$A$2005,"&gt;"&amp;A113)=0,1,0))</f>
        <v/>
      </c>
      <c r="K113" s="21">
        <f>IF(OR(B113&amp;""="",C113&lt;&gt;"مراجعة",NOT(ISNUMBER(A113))),"",IF(COUNTIFS($B$6:$B$2005,B113&amp;"",$C$6:$C$2005,"مراجعة",$A$6:$A$2005,"&gt;"&amp;A113)=0,1,0))</f>
        <v/>
      </c>
      <c r="L113" s="6">
        <f>IF(J113=1,B113&amp;"|H","")</f>
        <v/>
      </c>
      <c r="M113" s="6">
        <f>IF(K113=1,B113&amp;"|R","")</f>
        <v/>
      </c>
    </row>
    <row r="114">
      <c r="A114" s="13" t="n"/>
      <c r="B114" s="5" t="n"/>
      <c r="C114" s="5" t="n"/>
      <c r="D114" s="5" t="n"/>
      <c r="E114" s="5" t="n"/>
      <c r="F114" s="15" t="n"/>
      <c r="G114" s="5" t="n"/>
      <c r="H114" s="5" t="n"/>
      <c r="I114" s="6">
        <f>IF(B114&amp;""="","",IF(COUNTIF('الطلاب'!$A$6:$A$205,B114&amp;"")=0,"طالب غير موجود",IF(NOT(ISNUMBER(A114)),"تاريخ ناقص",IF(OR(C114="حفظ جديد",C114="مراجعة")=FALSE,"اختر النوع",IF(NOT(ISNUMBER(F114)),"عدد الأوجه ناقص","")))))</f>
        <v/>
      </c>
      <c r="J114" s="21">
        <f>IF(OR(B114&amp;""="",C114&lt;&gt;"حفظ جديد",NOT(ISNUMBER(A114))),"",IF(COUNTIFS($B$6:$B$2005,B114&amp;"",$C$6:$C$2005,"حفظ جديد",$A$6:$A$2005,"&gt;"&amp;A114)=0,1,0))</f>
        <v/>
      </c>
      <c r="K114" s="21">
        <f>IF(OR(B114&amp;""="",C114&lt;&gt;"مراجعة",NOT(ISNUMBER(A114))),"",IF(COUNTIFS($B$6:$B$2005,B114&amp;"",$C$6:$C$2005,"مراجعة",$A$6:$A$2005,"&gt;"&amp;A114)=0,1,0))</f>
        <v/>
      </c>
      <c r="L114" s="6">
        <f>IF(J114=1,B114&amp;"|H","")</f>
        <v/>
      </c>
      <c r="M114" s="6">
        <f>IF(K114=1,B114&amp;"|R","")</f>
        <v/>
      </c>
    </row>
    <row r="115">
      <c r="A115" s="13" t="n"/>
      <c r="B115" s="5" t="n"/>
      <c r="C115" s="5" t="n"/>
      <c r="D115" s="5" t="n"/>
      <c r="E115" s="5" t="n"/>
      <c r="F115" s="15" t="n"/>
      <c r="G115" s="5" t="n"/>
      <c r="H115" s="5" t="n"/>
      <c r="I115" s="6">
        <f>IF(B115&amp;""="","",IF(COUNTIF('الطلاب'!$A$6:$A$205,B115&amp;"")=0,"طالب غير موجود",IF(NOT(ISNUMBER(A115)),"تاريخ ناقص",IF(OR(C115="حفظ جديد",C115="مراجعة")=FALSE,"اختر النوع",IF(NOT(ISNUMBER(F115)),"عدد الأوجه ناقص","")))))</f>
        <v/>
      </c>
      <c r="J115" s="21">
        <f>IF(OR(B115&amp;""="",C115&lt;&gt;"حفظ جديد",NOT(ISNUMBER(A115))),"",IF(COUNTIFS($B$6:$B$2005,B115&amp;"",$C$6:$C$2005,"حفظ جديد",$A$6:$A$2005,"&gt;"&amp;A115)=0,1,0))</f>
        <v/>
      </c>
      <c r="K115" s="21">
        <f>IF(OR(B115&amp;""="",C115&lt;&gt;"مراجعة",NOT(ISNUMBER(A115))),"",IF(COUNTIFS($B$6:$B$2005,B115&amp;"",$C$6:$C$2005,"مراجعة",$A$6:$A$2005,"&gt;"&amp;A115)=0,1,0))</f>
        <v/>
      </c>
      <c r="L115" s="6">
        <f>IF(J115=1,B115&amp;"|H","")</f>
        <v/>
      </c>
      <c r="M115" s="6">
        <f>IF(K115=1,B115&amp;"|R","")</f>
        <v/>
      </c>
    </row>
    <row r="116">
      <c r="A116" s="13" t="n"/>
      <c r="B116" s="5" t="n"/>
      <c r="C116" s="5" t="n"/>
      <c r="D116" s="5" t="n"/>
      <c r="E116" s="5" t="n"/>
      <c r="F116" s="15" t="n"/>
      <c r="G116" s="5" t="n"/>
      <c r="H116" s="5" t="n"/>
      <c r="I116" s="6">
        <f>IF(B116&amp;""="","",IF(COUNTIF('الطلاب'!$A$6:$A$205,B116&amp;"")=0,"طالب غير موجود",IF(NOT(ISNUMBER(A116)),"تاريخ ناقص",IF(OR(C116="حفظ جديد",C116="مراجعة")=FALSE,"اختر النوع",IF(NOT(ISNUMBER(F116)),"عدد الأوجه ناقص","")))))</f>
        <v/>
      </c>
      <c r="J116" s="21">
        <f>IF(OR(B116&amp;""="",C116&lt;&gt;"حفظ جديد",NOT(ISNUMBER(A116))),"",IF(COUNTIFS($B$6:$B$2005,B116&amp;"",$C$6:$C$2005,"حفظ جديد",$A$6:$A$2005,"&gt;"&amp;A116)=0,1,0))</f>
        <v/>
      </c>
      <c r="K116" s="21">
        <f>IF(OR(B116&amp;""="",C116&lt;&gt;"مراجعة",NOT(ISNUMBER(A116))),"",IF(COUNTIFS($B$6:$B$2005,B116&amp;"",$C$6:$C$2005,"مراجعة",$A$6:$A$2005,"&gt;"&amp;A116)=0,1,0))</f>
        <v/>
      </c>
      <c r="L116" s="6">
        <f>IF(J116=1,B116&amp;"|H","")</f>
        <v/>
      </c>
      <c r="M116" s="6">
        <f>IF(K116=1,B116&amp;"|R","")</f>
        <v/>
      </c>
    </row>
    <row r="117">
      <c r="A117" s="13" t="n"/>
      <c r="B117" s="5" t="n"/>
      <c r="C117" s="5" t="n"/>
      <c r="D117" s="5" t="n"/>
      <c r="E117" s="5" t="n"/>
      <c r="F117" s="15" t="n"/>
      <c r="G117" s="5" t="n"/>
      <c r="H117" s="5" t="n"/>
      <c r="I117" s="6">
        <f>IF(B117&amp;""="","",IF(COUNTIF('الطلاب'!$A$6:$A$205,B117&amp;"")=0,"طالب غير موجود",IF(NOT(ISNUMBER(A117)),"تاريخ ناقص",IF(OR(C117="حفظ جديد",C117="مراجعة")=FALSE,"اختر النوع",IF(NOT(ISNUMBER(F117)),"عدد الأوجه ناقص","")))))</f>
        <v/>
      </c>
      <c r="J117" s="21">
        <f>IF(OR(B117&amp;""="",C117&lt;&gt;"حفظ جديد",NOT(ISNUMBER(A117))),"",IF(COUNTIFS($B$6:$B$2005,B117&amp;"",$C$6:$C$2005,"حفظ جديد",$A$6:$A$2005,"&gt;"&amp;A117)=0,1,0))</f>
        <v/>
      </c>
      <c r="K117" s="21">
        <f>IF(OR(B117&amp;""="",C117&lt;&gt;"مراجعة",NOT(ISNUMBER(A117))),"",IF(COUNTIFS($B$6:$B$2005,B117&amp;"",$C$6:$C$2005,"مراجعة",$A$6:$A$2005,"&gt;"&amp;A117)=0,1,0))</f>
        <v/>
      </c>
      <c r="L117" s="6">
        <f>IF(J117=1,B117&amp;"|H","")</f>
        <v/>
      </c>
      <c r="M117" s="6">
        <f>IF(K117=1,B117&amp;"|R","")</f>
        <v/>
      </c>
    </row>
    <row r="118">
      <c r="A118" s="13" t="n"/>
      <c r="B118" s="5" t="n"/>
      <c r="C118" s="5" t="n"/>
      <c r="D118" s="5" t="n"/>
      <c r="E118" s="5" t="n"/>
      <c r="F118" s="15" t="n"/>
      <c r="G118" s="5" t="n"/>
      <c r="H118" s="5" t="n"/>
      <c r="I118" s="6">
        <f>IF(B118&amp;""="","",IF(COUNTIF('الطلاب'!$A$6:$A$205,B118&amp;"")=0,"طالب غير موجود",IF(NOT(ISNUMBER(A118)),"تاريخ ناقص",IF(OR(C118="حفظ جديد",C118="مراجعة")=FALSE,"اختر النوع",IF(NOT(ISNUMBER(F118)),"عدد الأوجه ناقص","")))))</f>
        <v/>
      </c>
      <c r="J118" s="21">
        <f>IF(OR(B118&amp;""="",C118&lt;&gt;"حفظ جديد",NOT(ISNUMBER(A118))),"",IF(COUNTIFS($B$6:$B$2005,B118&amp;"",$C$6:$C$2005,"حفظ جديد",$A$6:$A$2005,"&gt;"&amp;A118)=0,1,0))</f>
        <v/>
      </c>
      <c r="K118" s="21">
        <f>IF(OR(B118&amp;""="",C118&lt;&gt;"مراجعة",NOT(ISNUMBER(A118))),"",IF(COUNTIFS($B$6:$B$2005,B118&amp;"",$C$6:$C$2005,"مراجعة",$A$6:$A$2005,"&gt;"&amp;A118)=0,1,0))</f>
        <v/>
      </c>
      <c r="L118" s="6">
        <f>IF(J118=1,B118&amp;"|H","")</f>
        <v/>
      </c>
      <c r="M118" s="6">
        <f>IF(K118=1,B118&amp;"|R","")</f>
        <v/>
      </c>
    </row>
    <row r="119">
      <c r="A119" s="13" t="n"/>
      <c r="B119" s="5" t="n"/>
      <c r="C119" s="5" t="n"/>
      <c r="D119" s="5" t="n"/>
      <c r="E119" s="5" t="n"/>
      <c r="F119" s="15" t="n"/>
      <c r="G119" s="5" t="n"/>
      <c r="H119" s="5" t="n"/>
      <c r="I119" s="6">
        <f>IF(B119&amp;""="","",IF(COUNTIF('الطلاب'!$A$6:$A$205,B119&amp;"")=0,"طالب غير موجود",IF(NOT(ISNUMBER(A119)),"تاريخ ناقص",IF(OR(C119="حفظ جديد",C119="مراجعة")=FALSE,"اختر النوع",IF(NOT(ISNUMBER(F119)),"عدد الأوجه ناقص","")))))</f>
        <v/>
      </c>
      <c r="J119" s="21">
        <f>IF(OR(B119&amp;""="",C119&lt;&gt;"حفظ جديد",NOT(ISNUMBER(A119))),"",IF(COUNTIFS($B$6:$B$2005,B119&amp;"",$C$6:$C$2005,"حفظ جديد",$A$6:$A$2005,"&gt;"&amp;A119)=0,1,0))</f>
        <v/>
      </c>
      <c r="K119" s="21">
        <f>IF(OR(B119&amp;""="",C119&lt;&gt;"مراجعة",NOT(ISNUMBER(A119))),"",IF(COUNTIFS($B$6:$B$2005,B119&amp;"",$C$6:$C$2005,"مراجعة",$A$6:$A$2005,"&gt;"&amp;A119)=0,1,0))</f>
        <v/>
      </c>
      <c r="L119" s="6">
        <f>IF(J119=1,B119&amp;"|H","")</f>
        <v/>
      </c>
      <c r="M119" s="6">
        <f>IF(K119=1,B119&amp;"|R","")</f>
        <v/>
      </c>
    </row>
    <row r="120">
      <c r="A120" s="13" t="n"/>
      <c r="B120" s="5" t="n"/>
      <c r="C120" s="5" t="n"/>
      <c r="D120" s="5" t="n"/>
      <c r="E120" s="5" t="n"/>
      <c r="F120" s="15" t="n"/>
      <c r="G120" s="5" t="n"/>
      <c r="H120" s="5" t="n"/>
      <c r="I120" s="6">
        <f>IF(B120&amp;""="","",IF(COUNTIF('الطلاب'!$A$6:$A$205,B120&amp;"")=0,"طالب غير موجود",IF(NOT(ISNUMBER(A120)),"تاريخ ناقص",IF(OR(C120="حفظ جديد",C120="مراجعة")=FALSE,"اختر النوع",IF(NOT(ISNUMBER(F120)),"عدد الأوجه ناقص","")))))</f>
        <v/>
      </c>
      <c r="J120" s="21">
        <f>IF(OR(B120&amp;""="",C120&lt;&gt;"حفظ جديد",NOT(ISNUMBER(A120))),"",IF(COUNTIFS($B$6:$B$2005,B120&amp;"",$C$6:$C$2005,"حفظ جديد",$A$6:$A$2005,"&gt;"&amp;A120)=0,1,0))</f>
        <v/>
      </c>
      <c r="K120" s="21">
        <f>IF(OR(B120&amp;""="",C120&lt;&gt;"مراجعة",NOT(ISNUMBER(A120))),"",IF(COUNTIFS($B$6:$B$2005,B120&amp;"",$C$6:$C$2005,"مراجعة",$A$6:$A$2005,"&gt;"&amp;A120)=0,1,0))</f>
        <v/>
      </c>
      <c r="L120" s="6">
        <f>IF(J120=1,B120&amp;"|H","")</f>
        <v/>
      </c>
      <c r="M120" s="6">
        <f>IF(K120=1,B120&amp;"|R","")</f>
        <v/>
      </c>
    </row>
    <row r="121">
      <c r="A121" s="13" t="n"/>
      <c r="B121" s="5" t="n"/>
      <c r="C121" s="5" t="n"/>
      <c r="D121" s="5" t="n"/>
      <c r="E121" s="5" t="n"/>
      <c r="F121" s="15" t="n"/>
      <c r="G121" s="5" t="n"/>
      <c r="H121" s="5" t="n"/>
      <c r="I121" s="6">
        <f>IF(B121&amp;""="","",IF(COUNTIF('الطلاب'!$A$6:$A$205,B121&amp;"")=0,"طالب غير موجود",IF(NOT(ISNUMBER(A121)),"تاريخ ناقص",IF(OR(C121="حفظ جديد",C121="مراجعة")=FALSE,"اختر النوع",IF(NOT(ISNUMBER(F121)),"عدد الأوجه ناقص","")))))</f>
        <v/>
      </c>
      <c r="J121" s="21">
        <f>IF(OR(B121&amp;""="",C121&lt;&gt;"حفظ جديد",NOT(ISNUMBER(A121))),"",IF(COUNTIFS($B$6:$B$2005,B121&amp;"",$C$6:$C$2005,"حفظ جديد",$A$6:$A$2005,"&gt;"&amp;A121)=0,1,0))</f>
        <v/>
      </c>
      <c r="K121" s="21">
        <f>IF(OR(B121&amp;""="",C121&lt;&gt;"مراجعة",NOT(ISNUMBER(A121))),"",IF(COUNTIFS($B$6:$B$2005,B121&amp;"",$C$6:$C$2005,"مراجعة",$A$6:$A$2005,"&gt;"&amp;A121)=0,1,0))</f>
        <v/>
      </c>
      <c r="L121" s="6">
        <f>IF(J121=1,B121&amp;"|H","")</f>
        <v/>
      </c>
      <c r="M121" s="6">
        <f>IF(K121=1,B121&amp;"|R","")</f>
        <v/>
      </c>
    </row>
    <row r="122">
      <c r="A122" s="13" t="n"/>
      <c r="B122" s="5" t="n"/>
      <c r="C122" s="5" t="n"/>
      <c r="D122" s="5" t="n"/>
      <c r="E122" s="5" t="n"/>
      <c r="F122" s="15" t="n"/>
      <c r="G122" s="5" t="n"/>
      <c r="H122" s="5" t="n"/>
      <c r="I122" s="6">
        <f>IF(B122&amp;""="","",IF(COUNTIF('الطلاب'!$A$6:$A$205,B122&amp;"")=0,"طالب غير موجود",IF(NOT(ISNUMBER(A122)),"تاريخ ناقص",IF(OR(C122="حفظ جديد",C122="مراجعة")=FALSE,"اختر النوع",IF(NOT(ISNUMBER(F122)),"عدد الأوجه ناقص","")))))</f>
        <v/>
      </c>
      <c r="J122" s="21">
        <f>IF(OR(B122&amp;""="",C122&lt;&gt;"حفظ جديد",NOT(ISNUMBER(A122))),"",IF(COUNTIFS($B$6:$B$2005,B122&amp;"",$C$6:$C$2005,"حفظ جديد",$A$6:$A$2005,"&gt;"&amp;A122)=0,1,0))</f>
        <v/>
      </c>
      <c r="K122" s="21">
        <f>IF(OR(B122&amp;""="",C122&lt;&gt;"مراجعة",NOT(ISNUMBER(A122))),"",IF(COUNTIFS($B$6:$B$2005,B122&amp;"",$C$6:$C$2005,"مراجعة",$A$6:$A$2005,"&gt;"&amp;A122)=0,1,0))</f>
        <v/>
      </c>
      <c r="L122" s="6">
        <f>IF(J122=1,B122&amp;"|H","")</f>
        <v/>
      </c>
      <c r="M122" s="6">
        <f>IF(K122=1,B122&amp;"|R","")</f>
        <v/>
      </c>
    </row>
    <row r="123">
      <c r="A123" s="13" t="n"/>
      <c r="B123" s="5" t="n"/>
      <c r="C123" s="5" t="n"/>
      <c r="D123" s="5" t="n"/>
      <c r="E123" s="5" t="n"/>
      <c r="F123" s="15" t="n"/>
      <c r="G123" s="5" t="n"/>
      <c r="H123" s="5" t="n"/>
      <c r="I123" s="6">
        <f>IF(B123&amp;""="","",IF(COUNTIF('الطلاب'!$A$6:$A$205,B123&amp;"")=0,"طالب غير موجود",IF(NOT(ISNUMBER(A123)),"تاريخ ناقص",IF(OR(C123="حفظ جديد",C123="مراجعة")=FALSE,"اختر النوع",IF(NOT(ISNUMBER(F123)),"عدد الأوجه ناقص","")))))</f>
        <v/>
      </c>
      <c r="J123" s="21">
        <f>IF(OR(B123&amp;""="",C123&lt;&gt;"حفظ جديد",NOT(ISNUMBER(A123))),"",IF(COUNTIFS($B$6:$B$2005,B123&amp;"",$C$6:$C$2005,"حفظ جديد",$A$6:$A$2005,"&gt;"&amp;A123)=0,1,0))</f>
        <v/>
      </c>
      <c r="K123" s="21">
        <f>IF(OR(B123&amp;""="",C123&lt;&gt;"مراجعة",NOT(ISNUMBER(A123))),"",IF(COUNTIFS($B$6:$B$2005,B123&amp;"",$C$6:$C$2005,"مراجعة",$A$6:$A$2005,"&gt;"&amp;A123)=0,1,0))</f>
        <v/>
      </c>
      <c r="L123" s="6">
        <f>IF(J123=1,B123&amp;"|H","")</f>
        <v/>
      </c>
      <c r="M123" s="6">
        <f>IF(K123=1,B123&amp;"|R","")</f>
        <v/>
      </c>
    </row>
    <row r="124">
      <c r="A124" s="13" t="n"/>
      <c r="B124" s="5" t="n"/>
      <c r="C124" s="5" t="n"/>
      <c r="D124" s="5" t="n"/>
      <c r="E124" s="5" t="n"/>
      <c r="F124" s="15" t="n"/>
      <c r="G124" s="5" t="n"/>
      <c r="H124" s="5" t="n"/>
      <c r="I124" s="6">
        <f>IF(B124&amp;""="","",IF(COUNTIF('الطلاب'!$A$6:$A$205,B124&amp;"")=0,"طالب غير موجود",IF(NOT(ISNUMBER(A124)),"تاريخ ناقص",IF(OR(C124="حفظ جديد",C124="مراجعة")=FALSE,"اختر النوع",IF(NOT(ISNUMBER(F124)),"عدد الأوجه ناقص","")))))</f>
        <v/>
      </c>
      <c r="J124" s="21">
        <f>IF(OR(B124&amp;""="",C124&lt;&gt;"حفظ جديد",NOT(ISNUMBER(A124))),"",IF(COUNTIFS($B$6:$B$2005,B124&amp;"",$C$6:$C$2005,"حفظ جديد",$A$6:$A$2005,"&gt;"&amp;A124)=0,1,0))</f>
        <v/>
      </c>
      <c r="K124" s="21">
        <f>IF(OR(B124&amp;""="",C124&lt;&gt;"مراجعة",NOT(ISNUMBER(A124))),"",IF(COUNTIFS($B$6:$B$2005,B124&amp;"",$C$6:$C$2005,"مراجعة",$A$6:$A$2005,"&gt;"&amp;A124)=0,1,0))</f>
        <v/>
      </c>
      <c r="L124" s="6">
        <f>IF(J124=1,B124&amp;"|H","")</f>
        <v/>
      </c>
      <c r="M124" s="6">
        <f>IF(K124=1,B124&amp;"|R","")</f>
        <v/>
      </c>
    </row>
    <row r="125">
      <c r="A125" s="13" t="n"/>
      <c r="B125" s="5" t="n"/>
      <c r="C125" s="5" t="n"/>
      <c r="D125" s="5" t="n"/>
      <c r="E125" s="5" t="n"/>
      <c r="F125" s="15" t="n"/>
      <c r="G125" s="5" t="n"/>
      <c r="H125" s="5" t="n"/>
      <c r="I125" s="6">
        <f>IF(B125&amp;""="","",IF(COUNTIF('الطلاب'!$A$6:$A$205,B125&amp;"")=0,"طالب غير موجود",IF(NOT(ISNUMBER(A125)),"تاريخ ناقص",IF(OR(C125="حفظ جديد",C125="مراجعة")=FALSE,"اختر النوع",IF(NOT(ISNUMBER(F125)),"عدد الأوجه ناقص","")))))</f>
        <v/>
      </c>
      <c r="J125" s="21">
        <f>IF(OR(B125&amp;""="",C125&lt;&gt;"حفظ جديد",NOT(ISNUMBER(A125))),"",IF(COUNTIFS($B$6:$B$2005,B125&amp;"",$C$6:$C$2005,"حفظ جديد",$A$6:$A$2005,"&gt;"&amp;A125)=0,1,0))</f>
        <v/>
      </c>
      <c r="K125" s="21">
        <f>IF(OR(B125&amp;""="",C125&lt;&gt;"مراجعة",NOT(ISNUMBER(A125))),"",IF(COUNTIFS($B$6:$B$2005,B125&amp;"",$C$6:$C$2005,"مراجعة",$A$6:$A$2005,"&gt;"&amp;A125)=0,1,0))</f>
        <v/>
      </c>
      <c r="L125" s="6">
        <f>IF(J125=1,B125&amp;"|H","")</f>
        <v/>
      </c>
      <c r="M125" s="6">
        <f>IF(K125=1,B125&amp;"|R","")</f>
        <v/>
      </c>
    </row>
    <row r="126">
      <c r="A126" s="13" t="n"/>
      <c r="B126" s="5" t="n"/>
      <c r="C126" s="5" t="n"/>
      <c r="D126" s="5" t="n"/>
      <c r="E126" s="5" t="n"/>
      <c r="F126" s="15" t="n"/>
      <c r="G126" s="5" t="n"/>
      <c r="H126" s="5" t="n"/>
      <c r="I126" s="6">
        <f>IF(B126&amp;""="","",IF(COUNTIF('الطلاب'!$A$6:$A$205,B126&amp;"")=0,"طالب غير موجود",IF(NOT(ISNUMBER(A126)),"تاريخ ناقص",IF(OR(C126="حفظ جديد",C126="مراجعة")=FALSE,"اختر النوع",IF(NOT(ISNUMBER(F126)),"عدد الأوجه ناقص","")))))</f>
        <v/>
      </c>
      <c r="J126" s="21">
        <f>IF(OR(B126&amp;""="",C126&lt;&gt;"حفظ جديد",NOT(ISNUMBER(A126))),"",IF(COUNTIFS($B$6:$B$2005,B126&amp;"",$C$6:$C$2005,"حفظ جديد",$A$6:$A$2005,"&gt;"&amp;A126)=0,1,0))</f>
        <v/>
      </c>
      <c r="K126" s="21">
        <f>IF(OR(B126&amp;""="",C126&lt;&gt;"مراجعة",NOT(ISNUMBER(A126))),"",IF(COUNTIFS($B$6:$B$2005,B126&amp;"",$C$6:$C$2005,"مراجعة",$A$6:$A$2005,"&gt;"&amp;A126)=0,1,0))</f>
        <v/>
      </c>
      <c r="L126" s="6">
        <f>IF(J126=1,B126&amp;"|H","")</f>
        <v/>
      </c>
      <c r="M126" s="6">
        <f>IF(K126=1,B126&amp;"|R","")</f>
        <v/>
      </c>
    </row>
    <row r="127">
      <c r="A127" s="13" t="n"/>
      <c r="B127" s="5" t="n"/>
      <c r="C127" s="5" t="n"/>
      <c r="D127" s="5" t="n"/>
      <c r="E127" s="5" t="n"/>
      <c r="F127" s="15" t="n"/>
      <c r="G127" s="5" t="n"/>
      <c r="H127" s="5" t="n"/>
      <c r="I127" s="6">
        <f>IF(B127&amp;""="","",IF(COUNTIF('الطلاب'!$A$6:$A$205,B127&amp;"")=0,"طالب غير موجود",IF(NOT(ISNUMBER(A127)),"تاريخ ناقص",IF(OR(C127="حفظ جديد",C127="مراجعة")=FALSE,"اختر النوع",IF(NOT(ISNUMBER(F127)),"عدد الأوجه ناقص","")))))</f>
        <v/>
      </c>
      <c r="J127" s="21">
        <f>IF(OR(B127&amp;""="",C127&lt;&gt;"حفظ جديد",NOT(ISNUMBER(A127))),"",IF(COUNTIFS($B$6:$B$2005,B127&amp;"",$C$6:$C$2005,"حفظ جديد",$A$6:$A$2005,"&gt;"&amp;A127)=0,1,0))</f>
        <v/>
      </c>
      <c r="K127" s="21">
        <f>IF(OR(B127&amp;""="",C127&lt;&gt;"مراجعة",NOT(ISNUMBER(A127))),"",IF(COUNTIFS($B$6:$B$2005,B127&amp;"",$C$6:$C$2005,"مراجعة",$A$6:$A$2005,"&gt;"&amp;A127)=0,1,0))</f>
        <v/>
      </c>
      <c r="L127" s="6">
        <f>IF(J127=1,B127&amp;"|H","")</f>
        <v/>
      </c>
      <c r="M127" s="6">
        <f>IF(K127=1,B127&amp;"|R","")</f>
        <v/>
      </c>
    </row>
    <row r="128">
      <c r="A128" s="13" t="n"/>
      <c r="B128" s="5" t="n"/>
      <c r="C128" s="5" t="n"/>
      <c r="D128" s="5" t="n"/>
      <c r="E128" s="5" t="n"/>
      <c r="F128" s="15" t="n"/>
      <c r="G128" s="5" t="n"/>
      <c r="H128" s="5" t="n"/>
      <c r="I128" s="6">
        <f>IF(B128&amp;""="","",IF(COUNTIF('الطلاب'!$A$6:$A$205,B128&amp;"")=0,"طالب غير موجود",IF(NOT(ISNUMBER(A128)),"تاريخ ناقص",IF(OR(C128="حفظ جديد",C128="مراجعة")=FALSE,"اختر النوع",IF(NOT(ISNUMBER(F128)),"عدد الأوجه ناقص","")))))</f>
        <v/>
      </c>
      <c r="J128" s="21">
        <f>IF(OR(B128&amp;""="",C128&lt;&gt;"حفظ جديد",NOT(ISNUMBER(A128))),"",IF(COUNTIFS($B$6:$B$2005,B128&amp;"",$C$6:$C$2005,"حفظ جديد",$A$6:$A$2005,"&gt;"&amp;A128)=0,1,0))</f>
        <v/>
      </c>
      <c r="K128" s="21">
        <f>IF(OR(B128&amp;""="",C128&lt;&gt;"مراجعة",NOT(ISNUMBER(A128))),"",IF(COUNTIFS($B$6:$B$2005,B128&amp;"",$C$6:$C$2005,"مراجعة",$A$6:$A$2005,"&gt;"&amp;A128)=0,1,0))</f>
        <v/>
      </c>
      <c r="L128" s="6">
        <f>IF(J128=1,B128&amp;"|H","")</f>
        <v/>
      </c>
      <c r="M128" s="6">
        <f>IF(K128=1,B128&amp;"|R","")</f>
        <v/>
      </c>
    </row>
    <row r="129">
      <c r="A129" s="13" t="n"/>
      <c r="B129" s="5" t="n"/>
      <c r="C129" s="5" t="n"/>
      <c r="D129" s="5" t="n"/>
      <c r="E129" s="5" t="n"/>
      <c r="F129" s="15" t="n"/>
      <c r="G129" s="5" t="n"/>
      <c r="H129" s="5" t="n"/>
      <c r="I129" s="6">
        <f>IF(B129&amp;""="","",IF(COUNTIF('الطلاب'!$A$6:$A$205,B129&amp;"")=0,"طالب غير موجود",IF(NOT(ISNUMBER(A129)),"تاريخ ناقص",IF(OR(C129="حفظ جديد",C129="مراجعة")=FALSE,"اختر النوع",IF(NOT(ISNUMBER(F129)),"عدد الأوجه ناقص","")))))</f>
        <v/>
      </c>
      <c r="J129" s="21">
        <f>IF(OR(B129&amp;""="",C129&lt;&gt;"حفظ جديد",NOT(ISNUMBER(A129))),"",IF(COUNTIFS($B$6:$B$2005,B129&amp;"",$C$6:$C$2005,"حفظ جديد",$A$6:$A$2005,"&gt;"&amp;A129)=0,1,0))</f>
        <v/>
      </c>
      <c r="K129" s="21">
        <f>IF(OR(B129&amp;""="",C129&lt;&gt;"مراجعة",NOT(ISNUMBER(A129))),"",IF(COUNTIFS($B$6:$B$2005,B129&amp;"",$C$6:$C$2005,"مراجعة",$A$6:$A$2005,"&gt;"&amp;A129)=0,1,0))</f>
        <v/>
      </c>
      <c r="L129" s="6">
        <f>IF(J129=1,B129&amp;"|H","")</f>
        <v/>
      </c>
      <c r="M129" s="6">
        <f>IF(K129=1,B129&amp;"|R","")</f>
        <v/>
      </c>
    </row>
    <row r="130">
      <c r="A130" s="13" t="n"/>
      <c r="B130" s="5" t="n"/>
      <c r="C130" s="5" t="n"/>
      <c r="D130" s="5" t="n"/>
      <c r="E130" s="5" t="n"/>
      <c r="F130" s="15" t="n"/>
      <c r="G130" s="5" t="n"/>
      <c r="H130" s="5" t="n"/>
      <c r="I130" s="6">
        <f>IF(B130&amp;""="","",IF(COUNTIF('الطلاب'!$A$6:$A$205,B130&amp;"")=0,"طالب غير موجود",IF(NOT(ISNUMBER(A130)),"تاريخ ناقص",IF(OR(C130="حفظ جديد",C130="مراجعة")=FALSE,"اختر النوع",IF(NOT(ISNUMBER(F130)),"عدد الأوجه ناقص","")))))</f>
        <v/>
      </c>
      <c r="J130" s="21">
        <f>IF(OR(B130&amp;""="",C130&lt;&gt;"حفظ جديد",NOT(ISNUMBER(A130))),"",IF(COUNTIFS($B$6:$B$2005,B130&amp;"",$C$6:$C$2005,"حفظ جديد",$A$6:$A$2005,"&gt;"&amp;A130)=0,1,0))</f>
        <v/>
      </c>
      <c r="K130" s="21">
        <f>IF(OR(B130&amp;""="",C130&lt;&gt;"مراجعة",NOT(ISNUMBER(A130))),"",IF(COUNTIFS($B$6:$B$2005,B130&amp;"",$C$6:$C$2005,"مراجعة",$A$6:$A$2005,"&gt;"&amp;A130)=0,1,0))</f>
        <v/>
      </c>
      <c r="L130" s="6">
        <f>IF(J130=1,B130&amp;"|H","")</f>
        <v/>
      </c>
      <c r="M130" s="6">
        <f>IF(K130=1,B130&amp;"|R","")</f>
        <v/>
      </c>
    </row>
    <row r="131">
      <c r="A131" s="13" t="n"/>
      <c r="B131" s="5" t="n"/>
      <c r="C131" s="5" t="n"/>
      <c r="D131" s="5" t="n"/>
      <c r="E131" s="5" t="n"/>
      <c r="F131" s="15" t="n"/>
      <c r="G131" s="5" t="n"/>
      <c r="H131" s="5" t="n"/>
      <c r="I131" s="6">
        <f>IF(B131&amp;""="","",IF(COUNTIF('الطلاب'!$A$6:$A$205,B131&amp;"")=0,"طالب غير موجود",IF(NOT(ISNUMBER(A131)),"تاريخ ناقص",IF(OR(C131="حفظ جديد",C131="مراجعة")=FALSE,"اختر النوع",IF(NOT(ISNUMBER(F131)),"عدد الأوجه ناقص","")))))</f>
        <v/>
      </c>
      <c r="J131" s="21">
        <f>IF(OR(B131&amp;""="",C131&lt;&gt;"حفظ جديد",NOT(ISNUMBER(A131))),"",IF(COUNTIFS($B$6:$B$2005,B131&amp;"",$C$6:$C$2005,"حفظ جديد",$A$6:$A$2005,"&gt;"&amp;A131)=0,1,0))</f>
        <v/>
      </c>
      <c r="K131" s="21">
        <f>IF(OR(B131&amp;""="",C131&lt;&gt;"مراجعة",NOT(ISNUMBER(A131))),"",IF(COUNTIFS($B$6:$B$2005,B131&amp;"",$C$6:$C$2005,"مراجعة",$A$6:$A$2005,"&gt;"&amp;A131)=0,1,0))</f>
        <v/>
      </c>
      <c r="L131" s="6">
        <f>IF(J131=1,B131&amp;"|H","")</f>
        <v/>
      </c>
      <c r="M131" s="6">
        <f>IF(K131=1,B131&amp;"|R","")</f>
        <v/>
      </c>
    </row>
    <row r="132">
      <c r="A132" s="13" t="n"/>
      <c r="B132" s="5" t="n"/>
      <c r="C132" s="5" t="n"/>
      <c r="D132" s="5" t="n"/>
      <c r="E132" s="5" t="n"/>
      <c r="F132" s="15" t="n"/>
      <c r="G132" s="5" t="n"/>
      <c r="H132" s="5" t="n"/>
      <c r="I132" s="6">
        <f>IF(B132&amp;""="","",IF(COUNTIF('الطلاب'!$A$6:$A$205,B132&amp;"")=0,"طالب غير موجود",IF(NOT(ISNUMBER(A132)),"تاريخ ناقص",IF(OR(C132="حفظ جديد",C132="مراجعة")=FALSE,"اختر النوع",IF(NOT(ISNUMBER(F132)),"عدد الأوجه ناقص","")))))</f>
        <v/>
      </c>
      <c r="J132" s="21">
        <f>IF(OR(B132&amp;""="",C132&lt;&gt;"حفظ جديد",NOT(ISNUMBER(A132))),"",IF(COUNTIFS($B$6:$B$2005,B132&amp;"",$C$6:$C$2005,"حفظ جديد",$A$6:$A$2005,"&gt;"&amp;A132)=0,1,0))</f>
        <v/>
      </c>
      <c r="K132" s="21">
        <f>IF(OR(B132&amp;""="",C132&lt;&gt;"مراجعة",NOT(ISNUMBER(A132))),"",IF(COUNTIFS($B$6:$B$2005,B132&amp;"",$C$6:$C$2005,"مراجعة",$A$6:$A$2005,"&gt;"&amp;A132)=0,1,0))</f>
        <v/>
      </c>
      <c r="L132" s="6">
        <f>IF(J132=1,B132&amp;"|H","")</f>
        <v/>
      </c>
      <c r="M132" s="6">
        <f>IF(K132=1,B132&amp;"|R","")</f>
        <v/>
      </c>
    </row>
    <row r="133">
      <c r="A133" s="13" t="n"/>
      <c r="B133" s="5" t="n"/>
      <c r="C133" s="5" t="n"/>
      <c r="D133" s="5" t="n"/>
      <c r="E133" s="5" t="n"/>
      <c r="F133" s="15" t="n"/>
      <c r="G133" s="5" t="n"/>
      <c r="H133" s="5" t="n"/>
      <c r="I133" s="6">
        <f>IF(B133&amp;""="","",IF(COUNTIF('الطلاب'!$A$6:$A$205,B133&amp;"")=0,"طالب غير موجود",IF(NOT(ISNUMBER(A133)),"تاريخ ناقص",IF(OR(C133="حفظ جديد",C133="مراجعة")=FALSE,"اختر النوع",IF(NOT(ISNUMBER(F133)),"عدد الأوجه ناقص","")))))</f>
        <v/>
      </c>
      <c r="J133" s="21">
        <f>IF(OR(B133&amp;""="",C133&lt;&gt;"حفظ جديد",NOT(ISNUMBER(A133))),"",IF(COUNTIFS($B$6:$B$2005,B133&amp;"",$C$6:$C$2005,"حفظ جديد",$A$6:$A$2005,"&gt;"&amp;A133)=0,1,0))</f>
        <v/>
      </c>
      <c r="K133" s="21">
        <f>IF(OR(B133&amp;""="",C133&lt;&gt;"مراجعة",NOT(ISNUMBER(A133))),"",IF(COUNTIFS($B$6:$B$2005,B133&amp;"",$C$6:$C$2005,"مراجعة",$A$6:$A$2005,"&gt;"&amp;A133)=0,1,0))</f>
        <v/>
      </c>
      <c r="L133" s="6">
        <f>IF(J133=1,B133&amp;"|H","")</f>
        <v/>
      </c>
      <c r="M133" s="6">
        <f>IF(K133=1,B133&amp;"|R","")</f>
        <v/>
      </c>
    </row>
    <row r="134">
      <c r="A134" s="13" t="n"/>
      <c r="B134" s="5" t="n"/>
      <c r="C134" s="5" t="n"/>
      <c r="D134" s="5" t="n"/>
      <c r="E134" s="5" t="n"/>
      <c r="F134" s="15" t="n"/>
      <c r="G134" s="5" t="n"/>
      <c r="H134" s="5" t="n"/>
      <c r="I134" s="6">
        <f>IF(B134&amp;""="","",IF(COUNTIF('الطلاب'!$A$6:$A$205,B134&amp;"")=0,"طالب غير موجود",IF(NOT(ISNUMBER(A134)),"تاريخ ناقص",IF(OR(C134="حفظ جديد",C134="مراجعة")=FALSE,"اختر النوع",IF(NOT(ISNUMBER(F134)),"عدد الأوجه ناقص","")))))</f>
        <v/>
      </c>
      <c r="J134" s="21">
        <f>IF(OR(B134&amp;""="",C134&lt;&gt;"حفظ جديد",NOT(ISNUMBER(A134))),"",IF(COUNTIFS($B$6:$B$2005,B134&amp;"",$C$6:$C$2005,"حفظ جديد",$A$6:$A$2005,"&gt;"&amp;A134)=0,1,0))</f>
        <v/>
      </c>
      <c r="K134" s="21">
        <f>IF(OR(B134&amp;""="",C134&lt;&gt;"مراجعة",NOT(ISNUMBER(A134))),"",IF(COUNTIFS($B$6:$B$2005,B134&amp;"",$C$6:$C$2005,"مراجعة",$A$6:$A$2005,"&gt;"&amp;A134)=0,1,0))</f>
        <v/>
      </c>
      <c r="L134" s="6">
        <f>IF(J134=1,B134&amp;"|H","")</f>
        <v/>
      </c>
      <c r="M134" s="6">
        <f>IF(K134=1,B134&amp;"|R","")</f>
        <v/>
      </c>
    </row>
    <row r="135">
      <c r="A135" s="13" t="n"/>
      <c r="B135" s="5" t="n"/>
      <c r="C135" s="5" t="n"/>
      <c r="D135" s="5" t="n"/>
      <c r="E135" s="5" t="n"/>
      <c r="F135" s="15" t="n"/>
      <c r="G135" s="5" t="n"/>
      <c r="H135" s="5" t="n"/>
      <c r="I135" s="6">
        <f>IF(B135&amp;""="","",IF(COUNTIF('الطلاب'!$A$6:$A$205,B135&amp;"")=0,"طالب غير موجود",IF(NOT(ISNUMBER(A135)),"تاريخ ناقص",IF(OR(C135="حفظ جديد",C135="مراجعة")=FALSE,"اختر النوع",IF(NOT(ISNUMBER(F135)),"عدد الأوجه ناقص","")))))</f>
        <v/>
      </c>
      <c r="J135" s="21">
        <f>IF(OR(B135&amp;""="",C135&lt;&gt;"حفظ جديد",NOT(ISNUMBER(A135))),"",IF(COUNTIFS($B$6:$B$2005,B135&amp;"",$C$6:$C$2005,"حفظ جديد",$A$6:$A$2005,"&gt;"&amp;A135)=0,1,0))</f>
        <v/>
      </c>
      <c r="K135" s="21">
        <f>IF(OR(B135&amp;""="",C135&lt;&gt;"مراجعة",NOT(ISNUMBER(A135))),"",IF(COUNTIFS($B$6:$B$2005,B135&amp;"",$C$6:$C$2005,"مراجعة",$A$6:$A$2005,"&gt;"&amp;A135)=0,1,0))</f>
        <v/>
      </c>
      <c r="L135" s="6">
        <f>IF(J135=1,B135&amp;"|H","")</f>
        <v/>
      </c>
      <c r="M135" s="6">
        <f>IF(K135=1,B135&amp;"|R","")</f>
        <v/>
      </c>
    </row>
    <row r="136">
      <c r="A136" s="13" t="n"/>
      <c r="B136" s="5" t="n"/>
      <c r="C136" s="5" t="n"/>
      <c r="D136" s="5" t="n"/>
      <c r="E136" s="5" t="n"/>
      <c r="F136" s="15" t="n"/>
      <c r="G136" s="5" t="n"/>
      <c r="H136" s="5" t="n"/>
      <c r="I136" s="6">
        <f>IF(B136&amp;""="","",IF(COUNTIF('الطلاب'!$A$6:$A$205,B136&amp;"")=0,"طالب غير موجود",IF(NOT(ISNUMBER(A136)),"تاريخ ناقص",IF(OR(C136="حفظ جديد",C136="مراجعة")=FALSE,"اختر النوع",IF(NOT(ISNUMBER(F136)),"عدد الأوجه ناقص","")))))</f>
        <v/>
      </c>
      <c r="J136" s="21">
        <f>IF(OR(B136&amp;""="",C136&lt;&gt;"حفظ جديد",NOT(ISNUMBER(A136))),"",IF(COUNTIFS($B$6:$B$2005,B136&amp;"",$C$6:$C$2005,"حفظ جديد",$A$6:$A$2005,"&gt;"&amp;A136)=0,1,0))</f>
        <v/>
      </c>
      <c r="K136" s="21">
        <f>IF(OR(B136&amp;""="",C136&lt;&gt;"مراجعة",NOT(ISNUMBER(A136))),"",IF(COUNTIFS($B$6:$B$2005,B136&amp;"",$C$6:$C$2005,"مراجعة",$A$6:$A$2005,"&gt;"&amp;A136)=0,1,0))</f>
        <v/>
      </c>
      <c r="L136" s="6">
        <f>IF(J136=1,B136&amp;"|H","")</f>
        <v/>
      </c>
      <c r="M136" s="6">
        <f>IF(K136=1,B136&amp;"|R","")</f>
        <v/>
      </c>
    </row>
    <row r="137">
      <c r="A137" s="13" t="n"/>
      <c r="B137" s="5" t="n"/>
      <c r="C137" s="5" t="n"/>
      <c r="D137" s="5" t="n"/>
      <c r="E137" s="5" t="n"/>
      <c r="F137" s="15" t="n"/>
      <c r="G137" s="5" t="n"/>
      <c r="H137" s="5" t="n"/>
      <c r="I137" s="6">
        <f>IF(B137&amp;""="","",IF(COUNTIF('الطلاب'!$A$6:$A$205,B137&amp;"")=0,"طالب غير موجود",IF(NOT(ISNUMBER(A137)),"تاريخ ناقص",IF(OR(C137="حفظ جديد",C137="مراجعة")=FALSE,"اختر النوع",IF(NOT(ISNUMBER(F137)),"عدد الأوجه ناقص","")))))</f>
        <v/>
      </c>
      <c r="J137" s="21">
        <f>IF(OR(B137&amp;""="",C137&lt;&gt;"حفظ جديد",NOT(ISNUMBER(A137))),"",IF(COUNTIFS($B$6:$B$2005,B137&amp;"",$C$6:$C$2005,"حفظ جديد",$A$6:$A$2005,"&gt;"&amp;A137)=0,1,0))</f>
        <v/>
      </c>
      <c r="K137" s="21">
        <f>IF(OR(B137&amp;""="",C137&lt;&gt;"مراجعة",NOT(ISNUMBER(A137))),"",IF(COUNTIFS($B$6:$B$2005,B137&amp;"",$C$6:$C$2005,"مراجعة",$A$6:$A$2005,"&gt;"&amp;A137)=0,1,0))</f>
        <v/>
      </c>
      <c r="L137" s="6">
        <f>IF(J137=1,B137&amp;"|H","")</f>
        <v/>
      </c>
      <c r="M137" s="6">
        <f>IF(K137=1,B137&amp;"|R","")</f>
        <v/>
      </c>
    </row>
    <row r="138">
      <c r="A138" s="13" t="n"/>
      <c r="B138" s="5" t="n"/>
      <c r="C138" s="5" t="n"/>
      <c r="D138" s="5" t="n"/>
      <c r="E138" s="5" t="n"/>
      <c r="F138" s="15" t="n"/>
      <c r="G138" s="5" t="n"/>
      <c r="H138" s="5" t="n"/>
      <c r="I138" s="6">
        <f>IF(B138&amp;""="","",IF(COUNTIF('الطلاب'!$A$6:$A$205,B138&amp;"")=0,"طالب غير موجود",IF(NOT(ISNUMBER(A138)),"تاريخ ناقص",IF(OR(C138="حفظ جديد",C138="مراجعة")=FALSE,"اختر النوع",IF(NOT(ISNUMBER(F138)),"عدد الأوجه ناقص","")))))</f>
        <v/>
      </c>
      <c r="J138" s="21">
        <f>IF(OR(B138&amp;""="",C138&lt;&gt;"حفظ جديد",NOT(ISNUMBER(A138))),"",IF(COUNTIFS($B$6:$B$2005,B138&amp;"",$C$6:$C$2005,"حفظ جديد",$A$6:$A$2005,"&gt;"&amp;A138)=0,1,0))</f>
        <v/>
      </c>
      <c r="K138" s="21">
        <f>IF(OR(B138&amp;""="",C138&lt;&gt;"مراجعة",NOT(ISNUMBER(A138))),"",IF(COUNTIFS($B$6:$B$2005,B138&amp;"",$C$6:$C$2005,"مراجعة",$A$6:$A$2005,"&gt;"&amp;A138)=0,1,0))</f>
        <v/>
      </c>
      <c r="L138" s="6">
        <f>IF(J138=1,B138&amp;"|H","")</f>
        <v/>
      </c>
      <c r="M138" s="6">
        <f>IF(K138=1,B138&amp;"|R","")</f>
        <v/>
      </c>
    </row>
    <row r="139">
      <c r="A139" s="13" t="n"/>
      <c r="B139" s="5" t="n"/>
      <c r="C139" s="5" t="n"/>
      <c r="D139" s="5" t="n"/>
      <c r="E139" s="5" t="n"/>
      <c r="F139" s="15" t="n"/>
      <c r="G139" s="5" t="n"/>
      <c r="H139" s="5" t="n"/>
      <c r="I139" s="6">
        <f>IF(B139&amp;""="","",IF(COUNTIF('الطلاب'!$A$6:$A$205,B139&amp;"")=0,"طالب غير موجود",IF(NOT(ISNUMBER(A139)),"تاريخ ناقص",IF(OR(C139="حفظ جديد",C139="مراجعة")=FALSE,"اختر النوع",IF(NOT(ISNUMBER(F139)),"عدد الأوجه ناقص","")))))</f>
        <v/>
      </c>
      <c r="J139" s="21">
        <f>IF(OR(B139&amp;""="",C139&lt;&gt;"حفظ جديد",NOT(ISNUMBER(A139))),"",IF(COUNTIFS($B$6:$B$2005,B139&amp;"",$C$6:$C$2005,"حفظ جديد",$A$6:$A$2005,"&gt;"&amp;A139)=0,1,0))</f>
        <v/>
      </c>
      <c r="K139" s="21">
        <f>IF(OR(B139&amp;""="",C139&lt;&gt;"مراجعة",NOT(ISNUMBER(A139))),"",IF(COUNTIFS($B$6:$B$2005,B139&amp;"",$C$6:$C$2005,"مراجعة",$A$6:$A$2005,"&gt;"&amp;A139)=0,1,0))</f>
        <v/>
      </c>
      <c r="L139" s="6">
        <f>IF(J139=1,B139&amp;"|H","")</f>
        <v/>
      </c>
      <c r="M139" s="6">
        <f>IF(K139=1,B139&amp;"|R","")</f>
        <v/>
      </c>
    </row>
    <row r="140">
      <c r="A140" s="13" t="n"/>
      <c r="B140" s="5" t="n"/>
      <c r="C140" s="5" t="n"/>
      <c r="D140" s="5" t="n"/>
      <c r="E140" s="5" t="n"/>
      <c r="F140" s="15" t="n"/>
      <c r="G140" s="5" t="n"/>
      <c r="H140" s="5" t="n"/>
      <c r="I140" s="6">
        <f>IF(B140&amp;""="","",IF(COUNTIF('الطلاب'!$A$6:$A$205,B140&amp;"")=0,"طالب غير موجود",IF(NOT(ISNUMBER(A140)),"تاريخ ناقص",IF(OR(C140="حفظ جديد",C140="مراجعة")=FALSE,"اختر النوع",IF(NOT(ISNUMBER(F140)),"عدد الأوجه ناقص","")))))</f>
        <v/>
      </c>
      <c r="J140" s="21">
        <f>IF(OR(B140&amp;""="",C140&lt;&gt;"حفظ جديد",NOT(ISNUMBER(A140))),"",IF(COUNTIFS($B$6:$B$2005,B140&amp;"",$C$6:$C$2005,"حفظ جديد",$A$6:$A$2005,"&gt;"&amp;A140)=0,1,0))</f>
        <v/>
      </c>
      <c r="K140" s="21">
        <f>IF(OR(B140&amp;""="",C140&lt;&gt;"مراجعة",NOT(ISNUMBER(A140))),"",IF(COUNTIFS($B$6:$B$2005,B140&amp;"",$C$6:$C$2005,"مراجعة",$A$6:$A$2005,"&gt;"&amp;A140)=0,1,0))</f>
        <v/>
      </c>
      <c r="L140" s="6">
        <f>IF(J140=1,B140&amp;"|H","")</f>
        <v/>
      </c>
      <c r="M140" s="6">
        <f>IF(K140=1,B140&amp;"|R","")</f>
        <v/>
      </c>
    </row>
    <row r="141">
      <c r="A141" s="13" t="n"/>
      <c r="B141" s="5" t="n"/>
      <c r="C141" s="5" t="n"/>
      <c r="D141" s="5" t="n"/>
      <c r="E141" s="5" t="n"/>
      <c r="F141" s="15" t="n"/>
      <c r="G141" s="5" t="n"/>
      <c r="H141" s="5" t="n"/>
      <c r="I141" s="6">
        <f>IF(B141&amp;""="","",IF(COUNTIF('الطلاب'!$A$6:$A$205,B141&amp;"")=0,"طالب غير موجود",IF(NOT(ISNUMBER(A141)),"تاريخ ناقص",IF(OR(C141="حفظ جديد",C141="مراجعة")=FALSE,"اختر النوع",IF(NOT(ISNUMBER(F141)),"عدد الأوجه ناقص","")))))</f>
        <v/>
      </c>
      <c r="J141" s="21">
        <f>IF(OR(B141&amp;""="",C141&lt;&gt;"حفظ جديد",NOT(ISNUMBER(A141))),"",IF(COUNTIFS($B$6:$B$2005,B141&amp;"",$C$6:$C$2005,"حفظ جديد",$A$6:$A$2005,"&gt;"&amp;A141)=0,1,0))</f>
        <v/>
      </c>
      <c r="K141" s="21">
        <f>IF(OR(B141&amp;""="",C141&lt;&gt;"مراجعة",NOT(ISNUMBER(A141))),"",IF(COUNTIFS($B$6:$B$2005,B141&amp;"",$C$6:$C$2005,"مراجعة",$A$6:$A$2005,"&gt;"&amp;A141)=0,1,0))</f>
        <v/>
      </c>
      <c r="L141" s="6">
        <f>IF(J141=1,B141&amp;"|H","")</f>
        <v/>
      </c>
      <c r="M141" s="6">
        <f>IF(K141=1,B141&amp;"|R","")</f>
        <v/>
      </c>
    </row>
    <row r="142">
      <c r="A142" s="13" t="n"/>
      <c r="B142" s="5" t="n"/>
      <c r="C142" s="5" t="n"/>
      <c r="D142" s="5" t="n"/>
      <c r="E142" s="5" t="n"/>
      <c r="F142" s="15" t="n"/>
      <c r="G142" s="5" t="n"/>
      <c r="H142" s="5" t="n"/>
      <c r="I142" s="6">
        <f>IF(B142&amp;""="","",IF(COUNTIF('الطلاب'!$A$6:$A$205,B142&amp;"")=0,"طالب غير موجود",IF(NOT(ISNUMBER(A142)),"تاريخ ناقص",IF(OR(C142="حفظ جديد",C142="مراجعة")=FALSE,"اختر النوع",IF(NOT(ISNUMBER(F142)),"عدد الأوجه ناقص","")))))</f>
        <v/>
      </c>
      <c r="J142" s="21">
        <f>IF(OR(B142&amp;""="",C142&lt;&gt;"حفظ جديد",NOT(ISNUMBER(A142))),"",IF(COUNTIFS($B$6:$B$2005,B142&amp;"",$C$6:$C$2005,"حفظ جديد",$A$6:$A$2005,"&gt;"&amp;A142)=0,1,0))</f>
        <v/>
      </c>
      <c r="K142" s="21">
        <f>IF(OR(B142&amp;""="",C142&lt;&gt;"مراجعة",NOT(ISNUMBER(A142))),"",IF(COUNTIFS($B$6:$B$2005,B142&amp;"",$C$6:$C$2005,"مراجعة",$A$6:$A$2005,"&gt;"&amp;A142)=0,1,0))</f>
        <v/>
      </c>
      <c r="L142" s="6">
        <f>IF(J142=1,B142&amp;"|H","")</f>
        <v/>
      </c>
      <c r="M142" s="6">
        <f>IF(K142=1,B142&amp;"|R","")</f>
        <v/>
      </c>
    </row>
    <row r="143">
      <c r="A143" s="13" t="n"/>
      <c r="B143" s="5" t="n"/>
      <c r="C143" s="5" t="n"/>
      <c r="D143" s="5" t="n"/>
      <c r="E143" s="5" t="n"/>
      <c r="F143" s="15" t="n"/>
      <c r="G143" s="5" t="n"/>
      <c r="H143" s="5" t="n"/>
      <c r="I143" s="6">
        <f>IF(B143&amp;""="","",IF(COUNTIF('الطلاب'!$A$6:$A$205,B143&amp;"")=0,"طالب غير موجود",IF(NOT(ISNUMBER(A143)),"تاريخ ناقص",IF(OR(C143="حفظ جديد",C143="مراجعة")=FALSE,"اختر النوع",IF(NOT(ISNUMBER(F143)),"عدد الأوجه ناقص","")))))</f>
        <v/>
      </c>
      <c r="J143" s="21">
        <f>IF(OR(B143&amp;""="",C143&lt;&gt;"حفظ جديد",NOT(ISNUMBER(A143))),"",IF(COUNTIFS($B$6:$B$2005,B143&amp;"",$C$6:$C$2005,"حفظ جديد",$A$6:$A$2005,"&gt;"&amp;A143)=0,1,0))</f>
        <v/>
      </c>
      <c r="K143" s="21">
        <f>IF(OR(B143&amp;""="",C143&lt;&gt;"مراجعة",NOT(ISNUMBER(A143))),"",IF(COUNTIFS($B$6:$B$2005,B143&amp;"",$C$6:$C$2005,"مراجعة",$A$6:$A$2005,"&gt;"&amp;A143)=0,1,0))</f>
        <v/>
      </c>
      <c r="L143" s="6">
        <f>IF(J143=1,B143&amp;"|H","")</f>
        <v/>
      </c>
      <c r="M143" s="6">
        <f>IF(K143=1,B143&amp;"|R","")</f>
        <v/>
      </c>
    </row>
    <row r="144">
      <c r="A144" s="13" t="n"/>
      <c r="B144" s="5" t="n"/>
      <c r="C144" s="5" t="n"/>
      <c r="D144" s="5" t="n"/>
      <c r="E144" s="5" t="n"/>
      <c r="F144" s="15" t="n"/>
      <c r="G144" s="5" t="n"/>
      <c r="H144" s="5" t="n"/>
      <c r="I144" s="6">
        <f>IF(B144&amp;""="","",IF(COUNTIF('الطلاب'!$A$6:$A$205,B144&amp;"")=0,"طالب غير موجود",IF(NOT(ISNUMBER(A144)),"تاريخ ناقص",IF(OR(C144="حفظ جديد",C144="مراجعة")=FALSE,"اختر النوع",IF(NOT(ISNUMBER(F144)),"عدد الأوجه ناقص","")))))</f>
        <v/>
      </c>
      <c r="J144" s="21">
        <f>IF(OR(B144&amp;""="",C144&lt;&gt;"حفظ جديد",NOT(ISNUMBER(A144))),"",IF(COUNTIFS($B$6:$B$2005,B144&amp;"",$C$6:$C$2005,"حفظ جديد",$A$6:$A$2005,"&gt;"&amp;A144)=0,1,0))</f>
        <v/>
      </c>
      <c r="K144" s="21">
        <f>IF(OR(B144&amp;""="",C144&lt;&gt;"مراجعة",NOT(ISNUMBER(A144))),"",IF(COUNTIFS($B$6:$B$2005,B144&amp;"",$C$6:$C$2005,"مراجعة",$A$6:$A$2005,"&gt;"&amp;A144)=0,1,0))</f>
        <v/>
      </c>
      <c r="L144" s="6">
        <f>IF(J144=1,B144&amp;"|H","")</f>
        <v/>
      </c>
      <c r="M144" s="6">
        <f>IF(K144=1,B144&amp;"|R","")</f>
        <v/>
      </c>
    </row>
    <row r="145">
      <c r="A145" s="13" t="n"/>
      <c r="B145" s="5" t="n"/>
      <c r="C145" s="5" t="n"/>
      <c r="D145" s="5" t="n"/>
      <c r="E145" s="5" t="n"/>
      <c r="F145" s="15" t="n"/>
      <c r="G145" s="5" t="n"/>
      <c r="H145" s="5" t="n"/>
      <c r="I145" s="6">
        <f>IF(B145&amp;""="","",IF(COUNTIF('الطلاب'!$A$6:$A$205,B145&amp;"")=0,"طالب غير موجود",IF(NOT(ISNUMBER(A145)),"تاريخ ناقص",IF(OR(C145="حفظ جديد",C145="مراجعة")=FALSE,"اختر النوع",IF(NOT(ISNUMBER(F145)),"عدد الأوجه ناقص","")))))</f>
        <v/>
      </c>
      <c r="J145" s="21">
        <f>IF(OR(B145&amp;""="",C145&lt;&gt;"حفظ جديد",NOT(ISNUMBER(A145))),"",IF(COUNTIFS($B$6:$B$2005,B145&amp;"",$C$6:$C$2005,"حفظ جديد",$A$6:$A$2005,"&gt;"&amp;A145)=0,1,0))</f>
        <v/>
      </c>
      <c r="K145" s="21">
        <f>IF(OR(B145&amp;""="",C145&lt;&gt;"مراجعة",NOT(ISNUMBER(A145))),"",IF(COUNTIFS($B$6:$B$2005,B145&amp;"",$C$6:$C$2005,"مراجعة",$A$6:$A$2005,"&gt;"&amp;A145)=0,1,0))</f>
        <v/>
      </c>
      <c r="L145" s="6">
        <f>IF(J145=1,B145&amp;"|H","")</f>
        <v/>
      </c>
      <c r="M145" s="6">
        <f>IF(K145=1,B145&amp;"|R","")</f>
        <v/>
      </c>
    </row>
    <row r="146">
      <c r="A146" s="13" t="n"/>
      <c r="B146" s="5" t="n"/>
      <c r="C146" s="5" t="n"/>
      <c r="D146" s="5" t="n"/>
      <c r="E146" s="5" t="n"/>
      <c r="F146" s="15" t="n"/>
      <c r="G146" s="5" t="n"/>
      <c r="H146" s="5" t="n"/>
      <c r="I146" s="6">
        <f>IF(B146&amp;""="","",IF(COUNTIF('الطلاب'!$A$6:$A$205,B146&amp;"")=0,"طالب غير موجود",IF(NOT(ISNUMBER(A146)),"تاريخ ناقص",IF(OR(C146="حفظ جديد",C146="مراجعة")=FALSE,"اختر النوع",IF(NOT(ISNUMBER(F146)),"عدد الأوجه ناقص","")))))</f>
        <v/>
      </c>
      <c r="J146" s="21">
        <f>IF(OR(B146&amp;""="",C146&lt;&gt;"حفظ جديد",NOT(ISNUMBER(A146))),"",IF(COUNTIFS($B$6:$B$2005,B146&amp;"",$C$6:$C$2005,"حفظ جديد",$A$6:$A$2005,"&gt;"&amp;A146)=0,1,0))</f>
        <v/>
      </c>
      <c r="K146" s="21">
        <f>IF(OR(B146&amp;""="",C146&lt;&gt;"مراجعة",NOT(ISNUMBER(A146))),"",IF(COUNTIFS($B$6:$B$2005,B146&amp;"",$C$6:$C$2005,"مراجعة",$A$6:$A$2005,"&gt;"&amp;A146)=0,1,0))</f>
        <v/>
      </c>
      <c r="L146" s="6">
        <f>IF(J146=1,B146&amp;"|H","")</f>
        <v/>
      </c>
      <c r="M146" s="6">
        <f>IF(K146=1,B146&amp;"|R","")</f>
        <v/>
      </c>
    </row>
    <row r="147">
      <c r="A147" s="13" t="n"/>
      <c r="B147" s="5" t="n"/>
      <c r="C147" s="5" t="n"/>
      <c r="D147" s="5" t="n"/>
      <c r="E147" s="5" t="n"/>
      <c r="F147" s="15" t="n"/>
      <c r="G147" s="5" t="n"/>
      <c r="H147" s="5" t="n"/>
      <c r="I147" s="6">
        <f>IF(B147&amp;""="","",IF(COUNTIF('الطلاب'!$A$6:$A$205,B147&amp;"")=0,"طالب غير موجود",IF(NOT(ISNUMBER(A147)),"تاريخ ناقص",IF(OR(C147="حفظ جديد",C147="مراجعة")=FALSE,"اختر النوع",IF(NOT(ISNUMBER(F147)),"عدد الأوجه ناقص","")))))</f>
        <v/>
      </c>
      <c r="J147" s="21">
        <f>IF(OR(B147&amp;""="",C147&lt;&gt;"حفظ جديد",NOT(ISNUMBER(A147))),"",IF(COUNTIFS($B$6:$B$2005,B147&amp;"",$C$6:$C$2005,"حفظ جديد",$A$6:$A$2005,"&gt;"&amp;A147)=0,1,0))</f>
        <v/>
      </c>
      <c r="K147" s="21">
        <f>IF(OR(B147&amp;""="",C147&lt;&gt;"مراجعة",NOT(ISNUMBER(A147))),"",IF(COUNTIFS($B$6:$B$2005,B147&amp;"",$C$6:$C$2005,"مراجعة",$A$6:$A$2005,"&gt;"&amp;A147)=0,1,0))</f>
        <v/>
      </c>
      <c r="L147" s="6">
        <f>IF(J147=1,B147&amp;"|H","")</f>
        <v/>
      </c>
      <c r="M147" s="6">
        <f>IF(K147=1,B147&amp;"|R","")</f>
        <v/>
      </c>
    </row>
    <row r="148">
      <c r="A148" s="13" t="n"/>
      <c r="B148" s="5" t="n"/>
      <c r="C148" s="5" t="n"/>
      <c r="D148" s="5" t="n"/>
      <c r="E148" s="5" t="n"/>
      <c r="F148" s="15" t="n"/>
      <c r="G148" s="5" t="n"/>
      <c r="H148" s="5" t="n"/>
      <c r="I148" s="6">
        <f>IF(B148&amp;""="","",IF(COUNTIF('الطلاب'!$A$6:$A$205,B148&amp;"")=0,"طالب غير موجود",IF(NOT(ISNUMBER(A148)),"تاريخ ناقص",IF(OR(C148="حفظ جديد",C148="مراجعة")=FALSE,"اختر النوع",IF(NOT(ISNUMBER(F148)),"عدد الأوجه ناقص","")))))</f>
        <v/>
      </c>
      <c r="J148" s="21">
        <f>IF(OR(B148&amp;""="",C148&lt;&gt;"حفظ جديد",NOT(ISNUMBER(A148))),"",IF(COUNTIFS($B$6:$B$2005,B148&amp;"",$C$6:$C$2005,"حفظ جديد",$A$6:$A$2005,"&gt;"&amp;A148)=0,1,0))</f>
        <v/>
      </c>
      <c r="K148" s="21">
        <f>IF(OR(B148&amp;""="",C148&lt;&gt;"مراجعة",NOT(ISNUMBER(A148))),"",IF(COUNTIFS($B$6:$B$2005,B148&amp;"",$C$6:$C$2005,"مراجعة",$A$6:$A$2005,"&gt;"&amp;A148)=0,1,0))</f>
        <v/>
      </c>
      <c r="L148" s="6">
        <f>IF(J148=1,B148&amp;"|H","")</f>
        <v/>
      </c>
      <c r="M148" s="6">
        <f>IF(K148=1,B148&amp;"|R","")</f>
        <v/>
      </c>
    </row>
    <row r="149">
      <c r="A149" s="13" t="n"/>
      <c r="B149" s="5" t="n"/>
      <c r="C149" s="5" t="n"/>
      <c r="D149" s="5" t="n"/>
      <c r="E149" s="5" t="n"/>
      <c r="F149" s="15" t="n"/>
      <c r="G149" s="5" t="n"/>
      <c r="H149" s="5" t="n"/>
      <c r="I149" s="6">
        <f>IF(B149&amp;""="","",IF(COUNTIF('الطلاب'!$A$6:$A$205,B149&amp;"")=0,"طالب غير موجود",IF(NOT(ISNUMBER(A149)),"تاريخ ناقص",IF(OR(C149="حفظ جديد",C149="مراجعة")=FALSE,"اختر النوع",IF(NOT(ISNUMBER(F149)),"عدد الأوجه ناقص","")))))</f>
        <v/>
      </c>
      <c r="J149" s="21">
        <f>IF(OR(B149&amp;""="",C149&lt;&gt;"حفظ جديد",NOT(ISNUMBER(A149))),"",IF(COUNTIFS($B$6:$B$2005,B149&amp;"",$C$6:$C$2005,"حفظ جديد",$A$6:$A$2005,"&gt;"&amp;A149)=0,1,0))</f>
        <v/>
      </c>
      <c r="K149" s="21">
        <f>IF(OR(B149&amp;""="",C149&lt;&gt;"مراجعة",NOT(ISNUMBER(A149))),"",IF(COUNTIFS($B$6:$B$2005,B149&amp;"",$C$6:$C$2005,"مراجعة",$A$6:$A$2005,"&gt;"&amp;A149)=0,1,0))</f>
        <v/>
      </c>
      <c r="L149" s="6">
        <f>IF(J149=1,B149&amp;"|H","")</f>
        <v/>
      </c>
      <c r="M149" s="6">
        <f>IF(K149=1,B149&amp;"|R","")</f>
        <v/>
      </c>
    </row>
    <row r="150">
      <c r="A150" s="13" t="n"/>
      <c r="B150" s="5" t="n"/>
      <c r="C150" s="5" t="n"/>
      <c r="D150" s="5" t="n"/>
      <c r="E150" s="5" t="n"/>
      <c r="F150" s="15" t="n"/>
      <c r="G150" s="5" t="n"/>
      <c r="H150" s="5" t="n"/>
      <c r="I150" s="6">
        <f>IF(B150&amp;""="","",IF(COUNTIF('الطلاب'!$A$6:$A$205,B150&amp;"")=0,"طالب غير موجود",IF(NOT(ISNUMBER(A150)),"تاريخ ناقص",IF(OR(C150="حفظ جديد",C150="مراجعة")=FALSE,"اختر النوع",IF(NOT(ISNUMBER(F150)),"عدد الأوجه ناقص","")))))</f>
        <v/>
      </c>
      <c r="J150" s="21">
        <f>IF(OR(B150&amp;""="",C150&lt;&gt;"حفظ جديد",NOT(ISNUMBER(A150))),"",IF(COUNTIFS($B$6:$B$2005,B150&amp;"",$C$6:$C$2005,"حفظ جديد",$A$6:$A$2005,"&gt;"&amp;A150)=0,1,0))</f>
        <v/>
      </c>
      <c r="K150" s="21">
        <f>IF(OR(B150&amp;""="",C150&lt;&gt;"مراجعة",NOT(ISNUMBER(A150))),"",IF(COUNTIFS($B$6:$B$2005,B150&amp;"",$C$6:$C$2005,"مراجعة",$A$6:$A$2005,"&gt;"&amp;A150)=0,1,0))</f>
        <v/>
      </c>
      <c r="L150" s="6">
        <f>IF(J150=1,B150&amp;"|H","")</f>
        <v/>
      </c>
      <c r="M150" s="6">
        <f>IF(K150=1,B150&amp;"|R","")</f>
        <v/>
      </c>
    </row>
    <row r="151">
      <c r="A151" s="13" t="n"/>
      <c r="B151" s="5" t="n"/>
      <c r="C151" s="5" t="n"/>
      <c r="D151" s="5" t="n"/>
      <c r="E151" s="5" t="n"/>
      <c r="F151" s="15" t="n"/>
      <c r="G151" s="5" t="n"/>
      <c r="H151" s="5" t="n"/>
      <c r="I151" s="6">
        <f>IF(B151&amp;""="","",IF(COUNTIF('الطلاب'!$A$6:$A$205,B151&amp;"")=0,"طالب غير موجود",IF(NOT(ISNUMBER(A151)),"تاريخ ناقص",IF(OR(C151="حفظ جديد",C151="مراجعة")=FALSE,"اختر النوع",IF(NOT(ISNUMBER(F151)),"عدد الأوجه ناقص","")))))</f>
        <v/>
      </c>
      <c r="J151" s="21">
        <f>IF(OR(B151&amp;""="",C151&lt;&gt;"حفظ جديد",NOT(ISNUMBER(A151))),"",IF(COUNTIFS($B$6:$B$2005,B151&amp;"",$C$6:$C$2005,"حفظ جديد",$A$6:$A$2005,"&gt;"&amp;A151)=0,1,0))</f>
        <v/>
      </c>
      <c r="K151" s="21">
        <f>IF(OR(B151&amp;""="",C151&lt;&gt;"مراجعة",NOT(ISNUMBER(A151))),"",IF(COUNTIFS($B$6:$B$2005,B151&amp;"",$C$6:$C$2005,"مراجعة",$A$6:$A$2005,"&gt;"&amp;A151)=0,1,0))</f>
        <v/>
      </c>
      <c r="L151" s="6">
        <f>IF(J151=1,B151&amp;"|H","")</f>
        <v/>
      </c>
      <c r="M151" s="6">
        <f>IF(K151=1,B151&amp;"|R","")</f>
        <v/>
      </c>
    </row>
    <row r="152">
      <c r="A152" s="13" t="n"/>
      <c r="B152" s="5" t="n"/>
      <c r="C152" s="5" t="n"/>
      <c r="D152" s="5" t="n"/>
      <c r="E152" s="5" t="n"/>
      <c r="F152" s="15" t="n"/>
      <c r="G152" s="5" t="n"/>
      <c r="H152" s="5" t="n"/>
      <c r="I152" s="6">
        <f>IF(B152&amp;""="","",IF(COUNTIF('الطلاب'!$A$6:$A$205,B152&amp;"")=0,"طالب غير موجود",IF(NOT(ISNUMBER(A152)),"تاريخ ناقص",IF(OR(C152="حفظ جديد",C152="مراجعة")=FALSE,"اختر النوع",IF(NOT(ISNUMBER(F152)),"عدد الأوجه ناقص","")))))</f>
        <v/>
      </c>
      <c r="J152" s="21">
        <f>IF(OR(B152&amp;""="",C152&lt;&gt;"حفظ جديد",NOT(ISNUMBER(A152))),"",IF(COUNTIFS($B$6:$B$2005,B152&amp;"",$C$6:$C$2005,"حفظ جديد",$A$6:$A$2005,"&gt;"&amp;A152)=0,1,0))</f>
        <v/>
      </c>
      <c r="K152" s="21">
        <f>IF(OR(B152&amp;""="",C152&lt;&gt;"مراجعة",NOT(ISNUMBER(A152))),"",IF(COUNTIFS($B$6:$B$2005,B152&amp;"",$C$6:$C$2005,"مراجعة",$A$6:$A$2005,"&gt;"&amp;A152)=0,1,0))</f>
        <v/>
      </c>
      <c r="L152" s="6">
        <f>IF(J152=1,B152&amp;"|H","")</f>
        <v/>
      </c>
      <c r="M152" s="6">
        <f>IF(K152=1,B152&amp;"|R","")</f>
        <v/>
      </c>
    </row>
    <row r="153">
      <c r="A153" s="13" t="n"/>
      <c r="B153" s="5" t="n"/>
      <c r="C153" s="5" t="n"/>
      <c r="D153" s="5" t="n"/>
      <c r="E153" s="5" t="n"/>
      <c r="F153" s="15" t="n"/>
      <c r="G153" s="5" t="n"/>
      <c r="H153" s="5" t="n"/>
      <c r="I153" s="6">
        <f>IF(B153&amp;""="","",IF(COUNTIF('الطلاب'!$A$6:$A$205,B153&amp;"")=0,"طالب غير موجود",IF(NOT(ISNUMBER(A153)),"تاريخ ناقص",IF(OR(C153="حفظ جديد",C153="مراجعة")=FALSE,"اختر النوع",IF(NOT(ISNUMBER(F153)),"عدد الأوجه ناقص","")))))</f>
        <v/>
      </c>
      <c r="J153" s="21">
        <f>IF(OR(B153&amp;""="",C153&lt;&gt;"حفظ جديد",NOT(ISNUMBER(A153))),"",IF(COUNTIFS($B$6:$B$2005,B153&amp;"",$C$6:$C$2005,"حفظ جديد",$A$6:$A$2005,"&gt;"&amp;A153)=0,1,0))</f>
        <v/>
      </c>
      <c r="K153" s="21">
        <f>IF(OR(B153&amp;""="",C153&lt;&gt;"مراجعة",NOT(ISNUMBER(A153))),"",IF(COUNTIFS($B$6:$B$2005,B153&amp;"",$C$6:$C$2005,"مراجعة",$A$6:$A$2005,"&gt;"&amp;A153)=0,1,0))</f>
        <v/>
      </c>
      <c r="L153" s="6">
        <f>IF(J153=1,B153&amp;"|H","")</f>
        <v/>
      </c>
      <c r="M153" s="6">
        <f>IF(K153=1,B153&amp;"|R","")</f>
        <v/>
      </c>
    </row>
    <row r="154">
      <c r="A154" s="13" t="n"/>
      <c r="B154" s="5" t="n"/>
      <c r="C154" s="5" t="n"/>
      <c r="D154" s="5" t="n"/>
      <c r="E154" s="5" t="n"/>
      <c r="F154" s="15" t="n"/>
      <c r="G154" s="5" t="n"/>
      <c r="H154" s="5" t="n"/>
      <c r="I154" s="6">
        <f>IF(B154&amp;""="","",IF(COUNTIF('الطلاب'!$A$6:$A$205,B154&amp;"")=0,"طالب غير موجود",IF(NOT(ISNUMBER(A154)),"تاريخ ناقص",IF(OR(C154="حفظ جديد",C154="مراجعة")=FALSE,"اختر النوع",IF(NOT(ISNUMBER(F154)),"عدد الأوجه ناقص","")))))</f>
        <v/>
      </c>
      <c r="J154" s="21">
        <f>IF(OR(B154&amp;""="",C154&lt;&gt;"حفظ جديد",NOT(ISNUMBER(A154))),"",IF(COUNTIFS($B$6:$B$2005,B154&amp;"",$C$6:$C$2005,"حفظ جديد",$A$6:$A$2005,"&gt;"&amp;A154)=0,1,0))</f>
        <v/>
      </c>
      <c r="K154" s="21">
        <f>IF(OR(B154&amp;""="",C154&lt;&gt;"مراجعة",NOT(ISNUMBER(A154))),"",IF(COUNTIFS($B$6:$B$2005,B154&amp;"",$C$6:$C$2005,"مراجعة",$A$6:$A$2005,"&gt;"&amp;A154)=0,1,0))</f>
        <v/>
      </c>
      <c r="L154" s="6">
        <f>IF(J154=1,B154&amp;"|H","")</f>
        <v/>
      </c>
      <c r="M154" s="6">
        <f>IF(K154=1,B154&amp;"|R","")</f>
        <v/>
      </c>
    </row>
    <row r="155">
      <c r="A155" s="13" t="n"/>
      <c r="B155" s="5" t="n"/>
      <c r="C155" s="5" t="n"/>
      <c r="D155" s="5" t="n"/>
      <c r="E155" s="5" t="n"/>
      <c r="F155" s="15" t="n"/>
      <c r="G155" s="5" t="n"/>
      <c r="H155" s="5" t="n"/>
      <c r="I155" s="6">
        <f>IF(B155&amp;""="","",IF(COUNTIF('الطلاب'!$A$6:$A$205,B155&amp;"")=0,"طالب غير موجود",IF(NOT(ISNUMBER(A155)),"تاريخ ناقص",IF(OR(C155="حفظ جديد",C155="مراجعة")=FALSE,"اختر النوع",IF(NOT(ISNUMBER(F155)),"عدد الأوجه ناقص","")))))</f>
        <v/>
      </c>
      <c r="J155" s="21">
        <f>IF(OR(B155&amp;""="",C155&lt;&gt;"حفظ جديد",NOT(ISNUMBER(A155))),"",IF(COUNTIFS($B$6:$B$2005,B155&amp;"",$C$6:$C$2005,"حفظ جديد",$A$6:$A$2005,"&gt;"&amp;A155)=0,1,0))</f>
        <v/>
      </c>
      <c r="K155" s="21">
        <f>IF(OR(B155&amp;""="",C155&lt;&gt;"مراجعة",NOT(ISNUMBER(A155))),"",IF(COUNTIFS($B$6:$B$2005,B155&amp;"",$C$6:$C$2005,"مراجعة",$A$6:$A$2005,"&gt;"&amp;A155)=0,1,0))</f>
        <v/>
      </c>
      <c r="L155" s="6">
        <f>IF(J155=1,B155&amp;"|H","")</f>
        <v/>
      </c>
      <c r="M155" s="6">
        <f>IF(K155=1,B155&amp;"|R","")</f>
        <v/>
      </c>
    </row>
    <row r="156">
      <c r="A156" s="13" t="n"/>
      <c r="B156" s="5" t="n"/>
      <c r="C156" s="5" t="n"/>
      <c r="D156" s="5" t="n"/>
      <c r="E156" s="5" t="n"/>
      <c r="F156" s="15" t="n"/>
      <c r="G156" s="5" t="n"/>
      <c r="H156" s="5" t="n"/>
      <c r="I156" s="6">
        <f>IF(B156&amp;""="","",IF(COUNTIF('الطلاب'!$A$6:$A$205,B156&amp;"")=0,"طالب غير موجود",IF(NOT(ISNUMBER(A156)),"تاريخ ناقص",IF(OR(C156="حفظ جديد",C156="مراجعة")=FALSE,"اختر النوع",IF(NOT(ISNUMBER(F156)),"عدد الأوجه ناقص","")))))</f>
        <v/>
      </c>
      <c r="J156" s="21">
        <f>IF(OR(B156&amp;""="",C156&lt;&gt;"حفظ جديد",NOT(ISNUMBER(A156))),"",IF(COUNTIFS($B$6:$B$2005,B156&amp;"",$C$6:$C$2005,"حفظ جديد",$A$6:$A$2005,"&gt;"&amp;A156)=0,1,0))</f>
        <v/>
      </c>
      <c r="K156" s="21">
        <f>IF(OR(B156&amp;""="",C156&lt;&gt;"مراجعة",NOT(ISNUMBER(A156))),"",IF(COUNTIFS($B$6:$B$2005,B156&amp;"",$C$6:$C$2005,"مراجعة",$A$6:$A$2005,"&gt;"&amp;A156)=0,1,0))</f>
        <v/>
      </c>
      <c r="L156" s="6">
        <f>IF(J156=1,B156&amp;"|H","")</f>
        <v/>
      </c>
      <c r="M156" s="6">
        <f>IF(K156=1,B156&amp;"|R","")</f>
        <v/>
      </c>
    </row>
    <row r="157">
      <c r="A157" s="13" t="n"/>
      <c r="B157" s="5" t="n"/>
      <c r="C157" s="5" t="n"/>
      <c r="D157" s="5" t="n"/>
      <c r="E157" s="5" t="n"/>
      <c r="F157" s="15" t="n"/>
      <c r="G157" s="5" t="n"/>
      <c r="H157" s="5" t="n"/>
      <c r="I157" s="6">
        <f>IF(B157&amp;""="","",IF(COUNTIF('الطلاب'!$A$6:$A$205,B157&amp;"")=0,"طالب غير موجود",IF(NOT(ISNUMBER(A157)),"تاريخ ناقص",IF(OR(C157="حفظ جديد",C157="مراجعة")=FALSE,"اختر النوع",IF(NOT(ISNUMBER(F157)),"عدد الأوجه ناقص","")))))</f>
        <v/>
      </c>
      <c r="J157" s="21">
        <f>IF(OR(B157&amp;""="",C157&lt;&gt;"حفظ جديد",NOT(ISNUMBER(A157))),"",IF(COUNTIFS($B$6:$B$2005,B157&amp;"",$C$6:$C$2005,"حفظ جديد",$A$6:$A$2005,"&gt;"&amp;A157)=0,1,0))</f>
        <v/>
      </c>
      <c r="K157" s="21">
        <f>IF(OR(B157&amp;""="",C157&lt;&gt;"مراجعة",NOT(ISNUMBER(A157))),"",IF(COUNTIFS($B$6:$B$2005,B157&amp;"",$C$6:$C$2005,"مراجعة",$A$6:$A$2005,"&gt;"&amp;A157)=0,1,0))</f>
        <v/>
      </c>
      <c r="L157" s="6">
        <f>IF(J157=1,B157&amp;"|H","")</f>
        <v/>
      </c>
      <c r="M157" s="6">
        <f>IF(K157=1,B157&amp;"|R","")</f>
        <v/>
      </c>
    </row>
    <row r="158">
      <c r="A158" s="13" t="n"/>
      <c r="B158" s="5" t="n"/>
      <c r="C158" s="5" t="n"/>
      <c r="D158" s="5" t="n"/>
      <c r="E158" s="5" t="n"/>
      <c r="F158" s="15" t="n"/>
      <c r="G158" s="5" t="n"/>
      <c r="H158" s="5" t="n"/>
      <c r="I158" s="6">
        <f>IF(B158&amp;""="","",IF(COUNTIF('الطلاب'!$A$6:$A$205,B158&amp;"")=0,"طالب غير موجود",IF(NOT(ISNUMBER(A158)),"تاريخ ناقص",IF(OR(C158="حفظ جديد",C158="مراجعة")=FALSE,"اختر النوع",IF(NOT(ISNUMBER(F158)),"عدد الأوجه ناقص","")))))</f>
        <v/>
      </c>
      <c r="J158" s="21">
        <f>IF(OR(B158&amp;""="",C158&lt;&gt;"حفظ جديد",NOT(ISNUMBER(A158))),"",IF(COUNTIFS($B$6:$B$2005,B158&amp;"",$C$6:$C$2005,"حفظ جديد",$A$6:$A$2005,"&gt;"&amp;A158)=0,1,0))</f>
        <v/>
      </c>
      <c r="K158" s="21">
        <f>IF(OR(B158&amp;""="",C158&lt;&gt;"مراجعة",NOT(ISNUMBER(A158))),"",IF(COUNTIFS($B$6:$B$2005,B158&amp;"",$C$6:$C$2005,"مراجعة",$A$6:$A$2005,"&gt;"&amp;A158)=0,1,0))</f>
        <v/>
      </c>
      <c r="L158" s="6">
        <f>IF(J158=1,B158&amp;"|H","")</f>
        <v/>
      </c>
      <c r="M158" s="6">
        <f>IF(K158=1,B158&amp;"|R","")</f>
        <v/>
      </c>
    </row>
    <row r="159">
      <c r="A159" s="13" t="n"/>
      <c r="B159" s="5" t="n"/>
      <c r="C159" s="5" t="n"/>
      <c r="D159" s="5" t="n"/>
      <c r="E159" s="5" t="n"/>
      <c r="F159" s="15" t="n"/>
      <c r="G159" s="5" t="n"/>
      <c r="H159" s="5" t="n"/>
      <c r="I159" s="6">
        <f>IF(B159&amp;""="","",IF(COUNTIF('الطلاب'!$A$6:$A$205,B159&amp;"")=0,"طالب غير موجود",IF(NOT(ISNUMBER(A159)),"تاريخ ناقص",IF(OR(C159="حفظ جديد",C159="مراجعة")=FALSE,"اختر النوع",IF(NOT(ISNUMBER(F159)),"عدد الأوجه ناقص","")))))</f>
        <v/>
      </c>
      <c r="J159" s="21">
        <f>IF(OR(B159&amp;""="",C159&lt;&gt;"حفظ جديد",NOT(ISNUMBER(A159))),"",IF(COUNTIFS($B$6:$B$2005,B159&amp;"",$C$6:$C$2005,"حفظ جديد",$A$6:$A$2005,"&gt;"&amp;A159)=0,1,0))</f>
        <v/>
      </c>
      <c r="K159" s="21">
        <f>IF(OR(B159&amp;""="",C159&lt;&gt;"مراجعة",NOT(ISNUMBER(A159))),"",IF(COUNTIFS($B$6:$B$2005,B159&amp;"",$C$6:$C$2005,"مراجعة",$A$6:$A$2005,"&gt;"&amp;A159)=0,1,0))</f>
        <v/>
      </c>
      <c r="L159" s="6">
        <f>IF(J159=1,B159&amp;"|H","")</f>
        <v/>
      </c>
      <c r="M159" s="6">
        <f>IF(K159=1,B159&amp;"|R","")</f>
        <v/>
      </c>
    </row>
    <row r="160">
      <c r="A160" s="13" t="n"/>
      <c r="B160" s="5" t="n"/>
      <c r="C160" s="5" t="n"/>
      <c r="D160" s="5" t="n"/>
      <c r="E160" s="5" t="n"/>
      <c r="F160" s="15" t="n"/>
      <c r="G160" s="5" t="n"/>
      <c r="H160" s="5" t="n"/>
      <c r="I160" s="6">
        <f>IF(B160&amp;""="","",IF(COUNTIF('الطلاب'!$A$6:$A$205,B160&amp;"")=0,"طالب غير موجود",IF(NOT(ISNUMBER(A160)),"تاريخ ناقص",IF(OR(C160="حفظ جديد",C160="مراجعة")=FALSE,"اختر النوع",IF(NOT(ISNUMBER(F160)),"عدد الأوجه ناقص","")))))</f>
        <v/>
      </c>
      <c r="J160" s="21">
        <f>IF(OR(B160&amp;""="",C160&lt;&gt;"حفظ جديد",NOT(ISNUMBER(A160))),"",IF(COUNTIFS($B$6:$B$2005,B160&amp;"",$C$6:$C$2005,"حفظ جديد",$A$6:$A$2005,"&gt;"&amp;A160)=0,1,0))</f>
        <v/>
      </c>
      <c r="K160" s="21">
        <f>IF(OR(B160&amp;""="",C160&lt;&gt;"مراجعة",NOT(ISNUMBER(A160))),"",IF(COUNTIFS($B$6:$B$2005,B160&amp;"",$C$6:$C$2005,"مراجعة",$A$6:$A$2005,"&gt;"&amp;A160)=0,1,0))</f>
        <v/>
      </c>
      <c r="L160" s="6">
        <f>IF(J160=1,B160&amp;"|H","")</f>
        <v/>
      </c>
      <c r="M160" s="6">
        <f>IF(K160=1,B160&amp;"|R","")</f>
        <v/>
      </c>
    </row>
    <row r="161">
      <c r="A161" s="13" t="n"/>
      <c r="B161" s="5" t="n"/>
      <c r="C161" s="5" t="n"/>
      <c r="D161" s="5" t="n"/>
      <c r="E161" s="5" t="n"/>
      <c r="F161" s="15" t="n"/>
      <c r="G161" s="5" t="n"/>
      <c r="H161" s="5" t="n"/>
      <c r="I161" s="6">
        <f>IF(B161&amp;""="","",IF(COUNTIF('الطلاب'!$A$6:$A$205,B161&amp;"")=0,"طالب غير موجود",IF(NOT(ISNUMBER(A161)),"تاريخ ناقص",IF(OR(C161="حفظ جديد",C161="مراجعة")=FALSE,"اختر النوع",IF(NOT(ISNUMBER(F161)),"عدد الأوجه ناقص","")))))</f>
        <v/>
      </c>
      <c r="J161" s="21">
        <f>IF(OR(B161&amp;""="",C161&lt;&gt;"حفظ جديد",NOT(ISNUMBER(A161))),"",IF(COUNTIFS($B$6:$B$2005,B161&amp;"",$C$6:$C$2005,"حفظ جديد",$A$6:$A$2005,"&gt;"&amp;A161)=0,1,0))</f>
        <v/>
      </c>
      <c r="K161" s="21">
        <f>IF(OR(B161&amp;""="",C161&lt;&gt;"مراجعة",NOT(ISNUMBER(A161))),"",IF(COUNTIFS($B$6:$B$2005,B161&amp;"",$C$6:$C$2005,"مراجعة",$A$6:$A$2005,"&gt;"&amp;A161)=0,1,0))</f>
        <v/>
      </c>
      <c r="L161" s="6">
        <f>IF(J161=1,B161&amp;"|H","")</f>
        <v/>
      </c>
      <c r="M161" s="6">
        <f>IF(K161=1,B161&amp;"|R","")</f>
        <v/>
      </c>
    </row>
    <row r="162">
      <c r="A162" s="13" t="n"/>
      <c r="B162" s="5" t="n"/>
      <c r="C162" s="5" t="n"/>
      <c r="D162" s="5" t="n"/>
      <c r="E162" s="5" t="n"/>
      <c r="F162" s="15" t="n"/>
      <c r="G162" s="5" t="n"/>
      <c r="H162" s="5" t="n"/>
      <c r="I162" s="6">
        <f>IF(B162&amp;""="","",IF(COUNTIF('الطلاب'!$A$6:$A$205,B162&amp;"")=0,"طالب غير موجود",IF(NOT(ISNUMBER(A162)),"تاريخ ناقص",IF(OR(C162="حفظ جديد",C162="مراجعة")=FALSE,"اختر النوع",IF(NOT(ISNUMBER(F162)),"عدد الأوجه ناقص","")))))</f>
        <v/>
      </c>
      <c r="J162" s="21">
        <f>IF(OR(B162&amp;""="",C162&lt;&gt;"حفظ جديد",NOT(ISNUMBER(A162))),"",IF(COUNTIFS($B$6:$B$2005,B162&amp;"",$C$6:$C$2005,"حفظ جديد",$A$6:$A$2005,"&gt;"&amp;A162)=0,1,0))</f>
        <v/>
      </c>
      <c r="K162" s="21">
        <f>IF(OR(B162&amp;""="",C162&lt;&gt;"مراجعة",NOT(ISNUMBER(A162))),"",IF(COUNTIFS($B$6:$B$2005,B162&amp;"",$C$6:$C$2005,"مراجعة",$A$6:$A$2005,"&gt;"&amp;A162)=0,1,0))</f>
        <v/>
      </c>
      <c r="L162" s="6">
        <f>IF(J162=1,B162&amp;"|H","")</f>
        <v/>
      </c>
      <c r="M162" s="6">
        <f>IF(K162=1,B162&amp;"|R","")</f>
        <v/>
      </c>
    </row>
    <row r="163">
      <c r="A163" s="13" t="n"/>
      <c r="B163" s="5" t="n"/>
      <c r="C163" s="5" t="n"/>
      <c r="D163" s="5" t="n"/>
      <c r="E163" s="5" t="n"/>
      <c r="F163" s="15" t="n"/>
      <c r="G163" s="5" t="n"/>
      <c r="H163" s="5" t="n"/>
      <c r="I163" s="6">
        <f>IF(B163&amp;""="","",IF(COUNTIF('الطلاب'!$A$6:$A$205,B163&amp;"")=0,"طالب غير موجود",IF(NOT(ISNUMBER(A163)),"تاريخ ناقص",IF(OR(C163="حفظ جديد",C163="مراجعة")=FALSE,"اختر النوع",IF(NOT(ISNUMBER(F163)),"عدد الأوجه ناقص","")))))</f>
        <v/>
      </c>
      <c r="J163" s="21">
        <f>IF(OR(B163&amp;""="",C163&lt;&gt;"حفظ جديد",NOT(ISNUMBER(A163))),"",IF(COUNTIFS($B$6:$B$2005,B163&amp;"",$C$6:$C$2005,"حفظ جديد",$A$6:$A$2005,"&gt;"&amp;A163)=0,1,0))</f>
        <v/>
      </c>
      <c r="K163" s="21">
        <f>IF(OR(B163&amp;""="",C163&lt;&gt;"مراجعة",NOT(ISNUMBER(A163))),"",IF(COUNTIFS($B$6:$B$2005,B163&amp;"",$C$6:$C$2005,"مراجعة",$A$6:$A$2005,"&gt;"&amp;A163)=0,1,0))</f>
        <v/>
      </c>
      <c r="L163" s="6">
        <f>IF(J163=1,B163&amp;"|H","")</f>
        <v/>
      </c>
      <c r="M163" s="6">
        <f>IF(K163=1,B163&amp;"|R","")</f>
        <v/>
      </c>
    </row>
    <row r="164">
      <c r="A164" s="13" t="n"/>
      <c r="B164" s="5" t="n"/>
      <c r="C164" s="5" t="n"/>
      <c r="D164" s="5" t="n"/>
      <c r="E164" s="5" t="n"/>
      <c r="F164" s="15" t="n"/>
      <c r="G164" s="5" t="n"/>
      <c r="H164" s="5" t="n"/>
      <c r="I164" s="6">
        <f>IF(B164&amp;""="","",IF(COUNTIF('الطلاب'!$A$6:$A$205,B164&amp;"")=0,"طالب غير موجود",IF(NOT(ISNUMBER(A164)),"تاريخ ناقص",IF(OR(C164="حفظ جديد",C164="مراجعة")=FALSE,"اختر النوع",IF(NOT(ISNUMBER(F164)),"عدد الأوجه ناقص","")))))</f>
        <v/>
      </c>
      <c r="J164" s="21">
        <f>IF(OR(B164&amp;""="",C164&lt;&gt;"حفظ جديد",NOT(ISNUMBER(A164))),"",IF(COUNTIFS($B$6:$B$2005,B164&amp;"",$C$6:$C$2005,"حفظ جديد",$A$6:$A$2005,"&gt;"&amp;A164)=0,1,0))</f>
        <v/>
      </c>
      <c r="K164" s="21">
        <f>IF(OR(B164&amp;""="",C164&lt;&gt;"مراجعة",NOT(ISNUMBER(A164))),"",IF(COUNTIFS($B$6:$B$2005,B164&amp;"",$C$6:$C$2005,"مراجعة",$A$6:$A$2005,"&gt;"&amp;A164)=0,1,0))</f>
        <v/>
      </c>
      <c r="L164" s="6">
        <f>IF(J164=1,B164&amp;"|H","")</f>
        <v/>
      </c>
      <c r="M164" s="6">
        <f>IF(K164=1,B164&amp;"|R","")</f>
        <v/>
      </c>
    </row>
    <row r="165">
      <c r="A165" s="13" t="n"/>
      <c r="B165" s="5" t="n"/>
      <c r="C165" s="5" t="n"/>
      <c r="D165" s="5" t="n"/>
      <c r="E165" s="5" t="n"/>
      <c r="F165" s="15" t="n"/>
      <c r="G165" s="5" t="n"/>
      <c r="H165" s="5" t="n"/>
      <c r="I165" s="6">
        <f>IF(B165&amp;""="","",IF(COUNTIF('الطلاب'!$A$6:$A$205,B165&amp;"")=0,"طالب غير موجود",IF(NOT(ISNUMBER(A165)),"تاريخ ناقص",IF(OR(C165="حفظ جديد",C165="مراجعة")=FALSE,"اختر النوع",IF(NOT(ISNUMBER(F165)),"عدد الأوجه ناقص","")))))</f>
        <v/>
      </c>
      <c r="J165" s="21">
        <f>IF(OR(B165&amp;""="",C165&lt;&gt;"حفظ جديد",NOT(ISNUMBER(A165))),"",IF(COUNTIFS($B$6:$B$2005,B165&amp;"",$C$6:$C$2005,"حفظ جديد",$A$6:$A$2005,"&gt;"&amp;A165)=0,1,0))</f>
        <v/>
      </c>
      <c r="K165" s="21">
        <f>IF(OR(B165&amp;""="",C165&lt;&gt;"مراجعة",NOT(ISNUMBER(A165))),"",IF(COUNTIFS($B$6:$B$2005,B165&amp;"",$C$6:$C$2005,"مراجعة",$A$6:$A$2005,"&gt;"&amp;A165)=0,1,0))</f>
        <v/>
      </c>
      <c r="L165" s="6">
        <f>IF(J165=1,B165&amp;"|H","")</f>
        <v/>
      </c>
      <c r="M165" s="6">
        <f>IF(K165=1,B165&amp;"|R","")</f>
        <v/>
      </c>
    </row>
    <row r="166">
      <c r="A166" s="13" t="n"/>
      <c r="B166" s="5" t="n"/>
      <c r="C166" s="5" t="n"/>
      <c r="D166" s="5" t="n"/>
      <c r="E166" s="5" t="n"/>
      <c r="F166" s="15" t="n"/>
      <c r="G166" s="5" t="n"/>
      <c r="H166" s="5" t="n"/>
      <c r="I166" s="6">
        <f>IF(B166&amp;""="","",IF(COUNTIF('الطلاب'!$A$6:$A$205,B166&amp;"")=0,"طالب غير موجود",IF(NOT(ISNUMBER(A166)),"تاريخ ناقص",IF(OR(C166="حفظ جديد",C166="مراجعة")=FALSE,"اختر النوع",IF(NOT(ISNUMBER(F166)),"عدد الأوجه ناقص","")))))</f>
        <v/>
      </c>
      <c r="J166" s="21">
        <f>IF(OR(B166&amp;""="",C166&lt;&gt;"حفظ جديد",NOT(ISNUMBER(A166))),"",IF(COUNTIFS($B$6:$B$2005,B166&amp;"",$C$6:$C$2005,"حفظ جديد",$A$6:$A$2005,"&gt;"&amp;A166)=0,1,0))</f>
        <v/>
      </c>
      <c r="K166" s="21">
        <f>IF(OR(B166&amp;""="",C166&lt;&gt;"مراجعة",NOT(ISNUMBER(A166))),"",IF(COUNTIFS($B$6:$B$2005,B166&amp;"",$C$6:$C$2005,"مراجعة",$A$6:$A$2005,"&gt;"&amp;A166)=0,1,0))</f>
        <v/>
      </c>
      <c r="L166" s="6">
        <f>IF(J166=1,B166&amp;"|H","")</f>
        <v/>
      </c>
      <c r="M166" s="6">
        <f>IF(K166=1,B166&amp;"|R","")</f>
        <v/>
      </c>
    </row>
    <row r="167">
      <c r="A167" s="13" t="n"/>
      <c r="B167" s="5" t="n"/>
      <c r="C167" s="5" t="n"/>
      <c r="D167" s="5" t="n"/>
      <c r="E167" s="5" t="n"/>
      <c r="F167" s="15" t="n"/>
      <c r="G167" s="5" t="n"/>
      <c r="H167" s="5" t="n"/>
      <c r="I167" s="6">
        <f>IF(B167&amp;""="","",IF(COUNTIF('الطلاب'!$A$6:$A$205,B167&amp;"")=0,"طالب غير موجود",IF(NOT(ISNUMBER(A167)),"تاريخ ناقص",IF(OR(C167="حفظ جديد",C167="مراجعة")=FALSE,"اختر النوع",IF(NOT(ISNUMBER(F167)),"عدد الأوجه ناقص","")))))</f>
        <v/>
      </c>
      <c r="J167" s="21">
        <f>IF(OR(B167&amp;""="",C167&lt;&gt;"حفظ جديد",NOT(ISNUMBER(A167))),"",IF(COUNTIFS($B$6:$B$2005,B167&amp;"",$C$6:$C$2005,"حفظ جديد",$A$6:$A$2005,"&gt;"&amp;A167)=0,1,0))</f>
        <v/>
      </c>
      <c r="K167" s="21">
        <f>IF(OR(B167&amp;""="",C167&lt;&gt;"مراجعة",NOT(ISNUMBER(A167))),"",IF(COUNTIFS($B$6:$B$2005,B167&amp;"",$C$6:$C$2005,"مراجعة",$A$6:$A$2005,"&gt;"&amp;A167)=0,1,0))</f>
        <v/>
      </c>
      <c r="L167" s="6">
        <f>IF(J167=1,B167&amp;"|H","")</f>
        <v/>
      </c>
      <c r="M167" s="6">
        <f>IF(K167=1,B167&amp;"|R","")</f>
        <v/>
      </c>
    </row>
    <row r="168">
      <c r="A168" s="13" t="n"/>
      <c r="B168" s="5" t="n"/>
      <c r="C168" s="5" t="n"/>
      <c r="D168" s="5" t="n"/>
      <c r="E168" s="5" t="n"/>
      <c r="F168" s="15" t="n"/>
      <c r="G168" s="5" t="n"/>
      <c r="H168" s="5" t="n"/>
      <c r="I168" s="6">
        <f>IF(B168&amp;""="","",IF(COUNTIF('الطلاب'!$A$6:$A$205,B168&amp;"")=0,"طالب غير موجود",IF(NOT(ISNUMBER(A168)),"تاريخ ناقص",IF(OR(C168="حفظ جديد",C168="مراجعة")=FALSE,"اختر النوع",IF(NOT(ISNUMBER(F168)),"عدد الأوجه ناقص","")))))</f>
        <v/>
      </c>
      <c r="J168" s="21">
        <f>IF(OR(B168&amp;""="",C168&lt;&gt;"حفظ جديد",NOT(ISNUMBER(A168))),"",IF(COUNTIFS($B$6:$B$2005,B168&amp;"",$C$6:$C$2005,"حفظ جديد",$A$6:$A$2005,"&gt;"&amp;A168)=0,1,0))</f>
        <v/>
      </c>
      <c r="K168" s="21">
        <f>IF(OR(B168&amp;""="",C168&lt;&gt;"مراجعة",NOT(ISNUMBER(A168))),"",IF(COUNTIFS($B$6:$B$2005,B168&amp;"",$C$6:$C$2005,"مراجعة",$A$6:$A$2005,"&gt;"&amp;A168)=0,1,0))</f>
        <v/>
      </c>
      <c r="L168" s="6">
        <f>IF(J168=1,B168&amp;"|H","")</f>
        <v/>
      </c>
      <c r="M168" s="6">
        <f>IF(K168=1,B168&amp;"|R","")</f>
        <v/>
      </c>
    </row>
    <row r="169">
      <c r="A169" s="13" t="n"/>
      <c r="B169" s="5" t="n"/>
      <c r="C169" s="5" t="n"/>
      <c r="D169" s="5" t="n"/>
      <c r="E169" s="5" t="n"/>
      <c r="F169" s="15" t="n"/>
      <c r="G169" s="5" t="n"/>
      <c r="H169" s="5" t="n"/>
      <c r="I169" s="6">
        <f>IF(B169&amp;""="","",IF(COUNTIF('الطلاب'!$A$6:$A$205,B169&amp;"")=0,"طالب غير موجود",IF(NOT(ISNUMBER(A169)),"تاريخ ناقص",IF(OR(C169="حفظ جديد",C169="مراجعة")=FALSE,"اختر النوع",IF(NOT(ISNUMBER(F169)),"عدد الأوجه ناقص","")))))</f>
        <v/>
      </c>
      <c r="J169" s="21">
        <f>IF(OR(B169&amp;""="",C169&lt;&gt;"حفظ جديد",NOT(ISNUMBER(A169))),"",IF(COUNTIFS($B$6:$B$2005,B169&amp;"",$C$6:$C$2005,"حفظ جديد",$A$6:$A$2005,"&gt;"&amp;A169)=0,1,0))</f>
        <v/>
      </c>
      <c r="K169" s="21">
        <f>IF(OR(B169&amp;""="",C169&lt;&gt;"مراجعة",NOT(ISNUMBER(A169))),"",IF(COUNTIFS($B$6:$B$2005,B169&amp;"",$C$6:$C$2005,"مراجعة",$A$6:$A$2005,"&gt;"&amp;A169)=0,1,0))</f>
        <v/>
      </c>
      <c r="L169" s="6">
        <f>IF(J169=1,B169&amp;"|H","")</f>
        <v/>
      </c>
      <c r="M169" s="6">
        <f>IF(K169=1,B169&amp;"|R","")</f>
        <v/>
      </c>
    </row>
    <row r="170">
      <c r="A170" s="13" t="n"/>
      <c r="B170" s="5" t="n"/>
      <c r="C170" s="5" t="n"/>
      <c r="D170" s="5" t="n"/>
      <c r="E170" s="5" t="n"/>
      <c r="F170" s="15" t="n"/>
      <c r="G170" s="5" t="n"/>
      <c r="H170" s="5" t="n"/>
      <c r="I170" s="6">
        <f>IF(B170&amp;""="","",IF(COUNTIF('الطلاب'!$A$6:$A$205,B170&amp;"")=0,"طالب غير موجود",IF(NOT(ISNUMBER(A170)),"تاريخ ناقص",IF(OR(C170="حفظ جديد",C170="مراجعة")=FALSE,"اختر النوع",IF(NOT(ISNUMBER(F170)),"عدد الأوجه ناقص","")))))</f>
        <v/>
      </c>
      <c r="J170" s="21">
        <f>IF(OR(B170&amp;""="",C170&lt;&gt;"حفظ جديد",NOT(ISNUMBER(A170))),"",IF(COUNTIFS($B$6:$B$2005,B170&amp;"",$C$6:$C$2005,"حفظ جديد",$A$6:$A$2005,"&gt;"&amp;A170)=0,1,0))</f>
        <v/>
      </c>
      <c r="K170" s="21">
        <f>IF(OR(B170&amp;""="",C170&lt;&gt;"مراجعة",NOT(ISNUMBER(A170))),"",IF(COUNTIFS($B$6:$B$2005,B170&amp;"",$C$6:$C$2005,"مراجعة",$A$6:$A$2005,"&gt;"&amp;A170)=0,1,0))</f>
        <v/>
      </c>
      <c r="L170" s="6">
        <f>IF(J170=1,B170&amp;"|H","")</f>
        <v/>
      </c>
      <c r="M170" s="6">
        <f>IF(K170=1,B170&amp;"|R","")</f>
        <v/>
      </c>
    </row>
    <row r="171">
      <c r="A171" s="13" t="n"/>
      <c r="B171" s="5" t="n"/>
      <c r="C171" s="5" t="n"/>
      <c r="D171" s="5" t="n"/>
      <c r="E171" s="5" t="n"/>
      <c r="F171" s="15" t="n"/>
      <c r="G171" s="5" t="n"/>
      <c r="H171" s="5" t="n"/>
      <c r="I171" s="6">
        <f>IF(B171&amp;""="","",IF(COUNTIF('الطلاب'!$A$6:$A$205,B171&amp;"")=0,"طالب غير موجود",IF(NOT(ISNUMBER(A171)),"تاريخ ناقص",IF(OR(C171="حفظ جديد",C171="مراجعة")=FALSE,"اختر النوع",IF(NOT(ISNUMBER(F171)),"عدد الأوجه ناقص","")))))</f>
        <v/>
      </c>
      <c r="J171" s="21">
        <f>IF(OR(B171&amp;""="",C171&lt;&gt;"حفظ جديد",NOT(ISNUMBER(A171))),"",IF(COUNTIFS($B$6:$B$2005,B171&amp;"",$C$6:$C$2005,"حفظ جديد",$A$6:$A$2005,"&gt;"&amp;A171)=0,1,0))</f>
        <v/>
      </c>
      <c r="K171" s="21">
        <f>IF(OR(B171&amp;""="",C171&lt;&gt;"مراجعة",NOT(ISNUMBER(A171))),"",IF(COUNTIFS($B$6:$B$2005,B171&amp;"",$C$6:$C$2005,"مراجعة",$A$6:$A$2005,"&gt;"&amp;A171)=0,1,0))</f>
        <v/>
      </c>
      <c r="L171" s="6">
        <f>IF(J171=1,B171&amp;"|H","")</f>
        <v/>
      </c>
      <c r="M171" s="6">
        <f>IF(K171=1,B171&amp;"|R","")</f>
        <v/>
      </c>
    </row>
    <row r="172">
      <c r="A172" s="13" t="n"/>
      <c r="B172" s="5" t="n"/>
      <c r="C172" s="5" t="n"/>
      <c r="D172" s="5" t="n"/>
      <c r="E172" s="5" t="n"/>
      <c r="F172" s="15" t="n"/>
      <c r="G172" s="5" t="n"/>
      <c r="H172" s="5" t="n"/>
      <c r="I172" s="6">
        <f>IF(B172&amp;""="","",IF(COUNTIF('الطلاب'!$A$6:$A$205,B172&amp;"")=0,"طالب غير موجود",IF(NOT(ISNUMBER(A172)),"تاريخ ناقص",IF(OR(C172="حفظ جديد",C172="مراجعة")=FALSE,"اختر النوع",IF(NOT(ISNUMBER(F172)),"عدد الأوجه ناقص","")))))</f>
        <v/>
      </c>
      <c r="J172" s="21">
        <f>IF(OR(B172&amp;""="",C172&lt;&gt;"حفظ جديد",NOT(ISNUMBER(A172))),"",IF(COUNTIFS($B$6:$B$2005,B172&amp;"",$C$6:$C$2005,"حفظ جديد",$A$6:$A$2005,"&gt;"&amp;A172)=0,1,0))</f>
        <v/>
      </c>
      <c r="K172" s="21">
        <f>IF(OR(B172&amp;""="",C172&lt;&gt;"مراجعة",NOT(ISNUMBER(A172))),"",IF(COUNTIFS($B$6:$B$2005,B172&amp;"",$C$6:$C$2005,"مراجعة",$A$6:$A$2005,"&gt;"&amp;A172)=0,1,0))</f>
        <v/>
      </c>
      <c r="L172" s="6">
        <f>IF(J172=1,B172&amp;"|H","")</f>
        <v/>
      </c>
      <c r="M172" s="6">
        <f>IF(K172=1,B172&amp;"|R","")</f>
        <v/>
      </c>
    </row>
    <row r="173">
      <c r="A173" s="13" t="n"/>
      <c r="B173" s="5" t="n"/>
      <c r="C173" s="5" t="n"/>
      <c r="D173" s="5" t="n"/>
      <c r="E173" s="5" t="n"/>
      <c r="F173" s="15" t="n"/>
      <c r="G173" s="5" t="n"/>
      <c r="H173" s="5" t="n"/>
      <c r="I173" s="6">
        <f>IF(B173&amp;""="","",IF(COUNTIF('الطلاب'!$A$6:$A$205,B173&amp;"")=0,"طالب غير موجود",IF(NOT(ISNUMBER(A173)),"تاريخ ناقص",IF(OR(C173="حفظ جديد",C173="مراجعة")=FALSE,"اختر النوع",IF(NOT(ISNUMBER(F173)),"عدد الأوجه ناقص","")))))</f>
        <v/>
      </c>
      <c r="J173" s="21">
        <f>IF(OR(B173&amp;""="",C173&lt;&gt;"حفظ جديد",NOT(ISNUMBER(A173))),"",IF(COUNTIFS($B$6:$B$2005,B173&amp;"",$C$6:$C$2005,"حفظ جديد",$A$6:$A$2005,"&gt;"&amp;A173)=0,1,0))</f>
        <v/>
      </c>
      <c r="K173" s="21">
        <f>IF(OR(B173&amp;""="",C173&lt;&gt;"مراجعة",NOT(ISNUMBER(A173))),"",IF(COUNTIFS($B$6:$B$2005,B173&amp;"",$C$6:$C$2005,"مراجعة",$A$6:$A$2005,"&gt;"&amp;A173)=0,1,0))</f>
        <v/>
      </c>
      <c r="L173" s="6">
        <f>IF(J173=1,B173&amp;"|H","")</f>
        <v/>
      </c>
      <c r="M173" s="6">
        <f>IF(K173=1,B173&amp;"|R","")</f>
        <v/>
      </c>
    </row>
    <row r="174">
      <c r="A174" s="13" t="n"/>
      <c r="B174" s="5" t="n"/>
      <c r="C174" s="5" t="n"/>
      <c r="D174" s="5" t="n"/>
      <c r="E174" s="5" t="n"/>
      <c r="F174" s="15" t="n"/>
      <c r="G174" s="5" t="n"/>
      <c r="H174" s="5" t="n"/>
      <c r="I174" s="6">
        <f>IF(B174&amp;""="","",IF(COUNTIF('الطلاب'!$A$6:$A$205,B174&amp;"")=0,"طالب غير موجود",IF(NOT(ISNUMBER(A174)),"تاريخ ناقص",IF(OR(C174="حفظ جديد",C174="مراجعة")=FALSE,"اختر النوع",IF(NOT(ISNUMBER(F174)),"عدد الأوجه ناقص","")))))</f>
        <v/>
      </c>
      <c r="J174" s="21">
        <f>IF(OR(B174&amp;""="",C174&lt;&gt;"حفظ جديد",NOT(ISNUMBER(A174))),"",IF(COUNTIFS($B$6:$B$2005,B174&amp;"",$C$6:$C$2005,"حفظ جديد",$A$6:$A$2005,"&gt;"&amp;A174)=0,1,0))</f>
        <v/>
      </c>
      <c r="K174" s="21">
        <f>IF(OR(B174&amp;""="",C174&lt;&gt;"مراجعة",NOT(ISNUMBER(A174))),"",IF(COUNTIFS($B$6:$B$2005,B174&amp;"",$C$6:$C$2005,"مراجعة",$A$6:$A$2005,"&gt;"&amp;A174)=0,1,0))</f>
        <v/>
      </c>
      <c r="L174" s="6">
        <f>IF(J174=1,B174&amp;"|H","")</f>
        <v/>
      </c>
      <c r="M174" s="6">
        <f>IF(K174=1,B174&amp;"|R","")</f>
        <v/>
      </c>
    </row>
    <row r="175">
      <c r="A175" s="13" t="n"/>
      <c r="B175" s="5" t="n"/>
      <c r="C175" s="5" t="n"/>
      <c r="D175" s="5" t="n"/>
      <c r="E175" s="5" t="n"/>
      <c r="F175" s="15" t="n"/>
      <c r="G175" s="5" t="n"/>
      <c r="H175" s="5" t="n"/>
      <c r="I175" s="6">
        <f>IF(B175&amp;""="","",IF(COUNTIF('الطلاب'!$A$6:$A$205,B175&amp;"")=0,"طالب غير موجود",IF(NOT(ISNUMBER(A175)),"تاريخ ناقص",IF(OR(C175="حفظ جديد",C175="مراجعة")=FALSE,"اختر النوع",IF(NOT(ISNUMBER(F175)),"عدد الأوجه ناقص","")))))</f>
        <v/>
      </c>
      <c r="J175" s="21">
        <f>IF(OR(B175&amp;""="",C175&lt;&gt;"حفظ جديد",NOT(ISNUMBER(A175))),"",IF(COUNTIFS($B$6:$B$2005,B175&amp;"",$C$6:$C$2005,"حفظ جديد",$A$6:$A$2005,"&gt;"&amp;A175)=0,1,0))</f>
        <v/>
      </c>
      <c r="K175" s="21">
        <f>IF(OR(B175&amp;""="",C175&lt;&gt;"مراجعة",NOT(ISNUMBER(A175))),"",IF(COUNTIFS($B$6:$B$2005,B175&amp;"",$C$6:$C$2005,"مراجعة",$A$6:$A$2005,"&gt;"&amp;A175)=0,1,0))</f>
        <v/>
      </c>
      <c r="L175" s="6">
        <f>IF(J175=1,B175&amp;"|H","")</f>
        <v/>
      </c>
      <c r="M175" s="6">
        <f>IF(K175=1,B175&amp;"|R","")</f>
        <v/>
      </c>
    </row>
    <row r="176">
      <c r="A176" s="13" t="n"/>
      <c r="B176" s="5" t="n"/>
      <c r="C176" s="5" t="n"/>
      <c r="D176" s="5" t="n"/>
      <c r="E176" s="5" t="n"/>
      <c r="F176" s="15" t="n"/>
      <c r="G176" s="5" t="n"/>
      <c r="H176" s="5" t="n"/>
      <c r="I176" s="6">
        <f>IF(B176&amp;""="","",IF(COUNTIF('الطلاب'!$A$6:$A$205,B176&amp;"")=0,"طالب غير موجود",IF(NOT(ISNUMBER(A176)),"تاريخ ناقص",IF(OR(C176="حفظ جديد",C176="مراجعة")=FALSE,"اختر النوع",IF(NOT(ISNUMBER(F176)),"عدد الأوجه ناقص","")))))</f>
        <v/>
      </c>
      <c r="J176" s="21">
        <f>IF(OR(B176&amp;""="",C176&lt;&gt;"حفظ جديد",NOT(ISNUMBER(A176))),"",IF(COUNTIFS($B$6:$B$2005,B176&amp;"",$C$6:$C$2005,"حفظ جديد",$A$6:$A$2005,"&gt;"&amp;A176)=0,1,0))</f>
        <v/>
      </c>
      <c r="K176" s="21">
        <f>IF(OR(B176&amp;""="",C176&lt;&gt;"مراجعة",NOT(ISNUMBER(A176))),"",IF(COUNTIFS($B$6:$B$2005,B176&amp;"",$C$6:$C$2005,"مراجعة",$A$6:$A$2005,"&gt;"&amp;A176)=0,1,0))</f>
        <v/>
      </c>
      <c r="L176" s="6">
        <f>IF(J176=1,B176&amp;"|H","")</f>
        <v/>
      </c>
      <c r="M176" s="6">
        <f>IF(K176=1,B176&amp;"|R","")</f>
        <v/>
      </c>
    </row>
    <row r="177">
      <c r="A177" s="13" t="n"/>
      <c r="B177" s="5" t="n"/>
      <c r="C177" s="5" t="n"/>
      <c r="D177" s="5" t="n"/>
      <c r="E177" s="5" t="n"/>
      <c r="F177" s="15" t="n"/>
      <c r="G177" s="5" t="n"/>
      <c r="H177" s="5" t="n"/>
      <c r="I177" s="6">
        <f>IF(B177&amp;""="","",IF(COUNTIF('الطلاب'!$A$6:$A$205,B177&amp;"")=0,"طالب غير موجود",IF(NOT(ISNUMBER(A177)),"تاريخ ناقص",IF(OR(C177="حفظ جديد",C177="مراجعة")=FALSE,"اختر النوع",IF(NOT(ISNUMBER(F177)),"عدد الأوجه ناقص","")))))</f>
        <v/>
      </c>
      <c r="J177" s="21">
        <f>IF(OR(B177&amp;""="",C177&lt;&gt;"حفظ جديد",NOT(ISNUMBER(A177))),"",IF(COUNTIFS($B$6:$B$2005,B177&amp;"",$C$6:$C$2005,"حفظ جديد",$A$6:$A$2005,"&gt;"&amp;A177)=0,1,0))</f>
        <v/>
      </c>
      <c r="K177" s="21">
        <f>IF(OR(B177&amp;""="",C177&lt;&gt;"مراجعة",NOT(ISNUMBER(A177))),"",IF(COUNTIFS($B$6:$B$2005,B177&amp;"",$C$6:$C$2005,"مراجعة",$A$6:$A$2005,"&gt;"&amp;A177)=0,1,0))</f>
        <v/>
      </c>
      <c r="L177" s="6">
        <f>IF(J177=1,B177&amp;"|H","")</f>
        <v/>
      </c>
      <c r="M177" s="6">
        <f>IF(K177=1,B177&amp;"|R","")</f>
        <v/>
      </c>
    </row>
    <row r="178">
      <c r="A178" s="13" t="n"/>
      <c r="B178" s="5" t="n"/>
      <c r="C178" s="5" t="n"/>
      <c r="D178" s="5" t="n"/>
      <c r="E178" s="5" t="n"/>
      <c r="F178" s="15" t="n"/>
      <c r="G178" s="5" t="n"/>
      <c r="H178" s="5" t="n"/>
      <c r="I178" s="6">
        <f>IF(B178&amp;""="","",IF(COUNTIF('الطلاب'!$A$6:$A$205,B178&amp;"")=0,"طالب غير موجود",IF(NOT(ISNUMBER(A178)),"تاريخ ناقص",IF(OR(C178="حفظ جديد",C178="مراجعة")=FALSE,"اختر النوع",IF(NOT(ISNUMBER(F178)),"عدد الأوجه ناقص","")))))</f>
        <v/>
      </c>
      <c r="J178" s="21">
        <f>IF(OR(B178&amp;""="",C178&lt;&gt;"حفظ جديد",NOT(ISNUMBER(A178))),"",IF(COUNTIFS($B$6:$B$2005,B178&amp;"",$C$6:$C$2005,"حفظ جديد",$A$6:$A$2005,"&gt;"&amp;A178)=0,1,0))</f>
        <v/>
      </c>
      <c r="K178" s="21">
        <f>IF(OR(B178&amp;""="",C178&lt;&gt;"مراجعة",NOT(ISNUMBER(A178))),"",IF(COUNTIFS($B$6:$B$2005,B178&amp;"",$C$6:$C$2005,"مراجعة",$A$6:$A$2005,"&gt;"&amp;A178)=0,1,0))</f>
        <v/>
      </c>
      <c r="L178" s="6">
        <f>IF(J178=1,B178&amp;"|H","")</f>
        <v/>
      </c>
      <c r="M178" s="6">
        <f>IF(K178=1,B178&amp;"|R","")</f>
        <v/>
      </c>
    </row>
    <row r="179">
      <c r="A179" s="13" t="n"/>
      <c r="B179" s="5" t="n"/>
      <c r="C179" s="5" t="n"/>
      <c r="D179" s="5" t="n"/>
      <c r="E179" s="5" t="n"/>
      <c r="F179" s="15" t="n"/>
      <c r="G179" s="5" t="n"/>
      <c r="H179" s="5" t="n"/>
      <c r="I179" s="6">
        <f>IF(B179&amp;""="","",IF(COUNTIF('الطلاب'!$A$6:$A$205,B179&amp;"")=0,"طالب غير موجود",IF(NOT(ISNUMBER(A179)),"تاريخ ناقص",IF(OR(C179="حفظ جديد",C179="مراجعة")=FALSE,"اختر النوع",IF(NOT(ISNUMBER(F179)),"عدد الأوجه ناقص","")))))</f>
        <v/>
      </c>
      <c r="J179" s="21">
        <f>IF(OR(B179&amp;""="",C179&lt;&gt;"حفظ جديد",NOT(ISNUMBER(A179))),"",IF(COUNTIFS($B$6:$B$2005,B179&amp;"",$C$6:$C$2005,"حفظ جديد",$A$6:$A$2005,"&gt;"&amp;A179)=0,1,0))</f>
        <v/>
      </c>
      <c r="K179" s="21">
        <f>IF(OR(B179&amp;""="",C179&lt;&gt;"مراجعة",NOT(ISNUMBER(A179))),"",IF(COUNTIFS($B$6:$B$2005,B179&amp;"",$C$6:$C$2005,"مراجعة",$A$6:$A$2005,"&gt;"&amp;A179)=0,1,0))</f>
        <v/>
      </c>
      <c r="L179" s="6">
        <f>IF(J179=1,B179&amp;"|H","")</f>
        <v/>
      </c>
      <c r="M179" s="6">
        <f>IF(K179=1,B179&amp;"|R","")</f>
        <v/>
      </c>
    </row>
    <row r="180">
      <c r="A180" s="13" t="n"/>
      <c r="B180" s="5" t="n"/>
      <c r="C180" s="5" t="n"/>
      <c r="D180" s="5" t="n"/>
      <c r="E180" s="5" t="n"/>
      <c r="F180" s="15" t="n"/>
      <c r="G180" s="5" t="n"/>
      <c r="H180" s="5" t="n"/>
      <c r="I180" s="6">
        <f>IF(B180&amp;""="","",IF(COUNTIF('الطلاب'!$A$6:$A$205,B180&amp;"")=0,"طالب غير موجود",IF(NOT(ISNUMBER(A180)),"تاريخ ناقص",IF(OR(C180="حفظ جديد",C180="مراجعة")=FALSE,"اختر النوع",IF(NOT(ISNUMBER(F180)),"عدد الأوجه ناقص","")))))</f>
        <v/>
      </c>
      <c r="J180" s="21">
        <f>IF(OR(B180&amp;""="",C180&lt;&gt;"حفظ جديد",NOT(ISNUMBER(A180))),"",IF(COUNTIFS($B$6:$B$2005,B180&amp;"",$C$6:$C$2005,"حفظ جديد",$A$6:$A$2005,"&gt;"&amp;A180)=0,1,0))</f>
        <v/>
      </c>
      <c r="K180" s="21">
        <f>IF(OR(B180&amp;""="",C180&lt;&gt;"مراجعة",NOT(ISNUMBER(A180))),"",IF(COUNTIFS($B$6:$B$2005,B180&amp;"",$C$6:$C$2005,"مراجعة",$A$6:$A$2005,"&gt;"&amp;A180)=0,1,0))</f>
        <v/>
      </c>
      <c r="L180" s="6">
        <f>IF(J180=1,B180&amp;"|H","")</f>
        <v/>
      </c>
      <c r="M180" s="6">
        <f>IF(K180=1,B180&amp;"|R","")</f>
        <v/>
      </c>
    </row>
    <row r="181">
      <c r="A181" s="13" t="n"/>
      <c r="B181" s="5" t="n"/>
      <c r="C181" s="5" t="n"/>
      <c r="D181" s="5" t="n"/>
      <c r="E181" s="5" t="n"/>
      <c r="F181" s="15" t="n"/>
      <c r="G181" s="5" t="n"/>
      <c r="H181" s="5" t="n"/>
      <c r="I181" s="6">
        <f>IF(B181&amp;""="","",IF(COUNTIF('الطلاب'!$A$6:$A$205,B181&amp;"")=0,"طالب غير موجود",IF(NOT(ISNUMBER(A181)),"تاريخ ناقص",IF(OR(C181="حفظ جديد",C181="مراجعة")=FALSE,"اختر النوع",IF(NOT(ISNUMBER(F181)),"عدد الأوجه ناقص","")))))</f>
        <v/>
      </c>
      <c r="J181" s="21">
        <f>IF(OR(B181&amp;""="",C181&lt;&gt;"حفظ جديد",NOT(ISNUMBER(A181))),"",IF(COUNTIFS($B$6:$B$2005,B181&amp;"",$C$6:$C$2005,"حفظ جديد",$A$6:$A$2005,"&gt;"&amp;A181)=0,1,0))</f>
        <v/>
      </c>
      <c r="K181" s="21">
        <f>IF(OR(B181&amp;""="",C181&lt;&gt;"مراجعة",NOT(ISNUMBER(A181))),"",IF(COUNTIFS($B$6:$B$2005,B181&amp;"",$C$6:$C$2005,"مراجعة",$A$6:$A$2005,"&gt;"&amp;A181)=0,1,0))</f>
        <v/>
      </c>
      <c r="L181" s="6">
        <f>IF(J181=1,B181&amp;"|H","")</f>
        <v/>
      </c>
      <c r="M181" s="6">
        <f>IF(K181=1,B181&amp;"|R","")</f>
        <v/>
      </c>
    </row>
    <row r="182">
      <c r="A182" s="13" t="n"/>
      <c r="B182" s="5" t="n"/>
      <c r="C182" s="5" t="n"/>
      <c r="D182" s="5" t="n"/>
      <c r="E182" s="5" t="n"/>
      <c r="F182" s="15" t="n"/>
      <c r="G182" s="5" t="n"/>
      <c r="H182" s="5" t="n"/>
      <c r="I182" s="6">
        <f>IF(B182&amp;""="","",IF(COUNTIF('الطلاب'!$A$6:$A$205,B182&amp;"")=0,"طالب غير موجود",IF(NOT(ISNUMBER(A182)),"تاريخ ناقص",IF(OR(C182="حفظ جديد",C182="مراجعة")=FALSE,"اختر النوع",IF(NOT(ISNUMBER(F182)),"عدد الأوجه ناقص","")))))</f>
        <v/>
      </c>
      <c r="J182" s="21">
        <f>IF(OR(B182&amp;""="",C182&lt;&gt;"حفظ جديد",NOT(ISNUMBER(A182))),"",IF(COUNTIFS($B$6:$B$2005,B182&amp;"",$C$6:$C$2005,"حفظ جديد",$A$6:$A$2005,"&gt;"&amp;A182)=0,1,0))</f>
        <v/>
      </c>
      <c r="K182" s="21">
        <f>IF(OR(B182&amp;""="",C182&lt;&gt;"مراجعة",NOT(ISNUMBER(A182))),"",IF(COUNTIFS($B$6:$B$2005,B182&amp;"",$C$6:$C$2005,"مراجعة",$A$6:$A$2005,"&gt;"&amp;A182)=0,1,0))</f>
        <v/>
      </c>
      <c r="L182" s="6">
        <f>IF(J182=1,B182&amp;"|H","")</f>
        <v/>
      </c>
      <c r="M182" s="6">
        <f>IF(K182=1,B182&amp;"|R","")</f>
        <v/>
      </c>
    </row>
    <row r="183">
      <c r="A183" s="13" t="n"/>
      <c r="B183" s="5" t="n"/>
      <c r="C183" s="5" t="n"/>
      <c r="D183" s="5" t="n"/>
      <c r="E183" s="5" t="n"/>
      <c r="F183" s="15" t="n"/>
      <c r="G183" s="5" t="n"/>
      <c r="H183" s="5" t="n"/>
      <c r="I183" s="6">
        <f>IF(B183&amp;""="","",IF(COUNTIF('الطلاب'!$A$6:$A$205,B183&amp;"")=0,"طالب غير موجود",IF(NOT(ISNUMBER(A183)),"تاريخ ناقص",IF(OR(C183="حفظ جديد",C183="مراجعة")=FALSE,"اختر النوع",IF(NOT(ISNUMBER(F183)),"عدد الأوجه ناقص","")))))</f>
        <v/>
      </c>
      <c r="J183" s="21">
        <f>IF(OR(B183&amp;""="",C183&lt;&gt;"حفظ جديد",NOT(ISNUMBER(A183))),"",IF(COUNTIFS($B$6:$B$2005,B183&amp;"",$C$6:$C$2005,"حفظ جديد",$A$6:$A$2005,"&gt;"&amp;A183)=0,1,0))</f>
        <v/>
      </c>
      <c r="K183" s="21">
        <f>IF(OR(B183&amp;""="",C183&lt;&gt;"مراجعة",NOT(ISNUMBER(A183))),"",IF(COUNTIFS($B$6:$B$2005,B183&amp;"",$C$6:$C$2005,"مراجعة",$A$6:$A$2005,"&gt;"&amp;A183)=0,1,0))</f>
        <v/>
      </c>
      <c r="L183" s="6">
        <f>IF(J183=1,B183&amp;"|H","")</f>
        <v/>
      </c>
      <c r="M183" s="6">
        <f>IF(K183=1,B183&amp;"|R","")</f>
        <v/>
      </c>
    </row>
    <row r="184">
      <c r="A184" s="13" t="n"/>
      <c r="B184" s="5" t="n"/>
      <c r="C184" s="5" t="n"/>
      <c r="D184" s="5" t="n"/>
      <c r="E184" s="5" t="n"/>
      <c r="F184" s="15" t="n"/>
      <c r="G184" s="5" t="n"/>
      <c r="H184" s="5" t="n"/>
      <c r="I184" s="6">
        <f>IF(B184&amp;""="","",IF(COUNTIF('الطلاب'!$A$6:$A$205,B184&amp;"")=0,"طالب غير موجود",IF(NOT(ISNUMBER(A184)),"تاريخ ناقص",IF(OR(C184="حفظ جديد",C184="مراجعة")=FALSE,"اختر النوع",IF(NOT(ISNUMBER(F184)),"عدد الأوجه ناقص","")))))</f>
        <v/>
      </c>
      <c r="J184" s="21">
        <f>IF(OR(B184&amp;""="",C184&lt;&gt;"حفظ جديد",NOT(ISNUMBER(A184))),"",IF(COUNTIFS($B$6:$B$2005,B184&amp;"",$C$6:$C$2005,"حفظ جديد",$A$6:$A$2005,"&gt;"&amp;A184)=0,1,0))</f>
        <v/>
      </c>
      <c r="K184" s="21">
        <f>IF(OR(B184&amp;""="",C184&lt;&gt;"مراجعة",NOT(ISNUMBER(A184))),"",IF(COUNTIFS($B$6:$B$2005,B184&amp;"",$C$6:$C$2005,"مراجعة",$A$6:$A$2005,"&gt;"&amp;A184)=0,1,0))</f>
        <v/>
      </c>
      <c r="L184" s="6">
        <f>IF(J184=1,B184&amp;"|H","")</f>
        <v/>
      </c>
      <c r="M184" s="6">
        <f>IF(K184=1,B184&amp;"|R","")</f>
        <v/>
      </c>
    </row>
    <row r="185">
      <c r="A185" s="13" t="n"/>
      <c r="B185" s="5" t="n"/>
      <c r="C185" s="5" t="n"/>
      <c r="D185" s="5" t="n"/>
      <c r="E185" s="5" t="n"/>
      <c r="F185" s="15" t="n"/>
      <c r="G185" s="5" t="n"/>
      <c r="H185" s="5" t="n"/>
      <c r="I185" s="6">
        <f>IF(B185&amp;""="","",IF(COUNTIF('الطلاب'!$A$6:$A$205,B185&amp;"")=0,"طالب غير موجود",IF(NOT(ISNUMBER(A185)),"تاريخ ناقص",IF(OR(C185="حفظ جديد",C185="مراجعة")=FALSE,"اختر النوع",IF(NOT(ISNUMBER(F185)),"عدد الأوجه ناقص","")))))</f>
        <v/>
      </c>
      <c r="J185" s="21">
        <f>IF(OR(B185&amp;""="",C185&lt;&gt;"حفظ جديد",NOT(ISNUMBER(A185))),"",IF(COUNTIFS($B$6:$B$2005,B185&amp;"",$C$6:$C$2005,"حفظ جديد",$A$6:$A$2005,"&gt;"&amp;A185)=0,1,0))</f>
        <v/>
      </c>
      <c r="K185" s="21">
        <f>IF(OR(B185&amp;""="",C185&lt;&gt;"مراجعة",NOT(ISNUMBER(A185))),"",IF(COUNTIFS($B$6:$B$2005,B185&amp;"",$C$6:$C$2005,"مراجعة",$A$6:$A$2005,"&gt;"&amp;A185)=0,1,0))</f>
        <v/>
      </c>
      <c r="L185" s="6">
        <f>IF(J185=1,B185&amp;"|H","")</f>
        <v/>
      </c>
      <c r="M185" s="6">
        <f>IF(K185=1,B185&amp;"|R","")</f>
        <v/>
      </c>
    </row>
    <row r="186">
      <c r="A186" s="13" t="n"/>
      <c r="B186" s="5" t="n"/>
      <c r="C186" s="5" t="n"/>
      <c r="D186" s="5" t="n"/>
      <c r="E186" s="5" t="n"/>
      <c r="F186" s="15" t="n"/>
      <c r="G186" s="5" t="n"/>
      <c r="H186" s="5" t="n"/>
      <c r="I186" s="6">
        <f>IF(B186&amp;""="","",IF(COUNTIF('الطلاب'!$A$6:$A$205,B186&amp;"")=0,"طالب غير موجود",IF(NOT(ISNUMBER(A186)),"تاريخ ناقص",IF(OR(C186="حفظ جديد",C186="مراجعة")=FALSE,"اختر النوع",IF(NOT(ISNUMBER(F186)),"عدد الأوجه ناقص","")))))</f>
        <v/>
      </c>
      <c r="J186" s="21">
        <f>IF(OR(B186&amp;""="",C186&lt;&gt;"حفظ جديد",NOT(ISNUMBER(A186))),"",IF(COUNTIFS($B$6:$B$2005,B186&amp;"",$C$6:$C$2005,"حفظ جديد",$A$6:$A$2005,"&gt;"&amp;A186)=0,1,0))</f>
        <v/>
      </c>
      <c r="K186" s="21">
        <f>IF(OR(B186&amp;""="",C186&lt;&gt;"مراجعة",NOT(ISNUMBER(A186))),"",IF(COUNTIFS($B$6:$B$2005,B186&amp;"",$C$6:$C$2005,"مراجعة",$A$6:$A$2005,"&gt;"&amp;A186)=0,1,0))</f>
        <v/>
      </c>
      <c r="L186" s="6">
        <f>IF(J186=1,B186&amp;"|H","")</f>
        <v/>
      </c>
      <c r="M186" s="6">
        <f>IF(K186=1,B186&amp;"|R","")</f>
        <v/>
      </c>
    </row>
    <row r="187">
      <c r="A187" s="13" t="n"/>
      <c r="B187" s="5" t="n"/>
      <c r="C187" s="5" t="n"/>
      <c r="D187" s="5" t="n"/>
      <c r="E187" s="5" t="n"/>
      <c r="F187" s="15" t="n"/>
      <c r="G187" s="5" t="n"/>
      <c r="H187" s="5" t="n"/>
      <c r="I187" s="6">
        <f>IF(B187&amp;""="","",IF(COUNTIF('الطلاب'!$A$6:$A$205,B187&amp;"")=0,"طالب غير موجود",IF(NOT(ISNUMBER(A187)),"تاريخ ناقص",IF(OR(C187="حفظ جديد",C187="مراجعة")=FALSE,"اختر النوع",IF(NOT(ISNUMBER(F187)),"عدد الأوجه ناقص","")))))</f>
        <v/>
      </c>
      <c r="J187" s="21">
        <f>IF(OR(B187&amp;""="",C187&lt;&gt;"حفظ جديد",NOT(ISNUMBER(A187))),"",IF(COUNTIFS($B$6:$B$2005,B187&amp;"",$C$6:$C$2005,"حفظ جديد",$A$6:$A$2005,"&gt;"&amp;A187)=0,1,0))</f>
        <v/>
      </c>
      <c r="K187" s="21">
        <f>IF(OR(B187&amp;""="",C187&lt;&gt;"مراجعة",NOT(ISNUMBER(A187))),"",IF(COUNTIFS($B$6:$B$2005,B187&amp;"",$C$6:$C$2005,"مراجعة",$A$6:$A$2005,"&gt;"&amp;A187)=0,1,0))</f>
        <v/>
      </c>
      <c r="L187" s="6">
        <f>IF(J187=1,B187&amp;"|H","")</f>
        <v/>
      </c>
      <c r="M187" s="6">
        <f>IF(K187=1,B187&amp;"|R","")</f>
        <v/>
      </c>
    </row>
    <row r="188">
      <c r="A188" s="13" t="n"/>
      <c r="B188" s="5" t="n"/>
      <c r="C188" s="5" t="n"/>
      <c r="D188" s="5" t="n"/>
      <c r="E188" s="5" t="n"/>
      <c r="F188" s="15" t="n"/>
      <c r="G188" s="5" t="n"/>
      <c r="H188" s="5" t="n"/>
      <c r="I188" s="6">
        <f>IF(B188&amp;""="","",IF(COUNTIF('الطلاب'!$A$6:$A$205,B188&amp;"")=0,"طالب غير موجود",IF(NOT(ISNUMBER(A188)),"تاريخ ناقص",IF(OR(C188="حفظ جديد",C188="مراجعة")=FALSE,"اختر النوع",IF(NOT(ISNUMBER(F188)),"عدد الأوجه ناقص","")))))</f>
        <v/>
      </c>
      <c r="J188" s="21">
        <f>IF(OR(B188&amp;""="",C188&lt;&gt;"حفظ جديد",NOT(ISNUMBER(A188))),"",IF(COUNTIFS($B$6:$B$2005,B188&amp;"",$C$6:$C$2005,"حفظ جديد",$A$6:$A$2005,"&gt;"&amp;A188)=0,1,0))</f>
        <v/>
      </c>
      <c r="K188" s="21">
        <f>IF(OR(B188&amp;""="",C188&lt;&gt;"مراجعة",NOT(ISNUMBER(A188))),"",IF(COUNTIFS($B$6:$B$2005,B188&amp;"",$C$6:$C$2005,"مراجعة",$A$6:$A$2005,"&gt;"&amp;A188)=0,1,0))</f>
        <v/>
      </c>
      <c r="L188" s="6">
        <f>IF(J188=1,B188&amp;"|H","")</f>
        <v/>
      </c>
      <c r="M188" s="6">
        <f>IF(K188=1,B188&amp;"|R","")</f>
        <v/>
      </c>
    </row>
    <row r="189">
      <c r="A189" s="13" t="n"/>
      <c r="B189" s="5" t="n"/>
      <c r="C189" s="5" t="n"/>
      <c r="D189" s="5" t="n"/>
      <c r="E189" s="5" t="n"/>
      <c r="F189" s="15" t="n"/>
      <c r="G189" s="5" t="n"/>
      <c r="H189" s="5" t="n"/>
      <c r="I189" s="6">
        <f>IF(B189&amp;""="","",IF(COUNTIF('الطلاب'!$A$6:$A$205,B189&amp;"")=0,"طالب غير موجود",IF(NOT(ISNUMBER(A189)),"تاريخ ناقص",IF(OR(C189="حفظ جديد",C189="مراجعة")=FALSE,"اختر النوع",IF(NOT(ISNUMBER(F189)),"عدد الأوجه ناقص","")))))</f>
        <v/>
      </c>
      <c r="J189" s="21">
        <f>IF(OR(B189&amp;""="",C189&lt;&gt;"حفظ جديد",NOT(ISNUMBER(A189))),"",IF(COUNTIFS($B$6:$B$2005,B189&amp;"",$C$6:$C$2005,"حفظ جديد",$A$6:$A$2005,"&gt;"&amp;A189)=0,1,0))</f>
        <v/>
      </c>
      <c r="K189" s="21">
        <f>IF(OR(B189&amp;""="",C189&lt;&gt;"مراجعة",NOT(ISNUMBER(A189))),"",IF(COUNTIFS($B$6:$B$2005,B189&amp;"",$C$6:$C$2005,"مراجعة",$A$6:$A$2005,"&gt;"&amp;A189)=0,1,0))</f>
        <v/>
      </c>
      <c r="L189" s="6">
        <f>IF(J189=1,B189&amp;"|H","")</f>
        <v/>
      </c>
      <c r="M189" s="6">
        <f>IF(K189=1,B189&amp;"|R","")</f>
        <v/>
      </c>
    </row>
    <row r="190">
      <c r="A190" s="13" t="n"/>
      <c r="B190" s="5" t="n"/>
      <c r="C190" s="5" t="n"/>
      <c r="D190" s="5" t="n"/>
      <c r="E190" s="5" t="n"/>
      <c r="F190" s="15" t="n"/>
      <c r="G190" s="5" t="n"/>
      <c r="H190" s="5" t="n"/>
      <c r="I190" s="6">
        <f>IF(B190&amp;""="","",IF(COUNTIF('الطلاب'!$A$6:$A$205,B190&amp;"")=0,"طالب غير موجود",IF(NOT(ISNUMBER(A190)),"تاريخ ناقص",IF(OR(C190="حفظ جديد",C190="مراجعة")=FALSE,"اختر النوع",IF(NOT(ISNUMBER(F190)),"عدد الأوجه ناقص","")))))</f>
        <v/>
      </c>
      <c r="J190" s="21">
        <f>IF(OR(B190&amp;""="",C190&lt;&gt;"حفظ جديد",NOT(ISNUMBER(A190))),"",IF(COUNTIFS($B$6:$B$2005,B190&amp;"",$C$6:$C$2005,"حفظ جديد",$A$6:$A$2005,"&gt;"&amp;A190)=0,1,0))</f>
        <v/>
      </c>
      <c r="K190" s="21">
        <f>IF(OR(B190&amp;""="",C190&lt;&gt;"مراجعة",NOT(ISNUMBER(A190))),"",IF(COUNTIFS($B$6:$B$2005,B190&amp;"",$C$6:$C$2005,"مراجعة",$A$6:$A$2005,"&gt;"&amp;A190)=0,1,0))</f>
        <v/>
      </c>
      <c r="L190" s="6">
        <f>IF(J190=1,B190&amp;"|H","")</f>
        <v/>
      </c>
      <c r="M190" s="6">
        <f>IF(K190=1,B190&amp;"|R","")</f>
        <v/>
      </c>
    </row>
    <row r="191">
      <c r="A191" s="13" t="n"/>
      <c r="B191" s="5" t="n"/>
      <c r="C191" s="5" t="n"/>
      <c r="D191" s="5" t="n"/>
      <c r="E191" s="5" t="n"/>
      <c r="F191" s="15" t="n"/>
      <c r="G191" s="5" t="n"/>
      <c r="H191" s="5" t="n"/>
      <c r="I191" s="6">
        <f>IF(B191&amp;""="","",IF(COUNTIF('الطلاب'!$A$6:$A$205,B191&amp;"")=0,"طالب غير موجود",IF(NOT(ISNUMBER(A191)),"تاريخ ناقص",IF(OR(C191="حفظ جديد",C191="مراجعة")=FALSE,"اختر النوع",IF(NOT(ISNUMBER(F191)),"عدد الأوجه ناقص","")))))</f>
        <v/>
      </c>
      <c r="J191" s="21">
        <f>IF(OR(B191&amp;""="",C191&lt;&gt;"حفظ جديد",NOT(ISNUMBER(A191))),"",IF(COUNTIFS($B$6:$B$2005,B191&amp;"",$C$6:$C$2005,"حفظ جديد",$A$6:$A$2005,"&gt;"&amp;A191)=0,1,0))</f>
        <v/>
      </c>
      <c r="K191" s="21">
        <f>IF(OR(B191&amp;""="",C191&lt;&gt;"مراجعة",NOT(ISNUMBER(A191))),"",IF(COUNTIFS($B$6:$B$2005,B191&amp;"",$C$6:$C$2005,"مراجعة",$A$6:$A$2005,"&gt;"&amp;A191)=0,1,0))</f>
        <v/>
      </c>
      <c r="L191" s="6">
        <f>IF(J191=1,B191&amp;"|H","")</f>
        <v/>
      </c>
      <c r="M191" s="6">
        <f>IF(K191=1,B191&amp;"|R","")</f>
        <v/>
      </c>
    </row>
    <row r="192">
      <c r="A192" s="13" t="n"/>
      <c r="B192" s="5" t="n"/>
      <c r="C192" s="5" t="n"/>
      <c r="D192" s="5" t="n"/>
      <c r="E192" s="5" t="n"/>
      <c r="F192" s="15" t="n"/>
      <c r="G192" s="5" t="n"/>
      <c r="H192" s="5" t="n"/>
      <c r="I192" s="6">
        <f>IF(B192&amp;""="","",IF(COUNTIF('الطلاب'!$A$6:$A$205,B192&amp;"")=0,"طالب غير موجود",IF(NOT(ISNUMBER(A192)),"تاريخ ناقص",IF(OR(C192="حفظ جديد",C192="مراجعة")=FALSE,"اختر النوع",IF(NOT(ISNUMBER(F192)),"عدد الأوجه ناقص","")))))</f>
        <v/>
      </c>
      <c r="J192" s="21">
        <f>IF(OR(B192&amp;""="",C192&lt;&gt;"حفظ جديد",NOT(ISNUMBER(A192))),"",IF(COUNTIFS($B$6:$B$2005,B192&amp;"",$C$6:$C$2005,"حفظ جديد",$A$6:$A$2005,"&gt;"&amp;A192)=0,1,0))</f>
        <v/>
      </c>
      <c r="K192" s="21">
        <f>IF(OR(B192&amp;""="",C192&lt;&gt;"مراجعة",NOT(ISNUMBER(A192))),"",IF(COUNTIFS($B$6:$B$2005,B192&amp;"",$C$6:$C$2005,"مراجعة",$A$6:$A$2005,"&gt;"&amp;A192)=0,1,0))</f>
        <v/>
      </c>
      <c r="L192" s="6">
        <f>IF(J192=1,B192&amp;"|H","")</f>
        <v/>
      </c>
      <c r="M192" s="6">
        <f>IF(K192=1,B192&amp;"|R","")</f>
        <v/>
      </c>
    </row>
    <row r="193">
      <c r="A193" s="13" t="n"/>
      <c r="B193" s="5" t="n"/>
      <c r="C193" s="5" t="n"/>
      <c r="D193" s="5" t="n"/>
      <c r="E193" s="5" t="n"/>
      <c r="F193" s="15" t="n"/>
      <c r="G193" s="5" t="n"/>
      <c r="H193" s="5" t="n"/>
      <c r="I193" s="6">
        <f>IF(B193&amp;""="","",IF(COUNTIF('الطلاب'!$A$6:$A$205,B193&amp;"")=0,"طالب غير موجود",IF(NOT(ISNUMBER(A193)),"تاريخ ناقص",IF(OR(C193="حفظ جديد",C193="مراجعة")=FALSE,"اختر النوع",IF(NOT(ISNUMBER(F193)),"عدد الأوجه ناقص","")))))</f>
        <v/>
      </c>
      <c r="J193" s="21">
        <f>IF(OR(B193&amp;""="",C193&lt;&gt;"حفظ جديد",NOT(ISNUMBER(A193))),"",IF(COUNTIFS($B$6:$B$2005,B193&amp;"",$C$6:$C$2005,"حفظ جديد",$A$6:$A$2005,"&gt;"&amp;A193)=0,1,0))</f>
        <v/>
      </c>
      <c r="K193" s="21">
        <f>IF(OR(B193&amp;""="",C193&lt;&gt;"مراجعة",NOT(ISNUMBER(A193))),"",IF(COUNTIFS($B$6:$B$2005,B193&amp;"",$C$6:$C$2005,"مراجعة",$A$6:$A$2005,"&gt;"&amp;A193)=0,1,0))</f>
        <v/>
      </c>
      <c r="L193" s="6">
        <f>IF(J193=1,B193&amp;"|H","")</f>
        <v/>
      </c>
      <c r="M193" s="6">
        <f>IF(K193=1,B193&amp;"|R","")</f>
        <v/>
      </c>
    </row>
    <row r="194">
      <c r="A194" s="13" t="n"/>
      <c r="B194" s="5" t="n"/>
      <c r="C194" s="5" t="n"/>
      <c r="D194" s="5" t="n"/>
      <c r="E194" s="5" t="n"/>
      <c r="F194" s="15" t="n"/>
      <c r="G194" s="5" t="n"/>
      <c r="H194" s="5" t="n"/>
      <c r="I194" s="6">
        <f>IF(B194&amp;""="","",IF(COUNTIF('الطلاب'!$A$6:$A$205,B194&amp;"")=0,"طالب غير موجود",IF(NOT(ISNUMBER(A194)),"تاريخ ناقص",IF(OR(C194="حفظ جديد",C194="مراجعة")=FALSE,"اختر النوع",IF(NOT(ISNUMBER(F194)),"عدد الأوجه ناقص","")))))</f>
        <v/>
      </c>
      <c r="J194" s="21">
        <f>IF(OR(B194&amp;""="",C194&lt;&gt;"حفظ جديد",NOT(ISNUMBER(A194))),"",IF(COUNTIFS($B$6:$B$2005,B194&amp;"",$C$6:$C$2005,"حفظ جديد",$A$6:$A$2005,"&gt;"&amp;A194)=0,1,0))</f>
        <v/>
      </c>
      <c r="K194" s="21">
        <f>IF(OR(B194&amp;""="",C194&lt;&gt;"مراجعة",NOT(ISNUMBER(A194))),"",IF(COUNTIFS($B$6:$B$2005,B194&amp;"",$C$6:$C$2005,"مراجعة",$A$6:$A$2005,"&gt;"&amp;A194)=0,1,0))</f>
        <v/>
      </c>
      <c r="L194" s="6">
        <f>IF(J194=1,B194&amp;"|H","")</f>
        <v/>
      </c>
      <c r="M194" s="6">
        <f>IF(K194=1,B194&amp;"|R","")</f>
        <v/>
      </c>
    </row>
    <row r="195">
      <c r="A195" s="13" t="n"/>
      <c r="B195" s="5" t="n"/>
      <c r="C195" s="5" t="n"/>
      <c r="D195" s="5" t="n"/>
      <c r="E195" s="5" t="n"/>
      <c r="F195" s="15" t="n"/>
      <c r="G195" s="5" t="n"/>
      <c r="H195" s="5" t="n"/>
      <c r="I195" s="6">
        <f>IF(B195&amp;""="","",IF(COUNTIF('الطلاب'!$A$6:$A$205,B195&amp;"")=0,"طالب غير موجود",IF(NOT(ISNUMBER(A195)),"تاريخ ناقص",IF(OR(C195="حفظ جديد",C195="مراجعة")=FALSE,"اختر النوع",IF(NOT(ISNUMBER(F195)),"عدد الأوجه ناقص","")))))</f>
        <v/>
      </c>
      <c r="J195" s="21">
        <f>IF(OR(B195&amp;""="",C195&lt;&gt;"حفظ جديد",NOT(ISNUMBER(A195))),"",IF(COUNTIFS($B$6:$B$2005,B195&amp;"",$C$6:$C$2005,"حفظ جديد",$A$6:$A$2005,"&gt;"&amp;A195)=0,1,0))</f>
        <v/>
      </c>
      <c r="K195" s="21">
        <f>IF(OR(B195&amp;""="",C195&lt;&gt;"مراجعة",NOT(ISNUMBER(A195))),"",IF(COUNTIFS($B$6:$B$2005,B195&amp;"",$C$6:$C$2005,"مراجعة",$A$6:$A$2005,"&gt;"&amp;A195)=0,1,0))</f>
        <v/>
      </c>
      <c r="L195" s="6">
        <f>IF(J195=1,B195&amp;"|H","")</f>
        <v/>
      </c>
      <c r="M195" s="6">
        <f>IF(K195=1,B195&amp;"|R","")</f>
        <v/>
      </c>
    </row>
    <row r="196">
      <c r="A196" s="13" t="n"/>
      <c r="B196" s="5" t="n"/>
      <c r="C196" s="5" t="n"/>
      <c r="D196" s="5" t="n"/>
      <c r="E196" s="5" t="n"/>
      <c r="F196" s="15" t="n"/>
      <c r="G196" s="5" t="n"/>
      <c r="H196" s="5" t="n"/>
      <c r="I196" s="6">
        <f>IF(B196&amp;""="","",IF(COUNTIF('الطلاب'!$A$6:$A$205,B196&amp;"")=0,"طالب غير موجود",IF(NOT(ISNUMBER(A196)),"تاريخ ناقص",IF(OR(C196="حفظ جديد",C196="مراجعة")=FALSE,"اختر النوع",IF(NOT(ISNUMBER(F196)),"عدد الأوجه ناقص","")))))</f>
        <v/>
      </c>
      <c r="J196" s="21">
        <f>IF(OR(B196&amp;""="",C196&lt;&gt;"حفظ جديد",NOT(ISNUMBER(A196))),"",IF(COUNTIFS($B$6:$B$2005,B196&amp;"",$C$6:$C$2005,"حفظ جديد",$A$6:$A$2005,"&gt;"&amp;A196)=0,1,0))</f>
        <v/>
      </c>
      <c r="K196" s="21">
        <f>IF(OR(B196&amp;""="",C196&lt;&gt;"مراجعة",NOT(ISNUMBER(A196))),"",IF(COUNTIFS($B$6:$B$2005,B196&amp;"",$C$6:$C$2005,"مراجعة",$A$6:$A$2005,"&gt;"&amp;A196)=0,1,0))</f>
        <v/>
      </c>
      <c r="L196" s="6">
        <f>IF(J196=1,B196&amp;"|H","")</f>
        <v/>
      </c>
      <c r="M196" s="6">
        <f>IF(K196=1,B196&amp;"|R","")</f>
        <v/>
      </c>
    </row>
    <row r="197">
      <c r="A197" s="13" t="n"/>
      <c r="B197" s="5" t="n"/>
      <c r="C197" s="5" t="n"/>
      <c r="D197" s="5" t="n"/>
      <c r="E197" s="5" t="n"/>
      <c r="F197" s="15" t="n"/>
      <c r="G197" s="5" t="n"/>
      <c r="H197" s="5" t="n"/>
      <c r="I197" s="6">
        <f>IF(B197&amp;""="","",IF(COUNTIF('الطلاب'!$A$6:$A$205,B197&amp;"")=0,"طالب غير موجود",IF(NOT(ISNUMBER(A197)),"تاريخ ناقص",IF(OR(C197="حفظ جديد",C197="مراجعة")=FALSE,"اختر النوع",IF(NOT(ISNUMBER(F197)),"عدد الأوجه ناقص","")))))</f>
        <v/>
      </c>
      <c r="J197" s="21">
        <f>IF(OR(B197&amp;""="",C197&lt;&gt;"حفظ جديد",NOT(ISNUMBER(A197))),"",IF(COUNTIFS($B$6:$B$2005,B197&amp;"",$C$6:$C$2005,"حفظ جديد",$A$6:$A$2005,"&gt;"&amp;A197)=0,1,0))</f>
        <v/>
      </c>
      <c r="K197" s="21">
        <f>IF(OR(B197&amp;""="",C197&lt;&gt;"مراجعة",NOT(ISNUMBER(A197))),"",IF(COUNTIFS($B$6:$B$2005,B197&amp;"",$C$6:$C$2005,"مراجعة",$A$6:$A$2005,"&gt;"&amp;A197)=0,1,0))</f>
        <v/>
      </c>
      <c r="L197" s="6">
        <f>IF(J197=1,B197&amp;"|H","")</f>
        <v/>
      </c>
      <c r="M197" s="6">
        <f>IF(K197=1,B197&amp;"|R","")</f>
        <v/>
      </c>
    </row>
    <row r="198">
      <c r="A198" s="13" t="n"/>
      <c r="B198" s="5" t="n"/>
      <c r="C198" s="5" t="n"/>
      <c r="D198" s="5" t="n"/>
      <c r="E198" s="5" t="n"/>
      <c r="F198" s="15" t="n"/>
      <c r="G198" s="5" t="n"/>
      <c r="H198" s="5" t="n"/>
      <c r="I198" s="6">
        <f>IF(B198&amp;""="","",IF(COUNTIF('الطلاب'!$A$6:$A$205,B198&amp;"")=0,"طالب غير موجود",IF(NOT(ISNUMBER(A198)),"تاريخ ناقص",IF(OR(C198="حفظ جديد",C198="مراجعة")=FALSE,"اختر النوع",IF(NOT(ISNUMBER(F198)),"عدد الأوجه ناقص","")))))</f>
        <v/>
      </c>
      <c r="J198" s="21">
        <f>IF(OR(B198&amp;""="",C198&lt;&gt;"حفظ جديد",NOT(ISNUMBER(A198))),"",IF(COUNTIFS($B$6:$B$2005,B198&amp;"",$C$6:$C$2005,"حفظ جديد",$A$6:$A$2005,"&gt;"&amp;A198)=0,1,0))</f>
        <v/>
      </c>
      <c r="K198" s="21">
        <f>IF(OR(B198&amp;""="",C198&lt;&gt;"مراجعة",NOT(ISNUMBER(A198))),"",IF(COUNTIFS($B$6:$B$2005,B198&amp;"",$C$6:$C$2005,"مراجعة",$A$6:$A$2005,"&gt;"&amp;A198)=0,1,0))</f>
        <v/>
      </c>
      <c r="L198" s="6">
        <f>IF(J198=1,B198&amp;"|H","")</f>
        <v/>
      </c>
      <c r="M198" s="6">
        <f>IF(K198=1,B198&amp;"|R","")</f>
        <v/>
      </c>
    </row>
    <row r="199">
      <c r="A199" s="13" t="n"/>
      <c r="B199" s="5" t="n"/>
      <c r="C199" s="5" t="n"/>
      <c r="D199" s="5" t="n"/>
      <c r="E199" s="5" t="n"/>
      <c r="F199" s="15" t="n"/>
      <c r="G199" s="5" t="n"/>
      <c r="H199" s="5" t="n"/>
      <c r="I199" s="6">
        <f>IF(B199&amp;""="","",IF(COUNTIF('الطلاب'!$A$6:$A$205,B199&amp;"")=0,"طالب غير موجود",IF(NOT(ISNUMBER(A199)),"تاريخ ناقص",IF(OR(C199="حفظ جديد",C199="مراجعة")=FALSE,"اختر النوع",IF(NOT(ISNUMBER(F199)),"عدد الأوجه ناقص","")))))</f>
        <v/>
      </c>
      <c r="J199" s="21">
        <f>IF(OR(B199&amp;""="",C199&lt;&gt;"حفظ جديد",NOT(ISNUMBER(A199))),"",IF(COUNTIFS($B$6:$B$2005,B199&amp;"",$C$6:$C$2005,"حفظ جديد",$A$6:$A$2005,"&gt;"&amp;A199)=0,1,0))</f>
        <v/>
      </c>
      <c r="K199" s="21">
        <f>IF(OR(B199&amp;""="",C199&lt;&gt;"مراجعة",NOT(ISNUMBER(A199))),"",IF(COUNTIFS($B$6:$B$2005,B199&amp;"",$C$6:$C$2005,"مراجعة",$A$6:$A$2005,"&gt;"&amp;A199)=0,1,0))</f>
        <v/>
      </c>
      <c r="L199" s="6">
        <f>IF(J199=1,B199&amp;"|H","")</f>
        <v/>
      </c>
      <c r="M199" s="6">
        <f>IF(K199=1,B199&amp;"|R","")</f>
        <v/>
      </c>
    </row>
    <row r="200">
      <c r="A200" s="13" t="n"/>
      <c r="B200" s="5" t="n"/>
      <c r="C200" s="5" t="n"/>
      <c r="D200" s="5" t="n"/>
      <c r="E200" s="5" t="n"/>
      <c r="F200" s="15" t="n"/>
      <c r="G200" s="5" t="n"/>
      <c r="H200" s="5" t="n"/>
      <c r="I200" s="6">
        <f>IF(B200&amp;""="","",IF(COUNTIF('الطلاب'!$A$6:$A$205,B200&amp;"")=0,"طالب غير موجود",IF(NOT(ISNUMBER(A200)),"تاريخ ناقص",IF(OR(C200="حفظ جديد",C200="مراجعة")=FALSE,"اختر النوع",IF(NOT(ISNUMBER(F200)),"عدد الأوجه ناقص","")))))</f>
        <v/>
      </c>
      <c r="J200" s="21">
        <f>IF(OR(B200&amp;""="",C200&lt;&gt;"حفظ جديد",NOT(ISNUMBER(A200))),"",IF(COUNTIFS($B$6:$B$2005,B200&amp;"",$C$6:$C$2005,"حفظ جديد",$A$6:$A$2005,"&gt;"&amp;A200)=0,1,0))</f>
        <v/>
      </c>
      <c r="K200" s="21">
        <f>IF(OR(B200&amp;""="",C200&lt;&gt;"مراجعة",NOT(ISNUMBER(A200))),"",IF(COUNTIFS($B$6:$B$2005,B200&amp;"",$C$6:$C$2005,"مراجعة",$A$6:$A$2005,"&gt;"&amp;A200)=0,1,0))</f>
        <v/>
      </c>
      <c r="L200" s="6">
        <f>IF(J200=1,B200&amp;"|H","")</f>
        <v/>
      </c>
      <c r="M200" s="6">
        <f>IF(K200=1,B200&amp;"|R","")</f>
        <v/>
      </c>
    </row>
    <row r="201">
      <c r="A201" s="13" t="n"/>
      <c r="B201" s="5" t="n"/>
      <c r="C201" s="5" t="n"/>
      <c r="D201" s="5" t="n"/>
      <c r="E201" s="5" t="n"/>
      <c r="F201" s="15" t="n"/>
      <c r="G201" s="5" t="n"/>
      <c r="H201" s="5" t="n"/>
      <c r="I201" s="6">
        <f>IF(B201&amp;""="","",IF(COUNTIF('الطلاب'!$A$6:$A$205,B201&amp;"")=0,"طالب غير موجود",IF(NOT(ISNUMBER(A201)),"تاريخ ناقص",IF(OR(C201="حفظ جديد",C201="مراجعة")=FALSE,"اختر النوع",IF(NOT(ISNUMBER(F201)),"عدد الأوجه ناقص","")))))</f>
        <v/>
      </c>
      <c r="J201" s="21">
        <f>IF(OR(B201&amp;""="",C201&lt;&gt;"حفظ جديد",NOT(ISNUMBER(A201))),"",IF(COUNTIFS($B$6:$B$2005,B201&amp;"",$C$6:$C$2005,"حفظ جديد",$A$6:$A$2005,"&gt;"&amp;A201)=0,1,0))</f>
        <v/>
      </c>
      <c r="K201" s="21">
        <f>IF(OR(B201&amp;""="",C201&lt;&gt;"مراجعة",NOT(ISNUMBER(A201))),"",IF(COUNTIFS($B$6:$B$2005,B201&amp;"",$C$6:$C$2005,"مراجعة",$A$6:$A$2005,"&gt;"&amp;A201)=0,1,0))</f>
        <v/>
      </c>
      <c r="L201" s="6">
        <f>IF(J201=1,B201&amp;"|H","")</f>
        <v/>
      </c>
      <c r="M201" s="6">
        <f>IF(K201=1,B201&amp;"|R","")</f>
        <v/>
      </c>
    </row>
    <row r="202">
      <c r="A202" s="13" t="n"/>
      <c r="B202" s="5" t="n"/>
      <c r="C202" s="5" t="n"/>
      <c r="D202" s="5" t="n"/>
      <c r="E202" s="5" t="n"/>
      <c r="F202" s="15" t="n"/>
      <c r="G202" s="5" t="n"/>
      <c r="H202" s="5" t="n"/>
      <c r="I202" s="6">
        <f>IF(B202&amp;""="","",IF(COUNTIF('الطلاب'!$A$6:$A$205,B202&amp;"")=0,"طالب غير موجود",IF(NOT(ISNUMBER(A202)),"تاريخ ناقص",IF(OR(C202="حفظ جديد",C202="مراجعة")=FALSE,"اختر النوع",IF(NOT(ISNUMBER(F202)),"عدد الأوجه ناقص","")))))</f>
        <v/>
      </c>
      <c r="J202" s="21">
        <f>IF(OR(B202&amp;""="",C202&lt;&gt;"حفظ جديد",NOT(ISNUMBER(A202))),"",IF(COUNTIFS($B$6:$B$2005,B202&amp;"",$C$6:$C$2005,"حفظ جديد",$A$6:$A$2005,"&gt;"&amp;A202)=0,1,0))</f>
        <v/>
      </c>
      <c r="K202" s="21">
        <f>IF(OR(B202&amp;""="",C202&lt;&gt;"مراجعة",NOT(ISNUMBER(A202))),"",IF(COUNTIFS($B$6:$B$2005,B202&amp;"",$C$6:$C$2005,"مراجعة",$A$6:$A$2005,"&gt;"&amp;A202)=0,1,0))</f>
        <v/>
      </c>
      <c r="L202" s="6">
        <f>IF(J202=1,B202&amp;"|H","")</f>
        <v/>
      </c>
      <c r="M202" s="6">
        <f>IF(K202=1,B202&amp;"|R","")</f>
        <v/>
      </c>
    </row>
    <row r="203">
      <c r="A203" s="13" t="n"/>
      <c r="B203" s="5" t="n"/>
      <c r="C203" s="5" t="n"/>
      <c r="D203" s="5" t="n"/>
      <c r="E203" s="5" t="n"/>
      <c r="F203" s="15" t="n"/>
      <c r="G203" s="5" t="n"/>
      <c r="H203" s="5" t="n"/>
      <c r="I203" s="6">
        <f>IF(B203&amp;""="","",IF(COUNTIF('الطلاب'!$A$6:$A$205,B203&amp;"")=0,"طالب غير موجود",IF(NOT(ISNUMBER(A203)),"تاريخ ناقص",IF(OR(C203="حفظ جديد",C203="مراجعة")=FALSE,"اختر النوع",IF(NOT(ISNUMBER(F203)),"عدد الأوجه ناقص","")))))</f>
        <v/>
      </c>
      <c r="J203" s="21">
        <f>IF(OR(B203&amp;""="",C203&lt;&gt;"حفظ جديد",NOT(ISNUMBER(A203))),"",IF(COUNTIFS($B$6:$B$2005,B203&amp;"",$C$6:$C$2005,"حفظ جديد",$A$6:$A$2005,"&gt;"&amp;A203)=0,1,0))</f>
        <v/>
      </c>
      <c r="K203" s="21">
        <f>IF(OR(B203&amp;""="",C203&lt;&gt;"مراجعة",NOT(ISNUMBER(A203))),"",IF(COUNTIFS($B$6:$B$2005,B203&amp;"",$C$6:$C$2005,"مراجعة",$A$6:$A$2005,"&gt;"&amp;A203)=0,1,0))</f>
        <v/>
      </c>
      <c r="L203" s="6">
        <f>IF(J203=1,B203&amp;"|H","")</f>
        <v/>
      </c>
      <c r="M203" s="6">
        <f>IF(K203=1,B203&amp;"|R","")</f>
        <v/>
      </c>
    </row>
    <row r="204">
      <c r="A204" s="13" t="n"/>
      <c r="B204" s="5" t="n"/>
      <c r="C204" s="5" t="n"/>
      <c r="D204" s="5" t="n"/>
      <c r="E204" s="5" t="n"/>
      <c r="F204" s="15" t="n"/>
      <c r="G204" s="5" t="n"/>
      <c r="H204" s="5" t="n"/>
      <c r="I204" s="6">
        <f>IF(B204&amp;""="","",IF(COUNTIF('الطلاب'!$A$6:$A$205,B204&amp;"")=0,"طالب غير موجود",IF(NOT(ISNUMBER(A204)),"تاريخ ناقص",IF(OR(C204="حفظ جديد",C204="مراجعة")=FALSE,"اختر النوع",IF(NOT(ISNUMBER(F204)),"عدد الأوجه ناقص","")))))</f>
        <v/>
      </c>
      <c r="J204" s="21">
        <f>IF(OR(B204&amp;""="",C204&lt;&gt;"حفظ جديد",NOT(ISNUMBER(A204))),"",IF(COUNTIFS($B$6:$B$2005,B204&amp;"",$C$6:$C$2005,"حفظ جديد",$A$6:$A$2005,"&gt;"&amp;A204)=0,1,0))</f>
        <v/>
      </c>
      <c r="K204" s="21">
        <f>IF(OR(B204&amp;""="",C204&lt;&gt;"مراجعة",NOT(ISNUMBER(A204))),"",IF(COUNTIFS($B$6:$B$2005,B204&amp;"",$C$6:$C$2005,"مراجعة",$A$6:$A$2005,"&gt;"&amp;A204)=0,1,0))</f>
        <v/>
      </c>
      <c r="L204" s="6">
        <f>IF(J204=1,B204&amp;"|H","")</f>
        <v/>
      </c>
      <c r="M204" s="6">
        <f>IF(K204=1,B204&amp;"|R","")</f>
        <v/>
      </c>
    </row>
    <row r="205">
      <c r="A205" s="13" t="n"/>
      <c r="B205" s="5" t="n"/>
      <c r="C205" s="5" t="n"/>
      <c r="D205" s="5" t="n"/>
      <c r="E205" s="5" t="n"/>
      <c r="F205" s="15" t="n"/>
      <c r="G205" s="5" t="n"/>
      <c r="H205" s="5" t="n"/>
      <c r="I205" s="6">
        <f>IF(B205&amp;""="","",IF(COUNTIF('الطلاب'!$A$6:$A$205,B205&amp;"")=0,"طالب غير موجود",IF(NOT(ISNUMBER(A205)),"تاريخ ناقص",IF(OR(C205="حفظ جديد",C205="مراجعة")=FALSE,"اختر النوع",IF(NOT(ISNUMBER(F205)),"عدد الأوجه ناقص","")))))</f>
        <v/>
      </c>
      <c r="J205" s="21">
        <f>IF(OR(B205&amp;""="",C205&lt;&gt;"حفظ جديد",NOT(ISNUMBER(A205))),"",IF(COUNTIFS($B$6:$B$2005,B205&amp;"",$C$6:$C$2005,"حفظ جديد",$A$6:$A$2005,"&gt;"&amp;A205)=0,1,0))</f>
        <v/>
      </c>
      <c r="K205" s="21">
        <f>IF(OR(B205&amp;""="",C205&lt;&gt;"مراجعة",NOT(ISNUMBER(A205))),"",IF(COUNTIFS($B$6:$B$2005,B205&amp;"",$C$6:$C$2005,"مراجعة",$A$6:$A$2005,"&gt;"&amp;A205)=0,1,0))</f>
        <v/>
      </c>
      <c r="L205" s="6">
        <f>IF(J205=1,B205&amp;"|H","")</f>
        <v/>
      </c>
      <c r="M205" s="6">
        <f>IF(K205=1,B205&amp;"|R","")</f>
        <v/>
      </c>
    </row>
    <row r="206">
      <c r="A206" s="13" t="n"/>
      <c r="B206" s="5" t="n"/>
      <c r="C206" s="5" t="n"/>
      <c r="D206" s="5" t="n"/>
      <c r="E206" s="5" t="n"/>
      <c r="F206" s="15" t="n"/>
      <c r="G206" s="5" t="n"/>
      <c r="H206" s="5" t="n"/>
      <c r="I206" s="6">
        <f>IF(B206&amp;""="","",IF(COUNTIF('الطلاب'!$A$6:$A$205,B206&amp;"")=0,"طالب غير موجود",IF(NOT(ISNUMBER(A206)),"تاريخ ناقص",IF(OR(C206="حفظ جديد",C206="مراجعة")=FALSE,"اختر النوع",IF(NOT(ISNUMBER(F206)),"عدد الأوجه ناقص","")))))</f>
        <v/>
      </c>
      <c r="J206" s="21">
        <f>IF(OR(B206&amp;""="",C206&lt;&gt;"حفظ جديد",NOT(ISNUMBER(A206))),"",IF(COUNTIFS($B$6:$B$2005,B206&amp;"",$C$6:$C$2005,"حفظ جديد",$A$6:$A$2005,"&gt;"&amp;A206)=0,1,0))</f>
        <v/>
      </c>
      <c r="K206" s="21">
        <f>IF(OR(B206&amp;""="",C206&lt;&gt;"مراجعة",NOT(ISNUMBER(A206))),"",IF(COUNTIFS($B$6:$B$2005,B206&amp;"",$C$6:$C$2005,"مراجعة",$A$6:$A$2005,"&gt;"&amp;A206)=0,1,0))</f>
        <v/>
      </c>
      <c r="L206" s="6">
        <f>IF(J206=1,B206&amp;"|H","")</f>
        <v/>
      </c>
      <c r="M206" s="6">
        <f>IF(K206=1,B206&amp;"|R","")</f>
        <v/>
      </c>
    </row>
    <row r="207">
      <c r="A207" s="13" t="n"/>
      <c r="B207" s="5" t="n"/>
      <c r="C207" s="5" t="n"/>
      <c r="D207" s="5" t="n"/>
      <c r="E207" s="5" t="n"/>
      <c r="F207" s="15" t="n"/>
      <c r="G207" s="5" t="n"/>
      <c r="H207" s="5" t="n"/>
      <c r="I207" s="6">
        <f>IF(B207&amp;""="","",IF(COUNTIF('الطلاب'!$A$6:$A$205,B207&amp;"")=0,"طالب غير موجود",IF(NOT(ISNUMBER(A207)),"تاريخ ناقص",IF(OR(C207="حفظ جديد",C207="مراجعة")=FALSE,"اختر النوع",IF(NOT(ISNUMBER(F207)),"عدد الأوجه ناقص","")))))</f>
        <v/>
      </c>
      <c r="J207" s="21">
        <f>IF(OR(B207&amp;""="",C207&lt;&gt;"حفظ جديد",NOT(ISNUMBER(A207))),"",IF(COUNTIFS($B$6:$B$2005,B207&amp;"",$C$6:$C$2005,"حفظ جديد",$A$6:$A$2005,"&gt;"&amp;A207)=0,1,0))</f>
        <v/>
      </c>
      <c r="K207" s="21">
        <f>IF(OR(B207&amp;""="",C207&lt;&gt;"مراجعة",NOT(ISNUMBER(A207))),"",IF(COUNTIFS($B$6:$B$2005,B207&amp;"",$C$6:$C$2005,"مراجعة",$A$6:$A$2005,"&gt;"&amp;A207)=0,1,0))</f>
        <v/>
      </c>
      <c r="L207" s="6">
        <f>IF(J207=1,B207&amp;"|H","")</f>
        <v/>
      </c>
      <c r="M207" s="6">
        <f>IF(K207=1,B207&amp;"|R","")</f>
        <v/>
      </c>
    </row>
    <row r="208">
      <c r="A208" s="13" t="n"/>
      <c r="B208" s="5" t="n"/>
      <c r="C208" s="5" t="n"/>
      <c r="D208" s="5" t="n"/>
      <c r="E208" s="5" t="n"/>
      <c r="F208" s="15" t="n"/>
      <c r="G208" s="5" t="n"/>
      <c r="H208" s="5" t="n"/>
      <c r="I208" s="6">
        <f>IF(B208&amp;""="","",IF(COUNTIF('الطلاب'!$A$6:$A$205,B208&amp;"")=0,"طالب غير موجود",IF(NOT(ISNUMBER(A208)),"تاريخ ناقص",IF(OR(C208="حفظ جديد",C208="مراجعة")=FALSE,"اختر النوع",IF(NOT(ISNUMBER(F208)),"عدد الأوجه ناقص","")))))</f>
        <v/>
      </c>
      <c r="J208" s="21">
        <f>IF(OR(B208&amp;""="",C208&lt;&gt;"حفظ جديد",NOT(ISNUMBER(A208))),"",IF(COUNTIFS($B$6:$B$2005,B208&amp;"",$C$6:$C$2005,"حفظ جديد",$A$6:$A$2005,"&gt;"&amp;A208)=0,1,0))</f>
        <v/>
      </c>
      <c r="K208" s="21">
        <f>IF(OR(B208&amp;""="",C208&lt;&gt;"مراجعة",NOT(ISNUMBER(A208))),"",IF(COUNTIFS($B$6:$B$2005,B208&amp;"",$C$6:$C$2005,"مراجعة",$A$6:$A$2005,"&gt;"&amp;A208)=0,1,0))</f>
        <v/>
      </c>
      <c r="L208" s="6">
        <f>IF(J208=1,B208&amp;"|H","")</f>
        <v/>
      </c>
      <c r="M208" s="6">
        <f>IF(K208=1,B208&amp;"|R","")</f>
        <v/>
      </c>
    </row>
    <row r="209">
      <c r="A209" s="13" t="n"/>
      <c r="B209" s="5" t="n"/>
      <c r="C209" s="5" t="n"/>
      <c r="D209" s="5" t="n"/>
      <c r="E209" s="5" t="n"/>
      <c r="F209" s="15" t="n"/>
      <c r="G209" s="5" t="n"/>
      <c r="H209" s="5" t="n"/>
      <c r="I209" s="6">
        <f>IF(B209&amp;""="","",IF(COUNTIF('الطلاب'!$A$6:$A$205,B209&amp;"")=0,"طالب غير موجود",IF(NOT(ISNUMBER(A209)),"تاريخ ناقص",IF(OR(C209="حفظ جديد",C209="مراجعة")=FALSE,"اختر النوع",IF(NOT(ISNUMBER(F209)),"عدد الأوجه ناقص","")))))</f>
        <v/>
      </c>
      <c r="J209" s="21">
        <f>IF(OR(B209&amp;""="",C209&lt;&gt;"حفظ جديد",NOT(ISNUMBER(A209))),"",IF(COUNTIFS($B$6:$B$2005,B209&amp;"",$C$6:$C$2005,"حفظ جديد",$A$6:$A$2005,"&gt;"&amp;A209)=0,1,0))</f>
        <v/>
      </c>
      <c r="K209" s="21">
        <f>IF(OR(B209&amp;""="",C209&lt;&gt;"مراجعة",NOT(ISNUMBER(A209))),"",IF(COUNTIFS($B$6:$B$2005,B209&amp;"",$C$6:$C$2005,"مراجعة",$A$6:$A$2005,"&gt;"&amp;A209)=0,1,0))</f>
        <v/>
      </c>
      <c r="L209" s="6">
        <f>IF(J209=1,B209&amp;"|H","")</f>
        <v/>
      </c>
      <c r="M209" s="6">
        <f>IF(K209=1,B209&amp;"|R","")</f>
        <v/>
      </c>
    </row>
    <row r="210">
      <c r="A210" s="13" t="n"/>
      <c r="B210" s="5" t="n"/>
      <c r="C210" s="5" t="n"/>
      <c r="D210" s="5" t="n"/>
      <c r="E210" s="5" t="n"/>
      <c r="F210" s="15" t="n"/>
      <c r="G210" s="5" t="n"/>
      <c r="H210" s="5" t="n"/>
      <c r="I210" s="6">
        <f>IF(B210&amp;""="","",IF(COUNTIF('الطلاب'!$A$6:$A$205,B210&amp;"")=0,"طالب غير موجود",IF(NOT(ISNUMBER(A210)),"تاريخ ناقص",IF(OR(C210="حفظ جديد",C210="مراجعة")=FALSE,"اختر النوع",IF(NOT(ISNUMBER(F210)),"عدد الأوجه ناقص","")))))</f>
        <v/>
      </c>
      <c r="J210" s="21">
        <f>IF(OR(B210&amp;""="",C210&lt;&gt;"حفظ جديد",NOT(ISNUMBER(A210))),"",IF(COUNTIFS($B$6:$B$2005,B210&amp;"",$C$6:$C$2005,"حفظ جديد",$A$6:$A$2005,"&gt;"&amp;A210)=0,1,0))</f>
        <v/>
      </c>
      <c r="K210" s="21">
        <f>IF(OR(B210&amp;""="",C210&lt;&gt;"مراجعة",NOT(ISNUMBER(A210))),"",IF(COUNTIFS($B$6:$B$2005,B210&amp;"",$C$6:$C$2005,"مراجعة",$A$6:$A$2005,"&gt;"&amp;A210)=0,1,0))</f>
        <v/>
      </c>
      <c r="L210" s="6">
        <f>IF(J210=1,B210&amp;"|H","")</f>
        <v/>
      </c>
      <c r="M210" s="6">
        <f>IF(K210=1,B210&amp;"|R","")</f>
        <v/>
      </c>
    </row>
    <row r="211">
      <c r="A211" s="13" t="n"/>
      <c r="B211" s="5" t="n"/>
      <c r="C211" s="5" t="n"/>
      <c r="D211" s="5" t="n"/>
      <c r="E211" s="5" t="n"/>
      <c r="F211" s="15" t="n"/>
      <c r="G211" s="5" t="n"/>
      <c r="H211" s="5" t="n"/>
      <c r="I211" s="6">
        <f>IF(B211&amp;""="","",IF(COUNTIF('الطلاب'!$A$6:$A$205,B211&amp;"")=0,"طالب غير موجود",IF(NOT(ISNUMBER(A211)),"تاريخ ناقص",IF(OR(C211="حفظ جديد",C211="مراجعة")=FALSE,"اختر النوع",IF(NOT(ISNUMBER(F211)),"عدد الأوجه ناقص","")))))</f>
        <v/>
      </c>
      <c r="J211" s="21">
        <f>IF(OR(B211&amp;""="",C211&lt;&gt;"حفظ جديد",NOT(ISNUMBER(A211))),"",IF(COUNTIFS($B$6:$B$2005,B211&amp;"",$C$6:$C$2005,"حفظ جديد",$A$6:$A$2005,"&gt;"&amp;A211)=0,1,0))</f>
        <v/>
      </c>
      <c r="K211" s="21">
        <f>IF(OR(B211&amp;""="",C211&lt;&gt;"مراجعة",NOT(ISNUMBER(A211))),"",IF(COUNTIFS($B$6:$B$2005,B211&amp;"",$C$6:$C$2005,"مراجعة",$A$6:$A$2005,"&gt;"&amp;A211)=0,1,0))</f>
        <v/>
      </c>
      <c r="L211" s="6">
        <f>IF(J211=1,B211&amp;"|H","")</f>
        <v/>
      </c>
      <c r="M211" s="6">
        <f>IF(K211=1,B211&amp;"|R","")</f>
        <v/>
      </c>
    </row>
    <row r="212">
      <c r="A212" s="13" t="n"/>
      <c r="B212" s="5" t="n"/>
      <c r="C212" s="5" t="n"/>
      <c r="D212" s="5" t="n"/>
      <c r="E212" s="5" t="n"/>
      <c r="F212" s="15" t="n"/>
      <c r="G212" s="5" t="n"/>
      <c r="H212" s="5" t="n"/>
      <c r="I212" s="6">
        <f>IF(B212&amp;""="","",IF(COUNTIF('الطلاب'!$A$6:$A$205,B212&amp;"")=0,"طالب غير موجود",IF(NOT(ISNUMBER(A212)),"تاريخ ناقص",IF(OR(C212="حفظ جديد",C212="مراجعة")=FALSE,"اختر النوع",IF(NOT(ISNUMBER(F212)),"عدد الأوجه ناقص","")))))</f>
        <v/>
      </c>
      <c r="J212" s="21">
        <f>IF(OR(B212&amp;""="",C212&lt;&gt;"حفظ جديد",NOT(ISNUMBER(A212))),"",IF(COUNTIFS($B$6:$B$2005,B212&amp;"",$C$6:$C$2005,"حفظ جديد",$A$6:$A$2005,"&gt;"&amp;A212)=0,1,0))</f>
        <v/>
      </c>
      <c r="K212" s="21">
        <f>IF(OR(B212&amp;""="",C212&lt;&gt;"مراجعة",NOT(ISNUMBER(A212))),"",IF(COUNTIFS($B$6:$B$2005,B212&amp;"",$C$6:$C$2005,"مراجعة",$A$6:$A$2005,"&gt;"&amp;A212)=0,1,0))</f>
        <v/>
      </c>
      <c r="L212" s="6">
        <f>IF(J212=1,B212&amp;"|H","")</f>
        <v/>
      </c>
      <c r="M212" s="6">
        <f>IF(K212=1,B212&amp;"|R","")</f>
        <v/>
      </c>
    </row>
    <row r="213">
      <c r="A213" s="13" t="n"/>
      <c r="B213" s="5" t="n"/>
      <c r="C213" s="5" t="n"/>
      <c r="D213" s="5" t="n"/>
      <c r="E213" s="5" t="n"/>
      <c r="F213" s="15" t="n"/>
      <c r="G213" s="5" t="n"/>
      <c r="H213" s="5" t="n"/>
      <c r="I213" s="6">
        <f>IF(B213&amp;""="","",IF(COUNTIF('الطلاب'!$A$6:$A$205,B213&amp;"")=0,"طالب غير موجود",IF(NOT(ISNUMBER(A213)),"تاريخ ناقص",IF(OR(C213="حفظ جديد",C213="مراجعة")=FALSE,"اختر النوع",IF(NOT(ISNUMBER(F213)),"عدد الأوجه ناقص","")))))</f>
        <v/>
      </c>
      <c r="J213" s="21">
        <f>IF(OR(B213&amp;""="",C213&lt;&gt;"حفظ جديد",NOT(ISNUMBER(A213))),"",IF(COUNTIFS($B$6:$B$2005,B213&amp;"",$C$6:$C$2005,"حفظ جديد",$A$6:$A$2005,"&gt;"&amp;A213)=0,1,0))</f>
        <v/>
      </c>
      <c r="K213" s="21">
        <f>IF(OR(B213&amp;""="",C213&lt;&gt;"مراجعة",NOT(ISNUMBER(A213))),"",IF(COUNTIFS($B$6:$B$2005,B213&amp;"",$C$6:$C$2005,"مراجعة",$A$6:$A$2005,"&gt;"&amp;A213)=0,1,0))</f>
        <v/>
      </c>
      <c r="L213" s="6">
        <f>IF(J213=1,B213&amp;"|H","")</f>
        <v/>
      </c>
      <c r="M213" s="6">
        <f>IF(K213=1,B213&amp;"|R","")</f>
        <v/>
      </c>
    </row>
    <row r="214">
      <c r="A214" s="13" t="n"/>
      <c r="B214" s="5" t="n"/>
      <c r="C214" s="5" t="n"/>
      <c r="D214" s="5" t="n"/>
      <c r="E214" s="5" t="n"/>
      <c r="F214" s="15" t="n"/>
      <c r="G214" s="5" t="n"/>
      <c r="H214" s="5" t="n"/>
      <c r="I214" s="6">
        <f>IF(B214&amp;""="","",IF(COUNTIF('الطلاب'!$A$6:$A$205,B214&amp;"")=0,"طالب غير موجود",IF(NOT(ISNUMBER(A214)),"تاريخ ناقص",IF(OR(C214="حفظ جديد",C214="مراجعة")=FALSE,"اختر النوع",IF(NOT(ISNUMBER(F214)),"عدد الأوجه ناقص","")))))</f>
        <v/>
      </c>
      <c r="J214" s="21">
        <f>IF(OR(B214&amp;""="",C214&lt;&gt;"حفظ جديد",NOT(ISNUMBER(A214))),"",IF(COUNTIFS($B$6:$B$2005,B214&amp;"",$C$6:$C$2005,"حفظ جديد",$A$6:$A$2005,"&gt;"&amp;A214)=0,1,0))</f>
        <v/>
      </c>
      <c r="K214" s="21">
        <f>IF(OR(B214&amp;""="",C214&lt;&gt;"مراجعة",NOT(ISNUMBER(A214))),"",IF(COUNTIFS($B$6:$B$2005,B214&amp;"",$C$6:$C$2005,"مراجعة",$A$6:$A$2005,"&gt;"&amp;A214)=0,1,0))</f>
        <v/>
      </c>
      <c r="L214" s="6">
        <f>IF(J214=1,B214&amp;"|H","")</f>
        <v/>
      </c>
      <c r="M214" s="6">
        <f>IF(K214=1,B214&amp;"|R","")</f>
        <v/>
      </c>
    </row>
    <row r="215">
      <c r="A215" s="13" t="n"/>
      <c r="B215" s="5" t="n"/>
      <c r="C215" s="5" t="n"/>
      <c r="D215" s="5" t="n"/>
      <c r="E215" s="5" t="n"/>
      <c r="F215" s="15" t="n"/>
      <c r="G215" s="5" t="n"/>
      <c r="H215" s="5" t="n"/>
      <c r="I215" s="6">
        <f>IF(B215&amp;""="","",IF(COUNTIF('الطلاب'!$A$6:$A$205,B215&amp;"")=0,"طالب غير موجود",IF(NOT(ISNUMBER(A215)),"تاريخ ناقص",IF(OR(C215="حفظ جديد",C215="مراجعة")=FALSE,"اختر النوع",IF(NOT(ISNUMBER(F215)),"عدد الأوجه ناقص","")))))</f>
        <v/>
      </c>
      <c r="J215" s="21">
        <f>IF(OR(B215&amp;""="",C215&lt;&gt;"حفظ جديد",NOT(ISNUMBER(A215))),"",IF(COUNTIFS($B$6:$B$2005,B215&amp;"",$C$6:$C$2005,"حفظ جديد",$A$6:$A$2005,"&gt;"&amp;A215)=0,1,0))</f>
        <v/>
      </c>
      <c r="K215" s="21">
        <f>IF(OR(B215&amp;""="",C215&lt;&gt;"مراجعة",NOT(ISNUMBER(A215))),"",IF(COUNTIFS($B$6:$B$2005,B215&amp;"",$C$6:$C$2005,"مراجعة",$A$6:$A$2005,"&gt;"&amp;A215)=0,1,0))</f>
        <v/>
      </c>
      <c r="L215" s="6">
        <f>IF(J215=1,B215&amp;"|H","")</f>
        <v/>
      </c>
      <c r="M215" s="6">
        <f>IF(K215=1,B215&amp;"|R","")</f>
        <v/>
      </c>
    </row>
    <row r="216">
      <c r="A216" s="13" t="n"/>
      <c r="B216" s="5" t="n"/>
      <c r="C216" s="5" t="n"/>
      <c r="D216" s="5" t="n"/>
      <c r="E216" s="5" t="n"/>
      <c r="F216" s="15" t="n"/>
      <c r="G216" s="5" t="n"/>
      <c r="H216" s="5" t="n"/>
      <c r="I216" s="6">
        <f>IF(B216&amp;""="","",IF(COUNTIF('الطلاب'!$A$6:$A$205,B216&amp;"")=0,"طالب غير موجود",IF(NOT(ISNUMBER(A216)),"تاريخ ناقص",IF(OR(C216="حفظ جديد",C216="مراجعة")=FALSE,"اختر النوع",IF(NOT(ISNUMBER(F216)),"عدد الأوجه ناقص","")))))</f>
        <v/>
      </c>
      <c r="J216" s="21">
        <f>IF(OR(B216&amp;""="",C216&lt;&gt;"حفظ جديد",NOT(ISNUMBER(A216))),"",IF(COUNTIFS($B$6:$B$2005,B216&amp;"",$C$6:$C$2005,"حفظ جديد",$A$6:$A$2005,"&gt;"&amp;A216)=0,1,0))</f>
        <v/>
      </c>
      <c r="K216" s="21">
        <f>IF(OR(B216&amp;""="",C216&lt;&gt;"مراجعة",NOT(ISNUMBER(A216))),"",IF(COUNTIFS($B$6:$B$2005,B216&amp;"",$C$6:$C$2005,"مراجعة",$A$6:$A$2005,"&gt;"&amp;A216)=0,1,0))</f>
        <v/>
      </c>
      <c r="L216" s="6">
        <f>IF(J216=1,B216&amp;"|H","")</f>
        <v/>
      </c>
      <c r="M216" s="6">
        <f>IF(K216=1,B216&amp;"|R","")</f>
        <v/>
      </c>
    </row>
    <row r="217">
      <c r="A217" s="13" t="n"/>
      <c r="B217" s="5" t="n"/>
      <c r="C217" s="5" t="n"/>
      <c r="D217" s="5" t="n"/>
      <c r="E217" s="5" t="n"/>
      <c r="F217" s="15" t="n"/>
      <c r="G217" s="5" t="n"/>
      <c r="H217" s="5" t="n"/>
      <c r="I217" s="6">
        <f>IF(B217&amp;""="","",IF(COUNTIF('الطلاب'!$A$6:$A$205,B217&amp;"")=0,"طالب غير موجود",IF(NOT(ISNUMBER(A217)),"تاريخ ناقص",IF(OR(C217="حفظ جديد",C217="مراجعة")=FALSE,"اختر النوع",IF(NOT(ISNUMBER(F217)),"عدد الأوجه ناقص","")))))</f>
        <v/>
      </c>
      <c r="J217" s="21">
        <f>IF(OR(B217&amp;""="",C217&lt;&gt;"حفظ جديد",NOT(ISNUMBER(A217))),"",IF(COUNTIFS($B$6:$B$2005,B217&amp;"",$C$6:$C$2005,"حفظ جديد",$A$6:$A$2005,"&gt;"&amp;A217)=0,1,0))</f>
        <v/>
      </c>
      <c r="K217" s="21">
        <f>IF(OR(B217&amp;""="",C217&lt;&gt;"مراجعة",NOT(ISNUMBER(A217))),"",IF(COUNTIFS($B$6:$B$2005,B217&amp;"",$C$6:$C$2005,"مراجعة",$A$6:$A$2005,"&gt;"&amp;A217)=0,1,0))</f>
        <v/>
      </c>
      <c r="L217" s="6">
        <f>IF(J217=1,B217&amp;"|H","")</f>
        <v/>
      </c>
      <c r="M217" s="6">
        <f>IF(K217=1,B217&amp;"|R","")</f>
        <v/>
      </c>
    </row>
    <row r="218">
      <c r="A218" s="13" t="n"/>
      <c r="B218" s="5" t="n"/>
      <c r="C218" s="5" t="n"/>
      <c r="D218" s="5" t="n"/>
      <c r="E218" s="5" t="n"/>
      <c r="F218" s="15" t="n"/>
      <c r="G218" s="5" t="n"/>
      <c r="H218" s="5" t="n"/>
      <c r="I218" s="6">
        <f>IF(B218&amp;""="","",IF(COUNTIF('الطلاب'!$A$6:$A$205,B218&amp;"")=0,"طالب غير موجود",IF(NOT(ISNUMBER(A218)),"تاريخ ناقص",IF(OR(C218="حفظ جديد",C218="مراجعة")=FALSE,"اختر النوع",IF(NOT(ISNUMBER(F218)),"عدد الأوجه ناقص","")))))</f>
        <v/>
      </c>
      <c r="J218" s="21">
        <f>IF(OR(B218&amp;""="",C218&lt;&gt;"حفظ جديد",NOT(ISNUMBER(A218))),"",IF(COUNTIFS($B$6:$B$2005,B218&amp;"",$C$6:$C$2005,"حفظ جديد",$A$6:$A$2005,"&gt;"&amp;A218)=0,1,0))</f>
        <v/>
      </c>
      <c r="K218" s="21">
        <f>IF(OR(B218&amp;""="",C218&lt;&gt;"مراجعة",NOT(ISNUMBER(A218))),"",IF(COUNTIFS($B$6:$B$2005,B218&amp;"",$C$6:$C$2005,"مراجعة",$A$6:$A$2005,"&gt;"&amp;A218)=0,1,0))</f>
        <v/>
      </c>
      <c r="L218" s="6">
        <f>IF(J218=1,B218&amp;"|H","")</f>
        <v/>
      </c>
      <c r="M218" s="6">
        <f>IF(K218=1,B218&amp;"|R","")</f>
        <v/>
      </c>
    </row>
    <row r="219">
      <c r="A219" s="13" t="n"/>
      <c r="B219" s="5" t="n"/>
      <c r="C219" s="5" t="n"/>
      <c r="D219" s="5" t="n"/>
      <c r="E219" s="5" t="n"/>
      <c r="F219" s="15" t="n"/>
      <c r="G219" s="5" t="n"/>
      <c r="H219" s="5" t="n"/>
      <c r="I219" s="6">
        <f>IF(B219&amp;""="","",IF(COUNTIF('الطلاب'!$A$6:$A$205,B219&amp;"")=0,"طالب غير موجود",IF(NOT(ISNUMBER(A219)),"تاريخ ناقص",IF(OR(C219="حفظ جديد",C219="مراجعة")=FALSE,"اختر النوع",IF(NOT(ISNUMBER(F219)),"عدد الأوجه ناقص","")))))</f>
        <v/>
      </c>
      <c r="J219" s="21">
        <f>IF(OR(B219&amp;""="",C219&lt;&gt;"حفظ جديد",NOT(ISNUMBER(A219))),"",IF(COUNTIFS($B$6:$B$2005,B219&amp;"",$C$6:$C$2005,"حفظ جديد",$A$6:$A$2005,"&gt;"&amp;A219)=0,1,0))</f>
        <v/>
      </c>
      <c r="K219" s="21">
        <f>IF(OR(B219&amp;""="",C219&lt;&gt;"مراجعة",NOT(ISNUMBER(A219))),"",IF(COUNTIFS($B$6:$B$2005,B219&amp;"",$C$6:$C$2005,"مراجعة",$A$6:$A$2005,"&gt;"&amp;A219)=0,1,0))</f>
        <v/>
      </c>
      <c r="L219" s="6">
        <f>IF(J219=1,B219&amp;"|H","")</f>
        <v/>
      </c>
      <c r="M219" s="6">
        <f>IF(K219=1,B219&amp;"|R","")</f>
        <v/>
      </c>
    </row>
    <row r="220">
      <c r="A220" s="13" t="n"/>
      <c r="B220" s="5" t="n"/>
      <c r="C220" s="5" t="n"/>
      <c r="D220" s="5" t="n"/>
      <c r="E220" s="5" t="n"/>
      <c r="F220" s="15" t="n"/>
      <c r="G220" s="5" t="n"/>
      <c r="H220" s="5" t="n"/>
      <c r="I220" s="6">
        <f>IF(B220&amp;""="","",IF(COUNTIF('الطلاب'!$A$6:$A$205,B220&amp;"")=0,"طالب غير موجود",IF(NOT(ISNUMBER(A220)),"تاريخ ناقص",IF(OR(C220="حفظ جديد",C220="مراجعة")=FALSE,"اختر النوع",IF(NOT(ISNUMBER(F220)),"عدد الأوجه ناقص","")))))</f>
        <v/>
      </c>
      <c r="J220" s="21">
        <f>IF(OR(B220&amp;""="",C220&lt;&gt;"حفظ جديد",NOT(ISNUMBER(A220))),"",IF(COUNTIFS($B$6:$B$2005,B220&amp;"",$C$6:$C$2005,"حفظ جديد",$A$6:$A$2005,"&gt;"&amp;A220)=0,1,0))</f>
        <v/>
      </c>
      <c r="K220" s="21">
        <f>IF(OR(B220&amp;""="",C220&lt;&gt;"مراجعة",NOT(ISNUMBER(A220))),"",IF(COUNTIFS($B$6:$B$2005,B220&amp;"",$C$6:$C$2005,"مراجعة",$A$6:$A$2005,"&gt;"&amp;A220)=0,1,0))</f>
        <v/>
      </c>
      <c r="L220" s="6">
        <f>IF(J220=1,B220&amp;"|H","")</f>
        <v/>
      </c>
      <c r="M220" s="6">
        <f>IF(K220=1,B220&amp;"|R","")</f>
        <v/>
      </c>
    </row>
    <row r="221">
      <c r="A221" s="13" t="n"/>
      <c r="B221" s="5" t="n"/>
      <c r="C221" s="5" t="n"/>
      <c r="D221" s="5" t="n"/>
      <c r="E221" s="5" t="n"/>
      <c r="F221" s="15" t="n"/>
      <c r="G221" s="5" t="n"/>
      <c r="H221" s="5" t="n"/>
      <c r="I221" s="6">
        <f>IF(B221&amp;""="","",IF(COUNTIF('الطلاب'!$A$6:$A$205,B221&amp;"")=0,"طالب غير موجود",IF(NOT(ISNUMBER(A221)),"تاريخ ناقص",IF(OR(C221="حفظ جديد",C221="مراجعة")=FALSE,"اختر النوع",IF(NOT(ISNUMBER(F221)),"عدد الأوجه ناقص","")))))</f>
        <v/>
      </c>
      <c r="J221" s="21">
        <f>IF(OR(B221&amp;""="",C221&lt;&gt;"حفظ جديد",NOT(ISNUMBER(A221))),"",IF(COUNTIFS($B$6:$B$2005,B221&amp;"",$C$6:$C$2005,"حفظ جديد",$A$6:$A$2005,"&gt;"&amp;A221)=0,1,0))</f>
        <v/>
      </c>
      <c r="K221" s="21">
        <f>IF(OR(B221&amp;""="",C221&lt;&gt;"مراجعة",NOT(ISNUMBER(A221))),"",IF(COUNTIFS($B$6:$B$2005,B221&amp;"",$C$6:$C$2005,"مراجعة",$A$6:$A$2005,"&gt;"&amp;A221)=0,1,0))</f>
        <v/>
      </c>
      <c r="L221" s="6">
        <f>IF(J221=1,B221&amp;"|H","")</f>
        <v/>
      </c>
      <c r="M221" s="6">
        <f>IF(K221=1,B221&amp;"|R","")</f>
        <v/>
      </c>
    </row>
    <row r="222">
      <c r="A222" s="13" t="n"/>
      <c r="B222" s="5" t="n"/>
      <c r="C222" s="5" t="n"/>
      <c r="D222" s="5" t="n"/>
      <c r="E222" s="5" t="n"/>
      <c r="F222" s="15" t="n"/>
      <c r="G222" s="5" t="n"/>
      <c r="H222" s="5" t="n"/>
      <c r="I222" s="6">
        <f>IF(B222&amp;""="","",IF(COUNTIF('الطلاب'!$A$6:$A$205,B222&amp;"")=0,"طالب غير موجود",IF(NOT(ISNUMBER(A222)),"تاريخ ناقص",IF(OR(C222="حفظ جديد",C222="مراجعة")=FALSE,"اختر النوع",IF(NOT(ISNUMBER(F222)),"عدد الأوجه ناقص","")))))</f>
        <v/>
      </c>
      <c r="J222" s="21">
        <f>IF(OR(B222&amp;""="",C222&lt;&gt;"حفظ جديد",NOT(ISNUMBER(A222))),"",IF(COUNTIFS($B$6:$B$2005,B222&amp;"",$C$6:$C$2005,"حفظ جديد",$A$6:$A$2005,"&gt;"&amp;A222)=0,1,0))</f>
        <v/>
      </c>
      <c r="K222" s="21">
        <f>IF(OR(B222&amp;""="",C222&lt;&gt;"مراجعة",NOT(ISNUMBER(A222))),"",IF(COUNTIFS($B$6:$B$2005,B222&amp;"",$C$6:$C$2005,"مراجعة",$A$6:$A$2005,"&gt;"&amp;A222)=0,1,0))</f>
        <v/>
      </c>
      <c r="L222" s="6">
        <f>IF(J222=1,B222&amp;"|H","")</f>
        <v/>
      </c>
      <c r="M222" s="6">
        <f>IF(K222=1,B222&amp;"|R","")</f>
        <v/>
      </c>
    </row>
    <row r="223">
      <c r="A223" s="13" t="n"/>
      <c r="B223" s="5" t="n"/>
      <c r="C223" s="5" t="n"/>
      <c r="D223" s="5" t="n"/>
      <c r="E223" s="5" t="n"/>
      <c r="F223" s="15" t="n"/>
      <c r="G223" s="5" t="n"/>
      <c r="H223" s="5" t="n"/>
      <c r="I223" s="6">
        <f>IF(B223&amp;""="","",IF(COUNTIF('الطلاب'!$A$6:$A$205,B223&amp;"")=0,"طالب غير موجود",IF(NOT(ISNUMBER(A223)),"تاريخ ناقص",IF(OR(C223="حفظ جديد",C223="مراجعة")=FALSE,"اختر النوع",IF(NOT(ISNUMBER(F223)),"عدد الأوجه ناقص","")))))</f>
        <v/>
      </c>
      <c r="J223" s="21">
        <f>IF(OR(B223&amp;""="",C223&lt;&gt;"حفظ جديد",NOT(ISNUMBER(A223))),"",IF(COUNTIFS($B$6:$B$2005,B223&amp;"",$C$6:$C$2005,"حفظ جديد",$A$6:$A$2005,"&gt;"&amp;A223)=0,1,0))</f>
        <v/>
      </c>
      <c r="K223" s="21">
        <f>IF(OR(B223&amp;""="",C223&lt;&gt;"مراجعة",NOT(ISNUMBER(A223))),"",IF(COUNTIFS($B$6:$B$2005,B223&amp;"",$C$6:$C$2005,"مراجعة",$A$6:$A$2005,"&gt;"&amp;A223)=0,1,0))</f>
        <v/>
      </c>
      <c r="L223" s="6">
        <f>IF(J223=1,B223&amp;"|H","")</f>
        <v/>
      </c>
      <c r="M223" s="6">
        <f>IF(K223=1,B223&amp;"|R","")</f>
        <v/>
      </c>
    </row>
    <row r="224">
      <c r="A224" s="13" t="n"/>
      <c r="B224" s="5" t="n"/>
      <c r="C224" s="5" t="n"/>
      <c r="D224" s="5" t="n"/>
      <c r="E224" s="5" t="n"/>
      <c r="F224" s="15" t="n"/>
      <c r="G224" s="5" t="n"/>
      <c r="H224" s="5" t="n"/>
      <c r="I224" s="6">
        <f>IF(B224&amp;""="","",IF(COUNTIF('الطلاب'!$A$6:$A$205,B224&amp;"")=0,"طالب غير موجود",IF(NOT(ISNUMBER(A224)),"تاريخ ناقص",IF(OR(C224="حفظ جديد",C224="مراجعة")=FALSE,"اختر النوع",IF(NOT(ISNUMBER(F224)),"عدد الأوجه ناقص","")))))</f>
        <v/>
      </c>
      <c r="J224" s="21">
        <f>IF(OR(B224&amp;""="",C224&lt;&gt;"حفظ جديد",NOT(ISNUMBER(A224))),"",IF(COUNTIFS($B$6:$B$2005,B224&amp;"",$C$6:$C$2005,"حفظ جديد",$A$6:$A$2005,"&gt;"&amp;A224)=0,1,0))</f>
        <v/>
      </c>
      <c r="K224" s="21">
        <f>IF(OR(B224&amp;""="",C224&lt;&gt;"مراجعة",NOT(ISNUMBER(A224))),"",IF(COUNTIFS($B$6:$B$2005,B224&amp;"",$C$6:$C$2005,"مراجعة",$A$6:$A$2005,"&gt;"&amp;A224)=0,1,0))</f>
        <v/>
      </c>
      <c r="L224" s="6">
        <f>IF(J224=1,B224&amp;"|H","")</f>
        <v/>
      </c>
      <c r="M224" s="6">
        <f>IF(K224=1,B224&amp;"|R","")</f>
        <v/>
      </c>
    </row>
    <row r="225">
      <c r="A225" s="13" t="n"/>
      <c r="B225" s="5" t="n"/>
      <c r="C225" s="5" t="n"/>
      <c r="D225" s="5" t="n"/>
      <c r="E225" s="5" t="n"/>
      <c r="F225" s="15" t="n"/>
      <c r="G225" s="5" t="n"/>
      <c r="H225" s="5" t="n"/>
      <c r="I225" s="6">
        <f>IF(B225&amp;""="","",IF(COUNTIF('الطلاب'!$A$6:$A$205,B225&amp;"")=0,"طالب غير موجود",IF(NOT(ISNUMBER(A225)),"تاريخ ناقص",IF(OR(C225="حفظ جديد",C225="مراجعة")=FALSE,"اختر النوع",IF(NOT(ISNUMBER(F225)),"عدد الأوجه ناقص","")))))</f>
        <v/>
      </c>
      <c r="J225" s="21">
        <f>IF(OR(B225&amp;""="",C225&lt;&gt;"حفظ جديد",NOT(ISNUMBER(A225))),"",IF(COUNTIFS($B$6:$B$2005,B225&amp;"",$C$6:$C$2005,"حفظ جديد",$A$6:$A$2005,"&gt;"&amp;A225)=0,1,0))</f>
        <v/>
      </c>
      <c r="K225" s="21">
        <f>IF(OR(B225&amp;""="",C225&lt;&gt;"مراجعة",NOT(ISNUMBER(A225))),"",IF(COUNTIFS($B$6:$B$2005,B225&amp;"",$C$6:$C$2005,"مراجعة",$A$6:$A$2005,"&gt;"&amp;A225)=0,1,0))</f>
        <v/>
      </c>
      <c r="L225" s="6">
        <f>IF(J225=1,B225&amp;"|H","")</f>
        <v/>
      </c>
      <c r="M225" s="6">
        <f>IF(K225=1,B225&amp;"|R","")</f>
        <v/>
      </c>
    </row>
    <row r="226">
      <c r="A226" s="13" t="n"/>
      <c r="B226" s="5" t="n"/>
      <c r="C226" s="5" t="n"/>
      <c r="D226" s="5" t="n"/>
      <c r="E226" s="5" t="n"/>
      <c r="F226" s="15" t="n"/>
      <c r="G226" s="5" t="n"/>
      <c r="H226" s="5" t="n"/>
      <c r="I226" s="6">
        <f>IF(B226&amp;""="","",IF(COUNTIF('الطلاب'!$A$6:$A$205,B226&amp;"")=0,"طالب غير موجود",IF(NOT(ISNUMBER(A226)),"تاريخ ناقص",IF(OR(C226="حفظ جديد",C226="مراجعة")=FALSE,"اختر النوع",IF(NOT(ISNUMBER(F226)),"عدد الأوجه ناقص","")))))</f>
        <v/>
      </c>
      <c r="J226" s="21">
        <f>IF(OR(B226&amp;""="",C226&lt;&gt;"حفظ جديد",NOT(ISNUMBER(A226))),"",IF(COUNTIFS($B$6:$B$2005,B226&amp;"",$C$6:$C$2005,"حفظ جديد",$A$6:$A$2005,"&gt;"&amp;A226)=0,1,0))</f>
        <v/>
      </c>
      <c r="K226" s="21">
        <f>IF(OR(B226&amp;""="",C226&lt;&gt;"مراجعة",NOT(ISNUMBER(A226))),"",IF(COUNTIFS($B$6:$B$2005,B226&amp;"",$C$6:$C$2005,"مراجعة",$A$6:$A$2005,"&gt;"&amp;A226)=0,1,0))</f>
        <v/>
      </c>
      <c r="L226" s="6">
        <f>IF(J226=1,B226&amp;"|H","")</f>
        <v/>
      </c>
      <c r="M226" s="6">
        <f>IF(K226=1,B226&amp;"|R","")</f>
        <v/>
      </c>
    </row>
    <row r="227">
      <c r="A227" s="13" t="n"/>
      <c r="B227" s="5" t="n"/>
      <c r="C227" s="5" t="n"/>
      <c r="D227" s="5" t="n"/>
      <c r="E227" s="5" t="n"/>
      <c r="F227" s="15" t="n"/>
      <c r="G227" s="5" t="n"/>
      <c r="H227" s="5" t="n"/>
      <c r="I227" s="6">
        <f>IF(B227&amp;""="","",IF(COUNTIF('الطلاب'!$A$6:$A$205,B227&amp;"")=0,"طالب غير موجود",IF(NOT(ISNUMBER(A227)),"تاريخ ناقص",IF(OR(C227="حفظ جديد",C227="مراجعة")=FALSE,"اختر النوع",IF(NOT(ISNUMBER(F227)),"عدد الأوجه ناقص","")))))</f>
        <v/>
      </c>
      <c r="J227" s="21">
        <f>IF(OR(B227&amp;""="",C227&lt;&gt;"حفظ جديد",NOT(ISNUMBER(A227))),"",IF(COUNTIFS($B$6:$B$2005,B227&amp;"",$C$6:$C$2005,"حفظ جديد",$A$6:$A$2005,"&gt;"&amp;A227)=0,1,0))</f>
        <v/>
      </c>
      <c r="K227" s="21">
        <f>IF(OR(B227&amp;""="",C227&lt;&gt;"مراجعة",NOT(ISNUMBER(A227))),"",IF(COUNTIFS($B$6:$B$2005,B227&amp;"",$C$6:$C$2005,"مراجعة",$A$6:$A$2005,"&gt;"&amp;A227)=0,1,0))</f>
        <v/>
      </c>
      <c r="L227" s="6">
        <f>IF(J227=1,B227&amp;"|H","")</f>
        <v/>
      </c>
      <c r="M227" s="6">
        <f>IF(K227=1,B227&amp;"|R","")</f>
        <v/>
      </c>
    </row>
    <row r="228">
      <c r="A228" s="13" t="n"/>
      <c r="B228" s="5" t="n"/>
      <c r="C228" s="5" t="n"/>
      <c r="D228" s="5" t="n"/>
      <c r="E228" s="5" t="n"/>
      <c r="F228" s="15" t="n"/>
      <c r="G228" s="5" t="n"/>
      <c r="H228" s="5" t="n"/>
      <c r="I228" s="6">
        <f>IF(B228&amp;""="","",IF(COUNTIF('الطلاب'!$A$6:$A$205,B228&amp;"")=0,"طالب غير موجود",IF(NOT(ISNUMBER(A228)),"تاريخ ناقص",IF(OR(C228="حفظ جديد",C228="مراجعة")=FALSE,"اختر النوع",IF(NOT(ISNUMBER(F228)),"عدد الأوجه ناقص","")))))</f>
        <v/>
      </c>
      <c r="J228" s="21">
        <f>IF(OR(B228&amp;""="",C228&lt;&gt;"حفظ جديد",NOT(ISNUMBER(A228))),"",IF(COUNTIFS($B$6:$B$2005,B228&amp;"",$C$6:$C$2005,"حفظ جديد",$A$6:$A$2005,"&gt;"&amp;A228)=0,1,0))</f>
        <v/>
      </c>
      <c r="K228" s="21">
        <f>IF(OR(B228&amp;""="",C228&lt;&gt;"مراجعة",NOT(ISNUMBER(A228))),"",IF(COUNTIFS($B$6:$B$2005,B228&amp;"",$C$6:$C$2005,"مراجعة",$A$6:$A$2005,"&gt;"&amp;A228)=0,1,0))</f>
        <v/>
      </c>
      <c r="L228" s="6">
        <f>IF(J228=1,B228&amp;"|H","")</f>
        <v/>
      </c>
      <c r="M228" s="6">
        <f>IF(K228=1,B228&amp;"|R","")</f>
        <v/>
      </c>
    </row>
    <row r="229">
      <c r="A229" s="13" t="n"/>
      <c r="B229" s="5" t="n"/>
      <c r="C229" s="5" t="n"/>
      <c r="D229" s="5" t="n"/>
      <c r="E229" s="5" t="n"/>
      <c r="F229" s="15" t="n"/>
      <c r="G229" s="5" t="n"/>
      <c r="H229" s="5" t="n"/>
      <c r="I229" s="6">
        <f>IF(B229&amp;""="","",IF(COUNTIF('الطلاب'!$A$6:$A$205,B229&amp;"")=0,"طالب غير موجود",IF(NOT(ISNUMBER(A229)),"تاريخ ناقص",IF(OR(C229="حفظ جديد",C229="مراجعة")=FALSE,"اختر النوع",IF(NOT(ISNUMBER(F229)),"عدد الأوجه ناقص","")))))</f>
        <v/>
      </c>
      <c r="J229" s="21">
        <f>IF(OR(B229&amp;""="",C229&lt;&gt;"حفظ جديد",NOT(ISNUMBER(A229))),"",IF(COUNTIFS($B$6:$B$2005,B229&amp;"",$C$6:$C$2005,"حفظ جديد",$A$6:$A$2005,"&gt;"&amp;A229)=0,1,0))</f>
        <v/>
      </c>
      <c r="K229" s="21">
        <f>IF(OR(B229&amp;""="",C229&lt;&gt;"مراجعة",NOT(ISNUMBER(A229))),"",IF(COUNTIFS($B$6:$B$2005,B229&amp;"",$C$6:$C$2005,"مراجعة",$A$6:$A$2005,"&gt;"&amp;A229)=0,1,0))</f>
        <v/>
      </c>
      <c r="L229" s="6">
        <f>IF(J229=1,B229&amp;"|H","")</f>
        <v/>
      </c>
      <c r="M229" s="6">
        <f>IF(K229=1,B229&amp;"|R","")</f>
        <v/>
      </c>
    </row>
    <row r="230">
      <c r="A230" s="13" t="n"/>
      <c r="B230" s="5" t="n"/>
      <c r="C230" s="5" t="n"/>
      <c r="D230" s="5" t="n"/>
      <c r="E230" s="5" t="n"/>
      <c r="F230" s="15" t="n"/>
      <c r="G230" s="5" t="n"/>
      <c r="H230" s="5" t="n"/>
      <c r="I230" s="6">
        <f>IF(B230&amp;""="","",IF(COUNTIF('الطلاب'!$A$6:$A$205,B230&amp;"")=0,"طالب غير موجود",IF(NOT(ISNUMBER(A230)),"تاريخ ناقص",IF(OR(C230="حفظ جديد",C230="مراجعة")=FALSE,"اختر النوع",IF(NOT(ISNUMBER(F230)),"عدد الأوجه ناقص","")))))</f>
        <v/>
      </c>
      <c r="J230" s="21">
        <f>IF(OR(B230&amp;""="",C230&lt;&gt;"حفظ جديد",NOT(ISNUMBER(A230))),"",IF(COUNTIFS($B$6:$B$2005,B230&amp;"",$C$6:$C$2005,"حفظ جديد",$A$6:$A$2005,"&gt;"&amp;A230)=0,1,0))</f>
        <v/>
      </c>
      <c r="K230" s="21">
        <f>IF(OR(B230&amp;""="",C230&lt;&gt;"مراجعة",NOT(ISNUMBER(A230))),"",IF(COUNTIFS($B$6:$B$2005,B230&amp;"",$C$6:$C$2005,"مراجعة",$A$6:$A$2005,"&gt;"&amp;A230)=0,1,0))</f>
        <v/>
      </c>
      <c r="L230" s="6">
        <f>IF(J230=1,B230&amp;"|H","")</f>
        <v/>
      </c>
      <c r="M230" s="6">
        <f>IF(K230=1,B230&amp;"|R","")</f>
        <v/>
      </c>
    </row>
    <row r="231">
      <c r="A231" s="13" t="n"/>
      <c r="B231" s="5" t="n"/>
      <c r="C231" s="5" t="n"/>
      <c r="D231" s="5" t="n"/>
      <c r="E231" s="5" t="n"/>
      <c r="F231" s="15" t="n"/>
      <c r="G231" s="5" t="n"/>
      <c r="H231" s="5" t="n"/>
      <c r="I231" s="6">
        <f>IF(B231&amp;""="","",IF(COUNTIF('الطلاب'!$A$6:$A$205,B231&amp;"")=0,"طالب غير موجود",IF(NOT(ISNUMBER(A231)),"تاريخ ناقص",IF(OR(C231="حفظ جديد",C231="مراجعة")=FALSE,"اختر النوع",IF(NOT(ISNUMBER(F231)),"عدد الأوجه ناقص","")))))</f>
        <v/>
      </c>
      <c r="J231" s="21">
        <f>IF(OR(B231&amp;""="",C231&lt;&gt;"حفظ جديد",NOT(ISNUMBER(A231))),"",IF(COUNTIFS($B$6:$B$2005,B231&amp;"",$C$6:$C$2005,"حفظ جديد",$A$6:$A$2005,"&gt;"&amp;A231)=0,1,0))</f>
        <v/>
      </c>
      <c r="K231" s="21">
        <f>IF(OR(B231&amp;""="",C231&lt;&gt;"مراجعة",NOT(ISNUMBER(A231))),"",IF(COUNTIFS($B$6:$B$2005,B231&amp;"",$C$6:$C$2005,"مراجعة",$A$6:$A$2005,"&gt;"&amp;A231)=0,1,0))</f>
        <v/>
      </c>
      <c r="L231" s="6">
        <f>IF(J231=1,B231&amp;"|H","")</f>
        <v/>
      </c>
      <c r="M231" s="6">
        <f>IF(K231=1,B231&amp;"|R","")</f>
        <v/>
      </c>
    </row>
    <row r="232">
      <c r="A232" s="13" t="n"/>
      <c r="B232" s="5" t="n"/>
      <c r="C232" s="5" t="n"/>
      <c r="D232" s="5" t="n"/>
      <c r="E232" s="5" t="n"/>
      <c r="F232" s="15" t="n"/>
      <c r="G232" s="5" t="n"/>
      <c r="H232" s="5" t="n"/>
      <c r="I232" s="6">
        <f>IF(B232&amp;""="","",IF(COUNTIF('الطلاب'!$A$6:$A$205,B232&amp;"")=0,"طالب غير موجود",IF(NOT(ISNUMBER(A232)),"تاريخ ناقص",IF(OR(C232="حفظ جديد",C232="مراجعة")=FALSE,"اختر النوع",IF(NOT(ISNUMBER(F232)),"عدد الأوجه ناقص","")))))</f>
        <v/>
      </c>
      <c r="J232" s="21">
        <f>IF(OR(B232&amp;""="",C232&lt;&gt;"حفظ جديد",NOT(ISNUMBER(A232))),"",IF(COUNTIFS($B$6:$B$2005,B232&amp;"",$C$6:$C$2005,"حفظ جديد",$A$6:$A$2005,"&gt;"&amp;A232)=0,1,0))</f>
        <v/>
      </c>
      <c r="K232" s="21">
        <f>IF(OR(B232&amp;""="",C232&lt;&gt;"مراجعة",NOT(ISNUMBER(A232))),"",IF(COUNTIFS($B$6:$B$2005,B232&amp;"",$C$6:$C$2005,"مراجعة",$A$6:$A$2005,"&gt;"&amp;A232)=0,1,0))</f>
        <v/>
      </c>
      <c r="L232" s="6">
        <f>IF(J232=1,B232&amp;"|H","")</f>
        <v/>
      </c>
      <c r="M232" s="6">
        <f>IF(K232=1,B232&amp;"|R","")</f>
        <v/>
      </c>
    </row>
    <row r="233">
      <c r="A233" s="13" t="n"/>
      <c r="B233" s="5" t="n"/>
      <c r="C233" s="5" t="n"/>
      <c r="D233" s="5" t="n"/>
      <c r="E233" s="5" t="n"/>
      <c r="F233" s="15" t="n"/>
      <c r="G233" s="5" t="n"/>
      <c r="H233" s="5" t="n"/>
      <c r="I233" s="6">
        <f>IF(B233&amp;""="","",IF(COUNTIF('الطلاب'!$A$6:$A$205,B233&amp;"")=0,"طالب غير موجود",IF(NOT(ISNUMBER(A233)),"تاريخ ناقص",IF(OR(C233="حفظ جديد",C233="مراجعة")=FALSE,"اختر النوع",IF(NOT(ISNUMBER(F233)),"عدد الأوجه ناقص","")))))</f>
        <v/>
      </c>
      <c r="J233" s="21">
        <f>IF(OR(B233&amp;""="",C233&lt;&gt;"حفظ جديد",NOT(ISNUMBER(A233))),"",IF(COUNTIFS($B$6:$B$2005,B233&amp;"",$C$6:$C$2005,"حفظ جديد",$A$6:$A$2005,"&gt;"&amp;A233)=0,1,0))</f>
        <v/>
      </c>
      <c r="K233" s="21">
        <f>IF(OR(B233&amp;""="",C233&lt;&gt;"مراجعة",NOT(ISNUMBER(A233))),"",IF(COUNTIFS($B$6:$B$2005,B233&amp;"",$C$6:$C$2005,"مراجعة",$A$6:$A$2005,"&gt;"&amp;A233)=0,1,0))</f>
        <v/>
      </c>
      <c r="L233" s="6">
        <f>IF(J233=1,B233&amp;"|H","")</f>
        <v/>
      </c>
      <c r="M233" s="6">
        <f>IF(K233=1,B233&amp;"|R","")</f>
        <v/>
      </c>
    </row>
    <row r="234">
      <c r="A234" s="13" t="n"/>
      <c r="B234" s="5" t="n"/>
      <c r="C234" s="5" t="n"/>
      <c r="D234" s="5" t="n"/>
      <c r="E234" s="5" t="n"/>
      <c r="F234" s="15" t="n"/>
      <c r="G234" s="5" t="n"/>
      <c r="H234" s="5" t="n"/>
      <c r="I234" s="6">
        <f>IF(B234&amp;""="","",IF(COUNTIF('الطلاب'!$A$6:$A$205,B234&amp;"")=0,"طالب غير موجود",IF(NOT(ISNUMBER(A234)),"تاريخ ناقص",IF(OR(C234="حفظ جديد",C234="مراجعة")=FALSE,"اختر النوع",IF(NOT(ISNUMBER(F234)),"عدد الأوجه ناقص","")))))</f>
        <v/>
      </c>
      <c r="J234" s="21">
        <f>IF(OR(B234&amp;""="",C234&lt;&gt;"حفظ جديد",NOT(ISNUMBER(A234))),"",IF(COUNTIFS($B$6:$B$2005,B234&amp;"",$C$6:$C$2005,"حفظ جديد",$A$6:$A$2005,"&gt;"&amp;A234)=0,1,0))</f>
        <v/>
      </c>
      <c r="K234" s="21">
        <f>IF(OR(B234&amp;""="",C234&lt;&gt;"مراجعة",NOT(ISNUMBER(A234))),"",IF(COUNTIFS($B$6:$B$2005,B234&amp;"",$C$6:$C$2005,"مراجعة",$A$6:$A$2005,"&gt;"&amp;A234)=0,1,0))</f>
        <v/>
      </c>
      <c r="L234" s="6">
        <f>IF(J234=1,B234&amp;"|H","")</f>
        <v/>
      </c>
      <c r="M234" s="6">
        <f>IF(K234=1,B234&amp;"|R","")</f>
        <v/>
      </c>
    </row>
    <row r="235">
      <c r="A235" s="13" t="n"/>
      <c r="B235" s="5" t="n"/>
      <c r="C235" s="5" t="n"/>
      <c r="D235" s="5" t="n"/>
      <c r="E235" s="5" t="n"/>
      <c r="F235" s="15" t="n"/>
      <c r="G235" s="5" t="n"/>
      <c r="H235" s="5" t="n"/>
      <c r="I235" s="6">
        <f>IF(B235&amp;""="","",IF(COUNTIF('الطلاب'!$A$6:$A$205,B235&amp;"")=0,"طالب غير موجود",IF(NOT(ISNUMBER(A235)),"تاريخ ناقص",IF(OR(C235="حفظ جديد",C235="مراجعة")=FALSE,"اختر النوع",IF(NOT(ISNUMBER(F235)),"عدد الأوجه ناقص","")))))</f>
        <v/>
      </c>
      <c r="J235" s="21">
        <f>IF(OR(B235&amp;""="",C235&lt;&gt;"حفظ جديد",NOT(ISNUMBER(A235))),"",IF(COUNTIFS($B$6:$B$2005,B235&amp;"",$C$6:$C$2005,"حفظ جديد",$A$6:$A$2005,"&gt;"&amp;A235)=0,1,0))</f>
        <v/>
      </c>
      <c r="K235" s="21">
        <f>IF(OR(B235&amp;""="",C235&lt;&gt;"مراجعة",NOT(ISNUMBER(A235))),"",IF(COUNTIFS($B$6:$B$2005,B235&amp;"",$C$6:$C$2005,"مراجعة",$A$6:$A$2005,"&gt;"&amp;A235)=0,1,0))</f>
        <v/>
      </c>
      <c r="L235" s="6">
        <f>IF(J235=1,B235&amp;"|H","")</f>
        <v/>
      </c>
      <c r="M235" s="6">
        <f>IF(K235=1,B235&amp;"|R","")</f>
        <v/>
      </c>
    </row>
    <row r="236">
      <c r="A236" s="13" t="n"/>
      <c r="B236" s="5" t="n"/>
      <c r="C236" s="5" t="n"/>
      <c r="D236" s="5" t="n"/>
      <c r="E236" s="5" t="n"/>
      <c r="F236" s="15" t="n"/>
      <c r="G236" s="5" t="n"/>
      <c r="H236" s="5" t="n"/>
      <c r="I236" s="6">
        <f>IF(B236&amp;""="","",IF(COUNTIF('الطلاب'!$A$6:$A$205,B236&amp;"")=0,"طالب غير موجود",IF(NOT(ISNUMBER(A236)),"تاريخ ناقص",IF(OR(C236="حفظ جديد",C236="مراجعة")=FALSE,"اختر النوع",IF(NOT(ISNUMBER(F236)),"عدد الأوجه ناقص","")))))</f>
        <v/>
      </c>
      <c r="J236" s="21">
        <f>IF(OR(B236&amp;""="",C236&lt;&gt;"حفظ جديد",NOT(ISNUMBER(A236))),"",IF(COUNTIFS($B$6:$B$2005,B236&amp;"",$C$6:$C$2005,"حفظ جديد",$A$6:$A$2005,"&gt;"&amp;A236)=0,1,0))</f>
        <v/>
      </c>
      <c r="K236" s="21">
        <f>IF(OR(B236&amp;""="",C236&lt;&gt;"مراجعة",NOT(ISNUMBER(A236))),"",IF(COUNTIFS($B$6:$B$2005,B236&amp;"",$C$6:$C$2005,"مراجعة",$A$6:$A$2005,"&gt;"&amp;A236)=0,1,0))</f>
        <v/>
      </c>
      <c r="L236" s="6">
        <f>IF(J236=1,B236&amp;"|H","")</f>
        <v/>
      </c>
      <c r="M236" s="6">
        <f>IF(K236=1,B236&amp;"|R","")</f>
        <v/>
      </c>
    </row>
    <row r="237">
      <c r="A237" s="13" t="n"/>
      <c r="B237" s="5" t="n"/>
      <c r="C237" s="5" t="n"/>
      <c r="D237" s="5" t="n"/>
      <c r="E237" s="5" t="n"/>
      <c r="F237" s="15" t="n"/>
      <c r="G237" s="5" t="n"/>
      <c r="H237" s="5" t="n"/>
      <c r="I237" s="6">
        <f>IF(B237&amp;""="","",IF(COUNTIF('الطلاب'!$A$6:$A$205,B237&amp;"")=0,"طالب غير موجود",IF(NOT(ISNUMBER(A237)),"تاريخ ناقص",IF(OR(C237="حفظ جديد",C237="مراجعة")=FALSE,"اختر النوع",IF(NOT(ISNUMBER(F237)),"عدد الأوجه ناقص","")))))</f>
        <v/>
      </c>
      <c r="J237" s="21">
        <f>IF(OR(B237&amp;""="",C237&lt;&gt;"حفظ جديد",NOT(ISNUMBER(A237))),"",IF(COUNTIFS($B$6:$B$2005,B237&amp;"",$C$6:$C$2005,"حفظ جديد",$A$6:$A$2005,"&gt;"&amp;A237)=0,1,0))</f>
        <v/>
      </c>
      <c r="K237" s="21">
        <f>IF(OR(B237&amp;""="",C237&lt;&gt;"مراجعة",NOT(ISNUMBER(A237))),"",IF(COUNTIFS($B$6:$B$2005,B237&amp;"",$C$6:$C$2005,"مراجعة",$A$6:$A$2005,"&gt;"&amp;A237)=0,1,0))</f>
        <v/>
      </c>
      <c r="L237" s="6">
        <f>IF(J237=1,B237&amp;"|H","")</f>
        <v/>
      </c>
      <c r="M237" s="6">
        <f>IF(K237=1,B237&amp;"|R","")</f>
        <v/>
      </c>
    </row>
    <row r="238">
      <c r="A238" s="13" t="n"/>
      <c r="B238" s="5" t="n"/>
      <c r="C238" s="5" t="n"/>
      <c r="D238" s="5" t="n"/>
      <c r="E238" s="5" t="n"/>
      <c r="F238" s="15" t="n"/>
      <c r="G238" s="5" t="n"/>
      <c r="H238" s="5" t="n"/>
      <c r="I238" s="6">
        <f>IF(B238&amp;""="","",IF(COUNTIF('الطلاب'!$A$6:$A$205,B238&amp;"")=0,"طالب غير موجود",IF(NOT(ISNUMBER(A238)),"تاريخ ناقص",IF(OR(C238="حفظ جديد",C238="مراجعة")=FALSE,"اختر النوع",IF(NOT(ISNUMBER(F238)),"عدد الأوجه ناقص","")))))</f>
        <v/>
      </c>
      <c r="J238" s="21">
        <f>IF(OR(B238&amp;""="",C238&lt;&gt;"حفظ جديد",NOT(ISNUMBER(A238))),"",IF(COUNTIFS($B$6:$B$2005,B238&amp;"",$C$6:$C$2005,"حفظ جديد",$A$6:$A$2005,"&gt;"&amp;A238)=0,1,0))</f>
        <v/>
      </c>
      <c r="K238" s="21">
        <f>IF(OR(B238&amp;""="",C238&lt;&gt;"مراجعة",NOT(ISNUMBER(A238))),"",IF(COUNTIFS($B$6:$B$2005,B238&amp;"",$C$6:$C$2005,"مراجعة",$A$6:$A$2005,"&gt;"&amp;A238)=0,1,0))</f>
        <v/>
      </c>
      <c r="L238" s="6">
        <f>IF(J238=1,B238&amp;"|H","")</f>
        <v/>
      </c>
      <c r="M238" s="6">
        <f>IF(K238=1,B238&amp;"|R","")</f>
        <v/>
      </c>
    </row>
    <row r="239">
      <c r="A239" s="13" t="n"/>
      <c r="B239" s="5" t="n"/>
      <c r="C239" s="5" t="n"/>
      <c r="D239" s="5" t="n"/>
      <c r="E239" s="5" t="n"/>
      <c r="F239" s="15" t="n"/>
      <c r="G239" s="5" t="n"/>
      <c r="H239" s="5" t="n"/>
      <c r="I239" s="6">
        <f>IF(B239&amp;""="","",IF(COUNTIF('الطلاب'!$A$6:$A$205,B239&amp;"")=0,"طالب غير موجود",IF(NOT(ISNUMBER(A239)),"تاريخ ناقص",IF(OR(C239="حفظ جديد",C239="مراجعة")=FALSE,"اختر النوع",IF(NOT(ISNUMBER(F239)),"عدد الأوجه ناقص","")))))</f>
        <v/>
      </c>
      <c r="J239" s="21">
        <f>IF(OR(B239&amp;""="",C239&lt;&gt;"حفظ جديد",NOT(ISNUMBER(A239))),"",IF(COUNTIFS($B$6:$B$2005,B239&amp;"",$C$6:$C$2005,"حفظ جديد",$A$6:$A$2005,"&gt;"&amp;A239)=0,1,0))</f>
        <v/>
      </c>
      <c r="K239" s="21">
        <f>IF(OR(B239&amp;""="",C239&lt;&gt;"مراجعة",NOT(ISNUMBER(A239))),"",IF(COUNTIFS($B$6:$B$2005,B239&amp;"",$C$6:$C$2005,"مراجعة",$A$6:$A$2005,"&gt;"&amp;A239)=0,1,0))</f>
        <v/>
      </c>
      <c r="L239" s="6">
        <f>IF(J239=1,B239&amp;"|H","")</f>
        <v/>
      </c>
      <c r="M239" s="6">
        <f>IF(K239=1,B239&amp;"|R","")</f>
        <v/>
      </c>
    </row>
    <row r="240">
      <c r="A240" s="13" t="n"/>
      <c r="B240" s="5" t="n"/>
      <c r="C240" s="5" t="n"/>
      <c r="D240" s="5" t="n"/>
      <c r="E240" s="5" t="n"/>
      <c r="F240" s="15" t="n"/>
      <c r="G240" s="5" t="n"/>
      <c r="H240" s="5" t="n"/>
      <c r="I240" s="6">
        <f>IF(B240&amp;""="","",IF(COUNTIF('الطلاب'!$A$6:$A$205,B240&amp;"")=0,"طالب غير موجود",IF(NOT(ISNUMBER(A240)),"تاريخ ناقص",IF(OR(C240="حفظ جديد",C240="مراجعة")=FALSE,"اختر النوع",IF(NOT(ISNUMBER(F240)),"عدد الأوجه ناقص","")))))</f>
        <v/>
      </c>
      <c r="J240" s="21">
        <f>IF(OR(B240&amp;""="",C240&lt;&gt;"حفظ جديد",NOT(ISNUMBER(A240))),"",IF(COUNTIFS($B$6:$B$2005,B240&amp;"",$C$6:$C$2005,"حفظ جديد",$A$6:$A$2005,"&gt;"&amp;A240)=0,1,0))</f>
        <v/>
      </c>
      <c r="K240" s="21">
        <f>IF(OR(B240&amp;""="",C240&lt;&gt;"مراجعة",NOT(ISNUMBER(A240))),"",IF(COUNTIFS($B$6:$B$2005,B240&amp;"",$C$6:$C$2005,"مراجعة",$A$6:$A$2005,"&gt;"&amp;A240)=0,1,0))</f>
        <v/>
      </c>
      <c r="L240" s="6">
        <f>IF(J240=1,B240&amp;"|H","")</f>
        <v/>
      </c>
      <c r="M240" s="6">
        <f>IF(K240=1,B240&amp;"|R","")</f>
        <v/>
      </c>
    </row>
    <row r="241">
      <c r="A241" s="13" t="n"/>
      <c r="B241" s="5" t="n"/>
      <c r="C241" s="5" t="n"/>
      <c r="D241" s="5" t="n"/>
      <c r="E241" s="5" t="n"/>
      <c r="F241" s="15" t="n"/>
      <c r="G241" s="5" t="n"/>
      <c r="H241" s="5" t="n"/>
      <c r="I241" s="6">
        <f>IF(B241&amp;""="","",IF(COUNTIF('الطلاب'!$A$6:$A$205,B241&amp;"")=0,"طالب غير موجود",IF(NOT(ISNUMBER(A241)),"تاريخ ناقص",IF(OR(C241="حفظ جديد",C241="مراجعة")=FALSE,"اختر النوع",IF(NOT(ISNUMBER(F241)),"عدد الأوجه ناقص","")))))</f>
        <v/>
      </c>
      <c r="J241" s="21">
        <f>IF(OR(B241&amp;""="",C241&lt;&gt;"حفظ جديد",NOT(ISNUMBER(A241))),"",IF(COUNTIFS($B$6:$B$2005,B241&amp;"",$C$6:$C$2005,"حفظ جديد",$A$6:$A$2005,"&gt;"&amp;A241)=0,1,0))</f>
        <v/>
      </c>
      <c r="K241" s="21">
        <f>IF(OR(B241&amp;""="",C241&lt;&gt;"مراجعة",NOT(ISNUMBER(A241))),"",IF(COUNTIFS($B$6:$B$2005,B241&amp;"",$C$6:$C$2005,"مراجعة",$A$6:$A$2005,"&gt;"&amp;A241)=0,1,0))</f>
        <v/>
      </c>
      <c r="L241" s="6">
        <f>IF(J241=1,B241&amp;"|H","")</f>
        <v/>
      </c>
      <c r="M241" s="6">
        <f>IF(K241=1,B241&amp;"|R","")</f>
        <v/>
      </c>
    </row>
    <row r="242">
      <c r="A242" s="13" t="n"/>
      <c r="B242" s="5" t="n"/>
      <c r="C242" s="5" t="n"/>
      <c r="D242" s="5" t="n"/>
      <c r="E242" s="5" t="n"/>
      <c r="F242" s="15" t="n"/>
      <c r="G242" s="5" t="n"/>
      <c r="H242" s="5" t="n"/>
      <c r="I242" s="6">
        <f>IF(B242&amp;""="","",IF(COUNTIF('الطلاب'!$A$6:$A$205,B242&amp;"")=0,"طالب غير موجود",IF(NOT(ISNUMBER(A242)),"تاريخ ناقص",IF(OR(C242="حفظ جديد",C242="مراجعة")=FALSE,"اختر النوع",IF(NOT(ISNUMBER(F242)),"عدد الأوجه ناقص","")))))</f>
        <v/>
      </c>
      <c r="J242" s="21">
        <f>IF(OR(B242&amp;""="",C242&lt;&gt;"حفظ جديد",NOT(ISNUMBER(A242))),"",IF(COUNTIFS($B$6:$B$2005,B242&amp;"",$C$6:$C$2005,"حفظ جديد",$A$6:$A$2005,"&gt;"&amp;A242)=0,1,0))</f>
        <v/>
      </c>
      <c r="K242" s="21">
        <f>IF(OR(B242&amp;""="",C242&lt;&gt;"مراجعة",NOT(ISNUMBER(A242))),"",IF(COUNTIFS($B$6:$B$2005,B242&amp;"",$C$6:$C$2005,"مراجعة",$A$6:$A$2005,"&gt;"&amp;A242)=0,1,0))</f>
        <v/>
      </c>
      <c r="L242" s="6">
        <f>IF(J242=1,B242&amp;"|H","")</f>
        <v/>
      </c>
      <c r="M242" s="6">
        <f>IF(K242=1,B242&amp;"|R","")</f>
        <v/>
      </c>
    </row>
    <row r="243">
      <c r="A243" s="13" t="n"/>
      <c r="B243" s="5" t="n"/>
      <c r="C243" s="5" t="n"/>
      <c r="D243" s="5" t="n"/>
      <c r="E243" s="5" t="n"/>
      <c r="F243" s="15" t="n"/>
      <c r="G243" s="5" t="n"/>
      <c r="H243" s="5" t="n"/>
      <c r="I243" s="6">
        <f>IF(B243&amp;""="","",IF(COUNTIF('الطلاب'!$A$6:$A$205,B243&amp;"")=0,"طالب غير موجود",IF(NOT(ISNUMBER(A243)),"تاريخ ناقص",IF(OR(C243="حفظ جديد",C243="مراجعة")=FALSE,"اختر النوع",IF(NOT(ISNUMBER(F243)),"عدد الأوجه ناقص","")))))</f>
        <v/>
      </c>
      <c r="J243" s="21">
        <f>IF(OR(B243&amp;""="",C243&lt;&gt;"حفظ جديد",NOT(ISNUMBER(A243))),"",IF(COUNTIFS($B$6:$B$2005,B243&amp;"",$C$6:$C$2005,"حفظ جديد",$A$6:$A$2005,"&gt;"&amp;A243)=0,1,0))</f>
        <v/>
      </c>
      <c r="K243" s="21">
        <f>IF(OR(B243&amp;""="",C243&lt;&gt;"مراجعة",NOT(ISNUMBER(A243))),"",IF(COUNTIFS($B$6:$B$2005,B243&amp;"",$C$6:$C$2005,"مراجعة",$A$6:$A$2005,"&gt;"&amp;A243)=0,1,0))</f>
        <v/>
      </c>
      <c r="L243" s="6">
        <f>IF(J243=1,B243&amp;"|H","")</f>
        <v/>
      </c>
      <c r="M243" s="6">
        <f>IF(K243=1,B243&amp;"|R","")</f>
        <v/>
      </c>
    </row>
    <row r="244">
      <c r="A244" s="13" t="n"/>
      <c r="B244" s="5" t="n"/>
      <c r="C244" s="5" t="n"/>
      <c r="D244" s="5" t="n"/>
      <c r="E244" s="5" t="n"/>
      <c r="F244" s="15" t="n"/>
      <c r="G244" s="5" t="n"/>
      <c r="H244" s="5" t="n"/>
      <c r="I244" s="6">
        <f>IF(B244&amp;""="","",IF(COUNTIF('الطلاب'!$A$6:$A$205,B244&amp;"")=0,"طالب غير موجود",IF(NOT(ISNUMBER(A244)),"تاريخ ناقص",IF(OR(C244="حفظ جديد",C244="مراجعة")=FALSE,"اختر النوع",IF(NOT(ISNUMBER(F244)),"عدد الأوجه ناقص","")))))</f>
        <v/>
      </c>
      <c r="J244" s="21">
        <f>IF(OR(B244&amp;""="",C244&lt;&gt;"حفظ جديد",NOT(ISNUMBER(A244))),"",IF(COUNTIFS($B$6:$B$2005,B244&amp;"",$C$6:$C$2005,"حفظ جديد",$A$6:$A$2005,"&gt;"&amp;A244)=0,1,0))</f>
        <v/>
      </c>
      <c r="K244" s="21">
        <f>IF(OR(B244&amp;""="",C244&lt;&gt;"مراجعة",NOT(ISNUMBER(A244))),"",IF(COUNTIFS($B$6:$B$2005,B244&amp;"",$C$6:$C$2005,"مراجعة",$A$6:$A$2005,"&gt;"&amp;A244)=0,1,0))</f>
        <v/>
      </c>
      <c r="L244" s="6">
        <f>IF(J244=1,B244&amp;"|H","")</f>
        <v/>
      </c>
      <c r="M244" s="6">
        <f>IF(K244=1,B244&amp;"|R","")</f>
        <v/>
      </c>
    </row>
    <row r="245">
      <c r="A245" s="13" t="n"/>
      <c r="B245" s="5" t="n"/>
      <c r="C245" s="5" t="n"/>
      <c r="D245" s="5" t="n"/>
      <c r="E245" s="5" t="n"/>
      <c r="F245" s="15" t="n"/>
      <c r="G245" s="5" t="n"/>
      <c r="H245" s="5" t="n"/>
      <c r="I245" s="6">
        <f>IF(B245&amp;""="","",IF(COUNTIF('الطلاب'!$A$6:$A$205,B245&amp;"")=0,"طالب غير موجود",IF(NOT(ISNUMBER(A245)),"تاريخ ناقص",IF(OR(C245="حفظ جديد",C245="مراجعة")=FALSE,"اختر النوع",IF(NOT(ISNUMBER(F245)),"عدد الأوجه ناقص","")))))</f>
        <v/>
      </c>
      <c r="J245" s="21">
        <f>IF(OR(B245&amp;""="",C245&lt;&gt;"حفظ جديد",NOT(ISNUMBER(A245))),"",IF(COUNTIFS($B$6:$B$2005,B245&amp;"",$C$6:$C$2005,"حفظ جديد",$A$6:$A$2005,"&gt;"&amp;A245)=0,1,0))</f>
        <v/>
      </c>
      <c r="K245" s="21">
        <f>IF(OR(B245&amp;""="",C245&lt;&gt;"مراجعة",NOT(ISNUMBER(A245))),"",IF(COUNTIFS($B$6:$B$2005,B245&amp;"",$C$6:$C$2005,"مراجعة",$A$6:$A$2005,"&gt;"&amp;A245)=0,1,0))</f>
        <v/>
      </c>
      <c r="L245" s="6">
        <f>IF(J245=1,B245&amp;"|H","")</f>
        <v/>
      </c>
      <c r="M245" s="6">
        <f>IF(K245=1,B245&amp;"|R","")</f>
        <v/>
      </c>
    </row>
    <row r="246">
      <c r="A246" s="13" t="n"/>
      <c r="B246" s="5" t="n"/>
      <c r="C246" s="5" t="n"/>
      <c r="D246" s="5" t="n"/>
      <c r="E246" s="5" t="n"/>
      <c r="F246" s="15" t="n"/>
      <c r="G246" s="5" t="n"/>
      <c r="H246" s="5" t="n"/>
      <c r="I246" s="6">
        <f>IF(B246&amp;""="","",IF(COUNTIF('الطلاب'!$A$6:$A$205,B246&amp;"")=0,"طالب غير موجود",IF(NOT(ISNUMBER(A246)),"تاريخ ناقص",IF(OR(C246="حفظ جديد",C246="مراجعة")=FALSE,"اختر النوع",IF(NOT(ISNUMBER(F246)),"عدد الأوجه ناقص","")))))</f>
        <v/>
      </c>
      <c r="J246" s="21">
        <f>IF(OR(B246&amp;""="",C246&lt;&gt;"حفظ جديد",NOT(ISNUMBER(A246))),"",IF(COUNTIFS($B$6:$B$2005,B246&amp;"",$C$6:$C$2005,"حفظ جديد",$A$6:$A$2005,"&gt;"&amp;A246)=0,1,0))</f>
        <v/>
      </c>
      <c r="K246" s="21">
        <f>IF(OR(B246&amp;""="",C246&lt;&gt;"مراجعة",NOT(ISNUMBER(A246))),"",IF(COUNTIFS($B$6:$B$2005,B246&amp;"",$C$6:$C$2005,"مراجعة",$A$6:$A$2005,"&gt;"&amp;A246)=0,1,0))</f>
        <v/>
      </c>
      <c r="L246" s="6">
        <f>IF(J246=1,B246&amp;"|H","")</f>
        <v/>
      </c>
      <c r="M246" s="6">
        <f>IF(K246=1,B246&amp;"|R","")</f>
        <v/>
      </c>
    </row>
    <row r="247">
      <c r="A247" s="13" t="n"/>
      <c r="B247" s="5" t="n"/>
      <c r="C247" s="5" t="n"/>
      <c r="D247" s="5" t="n"/>
      <c r="E247" s="5" t="n"/>
      <c r="F247" s="15" t="n"/>
      <c r="G247" s="5" t="n"/>
      <c r="H247" s="5" t="n"/>
      <c r="I247" s="6">
        <f>IF(B247&amp;""="","",IF(COUNTIF('الطلاب'!$A$6:$A$205,B247&amp;"")=0,"طالب غير موجود",IF(NOT(ISNUMBER(A247)),"تاريخ ناقص",IF(OR(C247="حفظ جديد",C247="مراجعة")=FALSE,"اختر النوع",IF(NOT(ISNUMBER(F247)),"عدد الأوجه ناقص","")))))</f>
        <v/>
      </c>
      <c r="J247" s="21">
        <f>IF(OR(B247&amp;""="",C247&lt;&gt;"حفظ جديد",NOT(ISNUMBER(A247))),"",IF(COUNTIFS($B$6:$B$2005,B247&amp;"",$C$6:$C$2005,"حفظ جديد",$A$6:$A$2005,"&gt;"&amp;A247)=0,1,0))</f>
        <v/>
      </c>
      <c r="K247" s="21">
        <f>IF(OR(B247&amp;""="",C247&lt;&gt;"مراجعة",NOT(ISNUMBER(A247))),"",IF(COUNTIFS($B$6:$B$2005,B247&amp;"",$C$6:$C$2005,"مراجعة",$A$6:$A$2005,"&gt;"&amp;A247)=0,1,0))</f>
        <v/>
      </c>
      <c r="L247" s="6">
        <f>IF(J247=1,B247&amp;"|H","")</f>
        <v/>
      </c>
      <c r="M247" s="6">
        <f>IF(K247=1,B247&amp;"|R","")</f>
        <v/>
      </c>
    </row>
    <row r="248">
      <c r="A248" s="13" t="n"/>
      <c r="B248" s="5" t="n"/>
      <c r="C248" s="5" t="n"/>
      <c r="D248" s="5" t="n"/>
      <c r="E248" s="5" t="n"/>
      <c r="F248" s="15" t="n"/>
      <c r="G248" s="5" t="n"/>
      <c r="H248" s="5" t="n"/>
      <c r="I248" s="6">
        <f>IF(B248&amp;""="","",IF(COUNTIF('الطلاب'!$A$6:$A$205,B248&amp;"")=0,"طالب غير موجود",IF(NOT(ISNUMBER(A248)),"تاريخ ناقص",IF(OR(C248="حفظ جديد",C248="مراجعة")=FALSE,"اختر النوع",IF(NOT(ISNUMBER(F248)),"عدد الأوجه ناقص","")))))</f>
        <v/>
      </c>
      <c r="J248" s="21">
        <f>IF(OR(B248&amp;""="",C248&lt;&gt;"حفظ جديد",NOT(ISNUMBER(A248))),"",IF(COUNTIFS($B$6:$B$2005,B248&amp;"",$C$6:$C$2005,"حفظ جديد",$A$6:$A$2005,"&gt;"&amp;A248)=0,1,0))</f>
        <v/>
      </c>
      <c r="K248" s="21">
        <f>IF(OR(B248&amp;""="",C248&lt;&gt;"مراجعة",NOT(ISNUMBER(A248))),"",IF(COUNTIFS($B$6:$B$2005,B248&amp;"",$C$6:$C$2005,"مراجعة",$A$6:$A$2005,"&gt;"&amp;A248)=0,1,0))</f>
        <v/>
      </c>
      <c r="L248" s="6">
        <f>IF(J248=1,B248&amp;"|H","")</f>
        <v/>
      </c>
      <c r="M248" s="6">
        <f>IF(K248=1,B248&amp;"|R","")</f>
        <v/>
      </c>
    </row>
    <row r="249">
      <c r="A249" s="13" t="n"/>
      <c r="B249" s="5" t="n"/>
      <c r="C249" s="5" t="n"/>
      <c r="D249" s="5" t="n"/>
      <c r="E249" s="5" t="n"/>
      <c r="F249" s="15" t="n"/>
      <c r="G249" s="5" t="n"/>
      <c r="H249" s="5" t="n"/>
      <c r="I249" s="6">
        <f>IF(B249&amp;""="","",IF(COUNTIF('الطلاب'!$A$6:$A$205,B249&amp;"")=0,"طالب غير موجود",IF(NOT(ISNUMBER(A249)),"تاريخ ناقص",IF(OR(C249="حفظ جديد",C249="مراجعة")=FALSE,"اختر النوع",IF(NOT(ISNUMBER(F249)),"عدد الأوجه ناقص","")))))</f>
        <v/>
      </c>
      <c r="J249" s="21">
        <f>IF(OR(B249&amp;""="",C249&lt;&gt;"حفظ جديد",NOT(ISNUMBER(A249))),"",IF(COUNTIFS($B$6:$B$2005,B249&amp;"",$C$6:$C$2005,"حفظ جديد",$A$6:$A$2005,"&gt;"&amp;A249)=0,1,0))</f>
        <v/>
      </c>
      <c r="K249" s="21">
        <f>IF(OR(B249&amp;""="",C249&lt;&gt;"مراجعة",NOT(ISNUMBER(A249))),"",IF(COUNTIFS($B$6:$B$2005,B249&amp;"",$C$6:$C$2005,"مراجعة",$A$6:$A$2005,"&gt;"&amp;A249)=0,1,0))</f>
        <v/>
      </c>
      <c r="L249" s="6">
        <f>IF(J249=1,B249&amp;"|H","")</f>
        <v/>
      </c>
      <c r="M249" s="6">
        <f>IF(K249=1,B249&amp;"|R","")</f>
        <v/>
      </c>
    </row>
    <row r="250">
      <c r="A250" s="13" t="n"/>
      <c r="B250" s="5" t="n"/>
      <c r="C250" s="5" t="n"/>
      <c r="D250" s="5" t="n"/>
      <c r="E250" s="5" t="n"/>
      <c r="F250" s="15" t="n"/>
      <c r="G250" s="5" t="n"/>
      <c r="H250" s="5" t="n"/>
      <c r="I250" s="6">
        <f>IF(B250&amp;""="","",IF(COUNTIF('الطلاب'!$A$6:$A$205,B250&amp;"")=0,"طالب غير موجود",IF(NOT(ISNUMBER(A250)),"تاريخ ناقص",IF(OR(C250="حفظ جديد",C250="مراجعة")=FALSE,"اختر النوع",IF(NOT(ISNUMBER(F250)),"عدد الأوجه ناقص","")))))</f>
        <v/>
      </c>
      <c r="J250" s="21">
        <f>IF(OR(B250&amp;""="",C250&lt;&gt;"حفظ جديد",NOT(ISNUMBER(A250))),"",IF(COUNTIFS($B$6:$B$2005,B250&amp;"",$C$6:$C$2005,"حفظ جديد",$A$6:$A$2005,"&gt;"&amp;A250)=0,1,0))</f>
        <v/>
      </c>
      <c r="K250" s="21">
        <f>IF(OR(B250&amp;""="",C250&lt;&gt;"مراجعة",NOT(ISNUMBER(A250))),"",IF(COUNTIFS($B$6:$B$2005,B250&amp;"",$C$6:$C$2005,"مراجعة",$A$6:$A$2005,"&gt;"&amp;A250)=0,1,0))</f>
        <v/>
      </c>
      <c r="L250" s="6">
        <f>IF(J250=1,B250&amp;"|H","")</f>
        <v/>
      </c>
      <c r="M250" s="6">
        <f>IF(K250=1,B250&amp;"|R","")</f>
        <v/>
      </c>
    </row>
    <row r="251">
      <c r="A251" s="13" t="n"/>
      <c r="B251" s="5" t="n"/>
      <c r="C251" s="5" t="n"/>
      <c r="D251" s="5" t="n"/>
      <c r="E251" s="5" t="n"/>
      <c r="F251" s="15" t="n"/>
      <c r="G251" s="5" t="n"/>
      <c r="H251" s="5" t="n"/>
      <c r="I251" s="6">
        <f>IF(B251&amp;""="","",IF(COUNTIF('الطلاب'!$A$6:$A$205,B251&amp;"")=0,"طالب غير موجود",IF(NOT(ISNUMBER(A251)),"تاريخ ناقص",IF(OR(C251="حفظ جديد",C251="مراجعة")=FALSE,"اختر النوع",IF(NOT(ISNUMBER(F251)),"عدد الأوجه ناقص","")))))</f>
        <v/>
      </c>
      <c r="J251" s="21">
        <f>IF(OR(B251&amp;""="",C251&lt;&gt;"حفظ جديد",NOT(ISNUMBER(A251))),"",IF(COUNTIFS($B$6:$B$2005,B251&amp;"",$C$6:$C$2005,"حفظ جديد",$A$6:$A$2005,"&gt;"&amp;A251)=0,1,0))</f>
        <v/>
      </c>
      <c r="K251" s="21">
        <f>IF(OR(B251&amp;""="",C251&lt;&gt;"مراجعة",NOT(ISNUMBER(A251))),"",IF(COUNTIFS($B$6:$B$2005,B251&amp;"",$C$6:$C$2005,"مراجعة",$A$6:$A$2005,"&gt;"&amp;A251)=0,1,0))</f>
        <v/>
      </c>
      <c r="L251" s="6">
        <f>IF(J251=1,B251&amp;"|H","")</f>
        <v/>
      </c>
      <c r="M251" s="6">
        <f>IF(K251=1,B251&amp;"|R","")</f>
        <v/>
      </c>
    </row>
    <row r="252">
      <c r="A252" s="13" t="n"/>
      <c r="B252" s="5" t="n"/>
      <c r="C252" s="5" t="n"/>
      <c r="D252" s="5" t="n"/>
      <c r="E252" s="5" t="n"/>
      <c r="F252" s="15" t="n"/>
      <c r="G252" s="5" t="n"/>
      <c r="H252" s="5" t="n"/>
      <c r="I252" s="6">
        <f>IF(B252&amp;""="","",IF(COUNTIF('الطلاب'!$A$6:$A$205,B252&amp;"")=0,"طالب غير موجود",IF(NOT(ISNUMBER(A252)),"تاريخ ناقص",IF(OR(C252="حفظ جديد",C252="مراجعة")=FALSE,"اختر النوع",IF(NOT(ISNUMBER(F252)),"عدد الأوجه ناقص","")))))</f>
        <v/>
      </c>
      <c r="J252" s="21">
        <f>IF(OR(B252&amp;""="",C252&lt;&gt;"حفظ جديد",NOT(ISNUMBER(A252))),"",IF(COUNTIFS($B$6:$B$2005,B252&amp;"",$C$6:$C$2005,"حفظ جديد",$A$6:$A$2005,"&gt;"&amp;A252)=0,1,0))</f>
        <v/>
      </c>
      <c r="K252" s="21">
        <f>IF(OR(B252&amp;""="",C252&lt;&gt;"مراجعة",NOT(ISNUMBER(A252))),"",IF(COUNTIFS($B$6:$B$2005,B252&amp;"",$C$6:$C$2005,"مراجعة",$A$6:$A$2005,"&gt;"&amp;A252)=0,1,0))</f>
        <v/>
      </c>
      <c r="L252" s="6">
        <f>IF(J252=1,B252&amp;"|H","")</f>
        <v/>
      </c>
      <c r="M252" s="6">
        <f>IF(K252=1,B252&amp;"|R","")</f>
        <v/>
      </c>
    </row>
    <row r="253">
      <c r="A253" s="13" t="n"/>
      <c r="B253" s="5" t="n"/>
      <c r="C253" s="5" t="n"/>
      <c r="D253" s="5" t="n"/>
      <c r="E253" s="5" t="n"/>
      <c r="F253" s="15" t="n"/>
      <c r="G253" s="5" t="n"/>
      <c r="H253" s="5" t="n"/>
      <c r="I253" s="6">
        <f>IF(B253&amp;""="","",IF(COUNTIF('الطلاب'!$A$6:$A$205,B253&amp;"")=0,"طالب غير موجود",IF(NOT(ISNUMBER(A253)),"تاريخ ناقص",IF(OR(C253="حفظ جديد",C253="مراجعة")=FALSE,"اختر النوع",IF(NOT(ISNUMBER(F253)),"عدد الأوجه ناقص","")))))</f>
        <v/>
      </c>
      <c r="J253" s="21">
        <f>IF(OR(B253&amp;""="",C253&lt;&gt;"حفظ جديد",NOT(ISNUMBER(A253))),"",IF(COUNTIFS($B$6:$B$2005,B253&amp;"",$C$6:$C$2005,"حفظ جديد",$A$6:$A$2005,"&gt;"&amp;A253)=0,1,0))</f>
        <v/>
      </c>
      <c r="K253" s="21">
        <f>IF(OR(B253&amp;""="",C253&lt;&gt;"مراجعة",NOT(ISNUMBER(A253))),"",IF(COUNTIFS($B$6:$B$2005,B253&amp;"",$C$6:$C$2005,"مراجعة",$A$6:$A$2005,"&gt;"&amp;A253)=0,1,0))</f>
        <v/>
      </c>
      <c r="L253" s="6">
        <f>IF(J253=1,B253&amp;"|H","")</f>
        <v/>
      </c>
      <c r="M253" s="6">
        <f>IF(K253=1,B253&amp;"|R","")</f>
        <v/>
      </c>
    </row>
    <row r="254">
      <c r="A254" s="13" t="n"/>
      <c r="B254" s="5" t="n"/>
      <c r="C254" s="5" t="n"/>
      <c r="D254" s="5" t="n"/>
      <c r="E254" s="5" t="n"/>
      <c r="F254" s="15" t="n"/>
      <c r="G254" s="5" t="n"/>
      <c r="H254" s="5" t="n"/>
      <c r="I254" s="6">
        <f>IF(B254&amp;""="","",IF(COUNTIF('الطلاب'!$A$6:$A$205,B254&amp;"")=0,"طالب غير موجود",IF(NOT(ISNUMBER(A254)),"تاريخ ناقص",IF(OR(C254="حفظ جديد",C254="مراجعة")=FALSE,"اختر النوع",IF(NOT(ISNUMBER(F254)),"عدد الأوجه ناقص","")))))</f>
        <v/>
      </c>
      <c r="J254" s="21">
        <f>IF(OR(B254&amp;""="",C254&lt;&gt;"حفظ جديد",NOT(ISNUMBER(A254))),"",IF(COUNTIFS($B$6:$B$2005,B254&amp;"",$C$6:$C$2005,"حفظ جديد",$A$6:$A$2005,"&gt;"&amp;A254)=0,1,0))</f>
        <v/>
      </c>
      <c r="K254" s="21">
        <f>IF(OR(B254&amp;""="",C254&lt;&gt;"مراجعة",NOT(ISNUMBER(A254))),"",IF(COUNTIFS($B$6:$B$2005,B254&amp;"",$C$6:$C$2005,"مراجعة",$A$6:$A$2005,"&gt;"&amp;A254)=0,1,0))</f>
        <v/>
      </c>
      <c r="L254" s="6">
        <f>IF(J254=1,B254&amp;"|H","")</f>
        <v/>
      </c>
      <c r="M254" s="6">
        <f>IF(K254=1,B254&amp;"|R","")</f>
        <v/>
      </c>
    </row>
    <row r="255">
      <c r="A255" s="13" t="n"/>
      <c r="B255" s="5" t="n"/>
      <c r="C255" s="5" t="n"/>
      <c r="D255" s="5" t="n"/>
      <c r="E255" s="5" t="n"/>
      <c r="F255" s="15" t="n"/>
      <c r="G255" s="5" t="n"/>
      <c r="H255" s="5" t="n"/>
      <c r="I255" s="6">
        <f>IF(B255&amp;""="","",IF(COUNTIF('الطلاب'!$A$6:$A$205,B255&amp;"")=0,"طالب غير موجود",IF(NOT(ISNUMBER(A255)),"تاريخ ناقص",IF(OR(C255="حفظ جديد",C255="مراجعة")=FALSE,"اختر النوع",IF(NOT(ISNUMBER(F255)),"عدد الأوجه ناقص","")))))</f>
        <v/>
      </c>
      <c r="J255" s="21">
        <f>IF(OR(B255&amp;""="",C255&lt;&gt;"حفظ جديد",NOT(ISNUMBER(A255))),"",IF(COUNTIFS($B$6:$B$2005,B255&amp;"",$C$6:$C$2005,"حفظ جديد",$A$6:$A$2005,"&gt;"&amp;A255)=0,1,0))</f>
        <v/>
      </c>
      <c r="K255" s="21">
        <f>IF(OR(B255&amp;""="",C255&lt;&gt;"مراجعة",NOT(ISNUMBER(A255))),"",IF(COUNTIFS($B$6:$B$2005,B255&amp;"",$C$6:$C$2005,"مراجعة",$A$6:$A$2005,"&gt;"&amp;A255)=0,1,0))</f>
        <v/>
      </c>
      <c r="L255" s="6">
        <f>IF(J255=1,B255&amp;"|H","")</f>
        <v/>
      </c>
      <c r="M255" s="6">
        <f>IF(K255=1,B255&amp;"|R","")</f>
        <v/>
      </c>
    </row>
    <row r="256">
      <c r="A256" s="13" t="n"/>
      <c r="B256" s="5" t="n"/>
      <c r="C256" s="5" t="n"/>
      <c r="D256" s="5" t="n"/>
      <c r="E256" s="5" t="n"/>
      <c r="F256" s="15" t="n"/>
      <c r="G256" s="5" t="n"/>
      <c r="H256" s="5" t="n"/>
      <c r="I256" s="6">
        <f>IF(B256&amp;""="","",IF(COUNTIF('الطلاب'!$A$6:$A$205,B256&amp;"")=0,"طالب غير موجود",IF(NOT(ISNUMBER(A256)),"تاريخ ناقص",IF(OR(C256="حفظ جديد",C256="مراجعة")=FALSE,"اختر النوع",IF(NOT(ISNUMBER(F256)),"عدد الأوجه ناقص","")))))</f>
        <v/>
      </c>
      <c r="J256" s="21">
        <f>IF(OR(B256&amp;""="",C256&lt;&gt;"حفظ جديد",NOT(ISNUMBER(A256))),"",IF(COUNTIFS($B$6:$B$2005,B256&amp;"",$C$6:$C$2005,"حفظ جديد",$A$6:$A$2005,"&gt;"&amp;A256)=0,1,0))</f>
        <v/>
      </c>
      <c r="K256" s="21">
        <f>IF(OR(B256&amp;""="",C256&lt;&gt;"مراجعة",NOT(ISNUMBER(A256))),"",IF(COUNTIFS($B$6:$B$2005,B256&amp;"",$C$6:$C$2005,"مراجعة",$A$6:$A$2005,"&gt;"&amp;A256)=0,1,0))</f>
        <v/>
      </c>
      <c r="L256" s="6">
        <f>IF(J256=1,B256&amp;"|H","")</f>
        <v/>
      </c>
      <c r="M256" s="6">
        <f>IF(K256=1,B256&amp;"|R","")</f>
        <v/>
      </c>
    </row>
    <row r="257">
      <c r="A257" s="13" t="n"/>
      <c r="B257" s="5" t="n"/>
      <c r="C257" s="5" t="n"/>
      <c r="D257" s="5" t="n"/>
      <c r="E257" s="5" t="n"/>
      <c r="F257" s="15" t="n"/>
      <c r="G257" s="5" t="n"/>
      <c r="H257" s="5" t="n"/>
      <c r="I257" s="6">
        <f>IF(B257&amp;""="","",IF(COUNTIF('الطلاب'!$A$6:$A$205,B257&amp;"")=0,"طالب غير موجود",IF(NOT(ISNUMBER(A257)),"تاريخ ناقص",IF(OR(C257="حفظ جديد",C257="مراجعة")=FALSE,"اختر النوع",IF(NOT(ISNUMBER(F257)),"عدد الأوجه ناقص","")))))</f>
        <v/>
      </c>
      <c r="J257" s="21">
        <f>IF(OR(B257&amp;""="",C257&lt;&gt;"حفظ جديد",NOT(ISNUMBER(A257))),"",IF(COUNTIFS($B$6:$B$2005,B257&amp;"",$C$6:$C$2005,"حفظ جديد",$A$6:$A$2005,"&gt;"&amp;A257)=0,1,0))</f>
        <v/>
      </c>
      <c r="K257" s="21">
        <f>IF(OR(B257&amp;""="",C257&lt;&gt;"مراجعة",NOT(ISNUMBER(A257))),"",IF(COUNTIFS($B$6:$B$2005,B257&amp;"",$C$6:$C$2005,"مراجعة",$A$6:$A$2005,"&gt;"&amp;A257)=0,1,0))</f>
        <v/>
      </c>
      <c r="L257" s="6">
        <f>IF(J257=1,B257&amp;"|H","")</f>
        <v/>
      </c>
      <c r="M257" s="6">
        <f>IF(K257=1,B257&amp;"|R","")</f>
        <v/>
      </c>
    </row>
    <row r="258">
      <c r="A258" s="13" t="n"/>
      <c r="B258" s="5" t="n"/>
      <c r="C258" s="5" t="n"/>
      <c r="D258" s="5" t="n"/>
      <c r="E258" s="5" t="n"/>
      <c r="F258" s="15" t="n"/>
      <c r="G258" s="5" t="n"/>
      <c r="H258" s="5" t="n"/>
      <c r="I258" s="6">
        <f>IF(B258&amp;""="","",IF(COUNTIF('الطلاب'!$A$6:$A$205,B258&amp;"")=0,"طالب غير موجود",IF(NOT(ISNUMBER(A258)),"تاريخ ناقص",IF(OR(C258="حفظ جديد",C258="مراجعة")=FALSE,"اختر النوع",IF(NOT(ISNUMBER(F258)),"عدد الأوجه ناقص","")))))</f>
        <v/>
      </c>
      <c r="J258" s="21">
        <f>IF(OR(B258&amp;""="",C258&lt;&gt;"حفظ جديد",NOT(ISNUMBER(A258))),"",IF(COUNTIFS($B$6:$B$2005,B258&amp;"",$C$6:$C$2005,"حفظ جديد",$A$6:$A$2005,"&gt;"&amp;A258)=0,1,0))</f>
        <v/>
      </c>
      <c r="K258" s="21">
        <f>IF(OR(B258&amp;""="",C258&lt;&gt;"مراجعة",NOT(ISNUMBER(A258))),"",IF(COUNTIFS($B$6:$B$2005,B258&amp;"",$C$6:$C$2005,"مراجعة",$A$6:$A$2005,"&gt;"&amp;A258)=0,1,0))</f>
        <v/>
      </c>
      <c r="L258" s="6">
        <f>IF(J258=1,B258&amp;"|H","")</f>
        <v/>
      </c>
      <c r="M258" s="6">
        <f>IF(K258=1,B258&amp;"|R","")</f>
        <v/>
      </c>
    </row>
    <row r="259">
      <c r="A259" s="13" t="n"/>
      <c r="B259" s="5" t="n"/>
      <c r="C259" s="5" t="n"/>
      <c r="D259" s="5" t="n"/>
      <c r="E259" s="5" t="n"/>
      <c r="F259" s="15" t="n"/>
      <c r="G259" s="5" t="n"/>
      <c r="H259" s="5" t="n"/>
      <c r="I259" s="6">
        <f>IF(B259&amp;""="","",IF(COUNTIF('الطلاب'!$A$6:$A$205,B259&amp;"")=0,"طالب غير موجود",IF(NOT(ISNUMBER(A259)),"تاريخ ناقص",IF(OR(C259="حفظ جديد",C259="مراجعة")=FALSE,"اختر النوع",IF(NOT(ISNUMBER(F259)),"عدد الأوجه ناقص","")))))</f>
        <v/>
      </c>
      <c r="J259" s="21">
        <f>IF(OR(B259&amp;""="",C259&lt;&gt;"حفظ جديد",NOT(ISNUMBER(A259))),"",IF(COUNTIFS($B$6:$B$2005,B259&amp;"",$C$6:$C$2005,"حفظ جديد",$A$6:$A$2005,"&gt;"&amp;A259)=0,1,0))</f>
        <v/>
      </c>
      <c r="K259" s="21">
        <f>IF(OR(B259&amp;""="",C259&lt;&gt;"مراجعة",NOT(ISNUMBER(A259))),"",IF(COUNTIFS($B$6:$B$2005,B259&amp;"",$C$6:$C$2005,"مراجعة",$A$6:$A$2005,"&gt;"&amp;A259)=0,1,0))</f>
        <v/>
      </c>
      <c r="L259" s="6">
        <f>IF(J259=1,B259&amp;"|H","")</f>
        <v/>
      </c>
      <c r="M259" s="6">
        <f>IF(K259=1,B259&amp;"|R","")</f>
        <v/>
      </c>
    </row>
    <row r="260">
      <c r="A260" s="13" t="n"/>
      <c r="B260" s="5" t="n"/>
      <c r="C260" s="5" t="n"/>
      <c r="D260" s="5" t="n"/>
      <c r="E260" s="5" t="n"/>
      <c r="F260" s="15" t="n"/>
      <c r="G260" s="5" t="n"/>
      <c r="H260" s="5" t="n"/>
      <c r="I260" s="6">
        <f>IF(B260&amp;""="","",IF(COUNTIF('الطلاب'!$A$6:$A$205,B260&amp;"")=0,"طالب غير موجود",IF(NOT(ISNUMBER(A260)),"تاريخ ناقص",IF(OR(C260="حفظ جديد",C260="مراجعة")=FALSE,"اختر النوع",IF(NOT(ISNUMBER(F260)),"عدد الأوجه ناقص","")))))</f>
        <v/>
      </c>
      <c r="J260" s="21">
        <f>IF(OR(B260&amp;""="",C260&lt;&gt;"حفظ جديد",NOT(ISNUMBER(A260))),"",IF(COUNTIFS($B$6:$B$2005,B260&amp;"",$C$6:$C$2005,"حفظ جديد",$A$6:$A$2005,"&gt;"&amp;A260)=0,1,0))</f>
        <v/>
      </c>
      <c r="K260" s="21">
        <f>IF(OR(B260&amp;""="",C260&lt;&gt;"مراجعة",NOT(ISNUMBER(A260))),"",IF(COUNTIFS($B$6:$B$2005,B260&amp;"",$C$6:$C$2005,"مراجعة",$A$6:$A$2005,"&gt;"&amp;A260)=0,1,0))</f>
        <v/>
      </c>
      <c r="L260" s="6">
        <f>IF(J260=1,B260&amp;"|H","")</f>
        <v/>
      </c>
      <c r="M260" s="6">
        <f>IF(K260=1,B260&amp;"|R","")</f>
        <v/>
      </c>
    </row>
    <row r="261">
      <c r="A261" s="13" t="n"/>
      <c r="B261" s="5" t="n"/>
      <c r="C261" s="5" t="n"/>
      <c r="D261" s="5" t="n"/>
      <c r="E261" s="5" t="n"/>
      <c r="F261" s="15" t="n"/>
      <c r="G261" s="5" t="n"/>
      <c r="H261" s="5" t="n"/>
      <c r="I261" s="6">
        <f>IF(B261&amp;""="","",IF(COUNTIF('الطلاب'!$A$6:$A$205,B261&amp;"")=0,"طالب غير موجود",IF(NOT(ISNUMBER(A261)),"تاريخ ناقص",IF(OR(C261="حفظ جديد",C261="مراجعة")=FALSE,"اختر النوع",IF(NOT(ISNUMBER(F261)),"عدد الأوجه ناقص","")))))</f>
        <v/>
      </c>
      <c r="J261" s="21">
        <f>IF(OR(B261&amp;""="",C261&lt;&gt;"حفظ جديد",NOT(ISNUMBER(A261))),"",IF(COUNTIFS($B$6:$B$2005,B261&amp;"",$C$6:$C$2005,"حفظ جديد",$A$6:$A$2005,"&gt;"&amp;A261)=0,1,0))</f>
        <v/>
      </c>
      <c r="K261" s="21">
        <f>IF(OR(B261&amp;""="",C261&lt;&gt;"مراجعة",NOT(ISNUMBER(A261))),"",IF(COUNTIFS($B$6:$B$2005,B261&amp;"",$C$6:$C$2005,"مراجعة",$A$6:$A$2005,"&gt;"&amp;A261)=0,1,0))</f>
        <v/>
      </c>
      <c r="L261" s="6">
        <f>IF(J261=1,B261&amp;"|H","")</f>
        <v/>
      </c>
      <c r="M261" s="6">
        <f>IF(K261=1,B261&amp;"|R","")</f>
        <v/>
      </c>
    </row>
    <row r="262">
      <c r="A262" s="13" t="n"/>
      <c r="B262" s="5" t="n"/>
      <c r="C262" s="5" t="n"/>
      <c r="D262" s="5" t="n"/>
      <c r="E262" s="5" t="n"/>
      <c r="F262" s="15" t="n"/>
      <c r="G262" s="5" t="n"/>
      <c r="H262" s="5" t="n"/>
      <c r="I262" s="6">
        <f>IF(B262&amp;""="","",IF(COUNTIF('الطلاب'!$A$6:$A$205,B262&amp;"")=0,"طالب غير موجود",IF(NOT(ISNUMBER(A262)),"تاريخ ناقص",IF(OR(C262="حفظ جديد",C262="مراجعة")=FALSE,"اختر النوع",IF(NOT(ISNUMBER(F262)),"عدد الأوجه ناقص","")))))</f>
        <v/>
      </c>
      <c r="J262" s="21">
        <f>IF(OR(B262&amp;""="",C262&lt;&gt;"حفظ جديد",NOT(ISNUMBER(A262))),"",IF(COUNTIFS($B$6:$B$2005,B262&amp;"",$C$6:$C$2005,"حفظ جديد",$A$6:$A$2005,"&gt;"&amp;A262)=0,1,0))</f>
        <v/>
      </c>
      <c r="K262" s="21">
        <f>IF(OR(B262&amp;""="",C262&lt;&gt;"مراجعة",NOT(ISNUMBER(A262))),"",IF(COUNTIFS($B$6:$B$2005,B262&amp;"",$C$6:$C$2005,"مراجعة",$A$6:$A$2005,"&gt;"&amp;A262)=0,1,0))</f>
        <v/>
      </c>
      <c r="L262" s="6">
        <f>IF(J262=1,B262&amp;"|H","")</f>
        <v/>
      </c>
      <c r="M262" s="6">
        <f>IF(K262=1,B262&amp;"|R","")</f>
        <v/>
      </c>
    </row>
    <row r="263">
      <c r="A263" s="13" t="n"/>
      <c r="B263" s="5" t="n"/>
      <c r="C263" s="5" t="n"/>
      <c r="D263" s="5" t="n"/>
      <c r="E263" s="5" t="n"/>
      <c r="F263" s="15" t="n"/>
      <c r="G263" s="5" t="n"/>
      <c r="H263" s="5" t="n"/>
      <c r="I263" s="6">
        <f>IF(B263&amp;""="","",IF(COUNTIF('الطلاب'!$A$6:$A$205,B263&amp;"")=0,"طالب غير موجود",IF(NOT(ISNUMBER(A263)),"تاريخ ناقص",IF(OR(C263="حفظ جديد",C263="مراجعة")=FALSE,"اختر النوع",IF(NOT(ISNUMBER(F263)),"عدد الأوجه ناقص","")))))</f>
        <v/>
      </c>
      <c r="J263" s="21">
        <f>IF(OR(B263&amp;""="",C263&lt;&gt;"حفظ جديد",NOT(ISNUMBER(A263))),"",IF(COUNTIFS($B$6:$B$2005,B263&amp;"",$C$6:$C$2005,"حفظ جديد",$A$6:$A$2005,"&gt;"&amp;A263)=0,1,0))</f>
        <v/>
      </c>
      <c r="K263" s="21">
        <f>IF(OR(B263&amp;""="",C263&lt;&gt;"مراجعة",NOT(ISNUMBER(A263))),"",IF(COUNTIFS($B$6:$B$2005,B263&amp;"",$C$6:$C$2005,"مراجعة",$A$6:$A$2005,"&gt;"&amp;A263)=0,1,0))</f>
        <v/>
      </c>
      <c r="L263" s="6">
        <f>IF(J263=1,B263&amp;"|H","")</f>
        <v/>
      </c>
      <c r="M263" s="6">
        <f>IF(K263=1,B263&amp;"|R","")</f>
        <v/>
      </c>
    </row>
    <row r="264">
      <c r="A264" s="13" t="n"/>
      <c r="B264" s="5" t="n"/>
      <c r="C264" s="5" t="n"/>
      <c r="D264" s="5" t="n"/>
      <c r="E264" s="5" t="n"/>
      <c r="F264" s="15" t="n"/>
      <c r="G264" s="5" t="n"/>
      <c r="H264" s="5" t="n"/>
      <c r="I264" s="6">
        <f>IF(B264&amp;""="","",IF(COUNTIF('الطلاب'!$A$6:$A$205,B264&amp;"")=0,"طالب غير موجود",IF(NOT(ISNUMBER(A264)),"تاريخ ناقص",IF(OR(C264="حفظ جديد",C264="مراجعة")=FALSE,"اختر النوع",IF(NOT(ISNUMBER(F264)),"عدد الأوجه ناقص","")))))</f>
        <v/>
      </c>
      <c r="J264" s="21">
        <f>IF(OR(B264&amp;""="",C264&lt;&gt;"حفظ جديد",NOT(ISNUMBER(A264))),"",IF(COUNTIFS($B$6:$B$2005,B264&amp;"",$C$6:$C$2005,"حفظ جديد",$A$6:$A$2005,"&gt;"&amp;A264)=0,1,0))</f>
        <v/>
      </c>
      <c r="K264" s="21">
        <f>IF(OR(B264&amp;""="",C264&lt;&gt;"مراجعة",NOT(ISNUMBER(A264))),"",IF(COUNTIFS($B$6:$B$2005,B264&amp;"",$C$6:$C$2005,"مراجعة",$A$6:$A$2005,"&gt;"&amp;A264)=0,1,0))</f>
        <v/>
      </c>
      <c r="L264" s="6">
        <f>IF(J264=1,B264&amp;"|H","")</f>
        <v/>
      </c>
      <c r="M264" s="6">
        <f>IF(K264=1,B264&amp;"|R","")</f>
        <v/>
      </c>
    </row>
    <row r="265">
      <c r="A265" s="13" t="n"/>
      <c r="B265" s="5" t="n"/>
      <c r="C265" s="5" t="n"/>
      <c r="D265" s="5" t="n"/>
      <c r="E265" s="5" t="n"/>
      <c r="F265" s="15" t="n"/>
      <c r="G265" s="5" t="n"/>
      <c r="H265" s="5" t="n"/>
      <c r="I265" s="6">
        <f>IF(B265&amp;""="","",IF(COUNTIF('الطلاب'!$A$6:$A$205,B265&amp;"")=0,"طالب غير موجود",IF(NOT(ISNUMBER(A265)),"تاريخ ناقص",IF(OR(C265="حفظ جديد",C265="مراجعة")=FALSE,"اختر النوع",IF(NOT(ISNUMBER(F265)),"عدد الأوجه ناقص","")))))</f>
        <v/>
      </c>
      <c r="J265" s="21">
        <f>IF(OR(B265&amp;""="",C265&lt;&gt;"حفظ جديد",NOT(ISNUMBER(A265))),"",IF(COUNTIFS($B$6:$B$2005,B265&amp;"",$C$6:$C$2005,"حفظ جديد",$A$6:$A$2005,"&gt;"&amp;A265)=0,1,0))</f>
        <v/>
      </c>
      <c r="K265" s="21">
        <f>IF(OR(B265&amp;""="",C265&lt;&gt;"مراجعة",NOT(ISNUMBER(A265))),"",IF(COUNTIFS($B$6:$B$2005,B265&amp;"",$C$6:$C$2005,"مراجعة",$A$6:$A$2005,"&gt;"&amp;A265)=0,1,0))</f>
        <v/>
      </c>
      <c r="L265" s="6">
        <f>IF(J265=1,B265&amp;"|H","")</f>
        <v/>
      </c>
      <c r="M265" s="6">
        <f>IF(K265=1,B265&amp;"|R","")</f>
        <v/>
      </c>
    </row>
    <row r="266">
      <c r="A266" s="13" t="n"/>
      <c r="B266" s="5" t="n"/>
      <c r="C266" s="5" t="n"/>
      <c r="D266" s="5" t="n"/>
      <c r="E266" s="5" t="n"/>
      <c r="F266" s="15" t="n"/>
      <c r="G266" s="5" t="n"/>
      <c r="H266" s="5" t="n"/>
      <c r="I266" s="6">
        <f>IF(B266&amp;""="","",IF(COUNTIF('الطلاب'!$A$6:$A$205,B266&amp;"")=0,"طالب غير موجود",IF(NOT(ISNUMBER(A266)),"تاريخ ناقص",IF(OR(C266="حفظ جديد",C266="مراجعة")=FALSE,"اختر النوع",IF(NOT(ISNUMBER(F266)),"عدد الأوجه ناقص","")))))</f>
        <v/>
      </c>
      <c r="J266" s="21">
        <f>IF(OR(B266&amp;""="",C266&lt;&gt;"حفظ جديد",NOT(ISNUMBER(A266))),"",IF(COUNTIFS($B$6:$B$2005,B266&amp;"",$C$6:$C$2005,"حفظ جديد",$A$6:$A$2005,"&gt;"&amp;A266)=0,1,0))</f>
        <v/>
      </c>
      <c r="K266" s="21">
        <f>IF(OR(B266&amp;""="",C266&lt;&gt;"مراجعة",NOT(ISNUMBER(A266))),"",IF(COUNTIFS($B$6:$B$2005,B266&amp;"",$C$6:$C$2005,"مراجعة",$A$6:$A$2005,"&gt;"&amp;A266)=0,1,0))</f>
        <v/>
      </c>
      <c r="L266" s="6">
        <f>IF(J266=1,B266&amp;"|H","")</f>
        <v/>
      </c>
      <c r="M266" s="6">
        <f>IF(K266=1,B266&amp;"|R","")</f>
        <v/>
      </c>
    </row>
    <row r="267">
      <c r="A267" s="13" t="n"/>
      <c r="B267" s="5" t="n"/>
      <c r="C267" s="5" t="n"/>
      <c r="D267" s="5" t="n"/>
      <c r="E267" s="5" t="n"/>
      <c r="F267" s="15" t="n"/>
      <c r="G267" s="5" t="n"/>
      <c r="H267" s="5" t="n"/>
      <c r="I267" s="6">
        <f>IF(B267&amp;""="","",IF(COUNTIF('الطلاب'!$A$6:$A$205,B267&amp;"")=0,"طالب غير موجود",IF(NOT(ISNUMBER(A267)),"تاريخ ناقص",IF(OR(C267="حفظ جديد",C267="مراجعة")=FALSE,"اختر النوع",IF(NOT(ISNUMBER(F267)),"عدد الأوجه ناقص","")))))</f>
        <v/>
      </c>
      <c r="J267" s="21">
        <f>IF(OR(B267&amp;""="",C267&lt;&gt;"حفظ جديد",NOT(ISNUMBER(A267))),"",IF(COUNTIFS($B$6:$B$2005,B267&amp;"",$C$6:$C$2005,"حفظ جديد",$A$6:$A$2005,"&gt;"&amp;A267)=0,1,0))</f>
        <v/>
      </c>
      <c r="K267" s="21">
        <f>IF(OR(B267&amp;""="",C267&lt;&gt;"مراجعة",NOT(ISNUMBER(A267))),"",IF(COUNTIFS($B$6:$B$2005,B267&amp;"",$C$6:$C$2005,"مراجعة",$A$6:$A$2005,"&gt;"&amp;A267)=0,1,0))</f>
        <v/>
      </c>
      <c r="L267" s="6">
        <f>IF(J267=1,B267&amp;"|H","")</f>
        <v/>
      </c>
      <c r="M267" s="6">
        <f>IF(K267=1,B267&amp;"|R","")</f>
        <v/>
      </c>
    </row>
    <row r="268">
      <c r="A268" s="13" t="n"/>
      <c r="B268" s="5" t="n"/>
      <c r="C268" s="5" t="n"/>
      <c r="D268" s="5" t="n"/>
      <c r="E268" s="5" t="n"/>
      <c r="F268" s="15" t="n"/>
      <c r="G268" s="5" t="n"/>
      <c r="H268" s="5" t="n"/>
      <c r="I268" s="6">
        <f>IF(B268&amp;""="","",IF(COUNTIF('الطلاب'!$A$6:$A$205,B268&amp;"")=0,"طالب غير موجود",IF(NOT(ISNUMBER(A268)),"تاريخ ناقص",IF(OR(C268="حفظ جديد",C268="مراجعة")=FALSE,"اختر النوع",IF(NOT(ISNUMBER(F268)),"عدد الأوجه ناقص","")))))</f>
        <v/>
      </c>
      <c r="J268" s="21">
        <f>IF(OR(B268&amp;""="",C268&lt;&gt;"حفظ جديد",NOT(ISNUMBER(A268))),"",IF(COUNTIFS($B$6:$B$2005,B268&amp;"",$C$6:$C$2005,"حفظ جديد",$A$6:$A$2005,"&gt;"&amp;A268)=0,1,0))</f>
        <v/>
      </c>
      <c r="K268" s="21">
        <f>IF(OR(B268&amp;""="",C268&lt;&gt;"مراجعة",NOT(ISNUMBER(A268))),"",IF(COUNTIFS($B$6:$B$2005,B268&amp;"",$C$6:$C$2005,"مراجعة",$A$6:$A$2005,"&gt;"&amp;A268)=0,1,0))</f>
        <v/>
      </c>
      <c r="L268" s="6">
        <f>IF(J268=1,B268&amp;"|H","")</f>
        <v/>
      </c>
      <c r="M268" s="6">
        <f>IF(K268=1,B268&amp;"|R","")</f>
        <v/>
      </c>
    </row>
    <row r="269">
      <c r="A269" s="13" t="n"/>
      <c r="B269" s="5" t="n"/>
      <c r="C269" s="5" t="n"/>
      <c r="D269" s="5" t="n"/>
      <c r="E269" s="5" t="n"/>
      <c r="F269" s="15" t="n"/>
      <c r="G269" s="5" t="n"/>
      <c r="H269" s="5" t="n"/>
      <c r="I269" s="6">
        <f>IF(B269&amp;""="","",IF(COUNTIF('الطلاب'!$A$6:$A$205,B269&amp;"")=0,"طالب غير موجود",IF(NOT(ISNUMBER(A269)),"تاريخ ناقص",IF(OR(C269="حفظ جديد",C269="مراجعة")=FALSE,"اختر النوع",IF(NOT(ISNUMBER(F269)),"عدد الأوجه ناقص","")))))</f>
        <v/>
      </c>
      <c r="J269" s="21">
        <f>IF(OR(B269&amp;""="",C269&lt;&gt;"حفظ جديد",NOT(ISNUMBER(A269))),"",IF(COUNTIFS($B$6:$B$2005,B269&amp;"",$C$6:$C$2005,"حفظ جديد",$A$6:$A$2005,"&gt;"&amp;A269)=0,1,0))</f>
        <v/>
      </c>
      <c r="K269" s="21">
        <f>IF(OR(B269&amp;""="",C269&lt;&gt;"مراجعة",NOT(ISNUMBER(A269))),"",IF(COUNTIFS($B$6:$B$2005,B269&amp;"",$C$6:$C$2005,"مراجعة",$A$6:$A$2005,"&gt;"&amp;A269)=0,1,0))</f>
        <v/>
      </c>
      <c r="L269" s="6">
        <f>IF(J269=1,B269&amp;"|H","")</f>
        <v/>
      </c>
      <c r="M269" s="6">
        <f>IF(K269=1,B269&amp;"|R","")</f>
        <v/>
      </c>
    </row>
    <row r="270">
      <c r="A270" s="13" t="n"/>
      <c r="B270" s="5" t="n"/>
      <c r="C270" s="5" t="n"/>
      <c r="D270" s="5" t="n"/>
      <c r="E270" s="5" t="n"/>
      <c r="F270" s="15" t="n"/>
      <c r="G270" s="5" t="n"/>
      <c r="H270" s="5" t="n"/>
      <c r="I270" s="6">
        <f>IF(B270&amp;""="","",IF(COUNTIF('الطلاب'!$A$6:$A$205,B270&amp;"")=0,"طالب غير موجود",IF(NOT(ISNUMBER(A270)),"تاريخ ناقص",IF(OR(C270="حفظ جديد",C270="مراجعة")=FALSE,"اختر النوع",IF(NOT(ISNUMBER(F270)),"عدد الأوجه ناقص","")))))</f>
        <v/>
      </c>
      <c r="J270" s="21">
        <f>IF(OR(B270&amp;""="",C270&lt;&gt;"حفظ جديد",NOT(ISNUMBER(A270))),"",IF(COUNTIFS($B$6:$B$2005,B270&amp;"",$C$6:$C$2005,"حفظ جديد",$A$6:$A$2005,"&gt;"&amp;A270)=0,1,0))</f>
        <v/>
      </c>
      <c r="K270" s="21">
        <f>IF(OR(B270&amp;""="",C270&lt;&gt;"مراجعة",NOT(ISNUMBER(A270))),"",IF(COUNTIFS($B$6:$B$2005,B270&amp;"",$C$6:$C$2005,"مراجعة",$A$6:$A$2005,"&gt;"&amp;A270)=0,1,0))</f>
        <v/>
      </c>
      <c r="L270" s="6">
        <f>IF(J270=1,B270&amp;"|H","")</f>
        <v/>
      </c>
      <c r="M270" s="6">
        <f>IF(K270=1,B270&amp;"|R","")</f>
        <v/>
      </c>
    </row>
    <row r="271">
      <c r="A271" s="13" t="n"/>
      <c r="B271" s="5" t="n"/>
      <c r="C271" s="5" t="n"/>
      <c r="D271" s="5" t="n"/>
      <c r="E271" s="5" t="n"/>
      <c r="F271" s="15" t="n"/>
      <c r="G271" s="5" t="n"/>
      <c r="H271" s="5" t="n"/>
      <c r="I271" s="6">
        <f>IF(B271&amp;""="","",IF(COUNTIF('الطلاب'!$A$6:$A$205,B271&amp;"")=0,"طالب غير موجود",IF(NOT(ISNUMBER(A271)),"تاريخ ناقص",IF(OR(C271="حفظ جديد",C271="مراجعة")=FALSE,"اختر النوع",IF(NOT(ISNUMBER(F271)),"عدد الأوجه ناقص","")))))</f>
        <v/>
      </c>
      <c r="J271" s="21">
        <f>IF(OR(B271&amp;""="",C271&lt;&gt;"حفظ جديد",NOT(ISNUMBER(A271))),"",IF(COUNTIFS($B$6:$B$2005,B271&amp;"",$C$6:$C$2005,"حفظ جديد",$A$6:$A$2005,"&gt;"&amp;A271)=0,1,0))</f>
        <v/>
      </c>
      <c r="K271" s="21">
        <f>IF(OR(B271&amp;""="",C271&lt;&gt;"مراجعة",NOT(ISNUMBER(A271))),"",IF(COUNTIFS($B$6:$B$2005,B271&amp;"",$C$6:$C$2005,"مراجعة",$A$6:$A$2005,"&gt;"&amp;A271)=0,1,0))</f>
        <v/>
      </c>
      <c r="L271" s="6">
        <f>IF(J271=1,B271&amp;"|H","")</f>
        <v/>
      </c>
      <c r="M271" s="6">
        <f>IF(K271=1,B271&amp;"|R","")</f>
        <v/>
      </c>
    </row>
    <row r="272">
      <c r="A272" s="13" t="n"/>
      <c r="B272" s="5" t="n"/>
      <c r="C272" s="5" t="n"/>
      <c r="D272" s="5" t="n"/>
      <c r="E272" s="5" t="n"/>
      <c r="F272" s="15" t="n"/>
      <c r="G272" s="5" t="n"/>
      <c r="H272" s="5" t="n"/>
      <c r="I272" s="6">
        <f>IF(B272&amp;""="","",IF(COUNTIF('الطلاب'!$A$6:$A$205,B272&amp;"")=0,"طالب غير موجود",IF(NOT(ISNUMBER(A272)),"تاريخ ناقص",IF(OR(C272="حفظ جديد",C272="مراجعة")=FALSE,"اختر النوع",IF(NOT(ISNUMBER(F272)),"عدد الأوجه ناقص","")))))</f>
        <v/>
      </c>
      <c r="J272" s="21">
        <f>IF(OR(B272&amp;""="",C272&lt;&gt;"حفظ جديد",NOT(ISNUMBER(A272))),"",IF(COUNTIFS($B$6:$B$2005,B272&amp;"",$C$6:$C$2005,"حفظ جديد",$A$6:$A$2005,"&gt;"&amp;A272)=0,1,0))</f>
        <v/>
      </c>
      <c r="K272" s="21">
        <f>IF(OR(B272&amp;""="",C272&lt;&gt;"مراجعة",NOT(ISNUMBER(A272))),"",IF(COUNTIFS($B$6:$B$2005,B272&amp;"",$C$6:$C$2005,"مراجعة",$A$6:$A$2005,"&gt;"&amp;A272)=0,1,0))</f>
        <v/>
      </c>
      <c r="L272" s="6">
        <f>IF(J272=1,B272&amp;"|H","")</f>
        <v/>
      </c>
      <c r="M272" s="6">
        <f>IF(K272=1,B272&amp;"|R","")</f>
        <v/>
      </c>
    </row>
    <row r="273">
      <c r="A273" s="13" t="n"/>
      <c r="B273" s="5" t="n"/>
      <c r="C273" s="5" t="n"/>
      <c r="D273" s="5" t="n"/>
      <c r="E273" s="5" t="n"/>
      <c r="F273" s="15" t="n"/>
      <c r="G273" s="5" t="n"/>
      <c r="H273" s="5" t="n"/>
      <c r="I273" s="6">
        <f>IF(B273&amp;""="","",IF(COUNTIF('الطلاب'!$A$6:$A$205,B273&amp;"")=0,"طالب غير موجود",IF(NOT(ISNUMBER(A273)),"تاريخ ناقص",IF(OR(C273="حفظ جديد",C273="مراجعة")=FALSE,"اختر النوع",IF(NOT(ISNUMBER(F273)),"عدد الأوجه ناقص","")))))</f>
        <v/>
      </c>
      <c r="J273" s="21">
        <f>IF(OR(B273&amp;""="",C273&lt;&gt;"حفظ جديد",NOT(ISNUMBER(A273))),"",IF(COUNTIFS($B$6:$B$2005,B273&amp;"",$C$6:$C$2005,"حفظ جديد",$A$6:$A$2005,"&gt;"&amp;A273)=0,1,0))</f>
        <v/>
      </c>
      <c r="K273" s="21">
        <f>IF(OR(B273&amp;""="",C273&lt;&gt;"مراجعة",NOT(ISNUMBER(A273))),"",IF(COUNTIFS($B$6:$B$2005,B273&amp;"",$C$6:$C$2005,"مراجعة",$A$6:$A$2005,"&gt;"&amp;A273)=0,1,0))</f>
        <v/>
      </c>
      <c r="L273" s="6">
        <f>IF(J273=1,B273&amp;"|H","")</f>
        <v/>
      </c>
      <c r="M273" s="6">
        <f>IF(K273=1,B273&amp;"|R","")</f>
        <v/>
      </c>
    </row>
    <row r="274">
      <c r="A274" s="13" t="n"/>
      <c r="B274" s="5" t="n"/>
      <c r="C274" s="5" t="n"/>
      <c r="D274" s="5" t="n"/>
      <c r="E274" s="5" t="n"/>
      <c r="F274" s="15" t="n"/>
      <c r="G274" s="5" t="n"/>
      <c r="H274" s="5" t="n"/>
      <c r="I274" s="6">
        <f>IF(B274&amp;""="","",IF(COUNTIF('الطلاب'!$A$6:$A$205,B274&amp;"")=0,"طالب غير موجود",IF(NOT(ISNUMBER(A274)),"تاريخ ناقص",IF(OR(C274="حفظ جديد",C274="مراجعة")=FALSE,"اختر النوع",IF(NOT(ISNUMBER(F274)),"عدد الأوجه ناقص","")))))</f>
        <v/>
      </c>
      <c r="J274" s="21">
        <f>IF(OR(B274&amp;""="",C274&lt;&gt;"حفظ جديد",NOT(ISNUMBER(A274))),"",IF(COUNTIFS($B$6:$B$2005,B274&amp;"",$C$6:$C$2005,"حفظ جديد",$A$6:$A$2005,"&gt;"&amp;A274)=0,1,0))</f>
        <v/>
      </c>
      <c r="K274" s="21">
        <f>IF(OR(B274&amp;""="",C274&lt;&gt;"مراجعة",NOT(ISNUMBER(A274))),"",IF(COUNTIFS($B$6:$B$2005,B274&amp;"",$C$6:$C$2005,"مراجعة",$A$6:$A$2005,"&gt;"&amp;A274)=0,1,0))</f>
        <v/>
      </c>
      <c r="L274" s="6">
        <f>IF(J274=1,B274&amp;"|H","")</f>
        <v/>
      </c>
      <c r="M274" s="6">
        <f>IF(K274=1,B274&amp;"|R","")</f>
        <v/>
      </c>
    </row>
    <row r="275">
      <c r="A275" s="13" t="n"/>
      <c r="B275" s="5" t="n"/>
      <c r="C275" s="5" t="n"/>
      <c r="D275" s="5" t="n"/>
      <c r="E275" s="5" t="n"/>
      <c r="F275" s="15" t="n"/>
      <c r="G275" s="5" t="n"/>
      <c r="H275" s="5" t="n"/>
      <c r="I275" s="6">
        <f>IF(B275&amp;""="","",IF(COUNTIF('الطلاب'!$A$6:$A$205,B275&amp;"")=0,"طالب غير موجود",IF(NOT(ISNUMBER(A275)),"تاريخ ناقص",IF(OR(C275="حفظ جديد",C275="مراجعة")=FALSE,"اختر النوع",IF(NOT(ISNUMBER(F275)),"عدد الأوجه ناقص","")))))</f>
        <v/>
      </c>
      <c r="J275" s="21">
        <f>IF(OR(B275&amp;""="",C275&lt;&gt;"حفظ جديد",NOT(ISNUMBER(A275))),"",IF(COUNTIFS($B$6:$B$2005,B275&amp;"",$C$6:$C$2005,"حفظ جديد",$A$6:$A$2005,"&gt;"&amp;A275)=0,1,0))</f>
        <v/>
      </c>
      <c r="K275" s="21">
        <f>IF(OR(B275&amp;""="",C275&lt;&gt;"مراجعة",NOT(ISNUMBER(A275))),"",IF(COUNTIFS($B$6:$B$2005,B275&amp;"",$C$6:$C$2005,"مراجعة",$A$6:$A$2005,"&gt;"&amp;A275)=0,1,0))</f>
        <v/>
      </c>
      <c r="L275" s="6">
        <f>IF(J275=1,B275&amp;"|H","")</f>
        <v/>
      </c>
      <c r="M275" s="6">
        <f>IF(K275=1,B275&amp;"|R","")</f>
        <v/>
      </c>
    </row>
    <row r="276">
      <c r="A276" s="13" t="n"/>
      <c r="B276" s="5" t="n"/>
      <c r="C276" s="5" t="n"/>
      <c r="D276" s="5" t="n"/>
      <c r="E276" s="5" t="n"/>
      <c r="F276" s="15" t="n"/>
      <c r="G276" s="5" t="n"/>
      <c r="H276" s="5" t="n"/>
      <c r="I276" s="6">
        <f>IF(B276&amp;""="","",IF(COUNTIF('الطلاب'!$A$6:$A$205,B276&amp;"")=0,"طالب غير موجود",IF(NOT(ISNUMBER(A276)),"تاريخ ناقص",IF(OR(C276="حفظ جديد",C276="مراجعة")=FALSE,"اختر النوع",IF(NOT(ISNUMBER(F276)),"عدد الأوجه ناقص","")))))</f>
        <v/>
      </c>
      <c r="J276" s="21">
        <f>IF(OR(B276&amp;""="",C276&lt;&gt;"حفظ جديد",NOT(ISNUMBER(A276))),"",IF(COUNTIFS($B$6:$B$2005,B276&amp;"",$C$6:$C$2005,"حفظ جديد",$A$6:$A$2005,"&gt;"&amp;A276)=0,1,0))</f>
        <v/>
      </c>
      <c r="K276" s="21">
        <f>IF(OR(B276&amp;""="",C276&lt;&gt;"مراجعة",NOT(ISNUMBER(A276))),"",IF(COUNTIFS($B$6:$B$2005,B276&amp;"",$C$6:$C$2005,"مراجعة",$A$6:$A$2005,"&gt;"&amp;A276)=0,1,0))</f>
        <v/>
      </c>
      <c r="L276" s="6">
        <f>IF(J276=1,B276&amp;"|H","")</f>
        <v/>
      </c>
      <c r="M276" s="6">
        <f>IF(K276=1,B276&amp;"|R","")</f>
        <v/>
      </c>
    </row>
    <row r="277">
      <c r="A277" s="13" t="n"/>
      <c r="B277" s="5" t="n"/>
      <c r="C277" s="5" t="n"/>
      <c r="D277" s="5" t="n"/>
      <c r="E277" s="5" t="n"/>
      <c r="F277" s="15" t="n"/>
      <c r="G277" s="5" t="n"/>
      <c r="H277" s="5" t="n"/>
      <c r="I277" s="6">
        <f>IF(B277&amp;""="","",IF(COUNTIF('الطلاب'!$A$6:$A$205,B277&amp;"")=0,"طالب غير موجود",IF(NOT(ISNUMBER(A277)),"تاريخ ناقص",IF(OR(C277="حفظ جديد",C277="مراجعة")=FALSE,"اختر النوع",IF(NOT(ISNUMBER(F277)),"عدد الأوجه ناقص","")))))</f>
        <v/>
      </c>
      <c r="J277" s="21">
        <f>IF(OR(B277&amp;""="",C277&lt;&gt;"حفظ جديد",NOT(ISNUMBER(A277))),"",IF(COUNTIFS($B$6:$B$2005,B277&amp;"",$C$6:$C$2005,"حفظ جديد",$A$6:$A$2005,"&gt;"&amp;A277)=0,1,0))</f>
        <v/>
      </c>
      <c r="K277" s="21">
        <f>IF(OR(B277&amp;""="",C277&lt;&gt;"مراجعة",NOT(ISNUMBER(A277))),"",IF(COUNTIFS($B$6:$B$2005,B277&amp;"",$C$6:$C$2005,"مراجعة",$A$6:$A$2005,"&gt;"&amp;A277)=0,1,0))</f>
        <v/>
      </c>
      <c r="L277" s="6">
        <f>IF(J277=1,B277&amp;"|H","")</f>
        <v/>
      </c>
      <c r="M277" s="6">
        <f>IF(K277=1,B277&amp;"|R","")</f>
        <v/>
      </c>
    </row>
    <row r="278">
      <c r="A278" s="13" t="n"/>
      <c r="B278" s="5" t="n"/>
      <c r="C278" s="5" t="n"/>
      <c r="D278" s="5" t="n"/>
      <c r="E278" s="5" t="n"/>
      <c r="F278" s="15" t="n"/>
      <c r="G278" s="5" t="n"/>
      <c r="H278" s="5" t="n"/>
      <c r="I278" s="6">
        <f>IF(B278&amp;""="","",IF(COUNTIF('الطلاب'!$A$6:$A$205,B278&amp;"")=0,"طالب غير موجود",IF(NOT(ISNUMBER(A278)),"تاريخ ناقص",IF(OR(C278="حفظ جديد",C278="مراجعة")=FALSE,"اختر النوع",IF(NOT(ISNUMBER(F278)),"عدد الأوجه ناقص","")))))</f>
        <v/>
      </c>
      <c r="J278" s="21">
        <f>IF(OR(B278&amp;""="",C278&lt;&gt;"حفظ جديد",NOT(ISNUMBER(A278))),"",IF(COUNTIFS($B$6:$B$2005,B278&amp;"",$C$6:$C$2005,"حفظ جديد",$A$6:$A$2005,"&gt;"&amp;A278)=0,1,0))</f>
        <v/>
      </c>
      <c r="K278" s="21">
        <f>IF(OR(B278&amp;""="",C278&lt;&gt;"مراجعة",NOT(ISNUMBER(A278))),"",IF(COUNTIFS($B$6:$B$2005,B278&amp;"",$C$6:$C$2005,"مراجعة",$A$6:$A$2005,"&gt;"&amp;A278)=0,1,0))</f>
        <v/>
      </c>
      <c r="L278" s="6">
        <f>IF(J278=1,B278&amp;"|H","")</f>
        <v/>
      </c>
      <c r="M278" s="6">
        <f>IF(K278=1,B278&amp;"|R","")</f>
        <v/>
      </c>
    </row>
    <row r="279">
      <c r="A279" s="13" t="n"/>
      <c r="B279" s="5" t="n"/>
      <c r="C279" s="5" t="n"/>
      <c r="D279" s="5" t="n"/>
      <c r="E279" s="5" t="n"/>
      <c r="F279" s="15" t="n"/>
      <c r="G279" s="5" t="n"/>
      <c r="H279" s="5" t="n"/>
      <c r="I279" s="6">
        <f>IF(B279&amp;""="","",IF(COUNTIF('الطلاب'!$A$6:$A$205,B279&amp;"")=0,"طالب غير موجود",IF(NOT(ISNUMBER(A279)),"تاريخ ناقص",IF(OR(C279="حفظ جديد",C279="مراجعة")=FALSE,"اختر النوع",IF(NOT(ISNUMBER(F279)),"عدد الأوجه ناقص","")))))</f>
        <v/>
      </c>
      <c r="J279" s="21">
        <f>IF(OR(B279&amp;""="",C279&lt;&gt;"حفظ جديد",NOT(ISNUMBER(A279))),"",IF(COUNTIFS($B$6:$B$2005,B279&amp;"",$C$6:$C$2005,"حفظ جديد",$A$6:$A$2005,"&gt;"&amp;A279)=0,1,0))</f>
        <v/>
      </c>
      <c r="K279" s="21">
        <f>IF(OR(B279&amp;""="",C279&lt;&gt;"مراجعة",NOT(ISNUMBER(A279))),"",IF(COUNTIFS($B$6:$B$2005,B279&amp;"",$C$6:$C$2005,"مراجعة",$A$6:$A$2005,"&gt;"&amp;A279)=0,1,0))</f>
        <v/>
      </c>
      <c r="L279" s="6">
        <f>IF(J279=1,B279&amp;"|H","")</f>
        <v/>
      </c>
      <c r="M279" s="6">
        <f>IF(K279=1,B279&amp;"|R","")</f>
        <v/>
      </c>
    </row>
    <row r="280">
      <c r="A280" s="13" t="n"/>
      <c r="B280" s="5" t="n"/>
      <c r="C280" s="5" t="n"/>
      <c r="D280" s="5" t="n"/>
      <c r="E280" s="5" t="n"/>
      <c r="F280" s="15" t="n"/>
      <c r="G280" s="5" t="n"/>
      <c r="H280" s="5" t="n"/>
      <c r="I280" s="6">
        <f>IF(B280&amp;""="","",IF(COUNTIF('الطلاب'!$A$6:$A$205,B280&amp;"")=0,"طالب غير موجود",IF(NOT(ISNUMBER(A280)),"تاريخ ناقص",IF(OR(C280="حفظ جديد",C280="مراجعة")=FALSE,"اختر النوع",IF(NOT(ISNUMBER(F280)),"عدد الأوجه ناقص","")))))</f>
        <v/>
      </c>
      <c r="J280" s="21">
        <f>IF(OR(B280&amp;""="",C280&lt;&gt;"حفظ جديد",NOT(ISNUMBER(A280))),"",IF(COUNTIFS($B$6:$B$2005,B280&amp;"",$C$6:$C$2005,"حفظ جديد",$A$6:$A$2005,"&gt;"&amp;A280)=0,1,0))</f>
        <v/>
      </c>
      <c r="K280" s="21">
        <f>IF(OR(B280&amp;""="",C280&lt;&gt;"مراجعة",NOT(ISNUMBER(A280))),"",IF(COUNTIFS($B$6:$B$2005,B280&amp;"",$C$6:$C$2005,"مراجعة",$A$6:$A$2005,"&gt;"&amp;A280)=0,1,0))</f>
        <v/>
      </c>
      <c r="L280" s="6">
        <f>IF(J280=1,B280&amp;"|H","")</f>
        <v/>
      </c>
      <c r="M280" s="6">
        <f>IF(K280=1,B280&amp;"|R","")</f>
        <v/>
      </c>
    </row>
    <row r="281">
      <c r="A281" s="13" t="n"/>
      <c r="B281" s="5" t="n"/>
      <c r="C281" s="5" t="n"/>
      <c r="D281" s="5" t="n"/>
      <c r="E281" s="5" t="n"/>
      <c r="F281" s="15" t="n"/>
      <c r="G281" s="5" t="n"/>
      <c r="H281" s="5" t="n"/>
      <c r="I281" s="6">
        <f>IF(B281&amp;""="","",IF(COUNTIF('الطلاب'!$A$6:$A$205,B281&amp;"")=0,"طالب غير موجود",IF(NOT(ISNUMBER(A281)),"تاريخ ناقص",IF(OR(C281="حفظ جديد",C281="مراجعة")=FALSE,"اختر النوع",IF(NOT(ISNUMBER(F281)),"عدد الأوجه ناقص","")))))</f>
        <v/>
      </c>
      <c r="J281" s="21">
        <f>IF(OR(B281&amp;""="",C281&lt;&gt;"حفظ جديد",NOT(ISNUMBER(A281))),"",IF(COUNTIFS($B$6:$B$2005,B281&amp;"",$C$6:$C$2005,"حفظ جديد",$A$6:$A$2005,"&gt;"&amp;A281)=0,1,0))</f>
        <v/>
      </c>
      <c r="K281" s="21">
        <f>IF(OR(B281&amp;""="",C281&lt;&gt;"مراجعة",NOT(ISNUMBER(A281))),"",IF(COUNTIFS($B$6:$B$2005,B281&amp;"",$C$6:$C$2005,"مراجعة",$A$6:$A$2005,"&gt;"&amp;A281)=0,1,0))</f>
        <v/>
      </c>
      <c r="L281" s="6">
        <f>IF(J281=1,B281&amp;"|H","")</f>
        <v/>
      </c>
      <c r="M281" s="6">
        <f>IF(K281=1,B281&amp;"|R","")</f>
        <v/>
      </c>
    </row>
    <row r="282">
      <c r="A282" s="13" t="n"/>
      <c r="B282" s="5" t="n"/>
      <c r="C282" s="5" t="n"/>
      <c r="D282" s="5" t="n"/>
      <c r="E282" s="5" t="n"/>
      <c r="F282" s="15" t="n"/>
      <c r="G282" s="5" t="n"/>
      <c r="H282" s="5" t="n"/>
      <c r="I282" s="6">
        <f>IF(B282&amp;""="","",IF(COUNTIF('الطلاب'!$A$6:$A$205,B282&amp;"")=0,"طالب غير موجود",IF(NOT(ISNUMBER(A282)),"تاريخ ناقص",IF(OR(C282="حفظ جديد",C282="مراجعة")=FALSE,"اختر النوع",IF(NOT(ISNUMBER(F282)),"عدد الأوجه ناقص","")))))</f>
        <v/>
      </c>
      <c r="J282" s="21">
        <f>IF(OR(B282&amp;""="",C282&lt;&gt;"حفظ جديد",NOT(ISNUMBER(A282))),"",IF(COUNTIFS($B$6:$B$2005,B282&amp;"",$C$6:$C$2005,"حفظ جديد",$A$6:$A$2005,"&gt;"&amp;A282)=0,1,0))</f>
        <v/>
      </c>
      <c r="K282" s="21">
        <f>IF(OR(B282&amp;""="",C282&lt;&gt;"مراجعة",NOT(ISNUMBER(A282))),"",IF(COUNTIFS($B$6:$B$2005,B282&amp;"",$C$6:$C$2005,"مراجعة",$A$6:$A$2005,"&gt;"&amp;A282)=0,1,0))</f>
        <v/>
      </c>
      <c r="L282" s="6">
        <f>IF(J282=1,B282&amp;"|H","")</f>
        <v/>
      </c>
      <c r="M282" s="6">
        <f>IF(K282=1,B282&amp;"|R","")</f>
        <v/>
      </c>
    </row>
    <row r="283">
      <c r="A283" s="13" t="n"/>
      <c r="B283" s="5" t="n"/>
      <c r="C283" s="5" t="n"/>
      <c r="D283" s="5" t="n"/>
      <c r="E283" s="5" t="n"/>
      <c r="F283" s="15" t="n"/>
      <c r="G283" s="5" t="n"/>
      <c r="H283" s="5" t="n"/>
      <c r="I283" s="6">
        <f>IF(B283&amp;""="","",IF(COUNTIF('الطلاب'!$A$6:$A$205,B283&amp;"")=0,"طالب غير موجود",IF(NOT(ISNUMBER(A283)),"تاريخ ناقص",IF(OR(C283="حفظ جديد",C283="مراجعة")=FALSE,"اختر النوع",IF(NOT(ISNUMBER(F283)),"عدد الأوجه ناقص","")))))</f>
        <v/>
      </c>
      <c r="J283" s="21">
        <f>IF(OR(B283&amp;""="",C283&lt;&gt;"حفظ جديد",NOT(ISNUMBER(A283))),"",IF(COUNTIFS($B$6:$B$2005,B283&amp;"",$C$6:$C$2005,"حفظ جديد",$A$6:$A$2005,"&gt;"&amp;A283)=0,1,0))</f>
        <v/>
      </c>
      <c r="K283" s="21">
        <f>IF(OR(B283&amp;""="",C283&lt;&gt;"مراجعة",NOT(ISNUMBER(A283))),"",IF(COUNTIFS($B$6:$B$2005,B283&amp;"",$C$6:$C$2005,"مراجعة",$A$6:$A$2005,"&gt;"&amp;A283)=0,1,0))</f>
        <v/>
      </c>
      <c r="L283" s="6">
        <f>IF(J283=1,B283&amp;"|H","")</f>
        <v/>
      </c>
      <c r="M283" s="6">
        <f>IF(K283=1,B283&amp;"|R","")</f>
        <v/>
      </c>
    </row>
    <row r="284">
      <c r="A284" s="13" t="n"/>
      <c r="B284" s="5" t="n"/>
      <c r="C284" s="5" t="n"/>
      <c r="D284" s="5" t="n"/>
      <c r="E284" s="5" t="n"/>
      <c r="F284" s="15" t="n"/>
      <c r="G284" s="5" t="n"/>
      <c r="H284" s="5" t="n"/>
      <c r="I284" s="6">
        <f>IF(B284&amp;""="","",IF(COUNTIF('الطلاب'!$A$6:$A$205,B284&amp;"")=0,"طالب غير موجود",IF(NOT(ISNUMBER(A284)),"تاريخ ناقص",IF(OR(C284="حفظ جديد",C284="مراجعة")=FALSE,"اختر النوع",IF(NOT(ISNUMBER(F284)),"عدد الأوجه ناقص","")))))</f>
        <v/>
      </c>
      <c r="J284" s="21">
        <f>IF(OR(B284&amp;""="",C284&lt;&gt;"حفظ جديد",NOT(ISNUMBER(A284))),"",IF(COUNTIFS($B$6:$B$2005,B284&amp;"",$C$6:$C$2005,"حفظ جديد",$A$6:$A$2005,"&gt;"&amp;A284)=0,1,0))</f>
        <v/>
      </c>
      <c r="K284" s="21">
        <f>IF(OR(B284&amp;""="",C284&lt;&gt;"مراجعة",NOT(ISNUMBER(A284))),"",IF(COUNTIFS($B$6:$B$2005,B284&amp;"",$C$6:$C$2005,"مراجعة",$A$6:$A$2005,"&gt;"&amp;A284)=0,1,0))</f>
        <v/>
      </c>
      <c r="L284" s="6">
        <f>IF(J284=1,B284&amp;"|H","")</f>
        <v/>
      </c>
      <c r="M284" s="6">
        <f>IF(K284=1,B284&amp;"|R","")</f>
        <v/>
      </c>
    </row>
    <row r="285">
      <c r="A285" s="13" t="n"/>
      <c r="B285" s="5" t="n"/>
      <c r="C285" s="5" t="n"/>
      <c r="D285" s="5" t="n"/>
      <c r="E285" s="5" t="n"/>
      <c r="F285" s="15" t="n"/>
      <c r="G285" s="5" t="n"/>
      <c r="H285" s="5" t="n"/>
      <c r="I285" s="6">
        <f>IF(B285&amp;""="","",IF(COUNTIF('الطلاب'!$A$6:$A$205,B285&amp;"")=0,"طالب غير موجود",IF(NOT(ISNUMBER(A285)),"تاريخ ناقص",IF(OR(C285="حفظ جديد",C285="مراجعة")=FALSE,"اختر النوع",IF(NOT(ISNUMBER(F285)),"عدد الأوجه ناقص","")))))</f>
        <v/>
      </c>
      <c r="J285" s="21">
        <f>IF(OR(B285&amp;""="",C285&lt;&gt;"حفظ جديد",NOT(ISNUMBER(A285))),"",IF(COUNTIFS($B$6:$B$2005,B285&amp;"",$C$6:$C$2005,"حفظ جديد",$A$6:$A$2005,"&gt;"&amp;A285)=0,1,0))</f>
        <v/>
      </c>
      <c r="K285" s="21">
        <f>IF(OR(B285&amp;""="",C285&lt;&gt;"مراجعة",NOT(ISNUMBER(A285))),"",IF(COUNTIFS($B$6:$B$2005,B285&amp;"",$C$6:$C$2005,"مراجعة",$A$6:$A$2005,"&gt;"&amp;A285)=0,1,0))</f>
        <v/>
      </c>
      <c r="L285" s="6">
        <f>IF(J285=1,B285&amp;"|H","")</f>
        <v/>
      </c>
      <c r="M285" s="6">
        <f>IF(K285=1,B285&amp;"|R","")</f>
        <v/>
      </c>
    </row>
    <row r="286">
      <c r="A286" s="13" t="n"/>
      <c r="B286" s="5" t="n"/>
      <c r="C286" s="5" t="n"/>
      <c r="D286" s="5" t="n"/>
      <c r="E286" s="5" t="n"/>
      <c r="F286" s="15" t="n"/>
      <c r="G286" s="5" t="n"/>
      <c r="H286" s="5" t="n"/>
      <c r="I286" s="6">
        <f>IF(B286&amp;""="","",IF(COUNTIF('الطلاب'!$A$6:$A$205,B286&amp;"")=0,"طالب غير موجود",IF(NOT(ISNUMBER(A286)),"تاريخ ناقص",IF(OR(C286="حفظ جديد",C286="مراجعة")=FALSE,"اختر النوع",IF(NOT(ISNUMBER(F286)),"عدد الأوجه ناقص","")))))</f>
        <v/>
      </c>
      <c r="J286" s="21">
        <f>IF(OR(B286&amp;""="",C286&lt;&gt;"حفظ جديد",NOT(ISNUMBER(A286))),"",IF(COUNTIFS($B$6:$B$2005,B286&amp;"",$C$6:$C$2005,"حفظ جديد",$A$6:$A$2005,"&gt;"&amp;A286)=0,1,0))</f>
        <v/>
      </c>
      <c r="K286" s="21">
        <f>IF(OR(B286&amp;""="",C286&lt;&gt;"مراجعة",NOT(ISNUMBER(A286))),"",IF(COUNTIFS($B$6:$B$2005,B286&amp;"",$C$6:$C$2005,"مراجعة",$A$6:$A$2005,"&gt;"&amp;A286)=0,1,0))</f>
        <v/>
      </c>
      <c r="L286" s="6">
        <f>IF(J286=1,B286&amp;"|H","")</f>
        <v/>
      </c>
      <c r="M286" s="6">
        <f>IF(K286=1,B286&amp;"|R","")</f>
        <v/>
      </c>
    </row>
    <row r="287">
      <c r="A287" s="13" t="n"/>
      <c r="B287" s="5" t="n"/>
      <c r="C287" s="5" t="n"/>
      <c r="D287" s="5" t="n"/>
      <c r="E287" s="5" t="n"/>
      <c r="F287" s="15" t="n"/>
      <c r="G287" s="5" t="n"/>
      <c r="H287" s="5" t="n"/>
      <c r="I287" s="6">
        <f>IF(B287&amp;""="","",IF(COUNTIF('الطلاب'!$A$6:$A$205,B287&amp;"")=0,"طالب غير موجود",IF(NOT(ISNUMBER(A287)),"تاريخ ناقص",IF(OR(C287="حفظ جديد",C287="مراجعة")=FALSE,"اختر النوع",IF(NOT(ISNUMBER(F287)),"عدد الأوجه ناقص","")))))</f>
        <v/>
      </c>
      <c r="J287" s="21">
        <f>IF(OR(B287&amp;""="",C287&lt;&gt;"حفظ جديد",NOT(ISNUMBER(A287))),"",IF(COUNTIFS($B$6:$B$2005,B287&amp;"",$C$6:$C$2005,"حفظ جديد",$A$6:$A$2005,"&gt;"&amp;A287)=0,1,0))</f>
        <v/>
      </c>
      <c r="K287" s="21">
        <f>IF(OR(B287&amp;""="",C287&lt;&gt;"مراجعة",NOT(ISNUMBER(A287))),"",IF(COUNTIFS($B$6:$B$2005,B287&amp;"",$C$6:$C$2005,"مراجعة",$A$6:$A$2005,"&gt;"&amp;A287)=0,1,0))</f>
        <v/>
      </c>
      <c r="L287" s="6">
        <f>IF(J287=1,B287&amp;"|H","")</f>
        <v/>
      </c>
      <c r="M287" s="6">
        <f>IF(K287=1,B287&amp;"|R","")</f>
        <v/>
      </c>
    </row>
    <row r="288">
      <c r="A288" s="13" t="n"/>
      <c r="B288" s="5" t="n"/>
      <c r="C288" s="5" t="n"/>
      <c r="D288" s="5" t="n"/>
      <c r="E288" s="5" t="n"/>
      <c r="F288" s="15" t="n"/>
      <c r="G288" s="5" t="n"/>
      <c r="H288" s="5" t="n"/>
      <c r="I288" s="6">
        <f>IF(B288&amp;""="","",IF(COUNTIF('الطلاب'!$A$6:$A$205,B288&amp;"")=0,"طالب غير موجود",IF(NOT(ISNUMBER(A288)),"تاريخ ناقص",IF(OR(C288="حفظ جديد",C288="مراجعة")=FALSE,"اختر النوع",IF(NOT(ISNUMBER(F288)),"عدد الأوجه ناقص","")))))</f>
        <v/>
      </c>
      <c r="J288" s="21">
        <f>IF(OR(B288&amp;""="",C288&lt;&gt;"حفظ جديد",NOT(ISNUMBER(A288))),"",IF(COUNTIFS($B$6:$B$2005,B288&amp;"",$C$6:$C$2005,"حفظ جديد",$A$6:$A$2005,"&gt;"&amp;A288)=0,1,0))</f>
        <v/>
      </c>
      <c r="K288" s="21">
        <f>IF(OR(B288&amp;""="",C288&lt;&gt;"مراجعة",NOT(ISNUMBER(A288))),"",IF(COUNTIFS($B$6:$B$2005,B288&amp;"",$C$6:$C$2005,"مراجعة",$A$6:$A$2005,"&gt;"&amp;A288)=0,1,0))</f>
        <v/>
      </c>
      <c r="L288" s="6">
        <f>IF(J288=1,B288&amp;"|H","")</f>
        <v/>
      </c>
      <c r="M288" s="6">
        <f>IF(K288=1,B288&amp;"|R","")</f>
        <v/>
      </c>
    </row>
    <row r="289">
      <c r="A289" s="13" t="n"/>
      <c r="B289" s="5" t="n"/>
      <c r="C289" s="5" t="n"/>
      <c r="D289" s="5" t="n"/>
      <c r="E289" s="5" t="n"/>
      <c r="F289" s="15" t="n"/>
      <c r="G289" s="5" t="n"/>
      <c r="H289" s="5" t="n"/>
      <c r="I289" s="6">
        <f>IF(B289&amp;""="","",IF(COUNTIF('الطلاب'!$A$6:$A$205,B289&amp;"")=0,"طالب غير موجود",IF(NOT(ISNUMBER(A289)),"تاريخ ناقص",IF(OR(C289="حفظ جديد",C289="مراجعة")=FALSE,"اختر النوع",IF(NOT(ISNUMBER(F289)),"عدد الأوجه ناقص","")))))</f>
        <v/>
      </c>
      <c r="J289" s="21">
        <f>IF(OR(B289&amp;""="",C289&lt;&gt;"حفظ جديد",NOT(ISNUMBER(A289))),"",IF(COUNTIFS($B$6:$B$2005,B289&amp;"",$C$6:$C$2005,"حفظ جديد",$A$6:$A$2005,"&gt;"&amp;A289)=0,1,0))</f>
        <v/>
      </c>
      <c r="K289" s="21">
        <f>IF(OR(B289&amp;""="",C289&lt;&gt;"مراجعة",NOT(ISNUMBER(A289))),"",IF(COUNTIFS($B$6:$B$2005,B289&amp;"",$C$6:$C$2005,"مراجعة",$A$6:$A$2005,"&gt;"&amp;A289)=0,1,0))</f>
        <v/>
      </c>
      <c r="L289" s="6">
        <f>IF(J289=1,B289&amp;"|H","")</f>
        <v/>
      </c>
      <c r="M289" s="6">
        <f>IF(K289=1,B289&amp;"|R","")</f>
        <v/>
      </c>
    </row>
    <row r="290">
      <c r="A290" s="13" t="n"/>
      <c r="B290" s="5" t="n"/>
      <c r="C290" s="5" t="n"/>
      <c r="D290" s="5" t="n"/>
      <c r="E290" s="5" t="n"/>
      <c r="F290" s="15" t="n"/>
      <c r="G290" s="5" t="n"/>
      <c r="H290" s="5" t="n"/>
      <c r="I290" s="6">
        <f>IF(B290&amp;""="","",IF(COUNTIF('الطلاب'!$A$6:$A$205,B290&amp;"")=0,"طالب غير موجود",IF(NOT(ISNUMBER(A290)),"تاريخ ناقص",IF(OR(C290="حفظ جديد",C290="مراجعة")=FALSE,"اختر النوع",IF(NOT(ISNUMBER(F290)),"عدد الأوجه ناقص","")))))</f>
        <v/>
      </c>
      <c r="J290" s="21">
        <f>IF(OR(B290&amp;""="",C290&lt;&gt;"حفظ جديد",NOT(ISNUMBER(A290))),"",IF(COUNTIFS($B$6:$B$2005,B290&amp;"",$C$6:$C$2005,"حفظ جديد",$A$6:$A$2005,"&gt;"&amp;A290)=0,1,0))</f>
        <v/>
      </c>
      <c r="K290" s="21">
        <f>IF(OR(B290&amp;""="",C290&lt;&gt;"مراجعة",NOT(ISNUMBER(A290))),"",IF(COUNTIFS($B$6:$B$2005,B290&amp;"",$C$6:$C$2005,"مراجعة",$A$6:$A$2005,"&gt;"&amp;A290)=0,1,0))</f>
        <v/>
      </c>
      <c r="L290" s="6">
        <f>IF(J290=1,B290&amp;"|H","")</f>
        <v/>
      </c>
      <c r="M290" s="6">
        <f>IF(K290=1,B290&amp;"|R","")</f>
        <v/>
      </c>
    </row>
    <row r="291">
      <c r="A291" s="13" t="n"/>
      <c r="B291" s="5" t="n"/>
      <c r="C291" s="5" t="n"/>
      <c r="D291" s="5" t="n"/>
      <c r="E291" s="5" t="n"/>
      <c r="F291" s="15" t="n"/>
      <c r="G291" s="5" t="n"/>
      <c r="H291" s="5" t="n"/>
      <c r="I291" s="6">
        <f>IF(B291&amp;""="","",IF(COUNTIF('الطلاب'!$A$6:$A$205,B291&amp;"")=0,"طالب غير موجود",IF(NOT(ISNUMBER(A291)),"تاريخ ناقص",IF(OR(C291="حفظ جديد",C291="مراجعة")=FALSE,"اختر النوع",IF(NOT(ISNUMBER(F291)),"عدد الأوجه ناقص","")))))</f>
        <v/>
      </c>
      <c r="J291" s="21">
        <f>IF(OR(B291&amp;""="",C291&lt;&gt;"حفظ جديد",NOT(ISNUMBER(A291))),"",IF(COUNTIFS($B$6:$B$2005,B291&amp;"",$C$6:$C$2005,"حفظ جديد",$A$6:$A$2005,"&gt;"&amp;A291)=0,1,0))</f>
        <v/>
      </c>
      <c r="K291" s="21">
        <f>IF(OR(B291&amp;""="",C291&lt;&gt;"مراجعة",NOT(ISNUMBER(A291))),"",IF(COUNTIFS($B$6:$B$2005,B291&amp;"",$C$6:$C$2005,"مراجعة",$A$6:$A$2005,"&gt;"&amp;A291)=0,1,0))</f>
        <v/>
      </c>
      <c r="L291" s="6">
        <f>IF(J291=1,B291&amp;"|H","")</f>
        <v/>
      </c>
      <c r="M291" s="6">
        <f>IF(K291=1,B291&amp;"|R","")</f>
        <v/>
      </c>
    </row>
    <row r="292">
      <c r="A292" s="13" t="n"/>
      <c r="B292" s="5" t="n"/>
      <c r="C292" s="5" t="n"/>
      <c r="D292" s="5" t="n"/>
      <c r="E292" s="5" t="n"/>
      <c r="F292" s="15" t="n"/>
      <c r="G292" s="5" t="n"/>
      <c r="H292" s="5" t="n"/>
      <c r="I292" s="6">
        <f>IF(B292&amp;""="","",IF(COUNTIF('الطلاب'!$A$6:$A$205,B292&amp;"")=0,"طالب غير موجود",IF(NOT(ISNUMBER(A292)),"تاريخ ناقص",IF(OR(C292="حفظ جديد",C292="مراجعة")=FALSE,"اختر النوع",IF(NOT(ISNUMBER(F292)),"عدد الأوجه ناقص","")))))</f>
        <v/>
      </c>
      <c r="J292" s="21">
        <f>IF(OR(B292&amp;""="",C292&lt;&gt;"حفظ جديد",NOT(ISNUMBER(A292))),"",IF(COUNTIFS($B$6:$B$2005,B292&amp;"",$C$6:$C$2005,"حفظ جديد",$A$6:$A$2005,"&gt;"&amp;A292)=0,1,0))</f>
        <v/>
      </c>
      <c r="K292" s="21">
        <f>IF(OR(B292&amp;""="",C292&lt;&gt;"مراجعة",NOT(ISNUMBER(A292))),"",IF(COUNTIFS($B$6:$B$2005,B292&amp;"",$C$6:$C$2005,"مراجعة",$A$6:$A$2005,"&gt;"&amp;A292)=0,1,0))</f>
        <v/>
      </c>
      <c r="L292" s="6">
        <f>IF(J292=1,B292&amp;"|H","")</f>
        <v/>
      </c>
      <c r="M292" s="6">
        <f>IF(K292=1,B292&amp;"|R","")</f>
        <v/>
      </c>
    </row>
    <row r="293">
      <c r="A293" s="13" t="n"/>
      <c r="B293" s="5" t="n"/>
      <c r="C293" s="5" t="n"/>
      <c r="D293" s="5" t="n"/>
      <c r="E293" s="5" t="n"/>
      <c r="F293" s="15" t="n"/>
      <c r="G293" s="5" t="n"/>
      <c r="H293" s="5" t="n"/>
      <c r="I293" s="6">
        <f>IF(B293&amp;""="","",IF(COUNTIF('الطلاب'!$A$6:$A$205,B293&amp;"")=0,"طالب غير موجود",IF(NOT(ISNUMBER(A293)),"تاريخ ناقص",IF(OR(C293="حفظ جديد",C293="مراجعة")=FALSE,"اختر النوع",IF(NOT(ISNUMBER(F293)),"عدد الأوجه ناقص","")))))</f>
        <v/>
      </c>
      <c r="J293" s="21">
        <f>IF(OR(B293&amp;""="",C293&lt;&gt;"حفظ جديد",NOT(ISNUMBER(A293))),"",IF(COUNTIFS($B$6:$B$2005,B293&amp;"",$C$6:$C$2005,"حفظ جديد",$A$6:$A$2005,"&gt;"&amp;A293)=0,1,0))</f>
        <v/>
      </c>
      <c r="K293" s="21">
        <f>IF(OR(B293&amp;""="",C293&lt;&gt;"مراجعة",NOT(ISNUMBER(A293))),"",IF(COUNTIFS($B$6:$B$2005,B293&amp;"",$C$6:$C$2005,"مراجعة",$A$6:$A$2005,"&gt;"&amp;A293)=0,1,0))</f>
        <v/>
      </c>
      <c r="L293" s="6">
        <f>IF(J293=1,B293&amp;"|H","")</f>
        <v/>
      </c>
      <c r="M293" s="6">
        <f>IF(K293=1,B293&amp;"|R","")</f>
        <v/>
      </c>
    </row>
    <row r="294">
      <c r="A294" s="13" t="n"/>
      <c r="B294" s="5" t="n"/>
      <c r="C294" s="5" t="n"/>
      <c r="D294" s="5" t="n"/>
      <c r="E294" s="5" t="n"/>
      <c r="F294" s="15" t="n"/>
      <c r="G294" s="5" t="n"/>
      <c r="H294" s="5" t="n"/>
      <c r="I294" s="6">
        <f>IF(B294&amp;""="","",IF(COUNTIF('الطلاب'!$A$6:$A$205,B294&amp;"")=0,"طالب غير موجود",IF(NOT(ISNUMBER(A294)),"تاريخ ناقص",IF(OR(C294="حفظ جديد",C294="مراجعة")=FALSE,"اختر النوع",IF(NOT(ISNUMBER(F294)),"عدد الأوجه ناقص","")))))</f>
        <v/>
      </c>
      <c r="J294" s="21">
        <f>IF(OR(B294&amp;""="",C294&lt;&gt;"حفظ جديد",NOT(ISNUMBER(A294))),"",IF(COUNTIFS($B$6:$B$2005,B294&amp;"",$C$6:$C$2005,"حفظ جديد",$A$6:$A$2005,"&gt;"&amp;A294)=0,1,0))</f>
        <v/>
      </c>
      <c r="K294" s="21">
        <f>IF(OR(B294&amp;""="",C294&lt;&gt;"مراجعة",NOT(ISNUMBER(A294))),"",IF(COUNTIFS($B$6:$B$2005,B294&amp;"",$C$6:$C$2005,"مراجعة",$A$6:$A$2005,"&gt;"&amp;A294)=0,1,0))</f>
        <v/>
      </c>
      <c r="L294" s="6">
        <f>IF(J294=1,B294&amp;"|H","")</f>
        <v/>
      </c>
      <c r="M294" s="6">
        <f>IF(K294=1,B294&amp;"|R","")</f>
        <v/>
      </c>
    </row>
    <row r="295">
      <c r="A295" s="13" t="n"/>
      <c r="B295" s="5" t="n"/>
      <c r="C295" s="5" t="n"/>
      <c r="D295" s="5" t="n"/>
      <c r="E295" s="5" t="n"/>
      <c r="F295" s="15" t="n"/>
      <c r="G295" s="5" t="n"/>
      <c r="H295" s="5" t="n"/>
      <c r="I295" s="6">
        <f>IF(B295&amp;""="","",IF(COUNTIF('الطلاب'!$A$6:$A$205,B295&amp;"")=0,"طالب غير موجود",IF(NOT(ISNUMBER(A295)),"تاريخ ناقص",IF(OR(C295="حفظ جديد",C295="مراجعة")=FALSE,"اختر النوع",IF(NOT(ISNUMBER(F295)),"عدد الأوجه ناقص","")))))</f>
        <v/>
      </c>
      <c r="J295" s="21">
        <f>IF(OR(B295&amp;""="",C295&lt;&gt;"حفظ جديد",NOT(ISNUMBER(A295))),"",IF(COUNTIFS($B$6:$B$2005,B295&amp;"",$C$6:$C$2005,"حفظ جديد",$A$6:$A$2005,"&gt;"&amp;A295)=0,1,0))</f>
        <v/>
      </c>
      <c r="K295" s="21">
        <f>IF(OR(B295&amp;""="",C295&lt;&gt;"مراجعة",NOT(ISNUMBER(A295))),"",IF(COUNTIFS($B$6:$B$2005,B295&amp;"",$C$6:$C$2005,"مراجعة",$A$6:$A$2005,"&gt;"&amp;A295)=0,1,0))</f>
        <v/>
      </c>
      <c r="L295" s="6">
        <f>IF(J295=1,B295&amp;"|H","")</f>
        <v/>
      </c>
      <c r="M295" s="6">
        <f>IF(K295=1,B295&amp;"|R","")</f>
        <v/>
      </c>
    </row>
    <row r="296">
      <c r="A296" s="13" t="n"/>
      <c r="B296" s="5" t="n"/>
      <c r="C296" s="5" t="n"/>
      <c r="D296" s="5" t="n"/>
      <c r="E296" s="5" t="n"/>
      <c r="F296" s="15" t="n"/>
      <c r="G296" s="5" t="n"/>
      <c r="H296" s="5" t="n"/>
      <c r="I296" s="6">
        <f>IF(B296&amp;""="","",IF(COUNTIF('الطلاب'!$A$6:$A$205,B296&amp;"")=0,"طالب غير موجود",IF(NOT(ISNUMBER(A296)),"تاريخ ناقص",IF(OR(C296="حفظ جديد",C296="مراجعة")=FALSE,"اختر النوع",IF(NOT(ISNUMBER(F296)),"عدد الأوجه ناقص","")))))</f>
        <v/>
      </c>
      <c r="J296" s="21">
        <f>IF(OR(B296&amp;""="",C296&lt;&gt;"حفظ جديد",NOT(ISNUMBER(A296))),"",IF(COUNTIFS($B$6:$B$2005,B296&amp;"",$C$6:$C$2005,"حفظ جديد",$A$6:$A$2005,"&gt;"&amp;A296)=0,1,0))</f>
        <v/>
      </c>
      <c r="K296" s="21">
        <f>IF(OR(B296&amp;""="",C296&lt;&gt;"مراجعة",NOT(ISNUMBER(A296))),"",IF(COUNTIFS($B$6:$B$2005,B296&amp;"",$C$6:$C$2005,"مراجعة",$A$6:$A$2005,"&gt;"&amp;A296)=0,1,0))</f>
        <v/>
      </c>
      <c r="L296" s="6">
        <f>IF(J296=1,B296&amp;"|H","")</f>
        <v/>
      </c>
      <c r="M296" s="6">
        <f>IF(K296=1,B296&amp;"|R","")</f>
        <v/>
      </c>
    </row>
    <row r="297">
      <c r="A297" s="13" t="n"/>
      <c r="B297" s="5" t="n"/>
      <c r="C297" s="5" t="n"/>
      <c r="D297" s="5" t="n"/>
      <c r="E297" s="5" t="n"/>
      <c r="F297" s="15" t="n"/>
      <c r="G297" s="5" t="n"/>
      <c r="H297" s="5" t="n"/>
      <c r="I297" s="6">
        <f>IF(B297&amp;""="","",IF(COUNTIF('الطلاب'!$A$6:$A$205,B297&amp;"")=0,"طالب غير موجود",IF(NOT(ISNUMBER(A297)),"تاريخ ناقص",IF(OR(C297="حفظ جديد",C297="مراجعة")=FALSE,"اختر النوع",IF(NOT(ISNUMBER(F297)),"عدد الأوجه ناقص","")))))</f>
        <v/>
      </c>
      <c r="J297" s="21">
        <f>IF(OR(B297&amp;""="",C297&lt;&gt;"حفظ جديد",NOT(ISNUMBER(A297))),"",IF(COUNTIFS($B$6:$B$2005,B297&amp;"",$C$6:$C$2005,"حفظ جديد",$A$6:$A$2005,"&gt;"&amp;A297)=0,1,0))</f>
        <v/>
      </c>
      <c r="K297" s="21">
        <f>IF(OR(B297&amp;""="",C297&lt;&gt;"مراجعة",NOT(ISNUMBER(A297))),"",IF(COUNTIFS($B$6:$B$2005,B297&amp;"",$C$6:$C$2005,"مراجعة",$A$6:$A$2005,"&gt;"&amp;A297)=0,1,0))</f>
        <v/>
      </c>
      <c r="L297" s="6">
        <f>IF(J297=1,B297&amp;"|H","")</f>
        <v/>
      </c>
      <c r="M297" s="6">
        <f>IF(K297=1,B297&amp;"|R","")</f>
        <v/>
      </c>
    </row>
    <row r="298">
      <c r="A298" s="13" t="n"/>
      <c r="B298" s="5" t="n"/>
      <c r="C298" s="5" t="n"/>
      <c r="D298" s="5" t="n"/>
      <c r="E298" s="5" t="n"/>
      <c r="F298" s="15" t="n"/>
      <c r="G298" s="5" t="n"/>
      <c r="H298" s="5" t="n"/>
      <c r="I298" s="6">
        <f>IF(B298&amp;""="","",IF(COUNTIF('الطلاب'!$A$6:$A$205,B298&amp;"")=0,"طالب غير موجود",IF(NOT(ISNUMBER(A298)),"تاريخ ناقص",IF(OR(C298="حفظ جديد",C298="مراجعة")=FALSE,"اختر النوع",IF(NOT(ISNUMBER(F298)),"عدد الأوجه ناقص","")))))</f>
        <v/>
      </c>
      <c r="J298" s="21">
        <f>IF(OR(B298&amp;""="",C298&lt;&gt;"حفظ جديد",NOT(ISNUMBER(A298))),"",IF(COUNTIFS($B$6:$B$2005,B298&amp;"",$C$6:$C$2005,"حفظ جديد",$A$6:$A$2005,"&gt;"&amp;A298)=0,1,0))</f>
        <v/>
      </c>
      <c r="K298" s="21">
        <f>IF(OR(B298&amp;""="",C298&lt;&gt;"مراجعة",NOT(ISNUMBER(A298))),"",IF(COUNTIFS($B$6:$B$2005,B298&amp;"",$C$6:$C$2005,"مراجعة",$A$6:$A$2005,"&gt;"&amp;A298)=0,1,0))</f>
        <v/>
      </c>
      <c r="L298" s="6">
        <f>IF(J298=1,B298&amp;"|H","")</f>
        <v/>
      </c>
      <c r="M298" s="6">
        <f>IF(K298=1,B298&amp;"|R","")</f>
        <v/>
      </c>
    </row>
    <row r="299">
      <c r="A299" s="13" t="n"/>
      <c r="B299" s="5" t="n"/>
      <c r="C299" s="5" t="n"/>
      <c r="D299" s="5" t="n"/>
      <c r="E299" s="5" t="n"/>
      <c r="F299" s="15" t="n"/>
      <c r="G299" s="5" t="n"/>
      <c r="H299" s="5" t="n"/>
      <c r="I299" s="6">
        <f>IF(B299&amp;""="","",IF(COUNTIF('الطلاب'!$A$6:$A$205,B299&amp;"")=0,"طالب غير موجود",IF(NOT(ISNUMBER(A299)),"تاريخ ناقص",IF(OR(C299="حفظ جديد",C299="مراجعة")=FALSE,"اختر النوع",IF(NOT(ISNUMBER(F299)),"عدد الأوجه ناقص","")))))</f>
        <v/>
      </c>
      <c r="J299" s="21">
        <f>IF(OR(B299&amp;""="",C299&lt;&gt;"حفظ جديد",NOT(ISNUMBER(A299))),"",IF(COUNTIFS($B$6:$B$2005,B299&amp;"",$C$6:$C$2005,"حفظ جديد",$A$6:$A$2005,"&gt;"&amp;A299)=0,1,0))</f>
        <v/>
      </c>
      <c r="K299" s="21">
        <f>IF(OR(B299&amp;""="",C299&lt;&gt;"مراجعة",NOT(ISNUMBER(A299))),"",IF(COUNTIFS($B$6:$B$2005,B299&amp;"",$C$6:$C$2005,"مراجعة",$A$6:$A$2005,"&gt;"&amp;A299)=0,1,0))</f>
        <v/>
      </c>
      <c r="L299" s="6">
        <f>IF(J299=1,B299&amp;"|H","")</f>
        <v/>
      </c>
      <c r="M299" s="6">
        <f>IF(K299=1,B299&amp;"|R","")</f>
        <v/>
      </c>
    </row>
    <row r="300">
      <c r="A300" s="13" t="n"/>
      <c r="B300" s="5" t="n"/>
      <c r="C300" s="5" t="n"/>
      <c r="D300" s="5" t="n"/>
      <c r="E300" s="5" t="n"/>
      <c r="F300" s="15" t="n"/>
      <c r="G300" s="5" t="n"/>
      <c r="H300" s="5" t="n"/>
      <c r="I300" s="6">
        <f>IF(B300&amp;""="","",IF(COUNTIF('الطلاب'!$A$6:$A$205,B300&amp;"")=0,"طالب غير موجود",IF(NOT(ISNUMBER(A300)),"تاريخ ناقص",IF(OR(C300="حفظ جديد",C300="مراجعة")=FALSE,"اختر النوع",IF(NOT(ISNUMBER(F300)),"عدد الأوجه ناقص","")))))</f>
        <v/>
      </c>
      <c r="J300" s="21">
        <f>IF(OR(B300&amp;""="",C300&lt;&gt;"حفظ جديد",NOT(ISNUMBER(A300))),"",IF(COUNTIFS($B$6:$B$2005,B300&amp;"",$C$6:$C$2005,"حفظ جديد",$A$6:$A$2005,"&gt;"&amp;A300)=0,1,0))</f>
        <v/>
      </c>
      <c r="K300" s="21">
        <f>IF(OR(B300&amp;""="",C300&lt;&gt;"مراجعة",NOT(ISNUMBER(A300))),"",IF(COUNTIFS($B$6:$B$2005,B300&amp;"",$C$6:$C$2005,"مراجعة",$A$6:$A$2005,"&gt;"&amp;A300)=0,1,0))</f>
        <v/>
      </c>
      <c r="L300" s="6">
        <f>IF(J300=1,B300&amp;"|H","")</f>
        <v/>
      </c>
      <c r="M300" s="6">
        <f>IF(K300=1,B300&amp;"|R","")</f>
        <v/>
      </c>
    </row>
    <row r="301">
      <c r="A301" s="13" t="n"/>
      <c r="B301" s="5" t="n"/>
      <c r="C301" s="5" t="n"/>
      <c r="D301" s="5" t="n"/>
      <c r="E301" s="5" t="n"/>
      <c r="F301" s="15" t="n"/>
      <c r="G301" s="5" t="n"/>
      <c r="H301" s="5" t="n"/>
      <c r="I301" s="6">
        <f>IF(B301&amp;""="","",IF(COUNTIF('الطلاب'!$A$6:$A$205,B301&amp;"")=0,"طالب غير موجود",IF(NOT(ISNUMBER(A301)),"تاريخ ناقص",IF(OR(C301="حفظ جديد",C301="مراجعة")=FALSE,"اختر النوع",IF(NOT(ISNUMBER(F301)),"عدد الأوجه ناقص","")))))</f>
        <v/>
      </c>
      <c r="J301" s="21">
        <f>IF(OR(B301&amp;""="",C301&lt;&gt;"حفظ جديد",NOT(ISNUMBER(A301))),"",IF(COUNTIFS($B$6:$B$2005,B301&amp;"",$C$6:$C$2005,"حفظ جديد",$A$6:$A$2005,"&gt;"&amp;A301)=0,1,0))</f>
        <v/>
      </c>
      <c r="K301" s="21">
        <f>IF(OR(B301&amp;""="",C301&lt;&gt;"مراجعة",NOT(ISNUMBER(A301))),"",IF(COUNTIFS($B$6:$B$2005,B301&amp;"",$C$6:$C$2005,"مراجعة",$A$6:$A$2005,"&gt;"&amp;A301)=0,1,0))</f>
        <v/>
      </c>
      <c r="L301" s="6">
        <f>IF(J301=1,B301&amp;"|H","")</f>
        <v/>
      </c>
      <c r="M301" s="6">
        <f>IF(K301=1,B301&amp;"|R","")</f>
        <v/>
      </c>
    </row>
    <row r="302">
      <c r="A302" s="13" t="n"/>
      <c r="B302" s="5" t="n"/>
      <c r="C302" s="5" t="n"/>
      <c r="D302" s="5" t="n"/>
      <c r="E302" s="5" t="n"/>
      <c r="F302" s="15" t="n"/>
      <c r="G302" s="5" t="n"/>
      <c r="H302" s="5" t="n"/>
      <c r="I302" s="6">
        <f>IF(B302&amp;""="","",IF(COUNTIF('الطلاب'!$A$6:$A$205,B302&amp;"")=0,"طالب غير موجود",IF(NOT(ISNUMBER(A302)),"تاريخ ناقص",IF(OR(C302="حفظ جديد",C302="مراجعة")=FALSE,"اختر النوع",IF(NOT(ISNUMBER(F302)),"عدد الأوجه ناقص","")))))</f>
        <v/>
      </c>
      <c r="J302" s="21">
        <f>IF(OR(B302&amp;""="",C302&lt;&gt;"حفظ جديد",NOT(ISNUMBER(A302))),"",IF(COUNTIFS($B$6:$B$2005,B302&amp;"",$C$6:$C$2005,"حفظ جديد",$A$6:$A$2005,"&gt;"&amp;A302)=0,1,0))</f>
        <v/>
      </c>
      <c r="K302" s="21">
        <f>IF(OR(B302&amp;""="",C302&lt;&gt;"مراجعة",NOT(ISNUMBER(A302))),"",IF(COUNTIFS($B$6:$B$2005,B302&amp;"",$C$6:$C$2005,"مراجعة",$A$6:$A$2005,"&gt;"&amp;A302)=0,1,0))</f>
        <v/>
      </c>
      <c r="L302" s="6">
        <f>IF(J302=1,B302&amp;"|H","")</f>
        <v/>
      </c>
      <c r="M302" s="6">
        <f>IF(K302=1,B302&amp;"|R","")</f>
        <v/>
      </c>
    </row>
    <row r="303">
      <c r="A303" s="13" t="n"/>
      <c r="B303" s="5" t="n"/>
      <c r="C303" s="5" t="n"/>
      <c r="D303" s="5" t="n"/>
      <c r="E303" s="5" t="n"/>
      <c r="F303" s="15" t="n"/>
      <c r="G303" s="5" t="n"/>
      <c r="H303" s="5" t="n"/>
      <c r="I303" s="6">
        <f>IF(B303&amp;""="","",IF(COUNTIF('الطلاب'!$A$6:$A$205,B303&amp;"")=0,"طالب غير موجود",IF(NOT(ISNUMBER(A303)),"تاريخ ناقص",IF(OR(C303="حفظ جديد",C303="مراجعة")=FALSE,"اختر النوع",IF(NOT(ISNUMBER(F303)),"عدد الأوجه ناقص","")))))</f>
        <v/>
      </c>
      <c r="J303" s="21">
        <f>IF(OR(B303&amp;""="",C303&lt;&gt;"حفظ جديد",NOT(ISNUMBER(A303))),"",IF(COUNTIFS($B$6:$B$2005,B303&amp;"",$C$6:$C$2005,"حفظ جديد",$A$6:$A$2005,"&gt;"&amp;A303)=0,1,0))</f>
        <v/>
      </c>
      <c r="K303" s="21">
        <f>IF(OR(B303&amp;""="",C303&lt;&gt;"مراجعة",NOT(ISNUMBER(A303))),"",IF(COUNTIFS($B$6:$B$2005,B303&amp;"",$C$6:$C$2005,"مراجعة",$A$6:$A$2005,"&gt;"&amp;A303)=0,1,0))</f>
        <v/>
      </c>
      <c r="L303" s="6">
        <f>IF(J303=1,B303&amp;"|H","")</f>
        <v/>
      </c>
      <c r="M303" s="6">
        <f>IF(K303=1,B303&amp;"|R","")</f>
        <v/>
      </c>
    </row>
    <row r="304">
      <c r="A304" s="13" t="n"/>
      <c r="B304" s="5" t="n"/>
      <c r="C304" s="5" t="n"/>
      <c r="D304" s="5" t="n"/>
      <c r="E304" s="5" t="n"/>
      <c r="F304" s="15" t="n"/>
      <c r="G304" s="5" t="n"/>
      <c r="H304" s="5" t="n"/>
      <c r="I304" s="6">
        <f>IF(B304&amp;""="","",IF(COUNTIF('الطلاب'!$A$6:$A$205,B304&amp;"")=0,"طالب غير موجود",IF(NOT(ISNUMBER(A304)),"تاريخ ناقص",IF(OR(C304="حفظ جديد",C304="مراجعة")=FALSE,"اختر النوع",IF(NOT(ISNUMBER(F304)),"عدد الأوجه ناقص","")))))</f>
        <v/>
      </c>
      <c r="J304" s="21">
        <f>IF(OR(B304&amp;""="",C304&lt;&gt;"حفظ جديد",NOT(ISNUMBER(A304))),"",IF(COUNTIFS($B$6:$B$2005,B304&amp;"",$C$6:$C$2005,"حفظ جديد",$A$6:$A$2005,"&gt;"&amp;A304)=0,1,0))</f>
        <v/>
      </c>
      <c r="K304" s="21">
        <f>IF(OR(B304&amp;""="",C304&lt;&gt;"مراجعة",NOT(ISNUMBER(A304))),"",IF(COUNTIFS($B$6:$B$2005,B304&amp;"",$C$6:$C$2005,"مراجعة",$A$6:$A$2005,"&gt;"&amp;A304)=0,1,0))</f>
        <v/>
      </c>
      <c r="L304" s="6">
        <f>IF(J304=1,B304&amp;"|H","")</f>
        <v/>
      </c>
      <c r="M304" s="6">
        <f>IF(K304=1,B304&amp;"|R","")</f>
        <v/>
      </c>
    </row>
    <row r="305">
      <c r="A305" s="13" t="n"/>
      <c r="B305" s="5" t="n"/>
      <c r="C305" s="5" t="n"/>
      <c r="D305" s="5" t="n"/>
      <c r="E305" s="5" t="n"/>
      <c r="F305" s="15" t="n"/>
      <c r="G305" s="5" t="n"/>
      <c r="H305" s="5" t="n"/>
      <c r="I305" s="6">
        <f>IF(B305&amp;""="","",IF(COUNTIF('الطلاب'!$A$6:$A$205,B305&amp;"")=0,"طالب غير موجود",IF(NOT(ISNUMBER(A305)),"تاريخ ناقص",IF(OR(C305="حفظ جديد",C305="مراجعة")=FALSE,"اختر النوع",IF(NOT(ISNUMBER(F305)),"عدد الأوجه ناقص","")))))</f>
        <v/>
      </c>
      <c r="J305" s="21">
        <f>IF(OR(B305&amp;""="",C305&lt;&gt;"حفظ جديد",NOT(ISNUMBER(A305))),"",IF(COUNTIFS($B$6:$B$2005,B305&amp;"",$C$6:$C$2005,"حفظ جديد",$A$6:$A$2005,"&gt;"&amp;A305)=0,1,0))</f>
        <v/>
      </c>
      <c r="K305" s="21">
        <f>IF(OR(B305&amp;""="",C305&lt;&gt;"مراجعة",NOT(ISNUMBER(A305))),"",IF(COUNTIFS($B$6:$B$2005,B305&amp;"",$C$6:$C$2005,"مراجعة",$A$6:$A$2005,"&gt;"&amp;A305)=0,1,0))</f>
        <v/>
      </c>
      <c r="L305" s="6">
        <f>IF(J305=1,B305&amp;"|H","")</f>
        <v/>
      </c>
      <c r="M305" s="6">
        <f>IF(K305=1,B305&amp;"|R","")</f>
        <v/>
      </c>
    </row>
    <row r="306">
      <c r="A306" s="13" t="n"/>
      <c r="B306" s="5" t="n"/>
      <c r="C306" s="5" t="n"/>
      <c r="D306" s="5" t="n"/>
      <c r="E306" s="5" t="n"/>
      <c r="F306" s="15" t="n"/>
      <c r="G306" s="5" t="n"/>
      <c r="H306" s="5" t="n"/>
      <c r="I306" s="6">
        <f>IF(B306&amp;""="","",IF(COUNTIF('الطلاب'!$A$6:$A$205,B306&amp;"")=0,"طالب غير موجود",IF(NOT(ISNUMBER(A306)),"تاريخ ناقص",IF(OR(C306="حفظ جديد",C306="مراجعة")=FALSE,"اختر النوع",IF(NOT(ISNUMBER(F306)),"عدد الأوجه ناقص","")))))</f>
        <v/>
      </c>
      <c r="J306" s="21">
        <f>IF(OR(B306&amp;""="",C306&lt;&gt;"حفظ جديد",NOT(ISNUMBER(A306))),"",IF(COUNTIFS($B$6:$B$2005,B306&amp;"",$C$6:$C$2005,"حفظ جديد",$A$6:$A$2005,"&gt;"&amp;A306)=0,1,0))</f>
        <v/>
      </c>
      <c r="K306" s="21">
        <f>IF(OR(B306&amp;""="",C306&lt;&gt;"مراجعة",NOT(ISNUMBER(A306))),"",IF(COUNTIFS($B$6:$B$2005,B306&amp;"",$C$6:$C$2005,"مراجعة",$A$6:$A$2005,"&gt;"&amp;A306)=0,1,0))</f>
        <v/>
      </c>
      <c r="L306" s="6">
        <f>IF(J306=1,B306&amp;"|H","")</f>
        <v/>
      </c>
      <c r="M306" s="6">
        <f>IF(K306=1,B306&amp;"|R","")</f>
        <v/>
      </c>
    </row>
    <row r="307">
      <c r="A307" s="13" t="n"/>
      <c r="B307" s="5" t="n"/>
      <c r="C307" s="5" t="n"/>
      <c r="D307" s="5" t="n"/>
      <c r="E307" s="5" t="n"/>
      <c r="F307" s="15" t="n"/>
      <c r="G307" s="5" t="n"/>
      <c r="H307" s="5" t="n"/>
      <c r="I307" s="6">
        <f>IF(B307&amp;""="","",IF(COUNTIF('الطلاب'!$A$6:$A$205,B307&amp;"")=0,"طالب غير موجود",IF(NOT(ISNUMBER(A307)),"تاريخ ناقص",IF(OR(C307="حفظ جديد",C307="مراجعة")=FALSE,"اختر النوع",IF(NOT(ISNUMBER(F307)),"عدد الأوجه ناقص","")))))</f>
        <v/>
      </c>
      <c r="J307" s="21">
        <f>IF(OR(B307&amp;""="",C307&lt;&gt;"حفظ جديد",NOT(ISNUMBER(A307))),"",IF(COUNTIFS($B$6:$B$2005,B307&amp;"",$C$6:$C$2005,"حفظ جديد",$A$6:$A$2005,"&gt;"&amp;A307)=0,1,0))</f>
        <v/>
      </c>
      <c r="K307" s="21">
        <f>IF(OR(B307&amp;""="",C307&lt;&gt;"مراجعة",NOT(ISNUMBER(A307))),"",IF(COUNTIFS($B$6:$B$2005,B307&amp;"",$C$6:$C$2005,"مراجعة",$A$6:$A$2005,"&gt;"&amp;A307)=0,1,0))</f>
        <v/>
      </c>
      <c r="L307" s="6">
        <f>IF(J307=1,B307&amp;"|H","")</f>
        <v/>
      </c>
      <c r="M307" s="6">
        <f>IF(K307=1,B307&amp;"|R","")</f>
        <v/>
      </c>
    </row>
    <row r="308">
      <c r="A308" s="13" t="n"/>
      <c r="B308" s="5" t="n"/>
      <c r="C308" s="5" t="n"/>
      <c r="D308" s="5" t="n"/>
      <c r="E308" s="5" t="n"/>
      <c r="F308" s="15" t="n"/>
      <c r="G308" s="5" t="n"/>
      <c r="H308" s="5" t="n"/>
      <c r="I308" s="6">
        <f>IF(B308&amp;""="","",IF(COUNTIF('الطلاب'!$A$6:$A$205,B308&amp;"")=0,"طالب غير موجود",IF(NOT(ISNUMBER(A308)),"تاريخ ناقص",IF(OR(C308="حفظ جديد",C308="مراجعة")=FALSE,"اختر النوع",IF(NOT(ISNUMBER(F308)),"عدد الأوجه ناقص","")))))</f>
        <v/>
      </c>
      <c r="J308" s="21">
        <f>IF(OR(B308&amp;""="",C308&lt;&gt;"حفظ جديد",NOT(ISNUMBER(A308))),"",IF(COUNTIFS($B$6:$B$2005,B308&amp;"",$C$6:$C$2005,"حفظ جديد",$A$6:$A$2005,"&gt;"&amp;A308)=0,1,0))</f>
        <v/>
      </c>
      <c r="K308" s="21">
        <f>IF(OR(B308&amp;""="",C308&lt;&gt;"مراجعة",NOT(ISNUMBER(A308))),"",IF(COUNTIFS($B$6:$B$2005,B308&amp;"",$C$6:$C$2005,"مراجعة",$A$6:$A$2005,"&gt;"&amp;A308)=0,1,0))</f>
        <v/>
      </c>
      <c r="L308" s="6">
        <f>IF(J308=1,B308&amp;"|H","")</f>
        <v/>
      </c>
      <c r="M308" s="6">
        <f>IF(K308=1,B308&amp;"|R","")</f>
        <v/>
      </c>
    </row>
    <row r="309">
      <c r="A309" s="13" t="n"/>
      <c r="B309" s="5" t="n"/>
      <c r="C309" s="5" t="n"/>
      <c r="D309" s="5" t="n"/>
      <c r="E309" s="5" t="n"/>
      <c r="F309" s="15" t="n"/>
      <c r="G309" s="5" t="n"/>
      <c r="H309" s="5" t="n"/>
      <c r="I309" s="6">
        <f>IF(B309&amp;""="","",IF(COUNTIF('الطلاب'!$A$6:$A$205,B309&amp;"")=0,"طالب غير موجود",IF(NOT(ISNUMBER(A309)),"تاريخ ناقص",IF(OR(C309="حفظ جديد",C309="مراجعة")=FALSE,"اختر النوع",IF(NOT(ISNUMBER(F309)),"عدد الأوجه ناقص","")))))</f>
        <v/>
      </c>
      <c r="J309" s="21">
        <f>IF(OR(B309&amp;""="",C309&lt;&gt;"حفظ جديد",NOT(ISNUMBER(A309))),"",IF(COUNTIFS($B$6:$B$2005,B309&amp;"",$C$6:$C$2005,"حفظ جديد",$A$6:$A$2005,"&gt;"&amp;A309)=0,1,0))</f>
        <v/>
      </c>
      <c r="K309" s="21">
        <f>IF(OR(B309&amp;""="",C309&lt;&gt;"مراجعة",NOT(ISNUMBER(A309))),"",IF(COUNTIFS($B$6:$B$2005,B309&amp;"",$C$6:$C$2005,"مراجعة",$A$6:$A$2005,"&gt;"&amp;A309)=0,1,0))</f>
        <v/>
      </c>
      <c r="L309" s="6">
        <f>IF(J309=1,B309&amp;"|H","")</f>
        <v/>
      </c>
      <c r="M309" s="6">
        <f>IF(K309=1,B309&amp;"|R","")</f>
        <v/>
      </c>
    </row>
    <row r="310">
      <c r="A310" s="13" t="n"/>
      <c r="B310" s="5" t="n"/>
      <c r="C310" s="5" t="n"/>
      <c r="D310" s="5" t="n"/>
      <c r="E310" s="5" t="n"/>
      <c r="F310" s="15" t="n"/>
      <c r="G310" s="5" t="n"/>
      <c r="H310" s="5" t="n"/>
      <c r="I310" s="6">
        <f>IF(B310&amp;""="","",IF(COUNTIF('الطلاب'!$A$6:$A$205,B310&amp;"")=0,"طالب غير موجود",IF(NOT(ISNUMBER(A310)),"تاريخ ناقص",IF(OR(C310="حفظ جديد",C310="مراجعة")=FALSE,"اختر النوع",IF(NOT(ISNUMBER(F310)),"عدد الأوجه ناقص","")))))</f>
        <v/>
      </c>
      <c r="J310" s="21">
        <f>IF(OR(B310&amp;""="",C310&lt;&gt;"حفظ جديد",NOT(ISNUMBER(A310))),"",IF(COUNTIFS($B$6:$B$2005,B310&amp;"",$C$6:$C$2005,"حفظ جديد",$A$6:$A$2005,"&gt;"&amp;A310)=0,1,0))</f>
        <v/>
      </c>
      <c r="K310" s="21">
        <f>IF(OR(B310&amp;""="",C310&lt;&gt;"مراجعة",NOT(ISNUMBER(A310))),"",IF(COUNTIFS($B$6:$B$2005,B310&amp;"",$C$6:$C$2005,"مراجعة",$A$6:$A$2005,"&gt;"&amp;A310)=0,1,0))</f>
        <v/>
      </c>
      <c r="L310" s="6">
        <f>IF(J310=1,B310&amp;"|H","")</f>
        <v/>
      </c>
      <c r="M310" s="6">
        <f>IF(K310=1,B310&amp;"|R","")</f>
        <v/>
      </c>
    </row>
    <row r="311">
      <c r="A311" s="13" t="n"/>
      <c r="B311" s="5" t="n"/>
      <c r="C311" s="5" t="n"/>
      <c r="D311" s="5" t="n"/>
      <c r="E311" s="5" t="n"/>
      <c r="F311" s="15" t="n"/>
      <c r="G311" s="5" t="n"/>
      <c r="H311" s="5" t="n"/>
      <c r="I311" s="6">
        <f>IF(B311&amp;""="","",IF(COUNTIF('الطلاب'!$A$6:$A$205,B311&amp;"")=0,"طالب غير موجود",IF(NOT(ISNUMBER(A311)),"تاريخ ناقص",IF(OR(C311="حفظ جديد",C311="مراجعة")=FALSE,"اختر النوع",IF(NOT(ISNUMBER(F311)),"عدد الأوجه ناقص","")))))</f>
        <v/>
      </c>
      <c r="J311" s="21">
        <f>IF(OR(B311&amp;""="",C311&lt;&gt;"حفظ جديد",NOT(ISNUMBER(A311))),"",IF(COUNTIFS($B$6:$B$2005,B311&amp;"",$C$6:$C$2005,"حفظ جديد",$A$6:$A$2005,"&gt;"&amp;A311)=0,1,0))</f>
        <v/>
      </c>
      <c r="K311" s="21">
        <f>IF(OR(B311&amp;""="",C311&lt;&gt;"مراجعة",NOT(ISNUMBER(A311))),"",IF(COUNTIFS($B$6:$B$2005,B311&amp;"",$C$6:$C$2005,"مراجعة",$A$6:$A$2005,"&gt;"&amp;A311)=0,1,0))</f>
        <v/>
      </c>
      <c r="L311" s="6">
        <f>IF(J311=1,B311&amp;"|H","")</f>
        <v/>
      </c>
      <c r="M311" s="6">
        <f>IF(K311=1,B311&amp;"|R","")</f>
        <v/>
      </c>
    </row>
    <row r="312">
      <c r="A312" s="13" t="n"/>
      <c r="B312" s="5" t="n"/>
      <c r="C312" s="5" t="n"/>
      <c r="D312" s="5" t="n"/>
      <c r="E312" s="5" t="n"/>
      <c r="F312" s="15" t="n"/>
      <c r="G312" s="5" t="n"/>
      <c r="H312" s="5" t="n"/>
      <c r="I312" s="6">
        <f>IF(B312&amp;""="","",IF(COUNTIF('الطلاب'!$A$6:$A$205,B312&amp;"")=0,"طالب غير موجود",IF(NOT(ISNUMBER(A312)),"تاريخ ناقص",IF(OR(C312="حفظ جديد",C312="مراجعة")=FALSE,"اختر النوع",IF(NOT(ISNUMBER(F312)),"عدد الأوجه ناقص","")))))</f>
        <v/>
      </c>
      <c r="J312" s="21">
        <f>IF(OR(B312&amp;""="",C312&lt;&gt;"حفظ جديد",NOT(ISNUMBER(A312))),"",IF(COUNTIFS($B$6:$B$2005,B312&amp;"",$C$6:$C$2005,"حفظ جديد",$A$6:$A$2005,"&gt;"&amp;A312)=0,1,0))</f>
        <v/>
      </c>
      <c r="K312" s="21">
        <f>IF(OR(B312&amp;""="",C312&lt;&gt;"مراجعة",NOT(ISNUMBER(A312))),"",IF(COUNTIFS($B$6:$B$2005,B312&amp;"",$C$6:$C$2005,"مراجعة",$A$6:$A$2005,"&gt;"&amp;A312)=0,1,0))</f>
        <v/>
      </c>
      <c r="L312" s="6">
        <f>IF(J312=1,B312&amp;"|H","")</f>
        <v/>
      </c>
      <c r="M312" s="6">
        <f>IF(K312=1,B312&amp;"|R","")</f>
        <v/>
      </c>
    </row>
    <row r="313">
      <c r="A313" s="13" t="n"/>
      <c r="B313" s="5" t="n"/>
      <c r="C313" s="5" t="n"/>
      <c r="D313" s="5" t="n"/>
      <c r="E313" s="5" t="n"/>
      <c r="F313" s="15" t="n"/>
      <c r="G313" s="5" t="n"/>
      <c r="H313" s="5" t="n"/>
      <c r="I313" s="6">
        <f>IF(B313&amp;""="","",IF(COUNTIF('الطلاب'!$A$6:$A$205,B313&amp;"")=0,"طالب غير موجود",IF(NOT(ISNUMBER(A313)),"تاريخ ناقص",IF(OR(C313="حفظ جديد",C313="مراجعة")=FALSE,"اختر النوع",IF(NOT(ISNUMBER(F313)),"عدد الأوجه ناقص","")))))</f>
        <v/>
      </c>
      <c r="J313" s="21">
        <f>IF(OR(B313&amp;""="",C313&lt;&gt;"حفظ جديد",NOT(ISNUMBER(A313))),"",IF(COUNTIFS($B$6:$B$2005,B313&amp;"",$C$6:$C$2005,"حفظ جديد",$A$6:$A$2005,"&gt;"&amp;A313)=0,1,0))</f>
        <v/>
      </c>
      <c r="K313" s="21">
        <f>IF(OR(B313&amp;""="",C313&lt;&gt;"مراجعة",NOT(ISNUMBER(A313))),"",IF(COUNTIFS($B$6:$B$2005,B313&amp;"",$C$6:$C$2005,"مراجعة",$A$6:$A$2005,"&gt;"&amp;A313)=0,1,0))</f>
        <v/>
      </c>
      <c r="L313" s="6">
        <f>IF(J313=1,B313&amp;"|H","")</f>
        <v/>
      </c>
      <c r="M313" s="6">
        <f>IF(K313=1,B313&amp;"|R","")</f>
        <v/>
      </c>
    </row>
    <row r="314">
      <c r="A314" s="13" t="n"/>
      <c r="B314" s="5" t="n"/>
      <c r="C314" s="5" t="n"/>
      <c r="D314" s="5" t="n"/>
      <c r="E314" s="5" t="n"/>
      <c r="F314" s="15" t="n"/>
      <c r="G314" s="5" t="n"/>
      <c r="H314" s="5" t="n"/>
      <c r="I314" s="6">
        <f>IF(B314&amp;""="","",IF(COUNTIF('الطلاب'!$A$6:$A$205,B314&amp;"")=0,"طالب غير موجود",IF(NOT(ISNUMBER(A314)),"تاريخ ناقص",IF(OR(C314="حفظ جديد",C314="مراجعة")=FALSE,"اختر النوع",IF(NOT(ISNUMBER(F314)),"عدد الأوجه ناقص","")))))</f>
        <v/>
      </c>
      <c r="J314" s="21">
        <f>IF(OR(B314&amp;""="",C314&lt;&gt;"حفظ جديد",NOT(ISNUMBER(A314))),"",IF(COUNTIFS($B$6:$B$2005,B314&amp;"",$C$6:$C$2005,"حفظ جديد",$A$6:$A$2005,"&gt;"&amp;A314)=0,1,0))</f>
        <v/>
      </c>
      <c r="K314" s="21">
        <f>IF(OR(B314&amp;""="",C314&lt;&gt;"مراجعة",NOT(ISNUMBER(A314))),"",IF(COUNTIFS($B$6:$B$2005,B314&amp;"",$C$6:$C$2005,"مراجعة",$A$6:$A$2005,"&gt;"&amp;A314)=0,1,0))</f>
        <v/>
      </c>
      <c r="L314" s="6">
        <f>IF(J314=1,B314&amp;"|H","")</f>
        <v/>
      </c>
      <c r="M314" s="6">
        <f>IF(K314=1,B314&amp;"|R","")</f>
        <v/>
      </c>
    </row>
    <row r="315">
      <c r="A315" s="13" t="n"/>
      <c r="B315" s="5" t="n"/>
      <c r="C315" s="5" t="n"/>
      <c r="D315" s="5" t="n"/>
      <c r="E315" s="5" t="n"/>
      <c r="F315" s="15" t="n"/>
      <c r="G315" s="5" t="n"/>
      <c r="H315" s="5" t="n"/>
      <c r="I315" s="6">
        <f>IF(B315&amp;""="","",IF(COUNTIF('الطلاب'!$A$6:$A$205,B315&amp;"")=0,"طالب غير موجود",IF(NOT(ISNUMBER(A315)),"تاريخ ناقص",IF(OR(C315="حفظ جديد",C315="مراجعة")=FALSE,"اختر النوع",IF(NOT(ISNUMBER(F315)),"عدد الأوجه ناقص","")))))</f>
        <v/>
      </c>
      <c r="J315" s="21">
        <f>IF(OR(B315&amp;""="",C315&lt;&gt;"حفظ جديد",NOT(ISNUMBER(A315))),"",IF(COUNTIFS($B$6:$B$2005,B315&amp;"",$C$6:$C$2005,"حفظ جديد",$A$6:$A$2005,"&gt;"&amp;A315)=0,1,0))</f>
        <v/>
      </c>
      <c r="K315" s="21">
        <f>IF(OR(B315&amp;""="",C315&lt;&gt;"مراجعة",NOT(ISNUMBER(A315))),"",IF(COUNTIFS($B$6:$B$2005,B315&amp;"",$C$6:$C$2005,"مراجعة",$A$6:$A$2005,"&gt;"&amp;A315)=0,1,0))</f>
        <v/>
      </c>
      <c r="L315" s="6">
        <f>IF(J315=1,B315&amp;"|H","")</f>
        <v/>
      </c>
      <c r="M315" s="6">
        <f>IF(K315=1,B315&amp;"|R","")</f>
        <v/>
      </c>
    </row>
    <row r="316">
      <c r="A316" s="13" t="n"/>
      <c r="B316" s="5" t="n"/>
      <c r="C316" s="5" t="n"/>
      <c r="D316" s="5" t="n"/>
      <c r="E316" s="5" t="n"/>
      <c r="F316" s="15" t="n"/>
      <c r="G316" s="5" t="n"/>
      <c r="H316" s="5" t="n"/>
      <c r="I316" s="6">
        <f>IF(B316&amp;""="","",IF(COUNTIF('الطلاب'!$A$6:$A$205,B316&amp;"")=0,"طالب غير موجود",IF(NOT(ISNUMBER(A316)),"تاريخ ناقص",IF(OR(C316="حفظ جديد",C316="مراجعة")=FALSE,"اختر النوع",IF(NOT(ISNUMBER(F316)),"عدد الأوجه ناقص","")))))</f>
        <v/>
      </c>
      <c r="J316" s="21">
        <f>IF(OR(B316&amp;""="",C316&lt;&gt;"حفظ جديد",NOT(ISNUMBER(A316))),"",IF(COUNTIFS($B$6:$B$2005,B316&amp;"",$C$6:$C$2005,"حفظ جديد",$A$6:$A$2005,"&gt;"&amp;A316)=0,1,0))</f>
        <v/>
      </c>
      <c r="K316" s="21">
        <f>IF(OR(B316&amp;""="",C316&lt;&gt;"مراجعة",NOT(ISNUMBER(A316))),"",IF(COUNTIFS($B$6:$B$2005,B316&amp;"",$C$6:$C$2005,"مراجعة",$A$6:$A$2005,"&gt;"&amp;A316)=0,1,0))</f>
        <v/>
      </c>
      <c r="L316" s="6">
        <f>IF(J316=1,B316&amp;"|H","")</f>
        <v/>
      </c>
      <c r="M316" s="6">
        <f>IF(K316=1,B316&amp;"|R","")</f>
        <v/>
      </c>
    </row>
    <row r="317">
      <c r="A317" s="13" t="n"/>
      <c r="B317" s="5" t="n"/>
      <c r="C317" s="5" t="n"/>
      <c r="D317" s="5" t="n"/>
      <c r="E317" s="5" t="n"/>
      <c r="F317" s="15" t="n"/>
      <c r="G317" s="5" t="n"/>
      <c r="H317" s="5" t="n"/>
      <c r="I317" s="6">
        <f>IF(B317&amp;""="","",IF(COUNTIF('الطلاب'!$A$6:$A$205,B317&amp;"")=0,"طالب غير موجود",IF(NOT(ISNUMBER(A317)),"تاريخ ناقص",IF(OR(C317="حفظ جديد",C317="مراجعة")=FALSE,"اختر النوع",IF(NOT(ISNUMBER(F317)),"عدد الأوجه ناقص","")))))</f>
        <v/>
      </c>
      <c r="J317" s="21">
        <f>IF(OR(B317&amp;""="",C317&lt;&gt;"حفظ جديد",NOT(ISNUMBER(A317))),"",IF(COUNTIFS($B$6:$B$2005,B317&amp;"",$C$6:$C$2005,"حفظ جديد",$A$6:$A$2005,"&gt;"&amp;A317)=0,1,0))</f>
        <v/>
      </c>
      <c r="K317" s="21">
        <f>IF(OR(B317&amp;""="",C317&lt;&gt;"مراجعة",NOT(ISNUMBER(A317))),"",IF(COUNTIFS($B$6:$B$2005,B317&amp;"",$C$6:$C$2005,"مراجعة",$A$6:$A$2005,"&gt;"&amp;A317)=0,1,0))</f>
        <v/>
      </c>
      <c r="L317" s="6">
        <f>IF(J317=1,B317&amp;"|H","")</f>
        <v/>
      </c>
      <c r="M317" s="6">
        <f>IF(K317=1,B317&amp;"|R","")</f>
        <v/>
      </c>
    </row>
    <row r="318">
      <c r="A318" s="13" t="n"/>
      <c r="B318" s="5" t="n"/>
      <c r="C318" s="5" t="n"/>
      <c r="D318" s="5" t="n"/>
      <c r="E318" s="5" t="n"/>
      <c r="F318" s="15" t="n"/>
      <c r="G318" s="5" t="n"/>
      <c r="H318" s="5" t="n"/>
      <c r="I318" s="6">
        <f>IF(B318&amp;""="","",IF(COUNTIF('الطلاب'!$A$6:$A$205,B318&amp;"")=0,"طالب غير موجود",IF(NOT(ISNUMBER(A318)),"تاريخ ناقص",IF(OR(C318="حفظ جديد",C318="مراجعة")=FALSE,"اختر النوع",IF(NOT(ISNUMBER(F318)),"عدد الأوجه ناقص","")))))</f>
        <v/>
      </c>
      <c r="J318" s="21">
        <f>IF(OR(B318&amp;""="",C318&lt;&gt;"حفظ جديد",NOT(ISNUMBER(A318))),"",IF(COUNTIFS($B$6:$B$2005,B318&amp;"",$C$6:$C$2005,"حفظ جديد",$A$6:$A$2005,"&gt;"&amp;A318)=0,1,0))</f>
        <v/>
      </c>
      <c r="K318" s="21">
        <f>IF(OR(B318&amp;""="",C318&lt;&gt;"مراجعة",NOT(ISNUMBER(A318))),"",IF(COUNTIFS($B$6:$B$2005,B318&amp;"",$C$6:$C$2005,"مراجعة",$A$6:$A$2005,"&gt;"&amp;A318)=0,1,0))</f>
        <v/>
      </c>
      <c r="L318" s="6">
        <f>IF(J318=1,B318&amp;"|H","")</f>
        <v/>
      </c>
      <c r="M318" s="6">
        <f>IF(K318=1,B318&amp;"|R","")</f>
        <v/>
      </c>
    </row>
    <row r="319">
      <c r="A319" s="13" t="n"/>
      <c r="B319" s="5" t="n"/>
      <c r="C319" s="5" t="n"/>
      <c r="D319" s="5" t="n"/>
      <c r="E319" s="5" t="n"/>
      <c r="F319" s="15" t="n"/>
      <c r="G319" s="5" t="n"/>
      <c r="H319" s="5" t="n"/>
      <c r="I319" s="6">
        <f>IF(B319&amp;""="","",IF(COUNTIF('الطلاب'!$A$6:$A$205,B319&amp;"")=0,"طالب غير موجود",IF(NOT(ISNUMBER(A319)),"تاريخ ناقص",IF(OR(C319="حفظ جديد",C319="مراجعة")=FALSE,"اختر النوع",IF(NOT(ISNUMBER(F319)),"عدد الأوجه ناقص","")))))</f>
        <v/>
      </c>
      <c r="J319" s="21">
        <f>IF(OR(B319&amp;""="",C319&lt;&gt;"حفظ جديد",NOT(ISNUMBER(A319))),"",IF(COUNTIFS($B$6:$B$2005,B319&amp;"",$C$6:$C$2005,"حفظ جديد",$A$6:$A$2005,"&gt;"&amp;A319)=0,1,0))</f>
        <v/>
      </c>
      <c r="K319" s="21">
        <f>IF(OR(B319&amp;""="",C319&lt;&gt;"مراجعة",NOT(ISNUMBER(A319))),"",IF(COUNTIFS($B$6:$B$2005,B319&amp;"",$C$6:$C$2005,"مراجعة",$A$6:$A$2005,"&gt;"&amp;A319)=0,1,0))</f>
        <v/>
      </c>
      <c r="L319" s="6">
        <f>IF(J319=1,B319&amp;"|H","")</f>
        <v/>
      </c>
      <c r="M319" s="6">
        <f>IF(K319=1,B319&amp;"|R","")</f>
        <v/>
      </c>
    </row>
    <row r="320">
      <c r="A320" s="13" t="n"/>
      <c r="B320" s="5" t="n"/>
      <c r="C320" s="5" t="n"/>
      <c r="D320" s="5" t="n"/>
      <c r="E320" s="5" t="n"/>
      <c r="F320" s="15" t="n"/>
      <c r="G320" s="5" t="n"/>
      <c r="H320" s="5" t="n"/>
      <c r="I320" s="6">
        <f>IF(B320&amp;""="","",IF(COUNTIF('الطلاب'!$A$6:$A$205,B320&amp;"")=0,"طالب غير موجود",IF(NOT(ISNUMBER(A320)),"تاريخ ناقص",IF(OR(C320="حفظ جديد",C320="مراجعة")=FALSE,"اختر النوع",IF(NOT(ISNUMBER(F320)),"عدد الأوجه ناقص","")))))</f>
        <v/>
      </c>
      <c r="J320" s="21">
        <f>IF(OR(B320&amp;""="",C320&lt;&gt;"حفظ جديد",NOT(ISNUMBER(A320))),"",IF(COUNTIFS($B$6:$B$2005,B320&amp;"",$C$6:$C$2005,"حفظ جديد",$A$6:$A$2005,"&gt;"&amp;A320)=0,1,0))</f>
        <v/>
      </c>
      <c r="K320" s="21">
        <f>IF(OR(B320&amp;""="",C320&lt;&gt;"مراجعة",NOT(ISNUMBER(A320))),"",IF(COUNTIFS($B$6:$B$2005,B320&amp;"",$C$6:$C$2005,"مراجعة",$A$6:$A$2005,"&gt;"&amp;A320)=0,1,0))</f>
        <v/>
      </c>
      <c r="L320" s="6">
        <f>IF(J320=1,B320&amp;"|H","")</f>
        <v/>
      </c>
      <c r="M320" s="6">
        <f>IF(K320=1,B320&amp;"|R","")</f>
        <v/>
      </c>
    </row>
    <row r="321">
      <c r="A321" s="13" t="n"/>
      <c r="B321" s="5" t="n"/>
      <c r="C321" s="5" t="n"/>
      <c r="D321" s="5" t="n"/>
      <c r="E321" s="5" t="n"/>
      <c r="F321" s="15" t="n"/>
      <c r="G321" s="5" t="n"/>
      <c r="H321" s="5" t="n"/>
      <c r="I321" s="6">
        <f>IF(B321&amp;""="","",IF(COUNTIF('الطلاب'!$A$6:$A$205,B321&amp;"")=0,"طالب غير موجود",IF(NOT(ISNUMBER(A321)),"تاريخ ناقص",IF(OR(C321="حفظ جديد",C321="مراجعة")=FALSE,"اختر النوع",IF(NOT(ISNUMBER(F321)),"عدد الأوجه ناقص","")))))</f>
        <v/>
      </c>
      <c r="J321" s="21">
        <f>IF(OR(B321&amp;""="",C321&lt;&gt;"حفظ جديد",NOT(ISNUMBER(A321))),"",IF(COUNTIFS($B$6:$B$2005,B321&amp;"",$C$6:$C$2005,"حفظ جديد",$A$6:$A$2005,"&gt;"&amp;A321)=0,1,0))</f>
        <v/>
      </c>
      <c r="K321" s="21">
        <f>IF(OR(B321&amp;""="",C321&lt;&gt;"مراجعة",NOT(ISNUMBER(A321))),"",IF(COUNTIFS($B$6:$B$2005,B321&amp;"",$C$6:$C$2005,"مراجعة",$A$6:$A$2005,"&gt;"&amp;A321)=0,1,0))</f>
        <v/>
      </c>
      <c r="L321" s="6">
        <f>IF(J321=1,B321&amp;"|H","")</f>
        <v/>
      </c>
      <c r="M321" s="6">
        <f>IF(K321=1,B321&amp;"|R","")</f>
        <v/>
      </c>
    </row>
    <row r="322">
      <c r="A322" s="13" t="n"/>
      <c r="B322" s="5" t="n"/>
      <c r="C322" s="5" t="n"/>
      <c r="D322" s="5" t="n"/>
      <c r="E322" s="5" t="n"/>
      <c r="F322" s="15" t="n"/>
      <c r="G322" s="5" t="n"/>
      <c r="H322" s="5" t="n"/>
      <c r="I322" s="6">
        <f>IF(B322&amp;""="","",IF(COUNTIF('الطلاب'!$A$6:$A$205,B322&amp;"")=0,"طالب غير موجود",IF(NOT(ISNUMBER(A322)),"تاريخ ناقص",IF(OR(C322="حفظ جديد",C322="مراجعة")=FALSE,"اختر النوع",IF(NOT(ISNUMBER(F322)),"عدد الأوجه ناقص","")))))</f>
        <v/>
      </c>
      <c r="J322" s="21">
        <f>IF(OR(B322&amp;""="",C322&lt;&gt;"حفظ جديد",NOT(ISNUMBER(A322))),"",IF(COUNTIFS($B$6:$B$2005,B322&amp;"",$C$6:$C$2005,"حفظ جديد",$A$6:$A$2005,"&gt;"&amp;A322)=0,1,0))</f>
        <v/>
      </c>
      <c r="K322" s="21">
        <f>IF(OR(B322&amp;""="",C322&lt;&gt;"مراجعة",NOT(ISNUMBER(A322))),"",IF(COUNTIFS($B$6:$B$2005,B322&amp;"",$C$6:$C$2005,"مراجعة",$A$6:$A$2005,"&gt;"&amp;A322)=0,1,0))</f>
        <v/>
      </c>
      <c r="L322" s="6">
        <f>IF(J322=1,B322&amp;"|H","")</f>
        <v/>
      </c>
      <c r="M322" s="6">
        <f>IF(K322=1,B322&amp;"|R","")</f>
        <v/>
      </c>
    </row>
    <row r="323">
      <c r="A323" s="13" t="n"/>
      <c r="B323" s="5" t="n"/>
      <c r="C323" s="5" t="n"/>
      <c r="D323" s="5" t="n"/>
      <c r="E323" s="5" t="n"/>
      <c r="F323" s="15" t="n"/>
      <c r="G323" s="5" t="n"/>
      <c r="H323" s="5" t="n"/>
      <c r="I323" s="6">
        <f>IF(B323&amp;""="","",IF(COUNTIF('الطلاب'!$A$6:$A$205,B323&amp;"")=0,"طالب غير موجود",IF(NOT(ISNUMBER(A323)),"تاريخ ناقص",IF(OR(C323="حفظ جديد",C323="مراجعة")=FALSE,"اختر النوع",IF(NOT(ISNUMBER(F323)),"عدد الأوجه ناقص","")))))</f>
        <v/>
      </c>
      <c r="J323" s="21">
        <f>IF(OR(B323&amp;""="",C323&lt;&gt;"حفظ جديد",NOT(ISNUMBER(A323))),"",IF(COUNTIFS($B$6:$B$2005,B323&amp;"",$C$6:$C$2005,"حفظ جديد",$A$6:$A$2005,"&gt;"&amp;A323)=0,1,0))</f>
        <v/>
      </c>
      <c r="K323" s="21">
        <f>IF(OR(B323&amp;""="",C323&lt;&gt;"مراجعة",NOT(ISNUMBER(A323))),"",IF(COUNTIFS($B$6:$B$2005,B323&amp;"",$C$6:$C$2005,"مراجعة",$A$6:$A$2005,"&gt;"&amp;A323)=0,1,0))</f>
        <v/>
      </c>
      <c r="L323" s="6">
        <f>IF(J323=1,B323&amp;"|H","")</f>
        <v/>
      </c>
      <c r="M323" s="6">
        <f>IF(K323=1,B323&amp;"|R","")</f>
        <v/>
      </c>
    </row>
    <row r="324">
      <c r="A324" s="13" t="n"/>
      <c r="B324" s="5" t="n"/>
      <c r="C324" s="5" t="n"/>
      <c r="D324" s="5" t="n"/>
      <c r="E324" s="5" t="n"/>
      <c r="F324" s="15" t="n"/>
      <c r="G324" s="5" t="n"/>
      <c r="H324" s="5" t="n"/>
      <c r="I324" s="6">
        <f>IF(B324&amp;""="","",IF(COUNTIF('الطلاب'!$A$6:$A$205,B324&amp;"")=0,"طالب غير موجود",IF(NOT(ISNUMBER(A324)),"تاريخ ناقص",IF(OR(C324="حفظ جديد",C324="مراجعة")=FALSE,"اختر النوع",IF(NOT(ISNUMBER(F324)),"عدد الأوجه ناقص","")))))</f>
        <v/>
      </c>
      <c r="J324" s="21">
        <f>IF(OR(B324&amp;""="",C324&lt;&gt;"حفظ جديد",NOT(ISNUMBER(A324))),"",IF(COUNTIFS($B$6:$B$2005,B324&amp;"",$C$6:$C$2005,"حفظ جديد",$A$6:$A$2005,"&gt;"&amp;A324)=0,1,0))</f>
        <v/>
      </c>
      <c r="K324" s="21">
        <f>IF(OR(B324&amp;""="",C324&lt;&gt;"مراجعة",NOT(ISNUMBER(A324))),"",IF(COUNTIFS($B$6:$B$2005,B324&amp;"",$C$6:$C$2005,"مراجعة",$A$6:$A$2005,"&gt;"&amp;A324)=0,1,0))</f>
        <v/>
      </c>
      <c r="L324" s="6">
        <f>IF(J324=1,B324&amp;"|H","")</f>
        <v/>
      </c>
      <c r="M324" s="6">
        <f>IF(K324=1,B324&amp;"|R","")</f>
        <v/>
      </c>
    </row>
    <row r="325">
      <c r="A325" s="13" t="n"/>
      <c r="B325" s="5" t="n"/>
      <c r="C325" s="5" t="n"/>
      <c r="D325" s="5" t="n"/>
      <c r="E325" s="5" t="n"/>
      <c r="F325" s="15" t="n"/>
      <c r="G325" s="5" t="n"/>
      <c r="H325" s="5" t="n"/>
      <c r="I325" s="6">
        <f>IF(B325&amp;""="","",IF(COUNTIF('الطلاب'!$A$6:$A$205,B325&amp;"")=0,"طالب غير موجود",IF(NOT(ISNUMBER(A325)),"تاريخ ناقص",IF(OR(C325="حفظ جديد",C325="مراجعة")=FALSE,"اختر النوع",IF(NOT(ISNUMBER(F325)),"عدد الأوجه ناقص","")))))</f>
        <v/>
      </c>
      <c r="J325" s="21">
        <f>IF(OR(B325&amp;""="",C325&lt;&gt;"حفظ جديد",NOT(ISNUMBER(A325))),"",IF(COUNTIFS($B$6:$B$2005,B325&amp;"",$C$6:$C$2005,"حفظ جديد",$A$6:$A$2005,"&gt;"&amp;A325)=0,1,0))</f>
        <v/>
      </c>
      <c r="K325" s="21">
        <f>IF(OR(B325&amp;""="",C325&lt;&gt;"مراجعة",NOT(ISNUMBER(A325))),"",IF(COUNTIFS($B$6:$B$2005,B325&amp;"",$C$6:$C$2005,"مراجعة",$A$6:$A$2005,"&gt;"&amp;A325)=0,1,0))</f>
        <v/>
      </c>
      <c r="L325" s="6">
        <f>IF(J325=1,B325&amp;"|H","")</f>
        <v/>
      </c>
      <c r="M325" s="6">
        <f>IF(K325=1,B325&amp;"|R","")</f>
        <v/>
      </c>
    </row>
    <row r="326">
      <c r="A326" s="13" t="n"/>
      <c r="B326" s="5" t="n"/>
      <c r="C326" s="5" t="n"/>
      <c r="D326" s="5" t="n"/>
      <c r="E326" s="5" t="n"/>
      <c r="F326" s="15" t="n"/>
      <c r="G326" s="5" t="n"/>
      <c r="H326" s="5" t="n"/>
      <c r="I326" s="6">
        <f>IF(B326&amp;""="","",IF(COUNTIF('الطلاب'!$A$6:$A$205,B326&amp;"")=0,"طالب غير موجود",IF(NOT(ISNUMBER(A326)),"تاريخ ناقص",IF(OR(C326="حفظ جديد",C326="مراجعة")=FALSE,"اختر النوع",IF(NOT(ISNUMBER(F326)),"عدد الأوجه ناقص","")))))</f>
        <v/>
      </c>
      <c r="J326" s="21">
        <f>IF(OR(B326&amp;""="",C326&lt;&gt;"حفظ جديد",NOT(ISNUMBER(A326))),"",IF(COUNTIFS($B$6:$B$2005,B326&amp;"",$C$6:$C$2005,"حفظ جديد",$A$6:$A$2005,"&gt;"&amp;A326)=0,1,0))</f>
        <v/>
      </c>
      <c r="K326" s="21">
        <f>IF(OR(B326&amp;""="",C326&lt;&gt;"مراجعة",NOT(ISNUMBER(A326))),"",IF(COUNTIFS($B$6:$B$2005,B326&amp;"",$C$6:$C$2005,"مراجعة",$A$6:$A$2005,"&gt;"&amp;A326)=0,1,0))</f>
        <v/>
      </c>
      <c r="L326" s="6">
        <f>IF(J326=1,B326&amp;"|H","")</f>
        <v/>
      </c>
      <c r="M326" s="6">
        <f>IF(K326=1,B326&amp;"|R","")</f>
        <v/>
      </c>
    </row>
    <row r="327">
      <c r="A327" s="13" t="n"/>
      <c r="B327" s="5" t="n"/>
      <c r="C327" s="5" t="n"/>
      <c r="D327" s="5" t="n"/>
      <c r="E327" s="5" t="n"/>
      <c r="F327" s="15" t="n"/>
      <c r="G327" s="5" t="n"/>
      <c r="H327" s="5" t="n"/>
      <c r="I327" s="6">
        <f>IF(B327&amp;""="","",IF(COUNTIF('الطلاب'!$A$6:$A$205,B327&amp;"")=0,"طالب غير موجود",IF(NOT(ISNUMBER(A327)),"تاريخ ناقص",IF(OR(C327="حفظ جديد",C327="مراجعة")=FALSE,"اختر النوع",IF(NOT(ISNUMBER(F327)),"عدد الأوجه ناقص","")))))</f>
        <v/>
      </c>
      <c r="J327" s="21">
        <f>IF(OR(B327&amp;""="",C327&lt;&gt;"حفظ جديد",NOT(ISNUMBER(A327))),"",IF(COUNTIFS($B$6:$B$2005,B327&amp;"",$C$6:$C$2005,"حفظ جديد",$A$6:$A$2005,"&gt;"&amp;A327)=0,1,0))</f>
        <v/>
      </c>
      <c r="K327" s="21">
        <f>IF(OR(B327&amp;""="",C327&lt;&gt;"مراجعة",NOT(ISNUMBER(A327))),"",IF(COUNTIFS($B$6:$B$2005,B327&amp;"",$C$6:$C$2005,"مراجعة",$A$6:$A$2005,"&gt;"&amp;A327)=0,1,0))</f>
        <v/>
      </c>
      <c r="L327" s="6">
        <f>IF(J327=1,B327&amp;"|H","")</f>
        <v/>
      </c>
      <c r="M327" s="6">
        <f>IF(K327=1,B327&amp;"|R","")</f>
        <v/>
      </c>
    </row>
    <row r="328">
      <c r="A328" s="13" t="n"/>
      <c r="B328" s="5" t="n"/>
      <c r="C328" s="5" t="n"/>
      <c r="D328" s="5" t="n"/>
      <c r="E328" s="5" t="n"/>
      <c r="F328" s="15" t="n"/>
      <c r="G328" s="5" t="n"/>
      <c r="H328" s="5" t="n"/>
      <c r="I328" s="6">
        <f>IF(B328&amp;""="","",IF(COUNTIF('الطلاب'!$A$6:$A$205,B328&amp;"")=0,"طالب غير موجود",IF(NOT(ISNUMBER(A328)),"تاريخ ناقص",IF(OR(C328="حفظ جديد",C328="مراجعة")=FALSE,"اختر النوع",IF(NOT(ISNUMBER(F328)),"عدد الأوجه ناقص","")))))</f>
        <v/>
      </c>
      <c r="J328" s="21">
        <f>IF(OR(B328&amp;""="",C328&lt;&gt;"حفظ جديد",NOT(ISNUMBER(A328))),"",IF(COUNTIFS($B$6:$B$2005,B328&amp;"",$C$6:$C$2005,"حفظ جديد",$A$6:$A$2005,"&gt;"&amp;A328)=0,1,0))</f>
        <v/>
      </c>
      <c r="K328" s="21">
        <f>IF(OR(B328&amp;""="",C328&lt;&gt;"مراجعة",NOT(ISNUMBER(A328))),"",IF(COUNTIFS($B$6:$B$2005,B328&amp;"",$C$6:$C$2005,"مراجعة",$A$6:$A$2005,"&gt;"&amp;A328)=0,1,0))</f>
        <v/>
      </c>
      <c r="L328" s="6">
        <f>IF(J328=1,B328&amp;"|H","")</f>
        <v/>
      </c>
      <c r="M328" s="6">
        <f>IF(K328=1,B328&amp;"|R","")</f>
        <v/>
      </c>
    </row>
    <row r="329">
      <c r="A329" s="13" t="n"/>
      <c r="B329" s="5" t="n"/>
      <c r="C329" s="5" t="n"/>
      <c r="D329" s="5" t="n"/>
      <c r="E329" s="5" t="n"/>
      <c r="F329" s="15" t="n"/>
      <c r="G329" s="5" t="n"/>
      <c r="H329" s="5" t="n"/>
      <c r="I329" s="6">
        <f>IF(B329&amp;""="","",IF(COUNTIF('الطلاب'!$A$6:$A$205,B329&amp;"")=0,"طالب غير موجود",IF(NOT(ISNUMBER(A329)),"تاريخ ناقص",IF(OR(C329="حفظ جديد",C329="مراجعة")=FALSE,"اختر النوع",IF(NOT(ISNUMBER(F329)),"عدد الأوجه ناقص","")))))</f>
        <v/>
      </c>
      <c r="J329" s="21">
        <f>IF(OR(B329&amp;""="",C329&lt;&gt;"حفظ جديد",NOT(ISNUMBER(A329))),"",IF(COUNTIFS($B$6:$B$2005,B329&amp;"",$C$6:$C$2005,"حفظ جديد",$A$6:$A$2005,"&gt;"&amp;A329)=0,1,0))</f>
        <v/>
      </c>
      <c r="K329" s="21">
        <f>IF(OR(B329&amp;""="",C329&lt;&gt;"مراجعة",NOT(ISNUMBER(A329))),"",IF(COUNTIFS($B$6:$B$2005,B329&amp;"",$C$6:$C$2005,"مراجعة",$A$6:$A$2005,"&gt;"&amp;A329)=0,1,0))</f>
        <v/>
      </c>
      <c r="L329" s="6">
        <f>IF(J329=1,B329&amp;"|H","")</f>
        <v/>
      </c>
      <c r="M329" s="6">
        <f>IF(K329=1,B329&amp;"|R","")</f>
        <v/>
      </c>
    </row>
    <row r="330">
      <c r="A330" s="13" t="n"/>
      <c r="B330" s="5" t="n"/>
      <c r="C330" s="5" t="n"/>
      <c r="D330" s="5" t="n"/>
      <c r="E330" s="5" t="n"/>
      <c r="F330" s="15" t="n"/>
      <c r="G330" s="5" t="n"/>
      <c r="H330" s="5" t="n"/>
      <c r="I330" s="6">
        <f>IF(B330&amp;""="","",IF(COUNTIF('الطلاب'!$A$6:$A$205,B330&amp;"")=0,"طالب غير موجود",IF(NOT(ISNUMBER(A330)),"تاريخ ناقص",IF(OR(C330="حفظ جديد",C330="مراجعة")=FALSE,"اختر النوع",IF(NOT(ISNUMBER(F330)),"عدد الأوجه ناقص","")))))</f>
        <v/>
      </c>
      <c r="J330" s="21">
        <f>IF(OR(B330&amp;""="",C330&lt;&gt;"حفظ جديد",NOT(ISNUMBER(A330))),"",IF(COUNTIFS($B$6:$B$2005,B330&amp;"",$C$6:$C$2005,"حفظ جديد",$A$6:$A$2005,"&gt;"&amp;A330)=0,1,0))</f>
        <v/>
      </c>
      <c r="K330" s="21">
        <f>IF(OR(B330&amp;""="",C330&lt;&gt;"مراجعة",NOT(ISNUMBER(A330))),"",IF(COUNTIFS($B$6:$B$2005,B330&amp;"",$C$6:$C$2005,"مراجعة",$A$6:$A$2005,"&gt;"&amp;A330)=0,1,0))</f>
        <v/>
      </c>
      <c r="L330" s="6">
        <f>IF(J330=1,B330&amp;"|H","")</f>
        <v/>
      </c>
      <c r="M330" s="6">
        <f>IF(K330=1,B330&amp;"|R","")</f>
        <v/>
      </c>
    </row>
    <row r="331">
      <c r="A331" s="13" t="n"/>
      <c r="B331" s="5" t="n"/>
      <c r="C331" s="5" t="n"/>
      <c r="D331" s="5" t="n"/>
      <c r="E331" s="5" t="n"/>
      <c r="F331" s="15" t="n"/>
      <c r="G331" s="5" t="n"/>
      <c r="H331" s="5" t="n"/>
      <c r="I331" s="6">
        <f>IF(B331&amp;""="","",IF(COUNTIF('الطلاب'!$A$6:$A$205,B331&amp;"")=0,"طالب غير موجود",IF(NOT(ISNUMBER(A331)),"تاريخ ناقص",IF(OR(C331="حفظ جديد",C331="مراجعة")=FALSE,"اختر النوع",IF(NOT(ISNUMBER(F331)),"عدد الأوجه ناقص","")))))</f>
        <v/>
      </c>
      <c r="J331" s="21">
        <f>IF(OR(B331&amp;""="",C331&lt;&gt;"حفظ جديد",NOT(ISNUMBER(A331))),"",IF(COUNTIFS($B$6:$B$2005,B331&amp;"",$C$6:$C$2005,"حفظ جديد",$A$6:$A$2005,"&gt;"&amp;A331)=0,1,0))</f>
        <v/>
      </c>
      <c r="K331" s="21">
        <f>IF(OR(B331&amp;""="",C331&lt;&gt;"مراجعة",NOT(ISNUMBER(A331))),"",IF(COUNTIFS($B$6:$B$2005,B331&amp;"",$C$6:$C$2005,"مراجعة",$A$6:$A$2005,"&gt;"&amp;A331)=0,1,0))</f>
        <v/>
      </c>
      <c r="L331" s="6">
        <f>IF(J331=1,B331&amp;"|H","")</f>
        <v/>
      </c>
      <c r="M331" s="6">
        <f>IF(K331=1,B331&amp;"|R","")</f>
        <v/>
      </c>
    </row>
    <row r="332">
      <c r="A332" s="13" t="n"/>
      <c r="B332" s="5" t="n"/>
      <c r="C332" s="5" t="n"/>
      <c r="D332" s="5" t="n"/>
      <c r="E332" s="5" t="n"/>
      <c r="F332" s="15" t="n"/>
      <c r="G332" s="5" t="n"/>
      <c r="H332" s="5" t="n"/>
      <c r="I332" s="6">
        <f>IF(B332&amp;""="","",IF(COUNTIF('الطلاب'!$A$6:$A$205,B332&amp;"")=0,"طالب غير موجود",IF(NOT(ISNUMBER(A332)),"تاريخ ناقص",IF(OR(C332="حفظ جديد",C332="مراجعة")=FALSE,"اختر النوع",IF(NOT(ISNUMBER(F332)),"عدد الأوجه ناقص","")))))</f>
        <v/>
      </c>
      <c r="J332" s="21">
        <f>IF(OR(B332&amp;""="",C332&lt;&gt;"حفظ جديد",NOT(ISNUMBER(A332))),"",IF(COUNTIFS($B$6:$B$2005,B332&amp;"",$C$6:$C$2005,"حفظ جديد",$A$6:$A$2005,"&gt;"&amp;A332)=0,1,0))</f>
        <v/>
      </c>
      <c r="K332" s="21">
        <f>IF(OR(B332&amp;""="",C332&lt;&gt;"مراجعة",NOT(ISNUMBER(A332))),"",IF(COUNTIFS($B$6:$B$2005,B332&amp;"",$C$6:$C$2005,"مراجعة",$A$6:$A$2005,"&gt;"&amp;A332)=0,1,0))</f>
        <v/>
      </c>
      <c r="L332" s="6">
        <f>IF(J332=1,B332&amp;"|H","")</f>
        <v/>
      </c>
      <c r="M332" s="6">
        <f>IF(K332=1,B332&amp;"|R","")</f>
        <v/>
      </c>
    </row>
    <row r="333">
      <c r="A333" s="13" t="n"/>
      <c r="B333" s="5" t="n"/>
      <c r="C333" s="5" t="n"/>
      <c r="D333" s="5" t="n"/>
      <c r="E333" s="5" t="n"/>
      <c r="F333" s="15" t="n"/>
      <c r="G333" s="5" t="n"/>
      <c r="H333" s="5" t="n"/>
      <c r="I333" s="6">
        <f>IF(B333&amp;""="","",IF(COUNTIF('الطلاب'!$A$6:$A$205,B333&amp;"")=0,"طالب غير موجود",IF(NOT(ISNUMBER(A333)),"تاريخ ناقص",IF(OR(C333="حفظ جديد",C333="مراجعة")=FALSE,"اختر النوع",IF(NOT(ISNUMBER(F333)),"عدد الأوجه ناقص","")))))</f>
        <v/>
      </c>
      <c r="J333" s="21">
        <f>IF(OR(B333&amp;""="",C333&lt;&gt;"حفظ جديد",NOT(ISNUMBER(A333))),"",IF(COUNTIFS($B$6:$B$2005,B333&amp;"",$C$6:$C$2005,"حفظ جديد",$A$6:$A$2005,"&gt;"&amp;A333)=0,1,0))</f>
        <v/>
      </c>
      <c r="K333" s="21">
        <f>IF(OR(B333&amp;""="",C333&lt;&gt;"مراجعة",NOT(ISNUMBER(A333))),"",IF(COUNTIFS($B$6:$B$2005,B333&amp;"",$C$6:$C$2005,"مراجعة",$A$6:$A$2005,"&gt;"&amp;A333)=0,1,0))</f>
        <v/>
      </c>
      <c r="L333" s="6">
        <f>IF(J333=1,B333&amp;"|H","")</f>
        <v/>
      </c>
      <c r="M333" s="6">
        <f>IF(K333=1,B333&amp;"|R","")</f>
        <v/>
      </c>
    </row>
    <row r="334">
      <c r="A334" s="13" t="n"/>
      <c r="B334" s="5" t="n"/>
      <c r="C334" s="5" t="n"/>
      <c r="D334" s="5" t="n"/>
      <c r="E334" s="5" t="n"/>
      <c r="F334" s="15" t="n"/>
      <c r="G334" s="5" t="n"/>
      <c r="H334" s="5" t="n"/>
      <c r="I334" s="6">
        <f>IF(B334&amp;""="","",IF(COUNTIF('الطلاب'!$A$6:$A$205,B334&amp;"")=0,"طالب غير موجود",IF(NOT(ISNUMBER(A334)),"تاريخ ناقص",IF(OR(C334="حفظ جديد",C334="مراجعة")=FALSE,"اختر النوع",IF(NOT(ISNUMBER(F334)),"عدد الأوجه ناقص","")))))</f>
        <v/>
      </c>
      <c r="J334" s="21">
        <f>IF(OR(B334&amp;""="",C334&lt;&gt;"حفظ جديد",NOT(ISNUMBER(A334))),"",IF(COUNTIFS($B$6:$B$2005,B334&amp;"",$C$6:$C$2005,"حفظ جديد",$A$6:$A$2005,"&gt;"&amp;A334)=0,1,0))</f>
        <v/>
      </c>
      <c r="K334" s="21">
        <f>IF(OR(B334&amp;""="",C334&lt;&gt;"مراجعة",NOT(ISNUMBER(A334))),"",IF(COUNTIFS($B$6:$B$2005,B334&amp;"",$C$6:$C$2005,"مراجعة",$A$6:$A$2005,"&gt;"&amp;A334)=0,1,0))</f>
        <v/>
      </c>
      <c r="L334" s="6">
        <f>IF(J334=1,B334&amp;"|H","")</f>
        <v/>
      </c>
      <c r="M334" s="6">
        <f>IF(K334=1,B334&amp;"|R","")</f>
        <v/>
      </c>
    </row>
    <row r="335">
      <c r="A335" s="13" t="n"/>
      <c r="B335" s="5" t="n"/>
      <c r="C335" s="5" t="n"/>
      <c r="D335" s="5" t="n"/>
      <c r="E335" s="5" t="n"/>
      <c r="F335" s="15" t="n"/>
      <c r="G335" s="5" t="n"/>
      <c r="H335" s="5" t="n"/>
      <c r="I335" s="6">
        <f>IF(B335&amp;""="","",IF(COUNTIF('الطلاب'!$A$6:$A$205,B335&amp;"")=0,"طالب غير موجود",IF(NOT(ISNUMBER(A335)),"تاريخ ناقص",IF(OR(C335="حفظ جديد",C335="مراجعة")=FALSE,"اختر النوع",IF(NOT(ISNUMBER(F335)),"عدد الأوجه ناقص","")))))</f>
        <v/>
      </c>
      <c r="J335" s="21">
        <f>IF(OR(B335&amp;""="",C335&lt;&gt;"حفظ جديد",NOT(ISNUMBER(A335))),"",IF(COUNTIFS($B$6:$B$2005,B335&amp;"",$C$6:$C$2005,"حفظ جديد",$A$6:$A$2005,"&gt;"&amp;A335)=0,1,0))</f>
        <v/>
      </c>
      <c r="K335" s="21">
        <f>IF(OR(B335&amp;""="",C335&lt;&gt;"مراجعة",NOT(ISNUMBER(A335))),"",IF(COUNTIFS($B$6:$B$2005,B335&amp;"",$C$6:$C$2005,"مراجعة",$A$6:$A$2005,"&gt;"&amp;A335)=0,1,0))</f>
        <v/>
      </c>
      <c r="L335" s="6">
        <f>IF(J335=1,B335&amp;"|H","")</f>
        <v/>
      </c>
      <c r="M335" s="6">
        <f>IF(K335=1,B335&amp;"|R","")</f>
        <v/>
      </c>
    </row>
    <row r="336">
      <c r="A336" s="13" t="n"/>
      <c r="B336" s="5" t="n"/>
      <c r="C336" s="5" t="n"/>
      <c r="D336" s="5" t="n"/>
      <c r="E336" s="5" t="n"/>
      <c r="F336" s="15" t="n"/>
      <c r="G336" s="5" t="n"/>
      <c r="H336" s="5" t="n"/>
      <c r="I336" s="6">
        <f>IF(B336&amp;""="","",IF(COUNTIF('الطلاب'!$A$6:$A$205,B336&amp;"")=0,"طالب غير موجود",IF(NOT(ISNUMBER(A336)),"تاريخ ناقص",IF(OR(C336="حفظ جديد",C336="مراجعة")=FALSE,"اختر النوع",IF(NOT(ISNUMBER(F336)),"عدد الأوجه ناقص","")))))</f>
        <v/>
      </c>
      <c r="J336" s="21">
        <f>IF(OR(B336&amp;""="",C336&lt;&gt;"حفظ جديد",NOT(ISNUMBER(A336))),"",IF(COUNTIFS($B$6:$B$2005,B336&amp;"",$C$6:$C$2005,"حفظ جديد",$A$6:$A$2005,"&gt;"&amp;A336)=0,1,0))</f>
        <v/>
      </c>
      <c r="K336" s="21">
        <f>IF(OR(B336&amp;""="",C336&lt;&gt;"مراجعة",NOT(ISNUMBER(A336))),"",IF(COUNTIFS($B$6:$B$2005,B336&amp;"",$C$6:$C$2005,"مراجعة",$A$6:$A$2005,"&gt;"&amp;A336)=0,1,0))</f>
        <v/>
      </c>
      <c r="L336" s="6">
        <f>IF(J336=1,B336&amp;"|H","")</f>
        <v/>
      </c>
      <c r="M336" s="6">
        <f>IF(K336=1,B336&amp;"|R","")</f>
        <v/>
      </c>
    </row>
    <row r="337">
      <c r="A337" s="13" t="n"/>
      <c r="B337" s="5" t="n"/>
      <c r="C337" s="5" t="n"/>
      <c r="D337" s="5" t="n"/>
      <c r="E337" s="5" t="n"/>
      <c r="F337" s="15" t="n"/>
      <c r="G337" s="5" t="n"/>
      <c r="H337" s="5" t="n"/>
      <c r="I337" s="6">
        <f>IF(B337&amp;""="","",IF(COUNTIF('الطلاب'!$A$6:$A$205,B337&amp;"")=0,"طالب غير موجود",IF(NOT(ISNUMBER(A337)),"تاريخ ناقص",IF(OR(C337="حفظ جديد",C337="مراجعة")=FALSE,"اختر النوع",IF(NOT(ISNUMBER(F337)),"عدد الأوجه ناقص","")))))</f>
        <v/>
      </c>
      <c r="J337" s="21">
        <f>IF(OR(B337&amp;""="",C337&lt;&gt;"حفظ جديد",NOT(ISNUMBER(A337))),"",IF(COUNTIFS($B$6:$B$2005,B337&amp;"",$C$6:$C$2005,"حفظ جديد",$A$6:$A$2005,"&gt;"&amp;A337)=0,1,0))</f>
        <v/>
      </c>
      <c r="K337" s="21">
        <f>IF(OR(B337&amp;""="",C337&lt;&gt;"مراجعة",NOT(ISNUMBER(A337))),"",IF(COUNTIFS($B$6:$B$2005,B337&amp;"",$C$6:$C$2005,"مراجعة",$A$6:$A$2005,"&gt;"&amp;A337)=0,1,0))</f>
        <v/>
      </c>
      <c r="L337" s="6">
        <f>IF(J337=1,B337&amp;"|H","")</f>
        <v/>
      </c>
      <c r="M337" s="6">
        <f>IF(K337=1,B337&amp;"|R","")</f>
        <v/>
      </c>
    </row>
    <row r="338">
      <c r="A338" s="13" t="n"/>
      <c r="B338" s="5" t="n"/>
      <c r="C338" s="5" t="n"/>
      <c r="D338" s="5" t="n"/>
      <c r="E338" s="5" t="n"/>
      <c r="F338" s="15" t="n"/>
      <c r="G338" s="5" t="n"/>
      <c r="H338" s="5" t="n"/>
      <c r="I338" s="6">
        <f>IF(B338&amp;""="","",IF(COUNTIF('الطلاب'!$A$6:$A$205,B338&amp;"")=0,"طالب غير موجود",IF(NOT(ISNUMBER(A338)),"تاريخ ناقص",IF(OR(C338="حفظ جديد",C338="مراجعة")=FALSE,"اختر النوع",IF(NOT(ISNUMBER(F338)),"عدد الأوجه ناقص","")))))</f>
        <v/>
      </c>
      <c r="J338" s="21">
        <f>IF(OR(B338&amp;""="",C338&lt;&gt;"حفظ جديد",NOT(ISNUMBER(A338))),"",IF(COUNTIFS($B$6:$B$2005,B338&amp;"",$C$6:$C$2005,"حفظ جديد",$A$6:$A$2005,"&gt;"&amp;A338)=0,1,0))</f>
        <v/>
      </c>
      <c r="K338" s="21">
        <f>IF(OR(B338&amp;""="",C338&lt;&gt;"مراجعة",NOT(ISNUMBER(A338))),"",IF(COUNTIFS($B$6:$B$2005,B338&amp;"",$C$6:$C$2005,"مراجعة",$A$6:$A$2005,"&gt;"&amp;A338)=0,1,0))</f>
        <v/>
      </c>
      <c r="L338" s="6">
        <f>IF(J338=1,B338&amp;"|H","")</f>
        <v/>
      </c>
      <c r="M338" s="6">
        <f>IF(K338=1,B338&amp;"|R","")</f>
        <v/>
      </c>
    </row>
    <row r="339">
      <c r="A339" s="13" t="n"/>
      <c r="B339" s="5" t="n"/>
      <c r="C339" s="5" t="n"/>
      <c r="D339" s="5" t="n"/>
      <c r="E339" s="5" t="n"/>
      <c r="F339" s="15" t="n"/>
      <c r="G339" s="5" t="n"/>
      <c r="H339" s="5" t="n"/>
      <c r="I339" s="6">
        <f>IF(B339&amp;""="","",IF(COUNTIF('الطلاب'!$A$6:$A$205,B339&amp;"")=0,"طالب غير موجود",IF(NOT(ISNUMBER(A339)),"تاريخ ناقص",IF(OR(C339="حفظ جديد",C339="مراجعة")=FALSE,"اختر النوع",IF(NOT(ISNUMBER(F339)),"عدد الأوجه ناقص","")))))</f>
        <v/>
      </c>
      <c r="J339" s="21">
        <f>IF(OR(B339&amp;""="",C339&lt;&gt;"حفظ جديد",NOT(ISNUMBER(A339))),"",IF(COUNTIFS($B$6:$B$2005,B339&amp;"",$C$6:$C$2005,"حفظ جديد",$A$6:$A$2005,"&gt;"&amp;A339)=0,1,0))</f>
        <v/>
      </c>
      <c r="K339" s="21">
        <f>IF(OR(B339&amp;""="",C339&lt;&gt;"مراجعة",NOT(ISNUMBER(A339))),"",IF(COUNTIFS($B$6:$B$2005,B339&amp;"",$C$6:$C$2005,"مراجعة",$A$6:$A$2005,"&gt;"&amp;A339)=0,1,0))</f>
        <v/>
      </c>
      <c r="L339" s="6">
        <f>IF(J339=1,B339&amp;"|H","")</f>
        <v/>
      </c>
      <c r="M339" s="6">
        <f>IF(K339=1,B339&amp;"|R","")</f>
        <v/>
      </c>
    </row>
    <row r="340">
      <c r="A340" s="13" t="n"/>
      <c r="B340" s="5" t="n"/>
      <c r="C340" s="5" t="n"/>
      <c r="D340" s="5" t="n"/>
      <c r="E340" s="5" t="n"/>
      <c r="F340" s="15" t="n"/>
      <c r="G340" s="5" t="n"/>
      <c r="H340" s="5" t="n"/>
      <c r="I340" s="6">
        <f>IF(B340&amp;""="","",IF(COUNTIF('الطلاب'!$A$6:$A$205,B340&amp;"")=0,"طالب غير موجود",IF(NOT(ISNUMBER(A340)),"تاريخ ناقص",IF(OR(C340="حفظ جديد",C340="مراجعة")=FALSE,"اختر النوع",IF(NOT(ISNUMBER(F340)),"عدد الأوجه ناقص","")))))</f>
        <v/>
      </c>
      <c r="J340" s="21">
        <f>IF(OR(B340&amp;""="",C340&lt;&gt;"حفظ جديد",NOT(ISNUMBER(A340))),"",IF(COUNTIFS($B$6:$B$2005,B340&amp;"",$C$6:$C$2005,"حفظ جديد",$A$6:$A$2005,"&gt;"&amp;A340)=0,1,0))</f>
        <v/>
      </c>
      <c r="K340" s="21">
        <f>IF(OR(B340&amp;""="",C340&lt;&gt;"مراجعة",NOT(ISNUMBER(A340))),"",IF(COUNTIFS($B$6:$B$2005,B340&amp;"",$C$6:$C$2005,"مراجعة",$A$6:$A$2005,"&gt;"&amp;A340)=0,1,0))</f>
        <v/>
      </c>
      <c r="L340" s="6">
        <f>IF(J340=1,B340&amp;"|H","")</f>
        <v/>
      </c>
      <c r="M340" s="6">
        <f>IF(K340=1,B340&amp;"|R","")</f>
        <v/>
      </c>
    </row>
    <row r="341">
      <c r="A341" s="13" t="n"/>
      <c r="B341" s="5" t="n"/>
      <c r="C341" s="5" t="n"/>
      <c r="D341" s="5" t="n"/>
      <c r="E341" s="5" t="n"/>
      <c r="F341" s="15" t="n"/>
      <c r="G341" s="5" t="n"/>
      <c r="H341" s="5" t="n"/>
      <c r="I341" s="6">
        <f>IF(B341&amp;""="","",IF(COUNTIF('الطلاب'!$A$6:$A$205,B341&amp;"")=0,"طالب غير موجود",IF(NOT(ISNUMBER(A341)),"تاريخ ناقص",IF(OR(C341="حفظ جديد",C341="مراجعة")=FALSE,"اختر النوع",IF(NOT(ISNUMBER(F341)),"عدد الأوجه ناقص","")))))</f>
        <v/>
      </c>
      <c r="J341" s="21">
        <f>IF(OR(B341&amp;""="",C341&lt;&gt;"حفظ جديد",NOT(ISNUMBER(A341))),"",IF(COUNTIFS($B$6:$B$2005,B341&amp;"",$C$6:$C$2005,"حفظ جديد",$A$6:$A$2005,"&gt;"&amp;A341)=0,1,0))</f>
        <v/>
      </c>
      <c r="K341" s="21">
        <f>IF(OR(B341&amp;""="",C341&lt;&gt;"مراجعة",NOT(ISNUMBER(A341))),"",IF(COUNTIFS($B$6:$B$2005,B341&amp;"",$C$6:$C$2005,"مراجعة",$A$6:$A$2005,"&gt;"&amp;A341)=0,1,0))</f>
        <v/>
      </c>
      <c r="L341" s="6">
        <f>IF(J341=1,B341&amp;"|H","")</f>
        <v/>
      </c>
      <c r="M341" s="6">
        <f>IF(K341=1,B341&amp;"|R","")</f>
        <v/>
      </c>
    </row>
    <row r="342">
      <c r="A342" s="13" t="n"/>
      <c r="B342" s="5" t="n"/>
      <c r="C342" s="5" t="n"/>
      <c r="D342" s="5" t="n"/>
      <c r="E342" s="5" t="n"/>
      <c r="F342" s="15" t="n"/>
      <c r="G342" s="5" t="n"/>
      <c r="H342" s="5" t="n"/>
      <c r="I342" s="6">
        <f>IF(B342&amp;""="","",IF(COUNTIF('الطلاب'!$A$6:$A$205,B342&amp;"")=0,"طالب غير موجود",IF(NOT(ISNUMBER(A342)),"تاريخ ناقص",IF(OR(C342="حفظ جديد",C342="مراجعة")=FALSE,"اختر النوع",IF(NOT(ISNUMBER(F342)),"عدد الأوجه ناقص","")))))</f>
        <v/>
      </c>
      <c r="J342" s="21">
        <f>IF(OR(B342&amp;""="",C342&lt;&gt;"حفظ جديد",NOT(ISNUMBER(A342))),"",IF(COUNTIFS($B$6:$B$2005,B342&amp;"",$C$6:$C$2005,"حفظ جديد",$A$6:$A$2005,"&gt;"&amp;A342)=0,1,0))</f>
        <v/>
      </c>
      <c r="K342" s="21">
        <f>IF(OR(B342&amp;""="",C342&lt;&gt;"مراجعة",NOT(ISNUMBER(A342))),"",IF(COUNTIFS($B$6:$B$2005,B342&amp;"",$C$6:$C$2005,"مراجعة",$A$6:$A$2005,"&gt;"&amp;A342)=0,1,0))</f>
        <v/>
      </c>
      <c r="L342" s="6">
        <f>IF(J342=1,B342&amp;"|H","")</f>
        <v/>
      </c>
      <c r="M342" s="6">
        <f>IF(K342=1,B342&amp;"|R","")</f>
        <v/>
      </c>
    </row>
    <row r="343">
      <c r="A343" s="13" t="n"/>
      <c r="B343" s="5" t="n"/>
      <c r="C343" s="5" t="n"/>
      <c r="D343" s="5" t="n"/>
      <c r="E343" s="5" t="n"/>
      <c r="F343" s="15" t="n"/>
      <c r="G343" s="5" t="n"/>
      <c r="H343" s="5" t="n"/>
      <c r="I343" s="6">
        <f>IF(B343&amp;""="","",IF(COUNTIF('الطلاب'!$A$6:$A$205,B343&amp;"")=0,"طالب غير موجود",IF(NOT(ISNUMBER(A343)),"تاريخ ناقص",IF(OR(C343="حفظ جديد",C343="مراجعة")=FALSE,"اختر النوع",IF(NOT(ISNUMBER(F343)),"عدد الأوجه ناقص","")))))</f>
        <v/>
      </c>
      <c r="J343" s="21">
        <f>IF(OR(B343&amp;""="",C343&lt;&gt;"حفظ جديد",NOT(ISNUMBER(A343))),"",IF(COUNTIFS($B$6:$B$2005,B343&amp;"",$C$6:$C$2005,"حفظ جديد",$A$6:$A$2005,"&gt;"&amp;A343)=0,1,0))</f>
        <v/>
      </c>
      <c r="K343" s="21">
        <f>IF(OR(B343&amp;""="",C343&lt;&gt;"مراجعة",NOT(ISNUMBER(A343))),"",IF(COUNTIFS($B$6:$B$2005,B343&amp;"",$C$6:$C$2005,"مراجعة",$A$6:$A$2005,"&gt;"&amp;A343)=0,1,0))</f>
        <v/>
      </c>
      <c r="L343" s="6">
        <f>IF(J343=1,B343&amp;"|H","")</f>
        <v/>
      </c>
      <c r="M343" s="6">
        <f>IF(K343=1,B343&amp;"|R","")</f>
        <v/>
      </c>
    </row>
    <row r="344">
      <c r="A344" s="13" t="n"/>
      <c r="B344" s="5" t="n"/>
      <c r="C344" s="5" t="n"/>
      <c r="D344" s="5" t="n"/>
      <c r="E344" s="5" t="n"/>
      <c r="F344" s="15" t="n"/>
      <c r="G344" s="5" t="n"/>
      <c r="H344" s="5" t="n"/>
      <c r="I344" s="6">
        <f>IF(B344&amp;""="","",IF(COUNTIF('الطلاب'!$A$6:$A$205,B344&amp;"")=0,"طالب غير موجود",IF(NOT(ISNUMBER(A344)),"تاريخ ناقص",IF(OR(C344="حفظ جديد",C344="مراجعة")=FALSE,"اختر النوع",IF(NOT(ISNUMBER(F344)),"عدد الأوجه ناقص","")))))</f>
        <v/>
      </c>
      <c r="J344" s="21">
        <f>IF(OR(B344&amp;""="",C344&lt;&gt;"حفظ جديد",NOT(ISNUMBER(A344))),"",IF(COUNTIFS($B$6:$B$2005,B344&amp;"",$C$6:$C$2005,"حفظ جديد",$A$6:$A$2005,"&gt;"&amp;A344)=0,1,0))</f>
        <v/>
      </c>
      <c r="K344" s="21">
        <f>IF(OR(B344&amp;""="",C344&lt;&gt;"مراجعة",NOT(ISNUMBER(A344))),"",IF(COUNTIFS($B$6:$B$2005,B344&amp;"",$C$6:$C$2005,"مراجعة",$A$6:$A$2005,"&gt;"&amp;A344)=0,1,0))</f>
        <v/>
      </c>
      <c r="L344" s="6">
        <f>IF(J344=1,B344&amp;"|H","")</f>
        <v/>
      </c>
      <c r="M344" s="6">
        <f>IF(K344=1,B344&amp;"|R","")</f>
        <v/>
      </c>
    </row>
    <row r="345">
      <c r="A345" s="13" t="n"/>
      <c r="B345" s="5" t="n"/>
      <c r="C345" s="5" t="n"/>
      <c r="D345" s="5" t="n"/>
      <c r="E345" s="5" t="n"/>
      <c r="F345" s="15" t="n"/>
      <c r="G345" s="5" t="n"/>
      <c r="H345" s="5" t="n"/>
      <c r="I345" s="6">
        <f>IF(B345&amp;""="","",IF(COUNTIF('الطلاب'!$A$6:$A$205,B345&amp;"")=0,"طالب غير موجود",IF(NOT(ISNUMBER(A345)),"تاريخ ناقص",IF(OR(C345="حفظ جديد",C345="مراجعة")=FALSE,"اختر النوع",IF(NOT(ISNUMBER(F345)),"عدد الأوجه ناقص","")))))</f>
        <v/>
      </c>
      <c r="J345" s="21">
        <f>IF(OR(B345&amp;""="",C345&lt;&gt;"حفظ جديد",NOT(ISNUMBER(A345))),"",IF(COUNTIFS($B$6:$B$2005,B345&amp;"",$C$6:$C$2005,"حفظ جديد",$A$6:$A$2005,"&gt;"&amp;A345)=0,1,0))</f>
        <v/>
      </c>
      <c r="K345" s="21">
        <f>IF(OR(B345&amp;""="",C345&lt;&gt;"مراجعة",NOT(ISNUMBER(A345))),"",IF(COUNTIFS($B$6:$B$2005,B345&amp;"",$C$6:$C$2005,"مراجعة",$A$6:$A$2005,"&gt;"&amp;A345)=0,1,0))</f>
        <v/>
      </c>
      <c r="L345" s="6">
        <f>IF(J345=1,B345&amp;"|H","")</f>
        <v/>
      </c>
      <c r="M345" s="6">
        <f>IF(K345=1,B345&amp;"|R","")</f>
        <v/>
      </c>
    </row>
    <row r="346">
      <c r="A346" s="13" t="n"/>
      <c r="B346" s="5" t="n"/>
      <c r="C346" s="5" t="n"/>
      <c r="D346" s="5" t="n"/>
      <c r="E346" s="5" t="n"/>
      <c r="F346" s="15" t="n"/>
      <c r="G346" s="5" t="n"/>
      <c r="H346" s="5" t="n"/>
      <c r="I346" s="6">
        <f>IF(B346&amp;""="","",IF(COUNTIF('الطلاب'!$A$6:$A$205,B346&amp;"")=0,"طالب غير موجود",IF(NOT(ISNUMBER(A346)),"تاريخ ناقص",IF(OR(C346="حفظ جديد",C346="مراجعة")=FALSE,"اختر النوع",IF(NOT(ISNUMBER(F346)),"عدد الأوجه ناقص","")))))</f>
        <v/>
      </c>
      <c r="J346" s="21">
        <f>IF(OR(B346&amp;""="",C346&lt;&gt;"حفظ جديد",NOT(ISNUMBER(A346))),"",IF(COUNTIFS($B$6:$B$2005,B346&amp;"",$C$6:$C$2005,"حفظ جديد",$A$6:$A$2005,"&gt;"&amp;A346)=0,1,0))</f>
        <v/>
      </c>
      <c r="K346" s="21">
        <f>IF(OR(B346&amp;""="",C346&lt;&gt;"مراجعة",NOT(ISNUMBER(A346))),"",IF(COUNTIFS($B$6:$B$2005,B346&amp;"",$C$6:$C$2005,"مراجعة",$A$6:$A$2005,"&gt;"&amp;A346)=0,1,0))</f>
        <v/>
      </c>
      <c r="L346" s="6">
        <f>IF(J346=1,B346&amp;"|H","")</f>
        <v/>
      </c>
      <c r="M346" s="6">
        <f>IF(K346=1,B346&amp;"|R","")</f>
        <v/>
      </c>
    </row>
    <row r="347">
      <c r="A347" s="13" t="n"/>
      <c r="B347" s="5" t="n"/>
      <c r="C347" s="5" t="n"/>
      <c r="D347" s="5" t="n"/>
      <c r="E347" s="5" t="n"/>
      <c r="F347" s="15" t="n"/>
      <c r="G347" s="5" t="n"/>
      <c r="H347" s="5" t="n"/>
      <c r="I347" s="6">
        <f>IF(B347&amp;""="","",IF(COUNTIF('الطلاب'!$A$6:$A$205,B347&amp;"")=0,"طالب غير موجود",IF(NOT(ISNUMBER(A347)),"تاريخ ناقص",IF(OR(C347="حفظ جديد",C347="مراجعة")=FALSE,"اختر النوع",IF(NOT(ISNUMBER(F347)),"عدد الأوجه ناقص","")))))</f>
        <v/>
      </c>
      <c r="J347" s="21">
        <f>IF(OR(B347&amp;""="",C347&lt;&gt;"حفظ جديد",NOT(ISNUMBER(A347))),"",IF(COUNTIFS($B$6:$B$2005,B347&amp;"",$C$6:$C$2005,"حفظ جديد",$A$6:$A$2005,"&gt;"&amp;A347)=0,1,0))</f>
        <v/>
      </c>
      <c r="K347" s="21">
        <f>IF(OR(B347&amp;""="",C347&lt;&gt;"مراجعة",NOT(ISNUMBER(A347))),"",IF(COUNTIFS($B$6:$B$2005,B347&amp;"",$C$6:$C$2005,"مراجعة",$A$6:$A$2005,"&gt;"&amp;A347)=0,1,0))</f>
        <v/>
      </c>
      <c r="L347" s="6">
        <f>IF(J347=1,B347&amp;"|H","")</f>
        <v/>
      </c>
      <c r="M347" s="6">
        <f>IF(K347=1,B347&amp;"|R","")</f>
        <v/>
      </c>
    </row>
    <row r="348">
      <c r="A348" s="13" t="n"/>
      <c r="B348" s="5" t="n"/>
      <c r="C348" s="5" t="n"/>
      <c r="D348" s="5" t="n"/>
      <c r="E348" s="5" t="n"/>
      <c r="F348" s="15" t="n"/>
      <c r="G348" s="5" t="n"/>
      <c r="H348" s="5" t="n"/>
      <c r="I348" s="6">
        <f>IF(B348&amp;""="","",IF(COUNTIF('الطلاب'!$A$6:$A$205,B348&amp;"")=0,"طالب غير موجود",IF(NOT(ISNUMBER(A348)),"تاريخ ناقص",IF(OR(C348="حفظ جديد",C348="مراجعة")=FALSE,"اختر النوع",IF(NOT(ISNUMBER(F348)),"عدد الأوجه ناقص","")))))</f>
        <v/>
      </c>
      <c r="J348" s="21">
        <f>IF(OR(B348&amp;""="",C348&lt;&gt;"حفظ جديد",NOT(ISNUMBER(A348))),"",IF(COUNTIFS($B$6:$B$2005,B348&amp;"",$C$6:$C$2005,"حفظ جديد",$A$6:$A$2005,"&gt;"&amp;A348)=0,1,0))</f>
        <v/>
      </c>
      <c r="K348" s="21">
        <f>IF(OR(B348&amp;""="",C348&lt;&gt;"مراجعة",NOT(ISNUMBER(A348))),"",IF(COUNTIFS($B$6:$B$2005,B348&amp;"",$C$6:$C$2005,"مراجعة",$A$6:$A$2005,"&gt;"&amp;A348)=0,1,0))</f>
        <v/>
      </c>
      <c r="L348" s="6">
        <f>IF(J348=1,B348&amp;"|H","")</f>
        <v/>
      </c>
      <c r="M348" s="6">
        <f>IF(K348=1,B348&amp;"|R","")</f>
        <v/>
      </c>
    </row>
    <row r="349">
      <c r="A349" s="13" t="n"/>
      <c r="B349" s="5" t="n"/>
      <c r="C349" s="5" t="n"/>
      <c r="D349" s="5" t="n"/>
      <c r="E349" s="5" t="n"/>
      <c r="F349" s="15" t="n"/>
      <c r="G349" s="5" t="n"/>
      <c r="H349" s="5" t="n"/>
      <c r="I349" s="6">
        <f>IF(B349&amp;""="","",IF(COUNTIF('الطلاب'!$A$6:$A$205,B349&amp;"")=0,"طالب غير موجود",IF(NOT(ISNUMBER(A349)),"تاريخ ناقص",IF(OR(C349="حفظ جديد",C349="مراجعة")=FALSE,"اختر النوع",IF(NOT(ISNUMBER(F349)),"عدد الأوجه ناقص","")))))</f>
        <v/>
      </c>
      <c r="J349" s="21">
        <f>IF(OR(B349&amp;""="",C349&lt;&gt;"حفظ جديد",NOT(ISNUMBER(A349))),"",IF(COUNTIFS($B$6:$B$2005,B349&amp;"",$C$6:$C$2005,"حفظ جديد",$A$6:$A$2005,"&gt;"&amp;A349)=0,1,0))</f>
        <v/>
      </c>
      <c r="K349" s="21">
        <f>IF(OR(B349&amp;""="",C349&lt;&gt;"مراجعة",NOT(ISNUMBER(A349))),"",IF(COUNTIFS($B$6:$B$2005,B349&amp;"",$C$6:$C$2005,"مراجعة",$A$6:$A$2005,"&gt;"&amp;A349)=0,1,0))</f>
        <v/>
      </c>
      <c r="L349" s="6">
        <f>IF(J349=1,B349&amp;"|H","")</f>
        <v/>
      </c>
      <c r="M349" s="6">
        <f>IF(K349=1,B349&amp;"|R","")</f>
        <v/>
      </c>
    </row>
    <row r="350">
      <c r="A350" s="13" t="n"/>
      <c r="B350" s="5" t="n"/>
      <c r="C350" s="5" t="n"/>
      <c r="D350" s="5" t="n"/>
      <c r="E350" s="5" t="n"/>
      <c r="F350" s="15" t="n"/>
      <c r="G350" s="5" t="n"/>
      <c r="H350" s="5" t="n"/>
      <c r="I350" s="6">
        <f>IF(B350&amp;""="","",IF(COUNTIF('الطلاب'!$A$6:$A$205,B350&amp;"")=0,"طالب غير موجود",IF(NOT(ISNUMBER(A350)),"تاريخ ناقص",IF(OR(C350="حفظ جديد",C350="مراجعة")=FALSE,"اختر النوع",IF(NOT(ISNUMBER(F350)),"عدد الأوجه ناقص","")))))</f>
        <v/>
      </c>
      <c r="J350" s="21">
        <f>IF(OR(B350&amp;""="",C350&lt;&gt;"حفظ جديد",NOT(ISNUMBER(A350))),"",IF(COUNTIFS($B$6:$B$2005,B350&amp;"",$C$6:$C$2005,"حفظ جديد",$A$6:$A$2005,"&gt;"&amp;A350)=0,1,0))</f>
        <v/>
      </c>
      <c r="K350" s="21">
        <f>IF(OR(B350&amp;""="",C350&lt;&gt;"مراجعة",NOT(ISNUMBER(A350))),"",IF(COUNTIFS($B$6:$B$2005,B350&amp;"",$C$6:$C$2005,"مراجعة",$A$6:$A$2005,"&gt;"&amp;A350)=0,1,0))</f>
        <v/>
      </c>
      <c r="L350" s="6">
        <f>IF(J350=1,B350&amp;"|H","")</f>
        <v/>
      </c>
      <c r="M350" s="6">
        <f>IF(K350=1,B350&amp;"|R","")</f>
        <v/>
      </c>
    </row>
    <row r="351">
      <c r="A351" s="13" t="n"/>
      <c r="B351" s="5" t="n"/>
      <c r="C351" s="5" t="n"/>
      <c r="D351" s="5" t="n"/>
      <c r="E351" s="5" t="n"/>
      <c r="F351" s="15" t="n"/>
      <c r="G351" s="5" t="n"/>
      <c r="H351" s="5" t="n"/>
      <c r="I351" s="6">
        <f>IF(B351&amp;""="","",IF(COUNTIF('الطلاب'!$A$6:$A$205,B351&amp;"")=0,"طالب غير موجود",IF(NOT(ISNUMBER(A351)),"تاريخ ناقص",IF(OR(C351="حفظ جديد",C351="مراجعة")=FALSE,"اختر النوع",IF(NOT(ISNUMBER(F351)),"عدد الأوجه ناقص","")))))</f>
        <v/>
      </c>
      <c r="J351" s="21">
        <f>IF(OR(B351&amp;""="",C351&lt;&gt;"حفظ جديد",NOT(ISNUMBER(A351))),"",IF(COUNTIFS($B$6:$B$2005,B351&amp;"",$C$6:$C$2005,"حفظ جديد",$A$6:$A$2005,"&gt;"&amp;A351)=0,1,0))</f>
        <v/>
      </c>
      <c r="K351" s="21">
        <f>IF(OR(B351&amp;""="",C351&lt;&gt;"مراجعة",NOT(ISNUMBER(A351))),"",IF(COUNTIFS($B$6:$B$2005,B351&amp;"",$C$6:$C$2005,"مراجعة",$A$6:$A$2005,"&gt;"&amp;A351)=0,1,0))</f>
        <v/>
      </c>
      <c r="L351" s="6">
        <f>IF(J351=1,B351&amp;"|H","")</f>
        <v/>
      </c>
      <c r="M351" s="6">
        <f>IF(K351=1,B351&amp;"|R","")</f>
        <v/>
      </c>
    </row>
    <row r="352">
      <c r="A352" s="13" t="n"/>
      <c r="B352" s="5" t="n"/>
      <c r="C352" s="5" t="n"/>
      <c r="D352" s="5" t="n"/>
      <c r="E352" s="5" t="n"/>
      <c r="F352" s="15" t="n"/>
      <c r="G352" s="5" t="n"/>
      <c r="H352" s="5" t="n"/>
      <c r="I352" s="6">
        <f>IF(B352&amp;""="","",IF(COUNTIF('الطلاب'!$A$6:$A$205,B352&amp;"")=0,"طالب غير موجود",IF(NOT(ISNUMBER(A352)),"تاريخ ناقص",IF(OR(C352="حفظ جديد",C352="مراجعة")=FALSE,"اختر النوع",IF(NOT(ISNUMBER(F352)),"عدد الأوجه ناقص","")))))</f>
        <v/>
      </c>
      <c r="J352" s="21">
        <f>IF(OR(B352&amp;""="",C352&lt;&gt;"حفظ جديد",NOT(ISNUMBER(A352))),"",IF(COUNTIFS($B$6:$B$2005,B352&amp;"",$C$6:$C$2005,"حفظ جديد",$A$6:$A$2005,"&gt;"&amp;A352)=0,1,0))</f>
        <v/>
      </c>
      <c r="K352" s="21">
        <f>IF(OR(B352&amp;""="",C352&lt;&gt;"مراجعة",NOT(ISNUMBER(A352))),"",IF(COUNTIFS($B$6:$B$2005,B352&amp;"",$C$6:$C$2005,"مراجعة",$A$6:$A$2005,"&gt;"&amp;A352)=0,1,0))</f>
        <v/>
      </c>
      <c r="L352" s="6">
        <f>IF(J352=1,B352&amp;"|H","")</f>
        <v/>
      </c>
      <c r="M352" s="6">
        <f>IF(K352=1,B352&amp;"|R","")</f>
        <v/>
      </c>
    </row>
    <row r="353">
      <c r="A353" s="13" t="n"/>
      <c r="B353" s="5" t="n"/>
      <c r="C353" s="5" t="n"/>
      <c r="D353" s="5" t="n"/>
      <c r="E353" s="5" t="n"/>
      <c r="F353" s="15" t="n"/>
      <c r="G353" s="5" t="n"/>
      <c r="H353" s="5" t="n"/>
      <c r="I353" s="6">
        <f>IF(B353&amp;""="","",IF(COUNTIF('الطلاب'!$A$6:$A$205,B353&amp;"")=0,"طالب غير موجود",IF(NOT(ISNUMBER(A353)),"تاريخ ناقص",IF(OR(C353="حفظ جديد",C353="مراجعة")=FALSE,"اختر النوع",IF(NOT(ISNUMBER(F353)),"عدد الأوجه ناقص","")))))</f>
        <v/>
      </c>
      <c r="J353" s="21">
        <f>IF(OR(B353&amp;""="",C353&lt;&gt;"حفظ جديد",NOT(ISNUMBER(A353))),"",IF(COUNTIFS($B$6:$B$2005,B353&amp;"",$C$6:$C$2005,"حفظ جديد",$A$6:$A$2005,"&gt;"&amp;A353)=0,1,0))</f>
        <v/>
      </c>
      <c r="K353" s="21">
        <f>IF(OR(B353&amp;""="",C353&lt;&gt;"مراجعة",NOT(ISNUMBER(A353))),"",IF(COUNTIFS($B$6:$B$2005,B353&amp;"",$C$6:$C$2005,"مراجعة",$A$6:$A$2005,"&gt;"&amp;A353)=0,1,0))</f>
        <v/>
      </c>
      <c r="L353" s="6">
        <f>IF(J353=1,B353&amp;"|H","")</f>
        <v/>
      </c>
      <c r="M353" s="6">
        <f>IF(K353=1,B353&amp;"|R","")</f>
        <v/>
      </c>
    </row>
    <row r="354">
      <c r="A354" s="13" t="n"/>
      <c r="B354" s="5" t="n"/>
      <c r="C354" s="5" t="n"/>
      <c r="D354" s="5" t="n"/>
      <c r="E354" s="5" t="n"/>
      <c r="F354" s="15" t="n"/>
      <c r="G354" s="5" t="n"/>
      <c r="H354" s="5" t="n"/>
      <c r="I354" s="6">
        <f>IF(B354&amp;""="","",IF(COUNTIF('الطلاب'!$A$6:$A$205,B354&amp;"")=0,"طالب غير موجود",IF(NOT(ISNUMBER(A354)),"تاريخ ناقص",IF(OR(C354="حفظ جديد",C354="مراجعة")=FALSE,"اختر النوع",IF(NOT(ISNUMBER(F354)),"عدد الأوجه ناقص","")))))</f>
        <v/>
      </c>
      <c r="J354" s="21">
        <f>IF(OR(B354&amp;""="",C354&lt;&gt;"حفظ جديد",NOT(ISNUMBER(A354))),"",IF(COUNTIFS($B$6:$B$2005,B354&amp;"",$C$6:$C$2005,"حفظ جديد",$A$6:$A$2005,"&gt;"&amp;A354)=0,1,0))</f>
        <v/>
      </c>
      <c r="K354" s="21">
        <f>IF(OR(B354&amp;""="",C354&lt;&gt;"مراجعة",NOT(ISNUMBER(A354))),"",IF(COUNTIFS($B$6:$B$2005,B354&amp;"",$C$6:$C$2005,"مراجعة",$A$6:$A$2005,"&gt;"&amp;A354)=0,1,0))</f>
        <v/>
      </c>
      <c r="L354" s="6">
        <f>IF(J354=1,B354&amp;"|H","")</f>
        <v/>
      </c>
      <c r="M354" s="6">
        <f>IF(K354=1,B354&amp;"|R","")</f>
        <v/>
      </c>
    </row>
    <row r="355">
      <c r="A355" s="13" t="n"/>
      <c r="B355" s="5" t="n"/>
      <c r="C355" s="5" t="n"/>
      <c r="D355" s="5" t="n"/>
      <c r="E355" s="5" t="n"/>
      <c r="F355" s="15" t="n"/>
      <c r="G355" s="5" t="n"/>
      <c r="H355" s="5" t="n"/>
      <c r="I355" s="6">
        <f>IF(B355&amp;""="","",IF(COUNTIF('الطلاب'!$A$6:$A$205,B355&amp;"")=0,"طالب غير موجود",IF(NOT(ISNUMBER(A355)),"تاريخ ناقص",IF(OR(C355="حفظ جديد",C355="مراجعة")=FALSE,"اختر النوع",IF(NOT(ISNUMBER(F355)),"عدد الأوجه ناقص","")))))</f>
        <v/>
      </c>
      <c r="J355" s="21">
        <f>IF(OR(B355&amp;""="",C355&lt;&gt;"حفظ جديد",NOT(ISNUMBER(A355))),"",IF(COUNTIFS($B$6:$B$2005,B355&amp;"",$C$6:$C$2005,"حفظ جديد",$A$6:$A$2005,"&gt;"&amp;A355)=0,1,0))</f>
        <v/>
      </c>
      <c r="K355" s="21">
        <f>IF(OR(B355&amp;""="",C355&lt;&gt;"مراجعة",NOT(ISNUMBER(A355))),"",IF(COUNTIFS($B$6:$B$2005,B355&amp;"",$C$6:$C$2005,"مراجعة",$A$6:$A$2005,"&gt;"&amp;A355)=0,1,0))</f>
        <v/>
      </c>
      <c r="L355" s="6">
        <f>IF(J355=1,B355&amp;"|H","")</f>
        <v/>
      </c>
      <c r="M355" s="6">
        <f>IF(K355=1,B355&amp;"|R","")</f>
        <v/>
      </c>
    </row>
    <row r="356">
      <c r="A356" s="13" t="n"/>
      <c r="B356" s="5" t="n"/>
      <c r="C356" s="5" t="n"/>
      <c r="D356" s="5" t="n"/>
      <c r="E356" s="5" t="n"/>
      <c r="F356" s="15" t="n"/>
      <c r="G356" s="5" t="n"/>
      <c r="H356" s="5" t="n"/>
      <c r="I356" s="6">
        <f>IF(B356&amp;""="","",IF(COUNTIF('الطلاب'!$A$6:$A$205,B356&amp;"")=0,"طالب غير موجود",IF(NOT(ISNUMBER(A356)),"تاريخ ناقص",IF(OR(C356="حفظ جديد",C356="مراجعة")=FALSE,"اختر النوع",IF(NOT(ISNUMBER(F356)),"عدد الأوجه ناقص","")))))</f>
        <v/>
      </c>
      <c r="J356" s="21">
        <f>IF(OR(B356&amp;""="",C356&lt;&gt;"حفظ جديد",NOT(ISNUMBER(A356))),"",IF(COUNTIFS($B$6:$B$2005,B356&amp;"",$C$6:$C$2005,"حفظ جديد",$A$6:$A$2005,"&gt;"&amp;A356)=0,1,0))</f>
        <v/>
      </c>
      <c r="K356" s="21">
        <f>IF(OR(B356&amp;""="",C356&lt;&gt;"مراجعة",NOT(ISNUMBER(A356))),"",IF(COUNTIFS($B$6:$B$2005,B356&amp;"",$C$6:$C$2005,"مراجعة",$A$6:$A$2005,"&gt;"&amp;A356)=0,1,0))</f>
        <v/>
      </c>
      <c r="L356" s="6">
        <f>IF(J356=1,B356&amp;"|H","")</f>
        <v/>
      </c>
      <c r="M356" s="6">
        <f>IF(K356=1,B356&amp;"|R","")</f>
        <v/>
      </c>
    </row>
    <row r="357">
      <c r="A357" s="13" t="n"/>
      <c r="B357" s="5" t="n"/>
      <c r="C357" s="5" t="n"/>
      <c r="D357" s="5" t="n"/>
      <c r="E357" s="5" t="n"/>
      <c r="F357" s="15" t="n"/>
      <c r="G357" s="5" t="n"/>
      <c r="H357" s="5" t="n"/>
      <c r="I357" s="6">
        <f>IF(B357&amp;""="","",IF(COUNTIF('الطلاب'!$A$6:$A$205,B357&amp;"")=0,"طالب غير موجود",IF(NOT(ISNUMBER(A357)),"تاريخ ناقص",IF(OR(C357="حفظ جديد",C357="مراجعة")=FALSE,"اختر النوع",IF(NOT(ISNUMBER(F357)),"عدد الأوجه ناقص","")))))</f>
        <v/>
      </c>
      <c r="J357" s="21">
        <f>IF(OR(B357&amp;""="",C357&lt;&gt;"حفظ جديد",NOT(ISNUMBER(A357))),"",IF(COUNTIFS($B$6:$B$2005,B357&amp;"",$C$6:$C$2005,"حفظ جديد",$A$6:$A$2005,"&gt;"&amp;A357)=0,1,0))</f>
        <v/>
      </c>
      <c r="K357" s="21">
        <f>IF(OR(B357&amp;""="",C357&lt;&gt;"مراجعة",NOT(ISNUMBER(A357))),"",IF(COUNTIFS($B$6:$B$2005,B357&amp;"",$C$6:$C$2005,"مراجعة",$A$6:$A$2005,"&gt;"&amp;A357)=0,1,0))</f>
        <v/>
      </c>
      <c r="L357" s="6">
        <f>IF(J357=1,B357&amp;"|H","")</f>
        <v/>
      </c>
      <c r="M357" s="6">
        <f>IF(K357=1,B357&amp;"|R","")</f>
        <v/>
      </c>
    </row>
    <row r="358">
      <c r="A358" s="13" t="n"/>
      <c r="B358" s="5" t="n"/>
      <c r="C358" s="5" t="n"/>
      <c r="D358" s="5" t="n"/>
      <c r="E358" s="5" t="n"/>
      <c r="F358" s="15" t="n"/>
      <c r="G358" s="5" t="n"/>
      <c r="H358" s="5" t="n"/>
      <c r="I358" s="6">
        <f>IF(B358&amp;""="","",IF(COUNTIF('الطلاب'!$A$6:$A$205,B358&amp;"")=0,"طالب غير موجود",IF(NOT(ISNUMBER(A358)),"تاريخ ناقص",IF(OR(C358="حفظ جديد",C358="مراجعة")=FALSE,"اختر النوع",IF(NOT(ISNUMBER(F358)),"عدد الأوجه ناقص","")))))</f>
        <v/>
      </c>
      <c r="J358" s="21">
        <f>IF(OR(B358&amp;""="",C358&lt;&gt;"حفظ جديد",NOT(ISNUMBER(A358))),"",IF(COUNTIFS($B$6:$B$2005,B358&amp;"",$C$6:$C$2005,"حفظ جديد",$A$6:$A$2005,"&gt;"&amp;A358)=0,1,0))</f>
        <v/>
      </c>
      <c r="K358" s="21">
        <f>IF(OR(B358&amp;""="",C358&lt;&gt;"مراجعة",NOT(ISNUMBER(A358))),"",IF(COUNTIFS($B$6:$B$2005,B358&amp;"",$C$6:$C$2005,"مراجعة",$A$6:$A$2005,"&gt;"&amp;A358)=0,1,0))</f>
        <v/>
      </c>
      <c r="L358" s="6">
        <f>IF(J358=1,B358&amp;"|H","")</f>
        <v/>
      </c>
      <c r="M358" s="6">
        <f>IF(K358=1,B358&amp;"|R","")</f>
        <v/>
      </c>
    </row>
    <row r="359">
      <c r="A359" s="13" t="n"/>
      <c r="B359" s="5" t="n"/>
      <c r="C359" s="5" t="n"/>
      <c r="D359" s="5" t="n"/>
      <c r="E359" s="5" t="n"/>
      <c r="F359" s="15" t="n"/>
      <c r="G359" s="5" t="n"/>
      <c r="H359" s="5" t="n"/>
      <c r="I359" s="6">
        <f>IF(B359&amp;""="","",IF(COUNTIF('الطلاب'!$A$6:$A$205,B359&amp;"")=0,"طالب غير موجود",IF(NOT(ISNUMBER(A359)),"تاريخ ناقص",IF(OR(C359="حفظ جديد",C359="مراجعة")=FALSE,"اختر النوع",IF(NOT(ISNUMBER(F359)),"عدد الأوجه ناقص","")))))</f>
        <v/>
      </c>
      <c r="J359" s="21">
        <f>IF(OR(B359&amp;""="",C359&lt;&gt;"حفظ جديد",NOT(ISNUMBER(A359))),"",IF(COUNTIFS($B$6:$B$2005,B359&amp;"",$C$6:$C$2005,"حفظ جديد",$A$6:$A$2005,"&gt;"&amp;A359)=0,1,0))</f>
        <v/>
      </c>
      <c r="K359" s="21">
        <f>IF(OR(B359&amp;""="",C359&lt;&gt;"مراجعة",NOT(ISNUMBER(A359))),"",IF(COUNTIFS($B$6:$B$2005,B359&amp;"",$C$6:$C$2005,"مراجعة",$A$6:$A$2005,"&gt;"&amp;A359)=0,1,0))</f>
        <v/>
      </c>
      <c r="L359" s="6">
        <f>IF(J359=1,B359&amp;"|H","")</f>
        <v/>
      </c>
      <c r="M359" s="6">
        <f>IF(K359=1,B359&amp;"|R","")</f>
        <v/>
      </c>
    </row>
    <row r="360">
      <c r="A360" s="13" t="n"/>
      <c r="B360" s="5" t="n"/>
      <c r="C360" s="5" t="n"/>
      <c r="D360" s="5" t="n"/>
      <c r="E360" s="5" t="n"/>
      <c r="F360" s="15" t="n"/>
      <c r="G360" s="5" t="n"/>
      <c r="H360" s="5" t="n"/>
      <c r="I360" s="6">
        <f>IF(B360&amp;""="","",IF(COUNTIF('الطلاب'!$A$6:$A$205,B360&amp;"")=0,"طالب غير موجود",IF(NOT(ISNUMBER(A360)),"تاريخ ناقص",IF(OR(C360="حفظ جديد",C360="مراجعة")=FALSE,"اختر النوع",IF(NOT(ISNUMBER(F360)),"عدد الأوجه ناقص","")))))</f>
        <v/>
      </c>
      <c r="J360" s="21">
        <f>IF(OR(B360&amp;""="",C360&lt;&gt;"حفظ جديد",NOT(ISNUMBER(A360))),"",IF(COUNTIFS($B$6:$B$2005,B360&amp;"",$C$6:$C$2005,"حفظ جديد",$A$6:$A$2005,"&gt;"&amp;A360)=0,1,0))</f>
        <v/>
      </c>
      <c r="K360" s="21">
        <f>IF(OR(B360&amp;""="",C360&lt;&gt;"مراجعة",NOT(ISNUMBER(A360))),"",IF(COUNTIFS($B$6:$B$2005,B360&amp;"",$C$6:$C$2005,"مراجعة",$A$6:$A$2005,"&gt;"&amp;A360)=0,1,0))</f>
        <v/>
      </c>
      <c r="L360" s="6">
        <f>IF(J360=1,B360&amp;"|H","")</f>
        <v/>
      </c>
      <c r="M360" s="6">
        <f>IF(K360=1,B360&amp;"|R","")</f>
        <v/>
      </c>
    </row>
    <row r="361">
      <c r="A361" s="13" t="n"/>
      <c r="B361" s="5" t="n"/>
      <c r="C361" s="5" t="n"/>
      <c r="D361" s="5" t="n"/>
      <c r="E361" s="5" t="n"/>
      <c r="F361" s="15" t="n"/>
      <c r="G361" s="5" t="n"/>
      <c r="H361" s="5" t="n"/>
      <c r="I361" s="6">
        <f>IF(B361&amp;""="","",IF(COUNTIF('الطلاب'!$A$6:$A$205,B361&amp;"")=0,"طالب غير موجود",IF(NOT(ISNUMBER(A361)),"تاريخ ناقص",IF(OR(C361="حفظ جديد",C361="مراجعة")=FALSE,"اختر النوع",IF(NOT(ISNUMBER(F361)),"عدد الأوجه ناقص","")))))</f>
        <v/>
      </c>
      <c r="J361" s="21">
        <f>IF(OR(B361&amp;""="",C361&lt;&gt;"حفظ جديد",NOT(ISNUMBER(A361))),"",IF(COUNTIFS($B$6:$B$2005,B361&amp;"",$C$6:$C$2005,"حفظ جديد",$A$6:$A$2005,"&gt;"&amp;A361)=0,1,0))</f>
        <v/>
      </c>
      <c r="K361" s="21">
        <f>IF(OR(B361&amp;""="",C361&lt;&gt;"مراجعة",NOT(ISNUMBER(A361))),"",IF(COUNTIFS($B$6:$B$2005,B361&amp;"",$C$6:$C$2005,"مراجعة",$A$6:$A$2005,"&gt;"&amp;A361)=0,1,0))</f>
        <v/>
      </c>
      <c r="L361" s="6">
        <f>IF(J361=1,B361&amp;"|H","")</f>
        <v/>
      </c>
      <c r="M361" s="6">
        <f>IF(K361=1,B361&amp;"|R","")</f>
        <v/>
      </c>
    </row>
    <row r="362">
      <c r="A362" s="13" t="n"/>
      <c r="B362" s="5" t="n"/>
      <c r="C362" s="5" t="n"/>
      <c r="D362" s="5" t="n"/>
      <c r="E362" s="5" t="n"/>
      <c r="F362" s="15" t="n"/>
      <c r="G362" s="5" t="n"/>
      <c r="H362" s="5" t="n"/>
      <c r="I362" s="6">
        <f>IF(B362&amp;""="","",IF(COUNTIF('الطلاب'!$A$6:$A$205,B362&amp;"")=0,"طالب غير موجود",IF(NOT(ISNUMBER(A362)),"تاريخ ناقص",IF(OR(C362="حفظ جديد",C362="مراجعة")=FALSE,"اختر النوع",IF(NOT(ISNUMBER(F362)),"عدد الأوجه ناقص","")))))</f>
        <v/>
      </c>
      <c r="J362" s="21">
        <f>IF(OR(B362&amp;""="",C362&lt;&gt;"حفظ جديد",NOT(ISNUMBER(A362))),"",IF(COUNTIFS($B$6:$B$2005,B362&amp;"",$C$6:$C$2005,"حفظ جديد",$A$6:$A$2005,"&gt;"&amp;A362)=0,1,0))</f>
        <v/>
      </c>
      <c r="K362" s="21">
        <f>IF(OR(B362&amp;""="",C362&lt;&gt;"مراجعة",NOT(ISNUMBER(A362))),"",IF(COUNTIFS($B$6:$B$2005,B362&amp;"",$C$6:$C$2005,"مراجعة",$A$6:$A$2005,"&gt;"&amp;A362)=0,1,0))</f>
        <v/>
      </c>
      <c r="L362" s="6">
        <f>IF(J362=1,B362&amp;"|H","")</f>
        <v/>
      </c>
      <c r="M362" s="6">
        <f>IF(K362=1,B362&amp;"|R","")</f>
        <v/>
      </c>
    </row>
    <row r="363">
      <c r="A363" s="13" t="n"/>
      <c r="B363" s="5" t="n"/>
      <c r="C363" s="5" t="n"/>
      <c r="D363" s="5" t="n"/>
      <c r="E363" s="5" t="n"/>
      <c r="F363" s="15" t="n"/>
      <c r="G363" s="5" t="n"/>
      <c r="H363" s="5" t="n"/>
      <c r="I363" s="6">
        <f>IF(B363&amp;""="","",IF(COUNTIF('الطلاب'!$A$6:$A$205,B363&amp;"")=0,"طالب غير موجود",IF(NOT(ISNUMBER(A363)),"تاريخ ناقص",IF(OR(C363="حفظ جديد",C363="مراجعة")=FALSE,"اختر النوع",IF(NOT(ISNUMBER(F363)),"عدد الأوجه ناقص","")))))</f>
        <v/>
      </c>
      <c r="J363" s="21">
        <f>IF(OR(B363&amp;""="",C363&lt;&gt;"حفظ جديد",NOT(ISNUMBER(A363))),"",IF(COUNTIFS($B$6:$B$2005,B363&amp;"",$C$6:$C$2005,"حفظ جديد",$A$6:$A$2005,"&gt;"&amp;A363)=0,1,0))</f>
        <v/>
      </c>
      <c r="K363" s="21">
        <f>IF(OR(B363&amp;""="",C363&lt;&gt;"مراجعة",NOT(ISNUMBER(A363))),"",IF(COUNTIFS($B$6:$B$2005,B363&amp;"",$C$6:$C$2005,"مراجعة",$A$6:$A$2005,"&gt;"&amp;A363)=0,1,0))</f>
        <v/>
      </c>
      <c r="L363" s="6">
        <f>IF(J363=1,B363&amp;"|H","")</f>
        <v/>
      </c>
      <c r="M363" s="6">
        <f>IF(K363=1,B363&amp;"|R","")</f>
        <v/>
      </c>
    </row>
    <row r="364">
      <c r="A364" s="13" t="n"/>
      <c r="B364" s="5" t="n"/>
      <c r="C364" s="5" t="n"/>
      <c r="D364" s="5" t="n"/>
      <c r="E364" s="5" t="n"/>
      <c r="F364" s="15" t="n"/>
      <c r="G364" s="5" t="n"/>
      <c r="H364" s="5" t="n"/>
      <c r="I364" s="6">
        <f>IF(B364&amp;""="","",IF(COUNTIF('الطلاب'!$A$6:$A$205,B364&amp;"")=0,"طالب غير موجود",IF(NOT(ISNUMBER(A364)),"تاريخ ناقص",IF(OR(C364="حفظ جديد",C364="مراجعة")=FALSE,"اختر النوع",IF(NOT(ISNUMBER(F364)),"عدد الأوجه ناقص","")))))</f>
        <v/>
      </c>
      <c r="J364" s="21">
        <f>IF(OR(B364&amp;""="",C364&lt;&gt;"حفظ جديد",NOT(ISNUMBER(A364))),"",IF(COUNTIFS($B$6:$B$2005,B364&amp;"",$C$6:$C$2005,"حفظ جديد",$A$6:$A$2005,"&gt;"&amp;A364)=0,1,0))</f>
        <v/>
      </c>
      <c r="K364" s="21">
        <f>IF(OR(B364&amp;""="",C364&lt;&gt;"مراجعة",NOT(ISNUMBER(A364))),"",IF(COUNTIFS($B$6:$B$2005,B364&amp;"",$C$6:$C$2005,"مراجعة",$A$6:$A$2005,"&gt;"&amp;A364)=0,1,0))</f>
        <v/>
      </c>
      <c r="L364" s="6">
        <f>IF(J364=1,B364&amp;"|H","")</f>
        <v/>
      </c>
      <c r="M364" s="6">
        <f>IF(K364=1,B364&amp;"|R","")</f>
        <v/>
      </c>
    </row>
    <row r="365">
      <c r="A365" s="13" t="n"/>
      <c r="B365" s="5" t="n"/>
      <c r="C365" s="5" t="n"/>
      <c r="D365" s="5" t="n"/>
      <c r="E365" s="5" t="n"/>
      <c r="F365" s="15" t="n"/>
      <c r="G365" s="5" t="n"/>
      <c r="H365" s="5" t="n"/>
      <c r="I365" s="6">
        <f>IF(B365&amp;""="","",IF(COUNTIF('الطلاب'!$A$6:$A$205,B365&amp;"")=0,"طالب غير موجود",IF(NOT(ISNUMBER(A365)),"تاريخ ناقص",IF(OR(C365="حفظ جديد",C365="مراجعة")=FALSE,"اختر النوع",IF(NOT(ISNUMBER(F365)),"عدد الأوجه ناقص","")))))</f>
        <v/>
      </c>
      <c r="J365" s="21">
        <f>IF(OR(B365&amp;""="",C365&lt;&gt;"حفظ جديد",NOT(ISNUMBER(A365))),"",IF(COUNTIFS($B$6:$B$2005,B365&amp;"",$C$6:$C$2005,"حفظ جديد",$A$6:$A$2005,"&gt;"&amp;A365)=0,1,0))</f>
        <v/>
      </c>
      <c r="K365" s="21">
        <f>IF(OR(B365&amp;""="",C365&lt;&gt;"مراجعة",NOT(ISNUMBER(A365))),"",IF(COUNTIFS($B$6:$B$2005,B365&amp;"",$C$6:$C$2005,"مراجعة",$A$6:$A$2005,"&gt;"&amp;A365)=0,1,0))</f>
        <v/>
      </c>
      <c r="L365" s="6">
        <f>IF(J365=1,B365&amp;"|H","")</f>
        <v/>
      </c>
      <c r="M365" s="6">
        <f>IF(K365=1,B365&amp;"|R","")</f>
        <v/>
      </c>
    </row>
    <row r="366">
      <c r="A366" s="13" t="n"/>
      <c r="B366" s="5" t="n"/>
      <c r="C366" s="5" t="n"/>
      <c r="D366" s="5" t="n"/>
      <c r="E366" s="5" t="n"/>
      <c r="F366" s="15" t="n"/>
      <c r="G366" s="5" t="n"/>
      <c r="H366" s="5" t="n"/>
      <c r="I366" s="6">
        <f>IF(B366&amp;""="","",IF(COUNTIF('الطلاب'!$A$6:$A$205,B366&amp;"")=0,"طالب غير موجود",IF(NOT(ISNUMBER(A366)),"تاريخ ناقص",IF(OR(C366="حفظ جديد",C366="مراجعة")=FALSE,"اختر النوع",IF(NOT(ISNUMBER(F366)),"عدد الأوجه ناقص","")))))</f>
        <v/>
      </c>
      <c r="J366" s="21">
        <f>IF(OR(B366&amp;""="",C366&lt;&gt;"حفظ جديد",NOT(ISNUMBER(A366))),"",IF(COUNTIFS($B$6:$B$2005,B366&amp;"",$C$6:$C$2005,"حفظ جديد",$A$6:$A$2005,"&gt;"&amp;A366)=0,1,0))</f>
        <v/>
      </c>
      <c r="K366" s="21">
        <f>IF(OR(B366&amp;""="",C366&lt;&gt;"مراجعة",NOT(ISNUMBER(A366))),"",IF(COUNTIFS($B$6:$B$2005,B366&amp;"",$C$6:$C$2005,"مراجعة",$A$6:$A$2005,"&gt;"&amp;A366)=0,1,0))</f>
        <v/>
      </c>
      <c r="L366" s="6">
        <f>IF(J366=1,B366&amp;"|H","")</f>
        <v/>
      </c>
      <c r="M366" s="6">
        <f>IF(K366=1,B366&amp;"|R","")</f>
        <v/>
      </c>
    </row>
    <row r="367">
      <c r="A367" s="13" t="n"/>
      <c r="B367" s="5" t="n"/>
      <c r="C367" s="5" t="n"/>
      <c r="D367" s="5" t="n"/>
      <c r="E367" s="5" t="n"/>
      <c r="F367" s="15" t="n"/>
      <c r="G367" s="5" t="n"/>
      <c r="H367" s="5" t="n"/>
      <c r="I367" s="6">
        <f>IF(B367&amp;""="","",IF(COUNTIF('الطلاب'!$A$6:$A$205,B367&amp;"")=0,"طالب غير موجود",IF(NOT(ISNUMBER(A367)),"تاريخ ناقص",IF(OR(C367="حفظ جديد",C367="مراجعة")=FALSE,"اختر النوع",IF(NOT(ISNUMBER(F367)),"عدد الأوجه ناقص","")))))</f>
        <v/>
      </c>
      <c r="J367" s="21">
        <f>IF(OR(B367&amp;""="",C367&lt;&gt;"حفظ جديد",NOT(ISNUMBER(A367))),"",IF(COUNTIFS($B$6:$B$2005,B367&amp;"",$C$6:$C$2005,"حفظ جديد",$A$6:$A$2005,"&gt;"&amp;A367)=0,1,0))</f>
        <v/>
      </c>
      <c r="K367" s="21">
        <f>IF(OR(B367&amp;""="",C367&lt;&gt;"مراجعة",NOT(ISNUMBER(A367))),"",IF(COUNTIFS($B$6:$B$2005,B367&amp;"",$C$6:$C$2005,"مراجعة",$A$6:$A$2005,"&gt;"&amp;A367)=0,1,0))</f>
        <v/>
      </c>
      <c r="L367" s="6">
        <f>IF(J367=1,B367&amp;"|H","")</f>
        <v/>
      </c>
      <c r="M367" s="6">
        <f>IF(K367=1,B367&amp;"|R","")</f>
        <v/>
      </c>
    </row>
    <row r="368">
      <c r="A368" s="13" t="n"/>
      <c r="B368" s="5" t="n"/>
      <c r="C368" s="5" t="n"/>
      <c r="D368" s="5" t="n"/>
      <c r="E368" s="5" t="n"/>
      <c r="F368" s="15" t="n"/>
      <c r="G368" s="5" t="n"/>
      <c r="H368" s="5" t="n"/>
      <c r="I368" s="6">
        <f>IF(B368&amp;""="","",IF(COUNTIF('الطلاب'!$A$6:$A$205,B368&amp;"")=0,"طالب غير موجود",IF(NOT(ISNUMBER(A368)),"تاريخ ناقص",IF(OR(C368="حفظ جديد",C368="مراجعة")=FALSE,"اختر النوع",IF(NOT(ISNUMBER(F368)),"عدد الأوجه ناقص","")))))</f>
        <v/>
      </c>
      <c r="J368" s="21">
        <f>IF(OR(B368&amp;""="",C368&lt;&gt;"حفظ جديد",NOT(ISNUMBER(A368))),"",IF(COUNTIFS($B$6:$B$2005,B368&amp;"",$C$6:$C$2005,"حفظ جديد",$A$6:$A$2005,"&gt;"&amp;A368)=0,1,0))</f>
        <v/>
      </c>
      <c r="K368" s="21">
        <f>IF(OR(B368&amp;""="",C368&lt;&gt;"مراجعة",NOT(ISNUMBER(A368))),"",IF(COUNTIFS($B$6:$B$2005,B368&amp;"",$C$6:$C$2005,"مراجعة",$A$6:$A$2005,"&gt;"&amp;A368)=0,1,0))</f>
        <v/>
      </c>
      <c r="L368" s="6">
        <f>IF(J368=1,B368&amp;"|H","")</f>
        <v/>
      </c>
      <c r="M368" s="6">
        <f>IF(K368=1,B368&amp;"|R","")</f>
        <v/>
      </c>
    </row>
    <row r="369">
      <c r="A369" s="13" t="n"/>
      <c r="B369" s="5" t="n"/>
      <c r="C369" s="5" t="n"/>
      <c r="D369" s="5" t="n"/>
      <c r="E369" s="5" t="n"/>
      <c r="F369" s="15" t="n"/>
      <c r="G369" s="5" t="n"/>
      <c r="H369" s="5" t="n"/>
      <c r="I369" s="6">
        <f>IF(B369&amp;""="","",IF(COUNTIF('الطلاب'!$A$6:$A$205,B369&amp;"")=0,"طالب غير موجود",IF(NOT(ISNUMBER(A369)),"تاريخ ناقص",IF(OR(C369="حفظ جديد",C369="مراجعة")=FALSE,"اختر النوع",IF(NOT(ISNUMBER(F369)),"عدد الأوجه ناقص","")))))</f>
        <v/>
      </c>
      <c r="J369" s="21">
        <f>IF(OR(B369&amp;""="",C369&lt;&gt;"حفظ جديد",NOT(ISNUMBER(A369))),"",IF(COUNTIFS($B$6:$B$2005,B369&amp;"",$C$6:$C$2005,"حفظ جديد",$A$6:$A$2005,"&gt;"&amp;A369)=0,1,0))</f>
        <v/>
      </c>
      <c r="K369" s="21">
        <f>IF(OR(B369&amp;""="",C369&lt;&gt;"مراجعة",NOT(ISNUMBER(A369))),"",IF(COUNTIFS($B$6:$B$2005,B369&amp;"",$C$6:$C$2005,"مراجعة",$A$6:$A$2005,"&gt;"&amp;A369)=0,1,0))</f>
        <v/>
      </c>
      <c r="L369" s="6">
        <f>IF(J369=1,B369&amp;"|H","")</f>
        <v/>
      </c>
      <c r="M369" s="6">
        <f>IF(K369=1,B369&amp;"|R","")</f>
        <v/>
      </c>
    </row>
    <row r="370">
      <c r="A370" s="13" t="n"/>
      <c r="B370" s="5" t="n"/>
      <c r="C370" s="5" t="n"/>
      <c r="D370" s="5" t="n"/>
      <c r="E370" s="5" t="n"/>
      <c r="F370" s="15" t="n"/>
      <c r="G370" s="5" t="n"/>
      <c r="H370" s="5" t="n"/>
      <c r="I370" s="6">
        <f>IF(B370&amp;""="","",IF(COUNTIF('الطلاب'!$A$6:$A$205,B370&amp;"")=0,"طالب غير موجود",IF(NOT(ISNUMBER(A370)),"تاريخ ناقص",IF(OR(C370="حفظ جديد",C370="مراجعة")=FALSE,"اختر النوع",IF(NOT(ISNUMBER(F370)),"عدد الأوجه ناقص","")))))</f>
        <v/>
      </c>
      <c r="J370" s="21">
        <f>IF(OR(B370&amp;""="",C370&lt;&gt;"حفظ جديد",NOT(ISNUMBER(A370))),"",IF(COUNTIFS($B$6:$B$2005,B370&amp;"",$C$6:$C$2005,"حفظ جديد",$A$6:$A$2005,"&gt;"&amp;A370)=0,1,0))</f>
        <v/>
      </c>
      <c r="K370" s="21">
        <f>IF(OR(B370&amp;""="",C370&lt;&gt;"مراجعة",NOT(ISNUMBER(A370))),"",IF(COUNTIFS($B$6:$B$2005,B370&amp;"",$C$6:$C$2005,"مراجعة",$A$6:$A$2005,"&gt;"&amp;A370)=0,1,0))</f>
        <v/>
      </c>
      <c r="L370" s="6">
        <f>IF(J370=1,B370&amp;"|H","")</f>
        <v/>
      </c>
      <c r="M370" s="6">
        <f>IF(K370=1,B370&amp;"|R","")</f>
        <v/>
      </c>
    </row>
    <row r="371">
      <c r="A371" s="13" t="n"/>
      <c r="B371" s="5" t="n"/>
      <c r="C371" s="5" t="n"/>
      <c r="D371" s="5" t="n"/>
      <c r="E371" s="5" t="n"/>
      <c r="F371" s="15" t="n"/>
      <c r="G371" s="5" t="n"/>
      <c r="H371" s="5" t="n"/>
      <c r="I371" s="6">
        <f>IF(B371&amp;""="","",IF(COUNTIF('الطلاب'!$A$6:$A$205,B371&amp;"")=0,"طالب غير موجود",IF(NOT(ISNUMBER(A371)),"تاريخ ناقص",IF(OR(C371="حفظ جديد",C371="مراجعة")=FALSE,"اختر النوع",IF(NOT(ISNUMBER(F371)),"عدد الأوجه ناقص","")))))</f>
        <v/>
      </c>
      <c r="J371" s="21">
        <f>IF(OR(B371&amp;""="",C371&lt;&gt;"حفظ جديد",NOT(ISNUMBER(A371))),"",IF(COUNTIFS($B$6:$B$2005,B371&amp;"",$C$6:$C$2005,"حفظ جديد",$A$6:$A$2005,"&gt;"&amp;A371)=0,1,0))</f>
        <v/>
      </c>
      <c r="K371" s="21">
        <f>IF(OR(B371&amp;""="",C371&lt;&gt;"مراجعة",NOT(ISNUMBER(A371))),"",IF(COUNTIFS($B$6:$B$2005,B371&amp;"",$C$6:$C$2005,"مراجعة",$A$6:$A$2005,"&gt;"&amp;A371)=0,1,0))</f>
        <v/>
      </c>
      <c r="L371" s="6">
        <f>IF(J371=1,B371&amp;"|H","")</f>
        <v/>
      </c>
      <c r="M371" s="6">
        <f>IF(K371=1,B371&amp;"|R","")</f>
        <v/>
      </c>
    </row>
    <row r="372">
      <c r="A372" s="13" t="n"/>
      <c r="B372" s="5" t="n"/>
      <c r="C372" s="5" t="n"/>
      <c r="D372" s="5" t="n"/>
      <c r="E372" s="5" t="n"/>
      <c r="F372" s="15" t="n"/>
      <c r="G372" s="5" t="n"/>
      <c r="H372" s="5" t="n"/>
      <c r="I372" s="6">
        <f>IF(B372&amp;""="","",IF(COUNTIF('الطلاب'!$A$6:$A$205,B372&amp;"")=0,"طالب غير موجود",IF(NOT(ISNUMBER(A372)),"تاريخ ناقص",IF(OR(C372="حفظ جديد",C372="مراجعة")=FALSE,"اختر النوع",IF(NOT(ISNUMBER(F372)),"عدد الأوجه ناقص","")))))</f>
        <v/>
      </c>
      <c r="J372" s="21">
        <f>IF(OR(B372&amp;""="",C372&lt;&gt;"حفظ جديد",NOT(ISNUMBER(A372))),"",IF(COUNTIFS($B$6:$B$2005,B372&amp;"",$C$6:$C$2005,"حفظ جديد",$A$6:$A$2005,"&gt;"&amp;A372)=0,1,0))</f>
        <v/>
      </c>
      <c r="K372" s="21">
        <f>IF(OR(B372&amp;""="",C372&lt;&gt;"مراجعة",NOT(ISNUMBER(A372))),"",IF(COUNTIFS($B$6:$B$2005,B372&amp;"",$C$6:$C$2005,"مراجعة",$A$6:$A$2005,"&gt;"&amp;A372)=0,1,0))</f>
        <v/>
      </c>
      <c r="L372" s="6">
        <f>IF(J372=1,B372&amp;"|H","")</f>
        <v/>
      </c>
      <c r="M372" s="6">
        <f>IF(K372=1,B372&amp;"|R","")</f>
        <v/>
      </c>
    </row>
    <row r="373">
      <c r="A373" s="13" t="n"/>
      <c r="B373" s="5" t="n"/>
      <c r="C373" s="5" t="n"/>
      <c r="D373" s="5" t="n"/>
      <c r="E373" s="5" t="n"/>
      <c r="F373" s="15" t="n"/>
      <c r="G373" s="5" t="n"/>
      <c r="H373" s="5" t="n"/>
      <c r="I373" s="6">
        <f>IF(B373&amp;""="","",IF(COUNTIF('الطلاب'!$A$6:$A$205,B373&amp;"")=0,"طالب غير موجود",IF(NOT(ISNUMBER(A373)),"تاريخ ناقص",IF(OR(C373="حفظ جديد",C373="مراجعة")=FALSE,"اختر النوع",IF(NOT(ISNUMBER(F373)),"عدد الأوجه ناقص","")))))</f>
        <v/>
      </c>
      <c r="J373" s="21">
        <f>IF(OR(B373&amp;""="",C373&lt;&gt;"حفظ جديد",NOT(ISNUMBER(A373))),"",IF(COUNTIFS($B$6:$B$2005,B373&amp;"",$C$6:$C$2005,"حفظ جديد",$A$6:$A$2005,"&gt;"&amp;A373)=0,1,0))</f>
        <v/>
      </c>
      <c r="K373" s="21">
        <f>IF(OR(B373&amp;""="",C373&lt;&gt;"مراجعة",NOT(ISNUMBER(A373))),"",IF(COUNTIFS($B$6:$B$2005,B373&amp;"",$C$6:$C$2005,"مراجعة",$A$6:$A$2005,"&gt;"&amp;A373)=0,1,0))</f>
        <v/>
      </c>
      <c r="L373" s="6">
        <f>IF(J373=1,B373&amp;"|H","")</f>
        <v/>
      </c>
      <c r="M373" s="6">
        <f>IF(K373=1,B373&amp;"|R","")</f>
        <v/>
      </c>
    </row>
    <row r="374">
      <c r="A374" s="13" t="n"/>
      <c r="B374" s="5" t="n"/>
      <c r="C374" s="5" t="n"/>
      <c r="D374" s="5" t="n"/>
      <c r="E374" s="5" t="n"/>
      <c r="F374" s="15" t="n"/>
      <c r="G374" s="5" t="n"/>
      <c r="H374" s="5" t="n"/>
      <c r="I374" s="6">
        <f>IF(B374&amp;""="","",IF(COUNTIF('الطلاب'!$A$6:$A$205,B374&amp;"")=0,"طالب غير موجود",IF(NOT(ISNUMBER(A374)),"تاريخ ناقص",IF(OR(C374="حفظ جديد",C374="مراجعة")=FALSE,"اختر النوع",IF(NOT(ISNUMBER(F374)),"عدد الأوجه ناقص","")))))</f>
        <v/>
      </c>
      <c r="J374" s="21">
        <f>IF(OR(B374&amp;""="",C374&lt;&gt;"حفظ جديد",NOT(ISNUMBER(A374))),"",IF(COUNTIFS($B$6:$B$2005,B374&amp;"",$C$6:$C$2005,"حفظ جديد",$A$6:$A$2005,"&gt;"&amp;A374)=0,1,0))</f>
        <v/>
      </c>
      <c r="K374" s="21">
        <f>IF(OR(B374&amp;""="",C374&lt;&gt;"مراجعة",NOT(ISNUMBER(A374))),"",IF(COUNTIFS($B$6:$B$2005,B374&amp;"",$C$6:$C$2005,"مراجعة",$A$6:$A$2005,"&gt;"&amp;A374)=0,1,0))</f>
        <v/>
      </c>
      <c r="L374" s="6">
        <f>IF(J374=1,B374&amp;"|H","")</f>
        <v/>
      </c>
      <c r="M374" s="6">
        <f>IF(K374=1,B374&amp;"|R","")</f>
        <v/>
      </c>
    </row>
    <row r="375">
      <c r="A375" s="13" t="n"/>
      <c r="B375" s="5" t="n"/>
      <c r="C375" s="5" t="n"/>
      <c r="D375" s="5" t="n"/>
      <c r="E375" s="5" t="n"/>
      <c r="F375" s="15" t="n"/>
      <c r="G375" s="5" t="n"/>
      <c r="H375" s="5" t="n"/>
      <c r="I375" s="6">
        <f>IF(B375&amp;""="","",IF(COUNTIF('الطلاب'!$A$6:$A$205,B375&amp;"")=0,"طالب غير موجود",IF(NOT(ISNUMBER(A375)),"تاريخ ناقص",IF(OR(C375="حفظ جديد",C375="مراجعة")=FALSE,"اختر النوع",IF(NOT(ISNUMBER(F375)),"عدد الأوجه ناقص","")))))</f>
        <v/>
      </c>
      <c r="J375" s="21">
        <f>IF(OR(B375&amp;""="",C375&lt;&gt;"حفظ جديد",NOT(ISNUMBER(A375))),"",IF(COUNTIFS($B$6:$B$2005,B375&amp;"",$C$6:$C$2005,"حفظ جديد",$A$6:$A$2005,"&gt;"&amp;A375)=0,1,0))</f>
        <v/>
      </c>
      <c r="K375" s="21">
        <f>IF(OR(B375&amp;""="",C375&lt;&gt;"مراجعة",NOT(ISNUMBER(A375))),"",IF(COUNTIFS($B$6:$B$2005,B375&amp;"",$C$6:$C$2005,"مراجعة",$A$6:$A$2005,"&gt;"&amp;A375)=0,1,0))</f>
        <v/>
      </c>
      <c r="L375" s="6">
        <f>IF(J375=1,B375&amp;"|H","")</f>
        <v/>
      </c>
      <c r="M375" s="6">
        <f>IF(K375=1,B375&amp;"|R","")</f>
        <v/>
      </c>
    </row>
    <row r="376">
      <c r="A376" s="13" t="n"/>
      <c r="B376" s="5" t="n"/>
      <c r="C376" s="5" t="n"/>
      <c r="D376" s="5" t="n"/>
      <c r="E376" s="5" t="n"/>
      <c r="F376" s="15" t="n"/>
      <c r="G376" s="5" t="n"/>
      <c r="H376" s="5" t="n"/>
      <c r="I376" s="6">
        <f>IF(B376&amp;""="","",IF(COUNTIF('الطلاب'!$A$6:$A$205,B376&amp;"")=0,"طالب غير موجود",IF(NOT(ISNUMBER(A376)),"تاريخ ناقص",IF(OR(C376="حفظ جديد",C376="مراجعة")=FALSE,"اختر النوع",IF(NOT(ISNUMBER(F376)),"عدد الأوجه ناقص","")))))</f>
        <v/>
      </c>
      <c r="J376" s="21">
        <f>IF(OR(B376&amp;""="",C376&lt;&gt;"حفظ جديد",NOT(ISNUMBER(A376))),"",IF(COUNTIFS($B$6:$B$2005,B376&amp;"",$C$6:$C$2005,"حفظ جديد",$A$6:$A$2005,"&gt;"&amp;A376)=0,1,0))</f>
        <v/>
      </c>
      <c r="K376" s="21">
        <f>IF(OR(B376&amp;""="",C376&lt;&gt;"مراجعة",NOT(ISNUMBER(A376))),"",IF(COUNTIFS($B$6:$B$2005,B376&amp;"",$C$6:$C$2005,"مراجعة",$A$6:$A$2005,"&gt;"&amp;A376)=0,1,0))</f>
        <v/>
      </c>
      <c r="L376" s="6">
        <f>IF(J376=1,B376&amp;"|H","")</f>
        <v/>
      </c>
      <c r="M376" s="6">
        <f>IF(K376=1,B376&amp;"|R","")</f>
        <v/>
      </c>
    </row>
    <row r="377">
      <c r="A377" s="13" t="n"/>
      <c r="B377" s="5" t="n"/>
      <c r="C377" s="5" t="n"/>
      <c r="D377" s="5" t="n"/>
      <c r="E377" s="5" t="n"/>
      <c r="F377" s="15" t="n"/>
      <c r="G377" s="5" t="n"/>
      <c r="H377" s="5" t="n"/>
      <c r="I377" s="6">
        <f>IF(B377&amp;""="","",IF(COUNTIF('الطلاب'!$A$6:$A$205,B377&amp;"")=0,"طالب غير موجود",IF(NOT(ISNUMBER(A377)),"تاريخ ناقص",IF(OR(C377="حفظ جديد",C377="مراجعة")=FALSE,"اختر النوع",IF(NOT(ISNUMBER(F377)),"عدد الأوجه ناقص","")))))</f>
        <v/>
      </c>
      <c r="J377" s="21">
        <f>IF(OR(B377&amp;""="",C377&lt;&gt;"حفظ جديد",NOT(ISNUMBER(A377))),"",IF(COUNTIFS($B$6:$B$2005,B377&amp;"",$C$6:$C$2005,"حفظ جديد",$A$6:$A$2005,"&gt;"&amp;A377)=0,1,0))</f>
        <v/>
      </c>
      <c r="K377" s="21">
        <f>IF(OR(B377&amp;""="",C377&lt;&gt;"مراجعة",NOT(ISNUMBER(A377))),"",IF(COUNTIFS($B$6:$B$2005,B377&amp;"",$C$6:$C$2005,"مراجعة",$A$6:$A$2005,"&gt;"&amp;A377)=0,1,0))</f>
        <v/>
      </c>
      <c r="L377" s="6">
        <f>IF(J377=1,B377&amp;"|H","")</f>
        <v/>
      </c>
      <c r="M377" s="6">
        <f>IF(K377=1,B377&amp;"|R","")</f>
        <v/>
      </c>
    </row>
    <row r="378">
      <c r="A378" s="13" t="n"/>
      <c r="B378" s="5" t="n"/>
      <c r="C378" s="5" t="n"/>
      <c r="D378" s="5" t="n"/>
      <c r="E378" s="5" t="n"/>
      <c r="F378" s="15" t="n"/>
      <c r="G378" s="5" t="n"/>
      <c r="H378" s="5" t="n"/>
      <c r="I378" s="6">
        <f>IF(B378&amp;""="","",IF(COUNTIF('الطلاب'!$A$6:$A$205,B378&amp;"")=0,"طالب غير موجود",IF(NOT(ISNUMBER(A378)),"تاريخ ناقص",IF(OR(C378="حفظ جديد",C378="مراجعة")=FALSE,"اختر النوع",IF(NOT(ISNUMBER(F378)),"عدد الأوجه ناقص","")))))</f>
        <v/>
      </c>
      <c r="J378" s="21">
        <f>IF(OR(B378&amp;""="",C378&lt;&gt;"حفظ جديد",NOT(ISNUMBER(A378))),"",IF(COUNTIFS($B$6:$B$2005,B378&amp;"",$C$6:$C$2005,"حفظ جديد",$A$6:$A$2005,"&gt;"&amp;A378)=0,1,0))</f>
        <v/>
      </c>
      <c r="K378" s="21">
        <f>IF(OR(B378&amp;""="",C378&lt;&gt;"مراجعة",NOT(ISNUMBER(A378))),"",IF(COUNTIFS($B$6:$B$2005,B378&amp;"",$C$6:$C$2005,"مراجعة",$A$6:$A$2005,"&gt;"&amp;A378)=0,1,0))</f>
        <v/>
      </c>
      <c r="L378" s="6">
        <f>IF(J378=1,B378&amp;"|H","")</f>
        <v/>
      </c>
      <c r="M378" s="6">
        <f>IF(K378=1,B378&amp;"|R","")</f>
        <v/>
      </c>
    </row>
    <row r="379">
      <c r="A379" s="13" t="n"/>
      <c r="B379" s="5" t="n"/>
      <c r="C379" s="5" t="n"/>
      <c r="D379" s="5" t="n"/>
      <c r="E379" s="5" t="n"/>
      <c r="F379" s="15" t="n"/>
      <c r="G379" s="5" t="n"/>
      <c r="H379" s="5" t="n"/>
      <c r="I379" s="6">
        <f>IF(B379&amp;""="","",IF(COUNTIF('الطلاب'!$A$6:$A$205,B379&amp;"")=0,"طالب غير موجود",IF(NOT(ISNUMBER(A379)),"تاريخ ناقص",IF(OR(C379="حفظ جديد",C379="مراجعة")=FALSE,"اختر النوع",IF(NOT(ISNUMBER(F379)),"عدد الأوجه ناقص","")))))</f>
        <v/>
      </c>
      <c r="J379" s="21">
        <f>IF(OR(B379&amp;""="",C379&lt;&gt;"حفظ جديد",NOT(ISNUMBER(A379))),"",IF(COUNTIFS($B$6:$B$2005,B379&amp;"",$C$6:$C$2005,"حفظ جديد",$A$6:$A$2005,"&gt;"&amp;A379)=0,1,0))</f>
        <v/>
      </c>
      <c r="K379" s="21">
        <f>IF(OR(B379&amp;""="",C379&lt;&gt;"مراجعة",NOT(ISNUMBER(A379))),"",IF(COUNTIFS($B$6:$B$2005,B379&amp;"",$C$6:$C$2005,"مراجعة",$A$6:$A$2005,"&gt;"&amp;A379)=0,1,0))</f>
        <v/>
      </c>
      <c r="L379" s="6">
        <f>IF(J379=1,B379&amp;"|H","")</f>
        <v/>
      </c>
      <c r="M379" s="6">
        <f>IF(K379=1,B379&amp;"|R","")</f>
        <v/>
      </c>
    </row>
    <row r="380">
      <c r="A380" s="13" t="n"/>
      <c r="B380" s="5" t="n"/>
      <c r="C380" s="5" t="n"/>
      <c r="D380" s="5" t="n"/>
      <c r="E380" s="5" t="n"/>
      <c r="F380" s="15" t="n"/>
      <c r="G380" s="5" t="n"/>
      <c r="H380" s="5" t="n"/>
      <c r="I380" s="6">
        <f>IF(B380&amp;""="","",IF(COUNTIF('الطلاب'!$A$6:$A$205,B380&amp;"")=0,"طالب غير موجود",IF(NOT(ISNUMBER(A380)),"تاريخ ناقص",IF(OR(C380="حفظ جديد",C380="مراجعة")=FALSE,"اختر النوع",IF(NOT(ISNUMBER(F380)),"عدد الأوجه ناقص","")))))</f>
        <v/>
      </c>
      <c r="J380" s="21">
        <f>IF(OR(B380&amp;""="",C380&lt;&gt;"حفظ جديد",NOT(ISNUMBER(A380))),"",IF(COUNTIFS($B$6:$B$2005,B380&amp;"",$C$6:$C$2005,"حفظ جديد",$A$6:$A$2005,"&gt;"&amp;A380)=0,1,0))</f>
        <v/>
      </c>
      <c r="K380" s="21">
        <f>IF(OR(B380&amp;""="",C380&lt;&gt;"مراجعة",NOT(ISNUMBER(A380))),"",IF(COUNTIFS($B$6:$B$2005,B380&amp;"",$C$6:$C$2005,"مراجعة",$A$6:$A$2005,"&gt;"&amp;A380)=0,1,0))</f>
        <v/>
      </c>
      <c r="L380" s="6">
        <f>IF(J380=1,B380&amp;"|H","")</f>
        <v/>
      </c>
      <c r="M380" s="6">
        <f>IF(K380=1,B380&amp;"|R","")</f>
        <v/>
      </c>
    </row>
    <row r="381">
      <c r="A381" s="13" t="n"/>
      <c r="B381" s="5" t="n"/>
      <c r="C381" s="5" t="n"/>
      <c r="D381" s="5" t="n"/>
      <c r="E381" s="5" t="n"/>
      <c r="F381" s="15" t="n"/>
      <c r="G381" s="5" t="n"/>
      <c r="H381" s="5" t="n"/>
      <c r="I381" s="6">
        <f>IF(B381&amp;""="","",IF(COUNTIF('الطلاب'!$A$6:$A$205,B381&amp;"")=0,"طالب غير موجود",IF(NOT(ISNUMBER(A381)),"تاريخ ناقص",IF(OR(C381="حفظ جديد",C381="مراجعة")=FALSE,"اختر النوع",IF(NOT(ISNUMBER(F381)),"عدد الأوجه ناقص","")))))</f>
        <v/>
      </c>
      <c r="J381" s="21">
        <f>IF(OR(B381&amp;""="",C381&lt;&gt;"حفظ جديد",NOT(ISNUMBER(A381))),"",IF(COUNTIFS($B$6:$B$2005,B381&amp;"",$C$6:$C$2005,"حفظ جديد",$A$6:$A$2005,"&gt;"&amp;A381)=0,1,0))</f>
        <v/>
      </c>
      <c r="K381" s="21">
        <f>IF(OR(B381&amp;""="",C381&lt;&gt;"مراجعة",NOT(ISNUMBER(A381))),"",IF(COUNTIFS($B$6:$B$2005,B381&amp;"",$C$6:$C$2005,"مراجعة",$A$6:$A$2005,"&gt;"&amp;A381)=0,1,0))</f>
        <v/>
      </c>
      <c r="L381" s="6">
        <f>IF(J381=1,B381&amp;"|H","")</f>
        <v/>
      </c>
      <c r="M381" s="6">
        <f>IF(K381=1,B381&amp;"|R","")</f>
        <v/>
      </c>
    </row>
    <row r="382">
      <c r="A382" s="13" t="n"/>
      <c r="B382" s="5" t="n"/>
      <c r="C382" s="5" t="n"/>
      <c r="D382" s="5" t="n"/>
      <c r="E382" s="5" t="n"/>
      <c r="F382" s="15" t="n"/>
      <c r="G382" s="5" t="n"/>
      <c r="H382" s="5" t="n"/>
      <c r="I382" s="6">
        <f>IF(B382&amp;""="","",IF(COUNTIF('الطلاب'!$A$6:$A$205,B382&amp;"")=0,"طالب غير موجود",IF(NOT(ISNUMBER(A382)),"تاريخ ناقص",IF(OR(C382="حفظ جديد",C382="مراجعة")=FALSE,"اختر النوع",IF(NOT(ISNUMBER(F382)),"عدد الأوجه ناقص","")))))</f>
        <v/>
      </c>
      <c r="J382" s="21">
        <f>IF(OR(B382&amp;""="",C382&lt;&gt;"حفظ جديد",NOT(ISNUMBER(A382))),"",IF(COUNTIFS($B$6:$B$2005,B382&amp;"",$C$6:$C$2005,"حفظ جديد",$A$6:$A$2005,"&gt;"&amp;A382)=0,1,0))</f>
        <v/>
      </c>
      <c r="K382" s="21">
        <f>IF(OR(B382&amp;""="",C382&lt;&gt;"مراجعة",NOT(ISNUMBER(A382))),"",IF(COUNTIFS($B$6:$B$2005,B382&amp;"",$C$6:$C$2005,"مراجعة",$A$6:$A$2005,"&gt;"&amp;A382)=0,1,0))</f>
        <v/>
      </c>
      <c r="L382" s="6">
        <f>IF(J382=1,B382&amp;"|H","")</f>
        <v/>
      </c>
      <c r="M382" s="6">
        <f>IF(K382=1,B382&amp;"|R","")</f>
        <v/>
      </c>
    </row>
    <row r="383">
      <c r="A383" s="13" t="n"/>
      <c r="B383" s="5" t="n"/>
      <c r="C383" s="5" t="n"/>
      <c r="D383" s="5" t="n"/>
      <c r="E383" s="5" t="n"/>
      <c r="F383" s="15" t="n"/>
      <c r="G383" s="5" t="n"/>
      <c r="H383" s="5" t="n"/>
      <c r="I383" s="6">
        <f>IF(B383&amp;""="","",IF(COUNTIF('الطلاب'!$A$6:$A$205,B383&amp;"")=0,"طالب غير موجود",IF(NOT(ISNUMBER(A383)),"تاريخ ناقص",IF(OR(C383="حفظ جديد",C383="مراجعة")=FALSE,"اختر النوع",IF(NOT(ISNUMBER(F383)),"عدد الأوجه ناقص","")))))</f>
        <v/>
      </c>
      <c r="J383" s="21">
        <f>IF(OR(B383&amp;""="",C383&lt;&gt;"حفظ جديد",NOT(ISNUMBER(A383))),"",IF(COUNTIFS($B$6:$B$2005,B383&amp;"",$C$6:$C$2005,"حفظ جديد",$A$6:$A$2005,"&gt;"&amp;A383)=0,1,0))</f>
        <v/>
      </c>
      <c r="K383" s="21">
        <f>IF(OR(B383&amp;""="",C383&lt;&gt;"مراجعة",NOT(ISNUMBER(A383))),"",IF(COUNTIFS($B$6:$B$2005,B383&amp;"",$C$6:$C$2005,"مراجعة",$A$6:$A$2005,"&gt;"&amp;A383)=0,1,0))</f>
        <v/>
      </c>
      <c r="L383" s="6">
        <f>IF(J383=1,B383&amp;"|H","")</f>
        <v/>
      </c>
      <c r="M383" s="6">
        <f>IF(K383=1,B383&amp;"|R","")</f>
        <v/>
      </c>
    </row>
    <row r="384">
      <c r="A384" s="13" t="n"/>
      <c r="B384" s="5" t="n"/>
      <c r="C384" s="5" t="n"/>
      <c r="D384" s="5" t="n"/>
      <c r="E384" s="5" t="n"/>
      <c r="F384" s="15" t="n"/>
      <c r="G384" s="5" t="n"/>
      <c r="H384" s="5" t="n"/>
      <c r="I384" s="6">
        <f>IF(B384&amp;""="","",IF(COUNTIF('الطلاب'!$A$6:$A$205,B384&amp;"")=0,"طالب غير موجود",IF(NOT(ISNUMBER(A384)),"تاريخ ناقص",IF(OR(C384="حفظ جديد",C384="مراجعة")=FALSE,"اختر النوع",IF(NOT(ISNUMBER(F384)),"عدد الأوجه ناقص","")))))</f>
        <v/>
      </c>
      <c r="J384" s="21">
        <f>IF(OR(B384&amp;""="",C384&lt;&gt;"حفظ جديد",NOT(ISNUMBER(A384))),"",IF(COUNTIFS($B$6:$B$2005,B384&amp;"",$C$6:$C$2005,"حفظ جديد",$A$6:$A$2005,"&gt;"&amp;A384)=0,1,0))</f>
        <v/>
      </c>
      <c r="K384" s="21">
        <f>IF(OR(B384&amp;""="",C384&lt;&gt;"مراجعة",NOT(ISNUMBER(A384))),"",IF(COUNTIFS($B$6:$B$2005,B384&amp;"",$C$6:$C$2005,"مراجعة",$A$6:$A$2005,"&gt;"&amp;A384)=0,1,0))</f>
        <v/>
      </c>
      <c r="L384" s="6">
        <f>IF(J384=1,B384&amp;"|H","")</f>
        <v/>
      </c>
      <c r="M384" s="6">
        <f>IF(K384=1,B384&amp;"|R","")</f>
        <v/>
      </c>
    </row>
    <row r="385">
      <c r="A385" s="13" t="n"/>
      <c r="B385" s="5" t="n"/>
      <c r="C385" s="5" t="n"/>
      <c r="D385" s="5" t="n"/>
      <c r="E385" s="5" t="n"/>
      <c r="F385" s="15" t="n"/>
      <c r="G385" s="5" t="n"/>
      <c r="H385" s="5" t="n"/>
      <c r="I385" s="6">
        <f>IF(B385&amp;""="","",IF(COUNTIF('الطلاب'!$A$6:$A$205,B385&amp;"")=0,"طالب غير موجود",IF(NOT(ISNUMBER(A385)),"تاريخ ناقص",IF(OR(C385="حفظ جديد",C385="مراجعة")=FALSE,"اختر النوع",IF(NOT(ISNUMBER(F385)),"عدد الأوجه ناقص","")))))</f>
        <v/>
      </c>
      <c r="J385" s="21">
        <f>IF(OR(B385&amp;""="",C385&lt;&gt;"حفظ جديد",NOT(ISNUMBER(A385))),"",IF(COUNTIFS($B$6:$B$2005,B385&amp;"",$C$6:$C$2005,"حفظ جديد",$A$6:$A$2005,"&gt;"&amp;A385)=0,1,0))</f>
        <v/>
      </c>
      <c r="K385" s="21">
        <f>IF(OR(B385&amp;""="",C385&lt;&gt;"مراجعة",NOT(ISNUMBER(A385))),"",IF(COUNTIFS($B$6:$B$2005,B385&amp;"",$C$6:$C$2005,"مراجعة",$A$6:$A$2005,"&gt;"&amp;A385)=0,1,0))</f>
        <v/>
      </c>
      <c r="L385" s="6">
        <f>IF(J385=1,B385&amp;"|H","")</f>
        <v/>
      </c>
      <c r="M385" s="6">
        <f>IF(K385=1,B385&amp;"|R","")</f>
        <v/>
      </c>
    </row>
    <row r="386">
      <c r="A386" s="13" t="n"/>
      <c r="B386" s="5" t="n"/>
      <c r="C386" s="5" t="n"/>
      <c r="D386" s="5" t="n"/>
      <c r="E386" s="5" t="n"/>
      <c r="F386" s="15" t="n"/>
      <c r="G386" s="5" t="n"/>
      <c r="H386" s="5" t="n"/>
      <c r="I386" s="6">
        <f>IF(B386&amp;""="","",IF(COUNTIF('الطلاب'!$A$6:$A$205,B386&amp;"")=0,"طالب غير موجود",IF(NOT(ISNUMBER(A386)),"تاريخ ناقص",IF(OR(C386="حفظ جديد",C386="مراجعة")=FALSE,"اختر النوع",IF(NOT(ISNUMBER(F386)),"عدد الأوجه ناقص","")))))</f>
        <v/>
      </c>
      <c r="J386" s="21">
        <f>IF(OR(B386&amp;""="",C386&lt;&gt;"حفظ جديد",NOT(ISNUMBER(A386))),"",IF(COUNTIFS($B$6:$B$2005,B386&amp;"",$C$6:$C$2005,"حفظ جديد",$A$6:$A$2005,"&gt;"&amp;A386)=0,1,0))</f>
        <v/>
      </c>
      <c r="K386" s="21">
        <f>IF(OR(B386&amp;""="",C386&lt;&gt;"مراجعة",NOT(ISNUMBER(A386))),"",IF(COUNTIFS($B$6:$B$2005,B386&amp;"",$C$6:$C$2005,"مراجعة",$A$6:$A$2005,"&gt;"&amp;A386)=0,1,0))</f>
        <v/>
      </c>
      <c r="L386" s="6">
        <f>IF(J386=1,B386&amp;"|H","")</f>
        <v/>
      </c>
      <c r="M386" s="6">
        <f>IF(K386=1,B386&amp;"|R","")</f>
        <v/>
      </c>
    </row>
    <row r="387">
      <c r="A387" s="13" t="n"/>
      <c r="B387" s="5" t="n"/>
      <c r="C387" s="5" t="n"/>
      <c r="D387" s="5" t="n"/>
      <c r="E387" s="5" t="n"/>
      <c r="F387" s="15" t="n"/>
      <c r="G387" s="5" t="n"/>
      <c r="H387" s="5" t="n"/>
      <c r="I387" s="6">
        <f>IF(B387&amp;""="","",IF(COUNTIF('الطلاب'!$A$6:$A$205,B387&amp;"")=0,"طالب غير موجود",IF(NOT(ISNUMBER(A387)),"تاريخ ناقص",IF(OR(C387="حفظ جديد",C387="مراجعة")=FALSE,"اختر النوع",IF(NOT(ISNUMBER(F387)),"عدد الأوجه ناقص","")))))</f>
        <v/>
      </c>
      <c r="J387" s="21">
        <f>IF(OR(B387&amp;""="",C387&lt;&gt;"حفظ جديد",NOT(ISNUMBER(A387))),"",IF(COUNTIFS($B$6:$B$2005,B387&amp;"",$C$6:$C$2005,"حفظ جديد",$A$6:$A$2005,"&gt;"&amp;A387)=0,1,0))</f>
        <v/>
      </c>
      <c r="K387" s="21">
        <f>IF(OR(B387&amp;""="",C387&lt;&gt;"مراجعة",NOT(ISNUMBER(A387))),"",IF(COUNTIFS($B$6:$B$2005,B387&amp;"",$C$6:$C$2005,"مراجعة",$A$6:$A$2005,"&gt;"&amp;A387)=0,1,0))</f>
        <v/>
      </c>
      <c r="L387" s="6">
        <f>IF(J387=1,B387&amp;"|H","")</f>
        <v/>
      </c>
      <c r="M387" s="6">
        <f>IF(K387=1,B387&amp;"|R","")</f>
        <v/>
      </c>
    </row>
    <row r="388">
      <c r="A388" s="13" t="n"/>
      <c r="B388" s="5" t="n"/>
      <c r="C388" s="5" t="n"/>
      <c r="D388" s="5" t="n"/>
      <c r="E388" s="5" t="n"/>
      <c r="F388" s="15" t="n"/>
      <c r="G388" s="5" t="n"/>
      <c r="H388" s="5" t="n"/>
      <c r="I388" s="6">
        <f>IF(B388&amp;""="","",IF(COUNTIF('الطلاب'!$A$6:$A$205,B388&amp;"")=0,"طالب غير موجود",IF(NOT(ISNUMBER(A388)),"تاريخ ناقص",IF(OR(C388="حفظ جديد",C388="مراجعة")=FALSE,"اختر النوع",IF(NOT(ISNUMBER(F388)),"عدد الأوجه ناقص","")))))</f>
        <v/>
      </c>
      <c r="J388" s="21">
        <f>IF(OR(B388&amp;""="",C388&lt;&gt;"حفظ جديد",NOT(ISNUMBER(A388))),"",IF(COUNTIFS($B$6:$B$2005,B388&amp;"",$C$6:$C$2005,"حفظ جديد",$A$6:$A$2005,"&gt;"&amp;A388)=0,1,0))</f>
        <v/>
      </c>
      <c r="K388" s="21">
        <f>IF(OR(B388&amp;""="",C388&lt;&gt;"مراجعة",NOT(ISNUMBER(A388))),"",IF(COUNTIFS($B$6:$B$2005,B388&amp;"",$C$6:$C$2005,"مراجعة",$A$6:$A$2005,"&gt;"&amp;A388)=0,1,0))</f>
        <v/>
      </c>
      <c r="L388" s="6">
        <f>IF(J388=1,B388&amp;"|H","")</f>
        <v/>
      </c>
      <c r="M388" s="6">
        <f>IF(K388=1,B388&amp;"|R","")</f>
        <v/>
      </c>
    </row>
    <row r="389">
      <c r="A389" s="13" t="n"/>
      <c r="B389" s="5" t="n"/>
      <c r="C389" s="5" t="n"/>
      <c r="D389" s="5" t="n"/>
      <c r="E389" s="5" t="n"/>
      <c r="F389" s="15" t="n"/>
      <c r="G389" s="5" t="n"/>
      <c r="H389" s="5" t="n"/>
      <c r="I389" s="6">
        <f>IF(B389&amp;""="","",IF(COUNTIF('الطلاب'!$A$6:$A$205,B389&amp;"")=0,"طالب غير موجود",IF(NOT(ISNUMBER(A389)),"تاريخ ناقص",IF(OR(C389="حفظ جديد",C389="مراجعة")=FALSE,"اختر النوع",IF(NOT(ISNUMBER(F389)),"عدد الأوجه ناقص","")))))</f>
        <v/>
      </c>
      <c r="J389" s="21">
        <f>IF(OR(B389&amp;""="",C389&lt;&gt;"حفظ جديد",NOT(ISNUMBER(A389))),"",IF(COUNTIFS($B$6:$B$2005,B389&amp;"",$C$6:$C$2005,"حفظ جديد",$A$6:$A$2005,"&gt;"&amp;A389)=0,1,0))</f>
        <v/>
      </c>
      <c r="K389" s="21">
        <f>IF(OR(B389&amp;""="",C389&lt;&gt;"مراجعة",NOT(ISNUMBER(A389))),"",IF(COUNTIFS($B$6:$B$2005,B389&amp;"",$C$6:$C$2005,"مراجعة",$A$6:$A$2005,"&gt;"&amp;A389)=0,1,0))</f>
        <v/>
      </c>
      <c r="L389" s="6">
        <f>IF(J389=1,B389&amp;"|H","")</f>
        <v/>
      </c>
      <c r="M389" s="6">
        <f>IF(K389=1,B389&amp;"|R","")</f>
        <v/>
      </c>
    </row>
    <row r="390">
      <c r="A390" s="13" t="n"/>
      <c r="B390" s="5" t="n"/>
      <c r="C390" s="5" t="n"/>
      <c r="D390" s="5" t="n"/>
      <c r="E390" s="5" t="n"/>
      <c r="F390" s="15" t="n"/>
      <c r="G390" s="5" t="n"/>
      <c r="H390" s="5" t="n"/>
      <c r="I390" s="6">
        <f>IF(B390&amp;""="","",IF(COUNTIF('الطلاب'!$A$6:$A$205,B390&amp;"")=0,"طالب غير موجود",IF(NOT(ISNUMBER(A390)),"تاريخ ناقص",IF(OR(C390="حفظ جديد",C390="مراجعة")=FALSE,"اختر النوع",IF(NOT(ISNUMBER(F390)),"عدد الأوجه ناقص","")))))</f>
        <v/>
      </c>
      <c r="J390" s="21">
        <f>IF(OR(B390&amp;""="",C390&lt;&gt;"حفظ جديد",NOT(ISNUMBER(A390))),"",IF(COUNTIFS($B$6:$B$2005,B390&amp;"",$C$6:$C$2005,"حفظ جديد",$A$6:$A$2005,"&gt;"&amp;A390)=0,1,0))</f>
        <v/>
      </c>
      <c r="K390" s="21">
        <f>IF(OR(B390&amp;""="",C390&lt;&gt;"مراجعة",NOT(ISNUMBER(A390))),"",IF(COUNTIFS($B$6:$B$2005,B390&amp;"",$C$6:$C$2005,"مراجعة",$A$6:$A$2005,"&gt;"&amp;A390)=0,1,0))</f>
        <v/>
      </c>
      <c r="L390" s="6">
        <f>IF(J390=1,B390&amp;"|H","")</f>
        <v/>
      </c>
      <c r="M390" s="6">
        <f>IF(K390=1,B390&amp;"|R","")</f>
        <v/>
      </c>
    </row>
    <row r="391">
      <c r="A391" s="13" t="n"/>
      <c r="B391" s="5" t="n"/>
      <c r="C391" s="5" t="n"/>
      <c r="D391" s="5" t="n"/>
      <c r="E391" s="5" t="n"/>
      <c r="F391" s="15" t="n"/>
      <c r="G391" s="5" t="n"/>
      <c r="H391" s="5" t="n"/>
      <c r="I391" s="6">
        <f>IF(B391&amp;""="","",IF(COUNTIF('الطلاب'!$A$6:$A$205,B391&amp;"")=0,"طالب غير موجود",IF(NOT(ISNUMBER(A391)),"تاريخ ناقص",IF(OR(C391="حفظ جديد",C391="مراجعة")=FALSE,"اختر النوع",IF(NOT(ISNUMBER(F391)),"عدد الأوجه ناقص","")))))</f>
        <v/>
      </c>
      <c r="J391" s="21">
        <f>IF(OR(B391&amp;""="",C391&lt;&gt;"حفظ جديد",NOT(ISNUMBER(A391))),"",IF(COUNTIFS($B$6:$B$2005,B391&amp;"",$C$6:$C$2005,"حفظ جديد",$A$6:$A$2005,"&gt;"&amp;A391)=0,1,0))</f>
        <v/>
      </c>
      <c r="K391" s="21">
        <f>IF(OR(B391&amp;""="",C391&lt;&gt;"مراجعة",NOT(ISNUMBER(A391))),"",IF(COUNTIFS($B$6:$B$2005,B391&amp;"",$C$6:$C$2005,"مراجعة",$A$6:$A$2005,"&gt;"&amp;A391)=0,1,0))</f>
        <v/>
      </c>
      <c r="L391" s="6">
        <f>IF(J391=1,B391&amp;"|H","")</f>
        <v/>
      </c>
      <c r="M391" s="6">
        <f>IF(K391=1,B391&amp;"|R","")</f>
        <v/>
      </c>
    </row>
    <row r="392">
      <c r="A392" s="13" t="n"/>
      <c r="B392" s="5" t="n"/>
      <c r="C392" s="5" t="n"/>
      <c r="D392" s="5" t="n"/>
      <c r="E392" s="5" t="n"/>
      <c r="F392" s="15" t="n"/>
      <c r="G392" s="5" t="n"/>
      <c r="H392" s="5" t="n"/>
      <c r="I392" s="6">
        <f>IF(B392&amp;""="","",IF(COUNTIF('الطلاب'!$A$6:$A$205,B392&amp;"")=0,"طالب غير موجود",IF(NOT(ISNUMBER(A392)),"تاريخ ناقص",IF(OR(C392="حفظ جديد",C392="مراجعة")=FALSE,"اختر النوع",IF(NOT(ISNUMBER(F392)),"عدد الأوجه ناقص","")))))</f>
        <v/>
      </c>
      <c r="J392" s="21">
        <f>IF(OR(B392&amp;""="",C392&lt;&gt;"حفظ جديد",NOT(ISNUMBER(A392))),"",IF(COUNTIFS($B$6:$B$2005,B392&amp;"",$C$6:$C$2005,"حفظ جديد",$A$6:$A$2005,"&gt;"&amp;A392)=0,1,0))</f>
        <v/>
      </c>
      <c r="K392" s="21">
        <f>IF(OR(B392&amp;""="",C392&lt;&gt;"مراجعة",NOT(ISNUMBER(A392))),"",IF(COUNTIFS($B$6:$B$2005,B392&amp;"",$C$6:$C$2005,"مراجعة",$A$6:$A$2005,"&gt;"&amp;A392)=0,1,0))</f>
        <v/>
      </c>
      <c r="L392" s="6">
        <f>IF(J392=1,B392&amp;"|H","")</f>
        <v/>
      </c>
      <c r="M392" s="6">
        <f>IF(K392=1,B392&amp;"|R","")</f>
        <v/>
      </c>
    </row>
    <row r="393">
      <c r="A393" s="13" t="n"/>
      <c r="B393" s="5" t="n"/>
      <c r="C393" s="5" t="n"/>
      <c r="D393" s="5" t="n"/>
      <c r="E393" s="5" t="n"/>
      <c r="F393" s="15" t="n"/>
      <c r="G393" s="5" t="n"/>
      <c r="H393" s="5" t="n"/>
      <c r="I393" s="6">
        <f>IF(B393&amp;""="","",IF(COUNTIF('الطلاب'!$A$6:$A$205,B393&amp;"")=0,"طالب غير موجود",IF(NOT(ISNUMBER(A393)),"تاريخ ناقص",IF(OR(C393="حفظ جديد",C393="مراجعة")=FALSE,"اختر النوع",IF(NOT(ISNUMBER(F393)),"عدد الأوجه ناقص","")))))</f>
        <v/>
      </c>
      <c r="J393" s="21">
        <f>IF(OR(B393&amp;""="",C393&lt;&gt;"حفظ جديد",NOT(ISNUMBER(A393))),"",IF(COUNTIFS($B$6:$B$2005,B393&amp;"",$C$6:$C$2005,"حفظ جديد",$A$6:$A$2005,"&gt;"&amp;A393)=0,1,0))</f>
        <v/>
      </c>
      <c r="K393" s="21">
        <f>IF(OR(B393&amp;""="",C393&lt;&gt;"مراجعة",NOT(ISNUMBER(A393))),"",IF(COUNTIFS($B$6:$B$2005,B393&amp;"",$C$6:$C$2005,"مراجعة",$A$6:$A$2005,"&gt;"&amp;A393)=0,1,0))</f>
        <v/>
      </c>
      <c r="L393" s="6">
        <f>IF(J393=1,B393&amp;"|H","")</f>
        <v/>
      </c>
      <c r="M393" s="6">
        <f>IF(K393=1,B393&amp;"|R","")</f>
        <v/>
      </c>
    </row>
    <row r="394">
      <c r="A394" s="13" t="n"/>
      <c r="B394" s="5" t="n"/>
      <c r="C394" s="5" t="n"/>
      <c r="D394" s="5" t="n"/>
      <c r="E394" s="5" t="n"/>
      <c r="F394" s="15" t="n"/>
      <c r="G394" s="5" t="n"/>
      <c r="H394" s="5" t="n"/>
      <c r="I394" s="6">
        <f>IF(B394&amp;""="","",IF(COUNTIF('الطلاب'!$A$6:$A$205,B394&amp;"")=0,"طالب غير موجود",IF(NOT(ISNUMBER(A394)),"تاريخ ناقص",IF(OR(C394="حفظ جديد",C394="مراجعة")=FALSE,"اختر النوع",IF(NOT(ISNUMBER(F394)),"عدد الأوجه ناقص","")))))</f>
        <v/>
      </c>
      <c r="J394" s="21">
        <f>IF(OR(B394&amp;""="",C394&lt;&gt;"حفظ جديد",NOT(ISNUMBER(A394))),"",IF(COUNTIFS($B$6:$B$2005,B394&amp;"",$C$6:$C$2005,"حفظ جديد",$A$6:$A$2005,"&gt;"&amp;A394)=0,1,0))</f>
        <v/>
      </c>
      <c r="K394" s="21">
        <f>IF(OR(B394&amp;""="",C394&lt;&gt;"مراجعة",NOT(ISNUMBER(A394))),"",IF(COUNTIFS($B$6:$B$2005,B394&amp;"",$C$6:$C$2005,"مراجعة",$A$6:$A$2005,"&gt;"&amp;A394)=0,1,0))</f>
        <v/>
      </c>
      <c r="L394" s="6">
        <f>IF(J394=1,B394&amp;"|H","")</f>
        <v/>
      </c>
      <c r="M394" s="6">
        <f>IF(K394=1,B394&amp;"|R","")</f>
        <v/>
      </c>
    </row>
    <row r="395">
      <c r="A395" s="13" t="n"/>
      <c r="B395" s="5" t="n"/>
      <c r="C395" s="5" t="n"/>
      <c r="D395" s="5" t="n"/>
      <c r="E395" s="5" t="n"/>
      <c r="F395" s="15" t="n"/>
      <c r="G395" s="5" t="n"/>
      <c r="H395" s="5" t="n"/>
      <c r="I395" s="6">
        <f>IF(B395&amp;""="","",IF(COUNTIF('الطلاب'!$A$6:$A$205,B395&amp;"")=0,"طالب غير موجود",IF(NOT(ISNUMBER(A395)),"تاريخ ناقص",IF(OR(C395="حفظ جديد",C395="مراجعة")=FALSE,"اختر النوع",IF(NOT(ISNUMBER(F395)),"عدد الأوجه ناقص","")))))</f>
        <v/>
      </c>
      <c r="J395" s="21">
        <f>IF(OR(B395&amp;""="",C395&lt;&gt;"حفظ جديد",NOT(ISNUMBER(A395))),"",IF(COUNTIFS($B$6:$B$2005,B395&amp;"",$C$6:$C$2005,"حفظ جديد",$A$6:$A$2005,"&gt;"&amp;A395)=0,1,0))</f>
        <v/>
      </c>
      <c r="K395" s="21">
        <f>IF(OR(B395&amp;""="",C395&lt;&gt;"مراجعة",NOT(ISNUMBER(A395))),"",IF(COUNTIFS($B$6:$B$2005,B395&amp;"",$C$6:$C$2005,"مراجعة",$A$6:$A$2005,"&gt;"&amp;A395)=0,1,0))</f>
        <v/>
      </c>
      <c r="L395" s="6">
        <f>IF(J395=1,B395&amp;"|H","")</f>
        <v/>
      </c>
      <c r="M395" s="6">
        <f>IF(K395=1,B395&amp;"|R","")</f>
        <v/>
      </c>
    </row>
    <row r="396">
      <c r="A396" s="13" t="n"/>
      <c r="B396" s="5" t="n"/>
      <c r="C396" s="5" t="n"/>
      <c r="D396" s="5" t="n"/>
      <c r="E396" s="5" t="n"/>
      <c r="F396" s="15" t="n"/>
      <c r="G396" s="5" t="n"/>
      <c r="H396" s="5" t="n"/>
      <c r="I396" s="6">
        <f>IF(B396&amp;""="","",IF(COUNTIF('الطلاب'!$A$6:$A$205,B396&amp;"")=0,"طالب غير موجود",IF(NOT(ISNUMBER(A396)),"تاريخ ناقص",IF(OR(C396="حفظ جديد",C396="مراجعة")=FALSE,"اختر النوع",IF(NOT(ISNUMBER(F396)),"عدد الأوجه ناقص","")))))</f>
        <v/>
      </c>
      <c r="J396" s="21">
        <f>IF(OR(B396&amp;""="",C396&lt;&gt;"حفظ جديد",NOT(ISNUMBER(A396))),"",IF(COUNTIFS($B$6:$B$2005,B396&amp;"",$C$6:$C$2005,"حفظ جديد",$A$6:$A$2005,"&gt;"&amp;A396)=0,1,0))</f>
        <v/>
      </c>
      <c r="K396" s="21">
        <f>IF(OR(B396&amp;""="",C396&lt;&gt;"مراجعة",NOT(ISNUMBER(A396))),"",IF(COUNTIFS($B$6:$B$2005,B396&amp;"",$C$6:$C$2005,"مراجعة",$A$6:$A$2005,"&gt;"&amp;A396)=0,1,0))</f>
        <v/>
      </c>
      <c r="L396" s="6">
        <f>IF(J396=1,B396&amp;"|H","")</f>
        <v/>
      </c>
      <c r="M396" s="6">
        <f>IF(K396=1,B396&amp;"|R","")</f>
        <v/>
      </c>
    </row>
    <row r="397">
      <c r="A397" s="13" t="n"/>
      <c r="B397" s="5" t="n"/>
      <c r="C397" s="5" t="n"/>
      <c r="D397" s="5" t="n"/>
      <c r="E397" s="5" t="n"/>
      <c r="F397" s="15" t="n"/>
      <c r="G397" s="5" t="n"/>
      <c r="H397" s="5" t="n"/>
      <c r="I397" s="6">
        <f>IF(B397&amp;""="","",IF(COUNTIF('الطلاب'!$A$6:$A$205,B397&amp;"")=0,"طالب غير موجود",IF(NOT(ISNUMBER(A397)),"تاريخ ناقص",IF(OR(C397="حفظ جديد",C397="مراجعة")=FALSE,"اختر النوع",IF(NOT(ISNUMBER(F397)),"عدد الأوجه ناقص","")))))</f>
        <v/>
      </c>
      <c r="J397" s="21">
        <f>IF(OR(B397&amp;""="",C397&lt;&gt;"حفظ جديد",NOT(ISNUMBER(A397))),"",IF(COUNTIFS($B$6:$B$2005,B397&amp;"",$C$6:$C$2005,"حفظ جديد",$A$6:$A$2005,"&gt;"&amp;A397)=0,1,0))</f>
        <v/>
      </c>
      <c r="K397" s="21">
        <f>IF(OR(B397&amp;""="",C397&lt;&gt;"مراجعة",NOT(ISNUMBER(A397))),"",IF(COUNTIFS($B$6:$B$2005,B397&amp;"",$C$6:$C$2005,"مراجعة",$A$6:$A$2005,"&gt;"&amp;A397)=0,1,0))</f>
        <v/>
      </c>
      <c r="L397" s="6">
        <f>IF(J397=1,B397&amp;"|H","")</f>
        <v/>
      </c>
      <c r="M397" s="6">
        <f>IF(K397=1,B397&amp;"|R","")</f>
        <v/>
      </c>
    </row>
    <row r="398">
      <c r="A398" s="13" t="n"/>
      <c r="B398" s="5" t="n"/>
      <c r="C398" s="5" t="n"/>
      <c r="D398" s="5" t="n"/>
      <c r="E398" s="5" t="n"/>
      <c r="F398" s="15" t="n"/>
      <c r="G398" s="5" t="n"/>
      <c r="H398" s="5" t="n"/>
      <c r="I398" s="6">
        <f>IF(B398&amp;""="","",IF(COUNTIF('الطلاب'!$A$6:$A$205,B398&amp;"")=0,"طالب غير موجود",IF(NOT(ISNUMBER(A398)),"تاريخ ناقص",IF(OR(C398="حفظ جديد",C398="مراجعة")=FALSE,"اختر النوع",IF(NOT(ISNUMBER(F398)),"عدد الأوجه ناقص","")))))</f>
        <v/>
      </c>
      <c r="J398" s="21">
        <f>IF(OR(B398&amp;""="",C398&lt;&gt;"حفظ جديد",NOT(ISNUMBER(A398))),"",IF(COUNTIFS($B$6:$B$2005,B398&amp;"",$C$6:$C$2005,"حفظ جديد",$A$6:$A$2005,"&gt;"&amp;A398)=0,1,0))</f>
        <v/>
      </c>
      <c r="K398" s="21">
        <f>IF(OR(B398&amp;""="",C398&lt;&gt;"مراجعة",NOT(ISNUMBER(A398))),"",IF(COUNTIFS($B$6:$B$2005,B398&amp;"",$C$6:$C$2005,"مراجعة",$A$6:$A$2005,"&gt;"&amp;A398)=0,1,0))</f>
        <v/>
      </c>
      <c r="L398" s="6">
        <f>IF(J398=1,B398&amp;"|H","")</f>
        <v/>
      </c>
      <c r="M398" s="6">
        <f>IF(K398=1,B398&amp;"|R","")</f>
        <v/>
      </c>
    </row>
    <row r="399">
      <c r="A399" s="13" t="n"/>
      <c r="B399" s="5" t="n"/>
      <c r="C399" s="5" t="n"/>
      <c r="D399" s="5" t="n"/>
      <c r="E399" s="5" t="n"/>
      <c r="F399" s="15" t="n"/>
      <c r="G399" s="5" t="n"/>
      <c r="H399" s="5" t="n"/>
      <c r="I399" s="6">
        <f>IF(B399&amp;""="","",IF(COUNTIF('الطلاب'!$A$6:$A$205,B399&amp;"")=0,"طالب غير موجود",IF(NOT(ISNUMBER(A399)),"تاريخ ناقص",IF(OR(C399="حفظ جديد",C399="مراجعة")=FALSE,"اختر النوع",IF(NOT(ISNUMBER(F399)),"عدد الأوجه ناقص","")))))</f>
        <v/>
      </c>
      <c r="J399" s="21">
        <f>IF(OR(B399&amp;""="",C399&lt;&gt;"حفظ جديد",NOT(ISNUMBER(A399))),"",IF(COUNTIFS($B$6:$B$2005,B399&amp;"",$C$6:$C$2005,"حفظ جديد",$A$6:$A$2005,"&gt;"&amp;A399)=0,1,0))</f>
        <v/>
      </c>
      <c r="K399" s="21">
        <f>IF(OR(B399&amp;""="",C399&lt;&gt;"مراجعة",NOT(ISNUMBER(A399))),"",IF(COUNTIFS($B$6:$B$2005,B399&amp;"",$C$6:$C$2005,"مراجعة",$A$6:$A$2005,"&gt;"&amp;A399)=0,1,0))</f>
        <v/>
      </c>
      <c r="L399" s="6">
        <f>IF(J399=1,B399&amp;"|H","")</f>
        <v/>
      </c>
      <c r="M399" s="6">
        <f>IF(K399=1,B399&amp;"|R","")</f>
        <v/>
      </c>
    </row>
    <row r="400">
      <c r="A400" s="13" t="n"/>
      <c r="B400" s="5" t="n"/>
      <c r="C400" s="5" t="n"/>
      <c r="D400" s="5" t="n"/>
      <c r="E400" s="5" t="n"/>
      <c r="F400" s="15" t="n"/>
      <c r="G400" s="5" t="n"/>
      <c r="H400" s="5" t="n"/>
      <c r="I400" s="6">
        <f>IF(B400&amp;""="","",IF(COUNTIF('الطلاب'!$A$6:$A$205,B400&amp;"")=0,"طالب غير موجود",IF(NOT(ISNUMBER(A400)),"تاريخ ناقص",IF(OR(C400="حفظ جديد",C400="مراجعة")=FALSE,"اختر النوع",IF(NOT(ISNUMBER(F400)),"عدد الأوجه ناقص","")))))</f>
        <v/>
      </c>
      <c r="J400" s="21">
        <f>IF(OR(B400&amp;""="",C400&lt;&gt;"حفظ جديد",NOT(ISNUMBER(A400))),"",IF(COUNTIFS($B$6:$B$2005,B400&amp;"",$C$6:$C$2005,"حفظ جديد",$A$6:$A$2005,"&gt;"&amp;A400)=0,1,0))</f>
        <v/>
      </c>
      <c r="K400" s="21">
        <f>IF(OR(B400&amp;""="",C400&lt;&gt;"مراجعة",NOT(ISNUMBER(A400))),"",IF(COUNTIFS($B$6:$B$2005,B400&amp;"",$C$6:$C$2005,"مراجعة",$A$6:$A$2005,"&gt;"&amp;A400)=0,1,0))</f>
        <v/>
      </c>
      <c r="L400" s="6">
        <f>IF(J400=1,B400&amp;"|H","")</f>
        <v/>
      </c>
      <c r="M400" s="6">
        <f>IF(K400=1,B400&amp;"|R","")</f>
        <v/>
      </c>
    </row>
    <row r="401">
      <c r="A401" s="13" t="n"/>
      <c r="B401" s="5" t="n"/>
      <c r="C401" s="5" t="n"/>
      <c r="D401" s="5" t="n"/>
      <c r="E401" s="5" t="n"/>
      <c r="F401" s="15" t="n"/>
      <c r="G401" s="5" t="n"/>
      <c r="H401" s="5" t="n"/>
      <c r="I401" s="6">
        <f>IF(B401&amp;""="","",IF(COUNTIF('الطلاب'!$A$6:$A$205,B401&amp;"")=0,"طالب غير موجود",IF(NOT(ISNUMBER(A401)),"تاريخ ناقص",IF(OR(C401="حفظ جديد",C401="مراجعة")=FALSE,"اختر النوع",IF(NOT(ISNUMBER(F401)),"عدد الأوجه ناقص","")))))</f>
        <v/>
      </c>
      <c r="J401" s="21">
        <f>IF(OR(B401&amp;""="",C401&lt;&gt;"حفظ جديد",NOT(ISNUMBER(A401))),"",IF(COUNTIFS($B$6:$B$2005,B401&amp;"",$C$6:$C$2005,"حفظ جديد",$A$6:$A$2005,"&gt;"&amp;A401)=0,1,0))</f>
        <v/>
      </c>
      <c r="K401" s="21">
        <f>IF(OR(B401&amp;""="",C401&lt;&gt;"مراجعة",NOT(ISNUMBER(A401))),"",IF(COUNTIFS($B$6:$B$2005,B401&amp;"",$C$6:$C$2005,"مراجعة",$A$6:$A$2005,"&gt;"&amp;A401)=0,1,0))</f>
        <v/>
      </c>
      <c r="L401" s="6">
        <f>IF(J401=1,B401&amp;"|H","")</f>
        <v/>
      </c>
      <c r="M401" s="6">
        <f>IF(K401=1,B401&amp;"|R","")</f>
        <v/>
      </c>
    </row>
    <row r="402">
      <c r="A402" s="13" t="n"/>
      <c r="B402" s="5" t="n"/>
      <c r="C402" s="5" t="n"/>
      <c r="D402" s="5" t="n"/>
      <c r="E402" s="5" t="n"/>
      <c r="F402" s="15" t="n"/>
      <c r="G402" s="5" t="n"/>
      <c r="H402" s="5" t="n"/>
      <c r="I402" s="6">
        <f>IF(B402&amp;""="","",IF(COUNTIF('الطلاب'!$A$6:$A$205,B402&amp;"")=0,"طالب غير موجود",IF(NOT(ISNUMBER(A402)),"تاريخ ناقص",IF(OR(C402="حفظ جديد",C402="مراجعة")=FALSE,"اختر النوع",IF(NOT(ISNUMBER(F402)),"عدد الأوجه ناقص","")))))</f>
        <v/>
      </c>
      <c r="J402" s="21">
        <f>IF(OR(B402&amp;""="",C402&lt;&gt;"حفظ جديد",NOT(ISNUMBER(A402))),"",IF(COUNTIFS($B$6:$B$2005,B402&amp;"",$C$6:$C$2005,"حفظ جديد",$A$6:$A$2005,"&gt;"&amp;A402)=0,1,0))</f>
        <v/>
      </c>
      <c r="K402" s="21">
        <f>IF(OR(B402&amp;""="",C402&lt;&gt;"مراجعة",NOT(ISNUMBER(A402))),"",IF(COUNTIFS($B$6:$B$2005,B402&amp;"",$C$6:$C$2005,"مراجعة",$A$6:$A$2005,"&gt;"&amp;A402)=0,1,0))</f>
        <v/>
      </c>
      <c r="L402" s="6">
        <f>IF(J402=1,B402&amp;"|H","")</f>
        <v/>
      </c>
      <c r="M402" s="6">
        <f>IF(K402=1,B402&amp;"|R","")</f>
        <v/>
      </c>
    </row>
    <row r="403">
      <c r="A403" s="13" t="n"/>
      <c r="B403" s="5" t="n"/>
      <c r="C403" s="5" t="n"/>
      <c r="D403" s="5" t="n"/>
      <c r="E403" s="5" t="n"/>
      <c r="F403" s="15" t="n"/>
      <c r="G403" s="5" t="n"/>
      <c r="H403" s="5" t="n"/>
      <c r="I403" s="6">
        <f>IF(B403&amp;""="","",IF(COUNTIF('الطلاب'!$A$6:$A$205,B403&amp;"")=0,"طالب غير موجود",IF(NOT(ISNUMBER(A403)),"تاريخ ناقص",IF(OR(C403="حفظ جديد",C403="مراجعة")=FALSE,"اختر النوع",IF(NOT(ISNUMBER(F403)),"عدد الأوجه ناقص","")))))</f>
        <v/>
      </c>
      <c r="J403" s="21">
        <f>IF(OR(B403&amp;""="",C403&lt;&gt;"حفظ جديد",NOT(ISNUMBER(A403))),"",IF(COUNTIFS($B$6:$B$2005,B403&amp;"",$C$6:$C$2005,"حفظ جديد",$A$6:$A$2005,"&gt;"&amp;A403)=0,1,0))</f>
        <v/>
      </c>
      <c r="K403" s="21">
        <f>IF(OR(B403&amp;""="",C403&lt;&gt;"مراجعة",NOT(ISNUMBER(A403))),"",IF(COUNTIFS($B$6:$B$2005,B403&amp;"",$C$6:$C$2005,"مراجعة",$A$6:$A$2005,"&gt;"&amp;A403)=0,1,0))</f>
        <v/>
      </c>
      <c r="L403" s="6">
        <f>IF(J403=1,B403&amp;"|H","")</f>
        <v/>
      </c>
      <c r="M403" s="6">
        <f>IF(K403=1,B403&amp;"|R","")</f>
        <v/>
      </c>
    </row>
    <row r="404">
      <c r="A404" s="13" t="n"/>
      <c r="B404" s="5" t="n"/>
      <c r="C404" s="5" t="n"/>
      <c r="D404" s="5" t="n"/>
      <c r="E404" s="5" t="n"/>
      <c r="F404" s="15" t="n"/>
      <c r="G404" s="5" t="n"/>
      <c r="H404" s="5" t="n"/>
      <c r="I404" s="6">
        <f>IF(B404&amp;""="","",IF(COUNTIF('الطلاب'!$A$6:$A$205,B404&amp;"")=0,"طالب غير موجود",IF(NOT(ISNUMBER(A404)),"تاريخ ناقص",IF(OR(C404="حفظ جديد",C404="مراجعة")=FALSE,"اختر النوع",IF(NOT(ISNUMBER(F404)),"عدد الأوجه ناقص","")))))</f>
        <v/>
      </c>
      <c r="J404" s="21">
        <f>IF(OR(B404&amp;""="",C404&lt;&gt;"حفظ جديد",NOT(ISNUMBER(A404))),"",IF(COUNTIFS($B$6:$B$2005,B404&amp;"",$C$6:$C$2005,"حفظ جديد",$A$6:$A$2005,"&gt;"&amp;A404)=0,1,0))</f>
        <v/>
      </c>
      <c r="K404" s="21">
        <f>IF(OR(B404&amp;""="",C404&lt;&gt;"مراجعة",NOT(ISNUMBER(A404))),"",IF(COUNTIFS($B$6:$B$2005,B404&amp;"",$C$6:$C$2005,"مراجعة",$A$6:$A$2005,"&gt;"&amp;A404)=0,1,0))</f>
        <v/>
      </c>
      <c r="L404" s="6">
        <f>IF(J404=1,B404&amp;"|H","")</f>
        <v/>
      </c>
      <c r="M404" s="6">
        <f>IF(K404=1,B404&amp;"|R","")</f>
        <v/>
      </c>
    </row>
    <row r="405">
      <c r="A405" s="13" t="n"/>
      <c r="B405" s="5" t="n"/>
      <c r="C405" s="5" t="n"/>
      <c r="D405" s="5" t="n"/>
      <c r="E405" s="5" t="n"/>
      <c r="F405" s="15" t="n"/>
      <c r="G405" s="5" t="n"/>
      <c r="H405" s="5" t="n"/>
      <c r="I405" s="6">
        <f>IF(B405&amp;""="","",IF(COUNTIF('الطلاب'!$A$6:$A$205,B405&amp;"")=0,"طالب غير موجود",IF(NOT(ISNUMBER(A405)),"تاريخ ناقص",IF(OR(C405="حفظ جديد",C405="مراجعة")=FALSE,"اختر النوع",IF(NOT(ISNUMBER(F405)),"عدد الأوجه ناقص","")))))</f>
        <v/>
      </c>
      <c r="J405" s="21">
        <f>IF(OR(B405&amp;""="",C405&lt;&gt;"حفظ جديد",NOT(ISNUMBER(A405))),"",IF(COUNTIFS($B$6:$B$2005,B405&amp;"",$C$6:$C$2005,"حفظ جديد",$A$6:$A$2005,"&gt;"&amp;A405)=0,1,0))</f>
        <v/>
      </c>
      <c r="K405" s="21">
        <f>IF(OR(B405&amp;""="",C405&lt;&gt;"مراجعة",NOT(ISNUMBER(A405))),"",IF(COUNTIFS($B$6:$B$2005,B405&amp;"",$C$6:$C$2005,"مراجعة",$A$6:$A$2005,"&gt;"&amp;A405)=0,1,0))</f>
        <v/>
      </c>
      <c r="L405" s="6">
        <f>IF(J405=1,B405&amp;"|H","")</f>
        <v/>
      </c>
      <c r="M405" s="6">
        <f>IF(K405=1,B405&amp;"|R","")</f>
        <v/>
      </c>
    </row>
    <row r="406">
      <c r="A406" s="13" t="n"/>
      <c r="B406" s="5" t="n"/>
      <c r="C406" s="5" t="n"/>
      <c r="D406" s="5" t="n"/>
      <c r="E406" s="5" t="n"/>
      <c r="F406" s="15" t="n"/>
      <c r="G406" s="5" t="n"/>
      <c r="H406" s="5" t="n"/>
      <c r="I406" s="6">
        <f>IF(B406&amp;""="","",IF(COUNTIF('الطلاب'!$A$6:$A$205,B406&amp;"")=0,"طالب غير موجود",IF(NOT(ISNUMBER(A406)),"تاريخ ناقص",IF(OR(C406="حفظ جديد",C406="مراجعة")=FALSE,"اختر النوع",IF(NOT(ISNUMBER(F406)),"عدد الأوجه ناقص","")))))</f>
        <v/>
      </c>
      <c r="J406" s="21">
        <f>IF(OR(B406&amp;""="",C406&lt;&gt;"حفظ جديد",NOT(ISNUMBER(A406))),"",IF(COUNTIFS($B$6:$B$2005,B406&amp;"",$C$6:$C$2005,"حفظ جديد",$A$6:$A$2005,"&gt;"&amp;A406)=0,1,0))</f>
        <v/>
      </c>
      <c r="K406" s="21">
        <f>IF(OR(B406&amp;""="",C406&lt;&gt;"مراجعة",NOT(ISNUMBER(A406))),"",IF(COUNTIFS($B$6:$B$2005,B406&amp;"",$C$6:$C$2005,"مراجعة",$A$6:$A$2005,"&gt;"&amp;A406)=0,1,0))</f>
        <v/>
      </c>
      <c r="L406" s="6">
        <f>IF(J406=1,B406&amp;"|H","")</f>
        <v/>
      </c>
      <c r="M406" s="6">
        <f>IF(K406=1,B406&amp;"|R","")</f>
        <v/>
      </c>
    </row>
    <row r="407">
      <c r="A407" s="13" t="n"/>
      <c r="B407" s="5" t="n"/>
      <c r="C407" s="5" t="n"/>
      <c r="D407" s="5" t="n"/>
      <c r="E407" s="5" t="n"/>
      <c r="F407" s="15" t="n"/>
      <c r="G407" s="5" t="n"/>
      <c r="H407" s="5" t="n"/>
      <c r="I407" s="6">
        <f>IF(B407&amp;""="","",IF(COUNTIF('الطلاب'!$A$6:$A$205,B407&amp;"")=0,"طالب غير موجود",IF(NOT(ISNUMBER(A407)),"تاريخ ناقص",IF(OR(C407="حفظ جديد",C407="مراجعة")=FALSE,"اختر النوع",IF(NOT(ISNUMBER(F407)),"عدد الأوجه ناقص","")))))</f>
        <v/>
      </c>
      <c r="J407" s="21">
        <f>IF(OR(B407&amp;""="",C407&lt;&gt;"حفظ جديد",NOT(ISNUMBER(A407))),"",IF(COUNTIFS($B$6:$B$2005,B407&amp;"",$C$6:$C$2005,"حفظ جديد",$A$6:$A$2005,"&gt;"&amp;A407)=0,1,0))</f>
        <v/>
      </c>
      <c r="K407" s="21">
        <f>IF(OR(B407&amp;""="",C407&lt;&gt;"مراجعة",NOT(ISNUMBER(A407))),"",IF(COUNTIFS($B$6:$B$2005,B407&amp;"",$C$6:$C$2005,"مراجعة",$A$6:$A$2005,"&gt;"&amp;A407)=0,1,0))</f>
        <v/>
      </c>
      <c r="L407" s="6">
        <f>IF(J407=1,B407&amp;"|H","")</f>
        <v/>
      </c>
      <c r="M407" s="6">
        <f>IF(K407=1,B407&amp;"|R","")</f>
        <v/>
      </c>
    </row>
    <row r="408">
      <c r="A408" s="13" t="n"/>
      <c r="B408" s="5" t="n"/>
      <c r="C408" s="5" t="n"/>
      <c r="D408" s="5" t="n"/>
      <c r="E408" s="5" t="n"/>
      <c r="F408" s="15" t="n"/>
      <c r="G408" s="5" t="n"/>
      <c r="H408" s="5" t="n"/>
      <c r="I408" s="6">
        <f>IF(B408&amp;""="","",IF(COUNTIF('الطلاب'!$A$6:$A$205,B408&amp;"")=0,"طالب غير موجود",IF(NOT(ISNUMBER(A408)),"تاريخ ناقص",IF(OR(C408="حفظ جديد",C408="مراجعة")=FALSE,"اختر النوع",IF(NOT(ISNUMBER(F408)),"عدد الأوجه ناقص","")))))</f>
        <v/>
      </c>
      <c r="J408" s="21">
        <f>IF(OR(B408&amp;""="",C408&lt;&gt;"حفظ جديد",NOT(ISNUMBER(A408))),"",IF(COUNTIFS($B$6:$B$2005,B408&amp;"",$C$6:$C$2005,"حفظ جديد",$A$6:$A$2005,"&gt;"&amp;A408)=0,1,0))</f>
        <v/>
      </c>
      <c r="K408" s="21">
        <f>IF(OR(B408&amp;""="",C408&lt;&gt;"مراجعة",NOT(ISNUMBER(A408))),"",IF(COUNTIFS($B$6:$B$2005,B408&amp;"",$C$6:$C$2005,"مراجعة",$A$6:$A$2005,"&gt;"&amp;A408)=0,1,0))</f>
        <v/>
      </c>
      <c r="L408" s="6">
        <f>IF(J408=1,B408&amp;"|H","")</f>
        <v/>
      </c>
      <c r="M408" s="6">
        <f>IF(K408=1,B408&amp;"|R","")</f>
        <v/>
      </c>
    </row>
    <row r="409">
      <c r="A409" s="13" t="n"/>
      <c r="B409" s="5" t="n"/>
      <c r="C409" s="5" t="n"/>
      <c r="D409" s="5" t="n"/>
      <c r="E409" s="5" t="n"/>
      <c r="F409" s="15" t="n"/>
      <c r="G409" s="5" t="n"/>
      <c r="H409" s="5" t="n"/>
      <c r="I409" s="6">
        <f>IF(B409&amp;""="","",IF(COUNTIF('الطلاب'!$A$6:$A$205,B409&amp;"")=0,"طالب غير موجود",IF(NOT(ISNUMBER(A409)),"تاريخ ناقص",IF(OR(C409="حفظ جديد",C409="مراجعة")=FALSE,"اختر النوع",IF(NOT(ISNUMBER(F409)),"عدد الأوجه ناقص","")))))</f>
        <v/>
      </c>
      <c r="J409" s="21">
        <f>IF(OR(B409&amp;""="",C409&lt;&gt;"حفظ جديد",NOT(ISNUMBER(A409))),"",IF(COUNTIFS($B$6:$B$2005,B409&amp;"",$C$6:$C$2005,"حفظ جديد",$A$6:$A$2005,"&gt;"&amp;A409)=0,1,0))</f>
        <v/>
      </c>
      <c r="K409" s="21">
        <f>IF(OR(B409&amp;""="",C409&lt;&gt;"مراجعة",NOT(ISNUMBER(A409))),"",IF(COUNTIFS($B$6:$B$2005,B409&amp;"",$C$6:$C$2005,"مراجعة",$A$6:$A$2005,"&gt;"&amp;A409)=0,1,0))</f>
        <v/>
      </c>
      <c r="L409" s="6">
        <f>IF(J409=1,B409&amp;"|H","")</f>
        <v/>
      </c>
      <c r="M409" s="6">
        <f>IF(K409=1,B409&amp;"|R","")</f>
        <v/>
      </c>
    </row>
    <row r="410">
      <c r="A410" s="13" t="n"/>
      <c r="B410" s="5" t="n"/>
      <c r="C410" s="5" t="n"/>
      <c r="D410" s="5" t="n"/>
      <c r="E410" s="5" t="n"/>
      <c r="F410" s="15" t="n"/>
      <c r="G410" s="5" t="n"/>
      <c r="H410" s="5" t="n"/>
      <c r="I410" s="6">
        <f>IF(B410&amp;""="","",IF(COUNTIF('الطلاب'!$A$6:$A$205,B410&amp;"")=0,"طالب غير موجود",IF(NOT(ISNUMBER(A410)),"تاريخ ناقص",IF(OR(C410="حفظ جديد",C410="مراجعة")=FALSE,"اختر النوع",IF(NOT(ISNUMBER(F410)),"عدد الأوجه ناقص","")))))</f>
        <v/>
      </c>
      <c r="J410" s="21">
        <f>IF(OR(B410&amp;""="",C410&lt;&gt;"حفظ جديد",NOT(ISNUMBER(A410))),"",IF(COUNTIFS($B$6:$B$2005,B410&amp;"",$C$6:$C$2005,"حفظ جديد",$A$6:$A$2005,"&gt;"&amp;A410)=0,1,0))</f>
        <v/>
      </c>
      <c r="K410" s="21">
        <f>IF(OR(B410&amp;""="",C410&lt;&gt;"مراجعة",NOT(ISNUMBER(A410))),"",IF(COUNTIFS($B$6:$B$2005,B410&amp;"",$C$6:$C$2005,"مراجعة",$A$6:$A$2005,"&gt;"&amp;A410)=0,1,0))</f>
        <v/>
      </c>
      <c r="L410" s="6">
        <f>IF(J410=1,B410&amp;"|H","")</f>
        <v/>
      </c>
      <c r="M410" s="6">
        <f>IF(K410=1,B410&amp;"|R","")</f>
        <v/>
      </c>
    </row>
    <row r="411">
      <c r="A411" s="13" t="n"/>
      <c r="B411" s="5" t="n"/>
      <c r="C411" s="5" t="n"/>
      <c r="D411" s="5" t="n"/>
      <c r="E411" s="5" t="n"/>
      <c r="F411" s="15" t="n"/>
      <c r="G411" s="5" t="n"/>
      <c r="H411" s="5" t="n"/>
      <c r="I411" s="6">
        <f>IF(B411&amp;""="","",IF(COUNTIF('الطلاب'!$A$6:$A$205,B411&amp;"")=0,"طالب غير موجود",IF(NOT(ISNUMBER(A411)),"تاريخ ناقص",IF(OR(C411="حفظ جديد",C411="مراجعة")=FALSE,"اختر النوع",IF(NOT(ISNUMBER(F411)),"عدد الأوجه ناقص","")))))</f>
        <v/>
      </c>
      <c r="J411" s="21">
        <f>IF(OR(B411&amp;""="",C411&lt;&gt;"حفظ جديد",NOT(ISNUMBER(A411))),"",IF(COUNTIFS($B$6:$B$2005,B411&amp;"",$C$6:$C$2005,"حفظ جديد",$A$6:$A$2005,"&gt;"&amp;A411)=0,1,0))</f>
        <v/>
      </c>
      <c r="K411" s="21">
        <f>IF(OR(B411&amp;""="",C411&lt;&gt;"مراجعة",NOT(ISNUMBER(A411))),"",IF(COUNTIFS($B$6:$B$2005,B411&amp;"",$C$6:$C$2005,"مراجعة",$A$6:$A$2005,"&gt;"&amp;A411)=0,1,0))</f>
        <v/>
      </c>
      <c r="L411" s="6">
        <f>IF(J411=1,B411&amp;"|H","")</f>
        <v/>
      </c>
      <c r="M411" s="6">
        <f>IF(K411=1,B411&amp;"|R","")</f>
        <v/>
      </c>
    </row>
    <row r="412">
      <c r="A412" s="13" t="n"/>
      <c r="B412" s="5" t="n"/>
      <c r="C412" s="5" t="n"/>
      <c r="D412" s="5" t="n"/>
      <c r="E412" s="5" t="n"/>
      <c r="F412" s="15" t="n"/>
      <c r="G412" s="5" t="n"/>
      <c r="H412" s="5" t="n"/>
      <c r="I412" s="6">
        <f>IF(B412&amp;""="","",IF(COUNTIF('الطلاب'!$A$6:$A$205,B412&amp;"")=0,"طالب غير موجود",IF(NOT(ISNUMBER(A412)),"تاريخ ناقص",IF(OR(C412="حفظ جديد",C412="مراجعة")=FALSE,"اختر النوع",IF(NOT(ISNUMBER(F412)),"عدد الأوجه ناقص","")))))</f>
        <v/>
      </c>
      <c r="J412" s="21">
        <f>IF(OR(B412&amp;""="",C412&lt;&gt;"حفظ جديد",NOT(ISNUMBER(A412))),"",IF(COUNTIFS($B$6:$B$2005,B412&amp;"",$C$6:$C$2005,"حفظ جديد",$A$6:$A$2005,"&gt;"&amp;A412)=0,1,0))</f>
        <v/>
      </c>
      <c r="K412" s="21">
        <f>IF(OR(B412&amp;""="",C412&lt;&gt;"مراجعة",NOT(ISNUMBER(A412))),"",IF(COUNTIFS($B$6:$B$2005,B412&amp;"",$C$6:$C$2005,"مراجعة",$A$6:$A$2005,"&gt;"&amp;A412)=0,1,0))</f>
        <v/>
      </c>
      <c r="L412" s="6">
        <f>IF(J412=1,B412&amp;"|H","")</f>
        <v/>
      </c>
      <c r="M412" s="6">
        <f>IF(K412=1,B412&amp;"|R","")</f>
        <v/>
      </c>
    </row>
    <row r="413">
      <c r="A413" s="13" t="n"/>
      <c r="B413" s="5" t="n"/>
      <c r="C413" s="5" t="n"/>
      <c r="D413" s="5" t="n"/>
      <c r="E413" s="5" t="n"/>
      <c r="F413" s="15" t="n"/>
      <c r="G413" s="5" t="n"/>
      <c r="H413" s="5" t="n"/>
      <c r="I413" s="6">
        <f>IF(B413&amp;""="","",IF(COUNTIF('الطلاب'!$A$6:$A$205,B413&amp;"")=0,"طالب غير موجود",IF(NOT(ISNUMBER(A413)),"تاريخ ناقص",IF(OR(C413="حفظ جديد",C413="مراجعة")=FALSE,"اختر النوع",IF(NOT(ISNUMBER(F413)),"عدد الأوجه ناقص","")))))</f>
        <v/>
      </c>
      <c r="J413" s="21">
        <f>IF(OR(B413&amp;""="",C413&lt;&gt;"حفظ جديد",NOT(ISNUMBER(A413))),"",IF(COUNTIFS($B$6:$B$2005,B413&amp;"",$C$6:$C$2005,"حفظ جديد",$A$6:$A$2005,"&gt;"&amp;A413)=0,1,0))</f>
        <v/>
      </c>
      <c r="K413" s="21">
        <f>IF(OR(B413&amp;""="",C413&lt;&gt;"مراجعة",NOT(ISNUMBER(A413))),"",IF(COUNTIFS($B$6:$B$2005,B413&amp;"",$C$6:$C$2005,"مراجعة",$A$6:$A$2005,"&gt;"&amp;A413)=0,1,0))</f>
        <v/>
      </c>
      <c r="L413" s="6">
        <f>IF(J413=1,B413&amp;"|H","")</f>
        <v/>
      </c>
      <c r="M413" s="6">
        <f>IF(K413=1,B413&amp;"|R","")</f>
        <v/>
      </c>
    </row>
    <row r="414">
      <c r="A414" s="13" t="n"/>
      <c r="B414" s="5" t="n"/>
      <c r="C414" s="5" t="n"/>
      <c r="D414" s="5" t="n"/>
      <c r="E414" s="5" t="n"/>
      <c r="F414" s="15" t="n"/>
      <c r="G414" s="5" t="n"/>
      <c r="H414" s="5" t="n"/>
      <c r="I414" s="6">
        <f>IF(B414&amp;""="","",IF(COUNTIF('الطلاب'!$A$6:$A$205,B414&amp;"")=0,"طالب غير موجود",IF(NOT(ISNUMBER(A414)),"تاريخ ناقص",IF(OR(C414="حفظ جديد",C414="مراجعة")=FALSE,"اختر النوع",IF(NOT(ISNUMBER(F414)),"عدد الأوجه ناقص","")))))</f>
        <v/>
      </c>
      <c r="J414" s="21">
        <f>IF(OR(B414&amp;""="",C414&lt;&gt;"حفظ جديد",NOT(ISNUMBER(A414))),"",IF(COUNTIFS($B$6:$B$2005,B414&amp;"",$C$6:$C$2005,"حفظ جديد",$A$6:$A$2005,"&gt;"&amp;A414)=0,1,0))</f>
        <v/>
      </c>
      <c r="K414" s="21">
        <f>IF(OR(B414&amp;""="",C414&lt;&gt;"مراجعة",NOT(ISNUMBER(A414))),"",IF(COUNTIFS($B$6:$B$2005,B414&amp;"",$C$6:$C$2005,"مراجعة",$A$6:$A$2005,"&gt;"&amp;A414)=0,1,0))</f>
        <v/>
      </c>
      <c r="L414" s="6">
        <f>IF(J414=1,B414&amp;"|H","")</f>
        <v/>
      </c>
      <c r="M414" s="6">
        <f>IF(K414=1,B414&amp;"|R","")</f>
        <v/>
      </c>
    </row>
    <row r="415">
      <c r="A415" s="13" t="n"/>
      <c r="B415" s="5" t="n"/>
      <c r="C415" s="5" t="n"/>
      <c r="D415" s="5" t="n"/>
      <c r="E415" s="5" t="n"/>
      <c r="F415" s="15" t="n"/>
      <c r="G415" s="5" t="n"/>
      <c r="H415" s="5" t="n"/>
      <c r="I415" s="6">
        <f>IF(B415&amp;""="","",IF(COUNTIF('الطلاب'!$A$6:$A$205,B415&amp;"")=0,"طالب غير موجود",IF(NOT(ISNUMBER(A415)),"تاريخ ناقص",IF(OR(C415="حفظ جديد",C415="مراجعة")=FALSE,"اختر النوع",IF(NOT(ISNUMBER(F415)),"عدد الأوجه ناقص","")))))</f>
        <v/>
      </c>
      <c r="J415" s="21">
        <f>IF(OR(B415&amp;""="",C415&lt;&gt;"حفظ جديد",NOT(ISNUMBER(A415))),"",IF(COUNTIFS($B$6:$B$2005,B415&amp;"",$C$6:$C$2005,"حفظ جديد",$A$6:$A$2005,"&gt;"&amp;A415)=0,1,0))</f>
        <v/>
      </c>
      <c r="K415" s="21">
        <f>IF(OR(B415&amp;""="",C415&lt;&gt;"مراجعة",NOT(ISNUMBER(A415))),"",IF(COUNTIFS($B$6:$B$2005,B415&amp;"",$C$6:$C$2005,"مراجعة",$A$6:$A$2005,"&gt;"&amp;A415)=0,1,0))</f>
        <v/>
      </c>
      <c r="L415" s="6">
        <f>IF(J415=1,B415&amp;"|H","")</f>
        <v/>
      </c>
      <c r="M415" s="6">
        <f>IF(K415=1,B415&amp;"|R","")</f>
        <v/>
      </c>
    </row>
    <row r="416">
      <c r="A416" s="13" t="n"/>
      <c r="B416" s="5" t="n"/>
      <c r="C416" s="5" t="n"/>
      <c r="D416" s="5" t="n"/>
      <c r="E416" s="5" t="n"/>
      <c r="F416" s="15" t="n"/>
      <c r="G416" s="5" t="n"/>
      <c r="H416" s="5" t="n"/>
      <c r="I416" s="6">
        <f>IF(B416&amp;""="","",IF(COUNTIF('الطلاب'!$A$6:$A$205,B416&amp;"")=0,"طالب غير موجود",IF(NOT(ISNUMBER(A416)),"تاريخ ناقص",IF(OR(C416="حفظ جديد",C416="مراجعة")=FALSE,"اختر النوع",IF(NOT(ISNUMBER(F416)),"عدد الأوجه ناقص","")))))</f>
        <v/>
      </c>
      <c r="J416" s="21">
        <f>IF(OR(B416&amp;""="",C416&lt;&gt;"حفظ جديد",NOT(ISNUMBER(A416))),"",IF(COUNTIFS($B$6:$B$2005,B416&amp;"",$C$6:$C$2005,"حفظ جديد",$A$6:$A$2005,"&gt;"&amp;A416)=0,1,0))</f>
        <v/>
      </c>
      <c r="K416" s="21">
        <f>IF(OR(B416&amp;""="",C416&lt;&gt;"مراجعة",NOT(ISNUMBER(A416))),"",IF(COUNTIFS($B$6:$B$2005,B416&amp;"",$C$6:$C$2005,"مراجعة",$A$6:$A$2005,"&gt;"&amp;A416)=0,1,0))</f>
        <v/>
      </c>
      <c r="L416" s="6">
        <f>IF(J416=1,B416&amp;"|H","")</f>
        <v/>
      </c>
      <c r="M416" s="6">
        <f>IF(K416=1,B416&amp;"|R","")</f>
        <v/>
      </c>
    </row>
    <row r="417">
      <c r="A417" s="13" t="n"/>
      <c r="B417" s="5" t="n"/>
      <c r="C417" s="5" t="n"/>
      <c r="D417" s="5" t="n"/>
      <c r="E417" s="5" t="n"/>
      <c r="F417" s="15" t="n"/>
      <c r="G417" s="5" t="n"/>
      <c r="H417" s="5" t="n"/>
      <c r="I417" s="6">
        <f>IF(B417&amp;""="","",IF(COUNTIF('الطلاب'!$A$6:$A$205,B417&amp;"")=0,"طالب غير موجود",IF(NOT(ISNUMBER(A417)),"تاريخ ناقص",IF(OR(C417="حفظ جديد",C417="مراجعة")=FALSE,"اختر النوع",IF(NOT(ISNUMBER(F417)),"عدد الأوجه ناقص","")))))</f>
        <v/>
      </c>
      <c r="J417" s="21">
        <f>IF(OR(B417&amp;""="",C417&lt;&gt;"حفظ جديد",NOT(ISNUMBER(A417))),"",IF(COUNTIFS($B$6:$B$2005,B417&amp;"",$C$6:$C$2005,"حفظ جديد",$A$6:$A$2005,"&gt;"&amp;A417)=0,1,0))</f>
        <v/>
      </c>
      <c r="K417" s="21">
        <f>IF(OR(B417&amp;""="",C417&lt;&gt;"مراجعة",NOT(ISNUMBER(A417))),"",IF(COUNTIFS($B$6:$B$2005,B417&amp;"",$C$6:$C$2005,"مراجعة",$A$6:$A$2005,"&gt;"&amp;A417)=0,1,0))</f>
        <v/>
      </c>
      <c r="L417" s="6">
        <f>IF(J417=1,B417&amp;"|H","")</f>
        <v/>
      </c>
      <c r="M417" s="6">
        <f>IF(K417=1,B417&amp;"|R","")</f>
        <v/>
      </c>
    </row>
    <row r="418">
      <c r="A418" s="13" t="n"/>
      <c r="B418" s="5" t="n"/>
      <c r="C418" s="5" t="n"/>
      <c r="D418" s="5" t="n"/>
      <c r="E418" s="5" t="n"/>
      <c r="F418" s="15" t="n"/>
      <c r="G418" s="5" t="n"/>
      <c r="H418" s="5" t="n"/>
      <c r="I418" s="6">
        <f>IF(B418&amp;""="","",IF(COUNTIF('الطلاب'!$A$6:$A$205,B418&amp;"")=0,"طالب غير موجود",IF(NOT(ISNUMBER(A418)),"تاريخ ناقص",IF(OR(C418="حفظ جديد",C418="مراجعة")=FALSE,"اختر النوع",IF(NOT(ISNUMBER(F418)),"عدد الأوجه ناقص","")))))</f>
        <v/>
      </c>
      <c r="J418" s="21">
        <f>IF(OR(B418&amp;""="",C418&lt;&gt;"حفظ جديد",NOT(ISNUMBER(A418))),"",IF(COUNTIFS($B$6:$B$2005,B418&amp;"",$C$6:$C$2005,"حفظ جديد",$A$6:$A$2005,"&gt;"&amp;A418)=0,1,0))</f>
        <v/>
      </c>
      <c r="K418" s="21">
        <f>IF(OR(B418&amp;""="",C418&lt;&gt;"مراجعة",NOT(ISNUMBER(A418))),"",IF(COUNTIFS($B$6:$B$2005,B418&amp;"",$C$6:$C$2005,"مراجعة",$A$6:$A$2005,"&gt;"&amp;A418)=0,1,0))</f>
        <v/>
      </c>
      <c r="L418" s="6">
        <f>IF(J418=1,B418&amp;"|H","")</f>
        <v/>
      </c>
      <c r="M418" s="6">
        <f>IF(K418=1,B418&amp;"|R","")</f>
        <v/>
      </c>
    </row>
    <row r="419">
      <c r="A419" s="13" t="n"/>
      <c r="B419" s="5" t="n"/>
      <c r="C419" s="5" t="n"/>
      <c r="D419" s="5" t="n"/>
      <c r="E419" s="5" t="n"/>
      <c r="F419" s="15" t="n"/>
      <c r="G419" s="5" t="n"/>
      <c r="H419" s="5" t="n"/>
      <c r="I419" s="6">
        <f>IF(B419&amp;""="","",IF(COUNTIF('الطلاب'!$A$6:$A$205,B419&amp;"")=0,"طالب غير موجود",IF(NOT(ISNUMBER(A419)),"تاريخ ناقص",IF(OR(C419="حفظ جديد",C419="مراجعة")=FALSE,"اختر النوع",IF(NOT(ISNUMBER(F419)),"عدد الأوجه ناقص","")))))</f>
        <v/>
      </c>
      <c r="J419" s="21">
        <f>IF(OR(B419&amp;""="",C419&lt;&gt;"حفظ جديد",NOT(ISNUMBER(A419))),"",IF(COUNTIFS($B$6:$B$2005,B419&amp;"",$C$6:$C$2005,"حفظ جديد",$A$6:$A$2005,"&gt;"&amp;A419)=0,1,0))</f>
        <v/>
      </c>
      <c r="K419" s="21">
        <f>IF(OR(B419&amp;""="",C419&lt;&gt;"مراجعة",NOT(ISNUMBER(A419))),"",IF(COUNTIFS($B$6:$B$2005,B419&amp;"",$C$6:$C$2005,"مراجعة",$A$6:$A$2005,"&gt;"&amp;A419)=0,1,0))</f>
        <v/>
      </c>
      <c r="L419" s="6">
        <f>IF(J419=1,B419&amp;"|H","")</f>
        <v/>
      </c>
      <c r="M419" s="6">
        <f>IF(K419=1,B419&amp;"|R","")</f>
        <v/>
      </c>
    </row>
    <row r="420">
      <c r="A420" s="13" t="n"/>
      <c r="B420" s="5" t="n"/>
      <c r="C420" s="5" t="n"/>
      <c r="D420" s="5" t="n"/>
      <c r="E420" s="5" t="n"/>
      <c r="F420" s="15" t="n"/>
      <c r="G420" s="5" t="n"/>
      <c r="H420" s="5" t="n"/>
      <c r="I420" s="6">
        <f>IF(B420&amp;""="","",IF(COUNTIF('الطلاب'!$A$6:$A$205,B420&amp;"")=0,"طالب غير موجود",IF(NOT(ISNUMBER(A420)),"تاريخ ناقص",IF(OR(C420="حفظ جديد",C420="مراجعة")=FALSE,"اختر النوع",IF(NOT(ISNUMBER(F420)),"عدد الأوجه ناقص","")))))</f>
        <v/>
      </c>
      <c r="J420" s="21">
        <f>IF(OR(B420&amp;""="",C420&lt;&gt;"حفظ جديد",NOT(ISNUMBER(A420))),"",IF(COUNTIFS($B$6:$B$2005,B420&amp;"",$C$6:$C$2005,"حفظ جديد",$A$6:$A$2005,"&gt;"&amp;A420)=0,1,0))</f>
        <v/>
      </c>
      <c r="K420" s="21">
        <f>IF(OR(B420&amp;""="",C420&lt;&gt;"مراجعة",NOT(ISNUMBER(A420))),"",IF(COUNTIFS($B$6:$B$2005,B420&amp;"",$C$6:$C$2005,"مراجعة",$A$6:$A$2005,"&gt;"&amp;A420)=0,1,0))</f>
        <v/>
      </c>
      <c r="L420" s="6">
        <f>IF(J420=1,B420&amp;"|H","")</f>
        <v/>
      </c>
      <c r="M420" s="6">
        <f>IF(K420=1,B420&amp;"|R","")</f>
        <v/>
      </c>
    </row>
    <row r="421">
      <c r="A421" s="13" t="n"/>
      <c r="B421" s="5" t="n"/>
      <c r="C421" s="5" t="n"/>
      <c r="D421" s="5" t="n"/>
      <c r="E421" s="5" t="n"/>
      <c r="F421" s="15" t="n"/>
      <c r="G421" s="5" t="n"/>
      <c r="H421" s="5" t="n"/>
      <c r="I421" s="6">
        <f>IF(B421&amp;""="","",IF(COUNTIF('الطلاب'!$A$6:$A$205,B421&amp;"")=0,"طالب غير موجود",IF(NOT(ISNUMBER(A421)),"تاريخ ناقص",IF(OR(C421="حفظ جديد",C421="مراجعة")=FALSE,"اختر النوع",IF(NOT(ISNUMBER(F421)),"عدد الأوجه ناقص","")))))</f>
        <v/>
      </c>
      <c r="J421" s="21">
        <f>IF(OR(B421&amp;""="",C421&lt;&gt;"حفظ جديد",NOT(ISNUMBER(A421))),"",IF(COUNTIFS($B$6:$B$2005,B421&amp;"",$C$6:$C$2005,"حفظ جديد",$A$6:$A$2005,"&gt;"&amp;A421)=0,1,0))</f>
        <v/>
      </c>
      <c r="K421" s="21">
        <f>IF(OR(B421&amp;""="",C421&lt;&gt;"مراجعة",NOT(ISNUMBER(A421))),"",IF(COUNTIFS($B$6:$B$2005,B421&amp;"",$C$6:$C$2005,"مراجعة",$A$6:$A$2005,"&gt;"&amp;A421)=0,1,0))</f>
        <v/>
      </c>
      <c r="L421" s="6">
        <f>IF(J421=1,B421&amp;"|H","")</f>
        <v/>
      </c>
      <c r="M421" s="6">
        <f>IF(K421=1,B421&amp;"|R","")</f>
        <v/>
      </c>
    </row>
    <row r="422">
      <c r="A422" s="13" t="n"/>
      <c r="B422" s="5" t="n"/>
      <c r="C422" s="5" t="n"/>
      <c r="D422" s="5" t="n"/>
      <c r="E422" s="5" t="n"/>
      <c r="F422" s="15" t="n"/>
      <c r="G422" s="5" t="n"/>
      <c r="H422" s="5" t="n"/>
      <c r="I422" s="6">
        <f>IF(B422&amp;""="","",IF(COUNTIF('الطلاب'!$A$6:$A$205,B422&amp;"")=0,"طالب غير موجود",IF(NOT(ISNUMBER(A422)),"تاريخ ناقص",IF(OR(C422="حفظ جديد",C422="مراجعة")=FALSE,"اختر النوع",IF(NOT(ISNUMBER(F422)),"عدد الأوجه ناقص","")))))</f>
        <v/>
      </c>
      <c r="J422" s="21">
        <f>IF(OR(B422&amp;""="",C422&lt;&gt;"حفظ جديد",NOT(ISNUMBER(A422))),"",IF(COUNTIFS($B$6:$B$2005,B422&amp;"",$C$6:$C$2005,"حفظ جديد",$A$6:$A$2005,"&gt;"&amp;A422)=0,1,0))</f>
        <v/>
      </c>
      <c r="K422" s="21">
        <f>IF(OR(B422&amp;""="",C422&lt;&gt;"مراجعة",NOT(ISNUMBER(A422))),"",IF(COUNTIFS($B$6:$B$2005,B422&amp;"",$C$6:$C$2005,"مراجعة",$A$6:$A$2005,"&gt;"&amp;A422)=0,1,0))</f>
        <v/>
      </c>
      <c r="L422" s="6">
        <f>IF(J422=1,B422&amp;"|H","")</f>
        <v/>
      </c>
      <c r="M422" s="6">
        <f>IF(K422=1,B422&amp;"|R","")</f>
        <v/>
      </c>
    </row>
    <row r="423">
      <c r="A423" s="13" t="n"/>
      <c r="B423" s="5" t="n"/>
      <c r="C423" s="5" t="n"/>
      <c r="D423" s="5" t="n"/>
      <c r="E423" s="5" t="n"/>
      <c r="F423" s="15" t="n"/>
      <c r="G423" s="5" t="n"/>
      <c r="H423" s="5" t="n"/>
      <c r="I423" s="6">
        <f>IF(B423&amp;""="","",IF(COUNTIF('الطلاب'!$A$6:$A$205,B423&amp;"")=0,"طالب غير موجود",IF(NOT(ISNUMBER(A423)),"تاريخ ناقص",IF(OR(C423="حفظ جديد",C423="مراجعة")=FALSE,"اختر النوع",IF(NOT(ISNUMBER(F423)),"عدد الأوجه ناقص","")))))</f>
        <v/>
      </c>
      <c r="J423" s="21">
        <f>IF(OR(B423&amp;""="",C423&lt;&gt;"حفظ جديد",NOT(ISNUMBER(A423))),"",IF(COUNTIFS($B$6:$B$2005,B423&amp;"",$C$6:$C$2005,"حفظ جديد",$A$6:$A$2005,"&gt;"&amp;A423)=0,1,0))</f>
        <v/>
      </c>
      <c r="K423" s="21">
        <f>IF(OR(B423&amp;""="",C423&lt;&gt;"مراجعة",NOT(ISNUMBER(A423))),"",IF(COUNTIFS($B$6:$B$2005,B423&amp;"",$C$6:$C$2005,"مراجعة",$A$6:$A$2005,"&gt;"&amp;A423)=0,1,0))</f>
        <v/>
      </c>
      <c r="L423" s="6">
        <f>IF(J423=1,B423&amp;"|H","")</f>
        <v/>
      </c>
      <c r="M423" s="6">
        <f>IF(K423=1,B423&amp;"|R","")</f>
        <v/>
      </c>
    </row>
    <row r="424">
      <c r="A424" s="13" t="n"/>
      <c r="B424" s="5" t="n"/>
      <c r="C424" s="5" t="n"/>
      <c r="D424" s="5" t="n"/>
      <c r="E424" s="5" t="n"/>
      <c r="F424" s="15" t="n"/>
      <c r="G424" s="5" t="n"/>
      <c r="H424" s="5" t="n"/>
      <c r="I424" s="6">
        <f>IF(B424&amp;""="","",IF(COUNTIF('الطلاب'!$A$6:$A$205,B424&amp;"")=0,"طالب غير موجود",IF(NOT(ISNUMBER(A424)),"تاريخ ناقص",IF(OR(C424="حفظ جديد",C424="مراجعة")=FALSE,"اختر النوع",IF(NOT(ISNUMBER(F424)),"عدد الأوجه ناقص","")))))</f>
        <v/>
      </c>
      <c r="J424" s="21">
        <f>IF(OR(B424&amp;""="",C424&lt;&gt;"حفظ جديد",NOT(ISNUMBER(A424))),"",IF(COUNTIFS($B$6:$B$2005,B424&amp;"",$C$6:$C$2005,"حفظ جديد",$A$6:$A$2005,"&gt;"&amp;A424)=0,1,0))</f>
        <v/>
      </c>
      <c r="K424" s="21">
        <f>IF(OR(B424&amp;""="",C424&lt;&gt;"مراجعة",NOT(ISNUMBER(A424))),"",IF(COUNTIFS($B$6:$B$2005,B424&amp;"",$C$6:$C$2005,"مراجعة",$A$6:$A$2005,"&gt;"&amp;A424)=0,1,0))</f>
        <v/>
      </c>
      <c r="L424" s="6">
        <f>IF(J424=1,B424&amp;"|H","")</f>
        <v/>
      </c>
      <c r="M424" s="6">
        <f>IF(K424=1,B424&amp;"|R","")</f>
        <v/>
      </c>
    </row>
    <row r="425">
      <c r="A425" s="13" t="n"/>
      <c r="B425" s="5" t="n"/>
      <c r="C425" s="5" t="n"/>
      <c r="D425" s="5" t="n"/>
      <c r="E425" s="5" t="n"/>
      <c r="F425" s="15" t="n"/>
      <c r="G425" s="5" t="n"/>
      <c r="H425" s="5" t="n"/>
      <c r="I425" s="6">
        <f>IF(B425&amp;""="","",IF(COUNTIF('الطلاب'!$A$6:$A$205,B425&amp;"")=0,"طالب غير موجود",IF(NOT(ISNUMBER(A425)),"تاريخ ناقص",IF(OR(C425="حفظ جديد",C425="مراجعة")=FALSE,"اختر النوع",IF(NOT(ISNUMBER(F425)),"عدد الأوجه ناقص","")))))</f>
        <v/>
      </c>
      <c r="J425" s="21">
        <f>IF(OR(B425&amp;""="",C425&lt;&gt;"حفظ جديد",NOT(ISNUMBER(A425))),"",IF(COUNTIFS($B$6:$B$2005,B425&amp;"",$C$6:$C$2005,"حفظ جديد",$A$6:$A$2005,"&gt;"&amp;A425)=0,1,0))</f>
        <v/>
      </c>
      <c r="K425" s="21">
        <f>IF(OR(B425&amp;""="",C425&lt;&gt;"مراجعة",NOT(ISNUMBER(A425))),"",IF(COUNTIFS($B$6:$B$2005,B425&amp;"",$C$6:$C$2005,"مراجعة",$A$6:$A$2005,"&gt;"&amp;A425)=0,1,0))</f>
        <v/>
      </c>
      <c r="L425" s="6">
        <f>IF(J425=1,B425&amp;"|H","")</f>
        <v/>
      </c>
      <c r="M425" s="6">
        <f>IF(K425=1,B425&amp;"|R","")</f>
        <v/>
      </c>
    </row>
    <row r="426">
      <c r="A426" s="13" t="n"/>
      <c r="B426" s="5" t="n"/>
      <c r="C426" s="5" t="n"/>
      <c r="D426" s="5" t="n"/>
      <c r="E426" s="5" t="n"/>
      <c r="F426" s="15" t="n"/>
      <c r="G426" s="5" t="n"/>
      <c r="H426" s="5" t="n"/>
      <c r="I426" s="6">
        <f>IF(B426&amp;""="","",IF(COUNTIF('الطلاب'!$A$6:$A$205,B426&amp;"")=0,"طالب غير موجود",IF(NOT(ISNUMBER(A426)),"تاريخ ناقص",IF(OR(C426="حفظ جديد",C426="مراجعة")=FALSE,"اختر النوع",IF(NOT(ISNUMBER(F426)),"عدد الأوجه ناقص","")))))</f>
        <v/>
      </c>
      <c r="J426" s="21">
        <f>IF(OR(B426&amp;""="",C426&lt;&gt;"حفظ جديد",NOT(ISNUMBER(A426))),"",IF(COUNTIFS($B$6:$B$2005,B426&amp;"",$C$6:$C$2005,"حفظ جديد",$A$6:$A$2005,"&gt;"&amp;A426)=0,1,0))</f>
        <v/>
      </c>
      <c r="K426" s="21">
        <f>IF(OR(B426&amp;""="",C426&lt;&gt;"مراجعة",NOT(ISNUMBER(A426))),"",IF(COUNTIFS($B$6:$B$2005,B426&amp;"",$C$6:$C$2005,"مراجعة",$A$6:$A$2005,"&gt;"&amp;A426)=0,1,0))</f>
        <v/>
      </c>
      <c r="L426" s="6">
        <f>IF(J426=1,B426&amp;"|H","")</f>
        <v/>
      </c>
      <c r="M426" s="6">
        <f>IF(K426=1,B426&amp;"|R","")</f>
        <v/>
      </c>
    </row>
    <row r="427">
      <c r="A427" s="13" t="n"/>
      <c r="B427" s="5" t="n"/>
      <c r="C427" s="5" t="n"/>
      <c r="D427" s="5" t="n"/>
      <c r="E427" s="5" t="n"/>
      <c r="F427" s="15" t="n"/>
      <c r="G427" s="5" t="n"/>
      <c r="H427" s="5" t="n"/>
      <c r="I427" s="6">
        <f>IF(B427&amp;""="","",IF(COUNTIF('الطلاب'!$A$6:$A$205,B427&amp;"")=0,"طالب غير موجود",IF(NOT(ISNUMBER(A427)),"تاريخ ناقص",IF(OR(C427="حفظ جديد",C427="مراجعة")=FALSE,"اختر النوع",IF(NOT(ISNUMBER(F427)),"عدد الأوجه ناقص","")))))</f>
        <v/>
      </c>
      <c r="J427" s="21">
        <f>IF(OR(B427&amp;""="",C427&lt;&gt;"حفظ جديد",NOT(ISNUMBER(A427))),"",IF(COUNTIFS($B$6:$B$2005,B427&amp;"",$C$6:$C$2005,"حفظ جديد",$A$6:$A$2005,"&gt;"&amp;A427)=0,1,0))</f>
        <v/>
      </c>
      <c r="K427" s="21">
        <f>IF(OR(B427&amp;""="",C427&lt;&gt;"مراجعة",NOT(ISNUMBER(A427))),"",IF(COUNTIFS($B$6:$B$2005,B427&amp;"",$C$6:$C$2005,"مراجعة",$A$6:$A$2005,"&gt;"&amp;A427)=0,1,0))</f>
        <v/>
      </c>
      <c r="L427" s="6">
        <f>IF(J427=1,B427&amp;"|H","")</f>
        <v/>
      </c>
      <c r="M427" s="6">
        <f>IF(K427=1,B427&amp;"|R","")</f>
        <v/>
      </c>
    </row>
    <row r="428">
      <c r="A428" s="13" t="n"/>
      <c r="B428" s="5" t="n"/>
      <c r="C428" s="5" t="n"/>
      <c r="D428" s="5" t="n"/>
      <c r="E428" s="5" t="n"/>
      <c r="F428" s="15" t="n"/>
      <c r="G428" s="5" t="n"/>
      <c r="H428" s="5" t="n"/>
      <c r="I428" s="6">
        <f>IF(B428&amp;""="","",IF(COUNTIF('الطلاب'!$A$6:$A$205,B428&amp;"")=0,"طالب غير موجود",IF(NOT(ISNUMBER(A428)),"تاريخ ناقص",IF(OR(C428="حفظ جديد",C428="مراجعة")=FALSE,"اختر النوع",IF(NOT(ISNUMBER(F428)),"عدد الأوجه ناقص","")))))</f>
        <v/>
      </c>
      <c r="J428" s="21">
        <f>IF(OR(B428&amp;""="",C428&lt;&gt;"حفظ جديد",NOT(ISNUMBER(A428))),"",IF(COUNTIFS($B$6:$B$2005,B428&amp;"",$C$6:$C$2005,"حفظ جديد",$A$6:$A$2005,"&gt;"&amp;A428)=0,1,0))</f>
        <v/>
      </c>
      <c r="K428" s="21">
        <f>IF(OR(B428&amp;""="",C428&lt;&gt;"مراجعة",NOT(ISNUMBER(A428))),"",IF(COUNTIFS($B$6:$B$2005,B428&amp;"",$C$6:$C$2005,"مراجعة",$A$6:$A$2005,"&gt;"&amp;A428)=0,1,0))</f>
        <v/>
      </c>
      <c r="L428" s="6">
        <f>IF(J428=1,B428&amp;"|H","")</f>
        <v/>
      </c>
      <c r="M428" s="6">
        <f>IF(K428=1,B428&amp;"|R","")</f>
        <v/>
      </c>
    </row>
    <row r="429">
      <c r="A429" s="13" t="n"/>
      <c r="B429" s="5" t="n"/>
      <c r="C429" s="5" t="n"/>
      <c r="D429" s="5" t="n"/>
      <c r="E429" s="5" t="n"/>
      <c r="F429" s="15" t="n"/>
      <c r="G429" s="5" t="n"/>
      <c r="H429" s="5" t="n"/>
      <c r="I429" s="6">
        <f>IF(B429&amp;""="","",IF(COUNTIF('الطلاب'!$A$6:$A$205,B429&amp;"")=0,"طالب غير موجود",IF(NOT(ISNUMBER(A429)),"تاريخ ناقص",IF(OR(C429="حفظ جديد",C429="مراجعة")=FALSE,"اختر النوع",IF(NOT(ISNUMBER(F429)),"عدد الأوجه ناقص","")))))</f>
        <v/>
      </c>
      <c r="J429" s="21">
        <f>IF(OR(B429&amp;""="",C429&lt;&gt;"حفظ جديد",NOT(ISNUMBER(A429))),"",IF(COUNTIFS($B$6:$B$2005,B429&amp;"",$C$6:$C$2005,"حفظ جديد",$A$6:$A$2005,"&gt;"&amp;A429)=0,1,0))</f>
        <v/>
      </c>
      <c r="K429" s="21">
        <f>IF(OR(B429&amp;""="",C429&lt;&gt;"مراجعة",NOT(ISNUMBER(A429))),"",IF(COUNTIFS($B$6:$B$2005,B429&amp;"",$C$6:$C$2005,"مراجعة",$A$6:$A$2005,"&gt;"&amp;A429)=0,1,0))</f>
        <v/>
      </c>
      <c r="L429" s="6">
        <f>IF(J429=1,B429&amp;"|H","")</f>
        <v/>
      </c>
      <c r="M429" s="6">
        <f>IF(K429=1,B429&amp;"|R","")</f>
        <v/>
      </c>
    </row>
    <row r="430">
      <c r="A430" s="13" t="n"/>
      <c r="B430" s="5" t="n"/>
      <c r="C430" s="5" t="n"/>
      <c r="D430" s="5" t="n"/>
      <c r="E430" s="5" t="n"/>
      <c r="F430" s="15" t="n"/>
      <c r="G430" s="5" t="n"/>
      <c r="H430" s="5" t="n"/>
      <c r="I430" s="6">
        <f>IF(B430&amp;""="","",IF(COUNTIF('الطلاب'!$A$6:$A$205,B430&amp;"")=0,"طالب غير موجود",IF(NOT(ISNUMBER(A430)),"تاريخ ناقص",IF(OR(C430="حفظ جديد",C430="مراجعة")=FALSE,"اختر النوع",IF(NOT(ISNUMBER(F430)),"عدد الأوجه ناقص","")))))</f>
        <v/>
      </c>
      <c r="J430" s="21">
        <f>IF(OR(B430&amp;""="",C430&lt;&gt;"حفظ جديد",NOT(ISNUMBER(A430))),"",IF(COUNTIFS($B$6:$B$2005,B430&amp;"",$C$6:$C$2005,"حفظ جديد",$A$6:$A$2005,"&gt;"&amp;A430)=0,1,0))</f>
        <v/>
      </c>
      <c r="K430" s="21">
        <f>IF(OR(B430&amp;""="",C430&lt;&gt;"مراجعة",NOT(ISNUMBER(A430))),"",IF(COUNTIFS($B$6:$B$2005,B430&amp;"",$C$6:$C$2005,"مراجعة",$A$6:$A$2005,"&gt;"&amp;A430)=0,1,0))</f>
        <v/>
      </c>
      <c r="L430" s="6">
        <f>IF(J430=1,B430&amp;"|H","")</f>
        <v/>
      </c>
      <c r="M430" s="6">
        <f>IF(K430=1,B430&amp;"|R","")</f>
        <v/>
      </c>
    </row>
    <row r="431">
      <c r="A431" s="13" t="n"/>
      <c r="B431" s="5" t="n"/>
      <c r="C431" s="5" t="n"/>
      <c r="D431" s="5" t="n"/>
      <c r="E431" s="5" t="n"/>
      <c r="F431" s="15" t="n"/>
      <c r="G431" s="5" t="n"/>
      <c r="H431" s="5" t="n"/>
      <c r="I431" s="6">
        <f>IF(B431&amp;""="","",IF(COUNTIF('الطلاب'!$A$6:$A$205,B431&amp;"")=0,"طالب غير موجود",IF(NOT(ISNUMBER(A431)),"تاريخ ناقص",IF(OR(C431="حفظ جديد",C431="مراجعة")=FALSE,"اختر النوع",IF(NOT(ISNUMBER(F431)),"عدد الأوجه ناقص","")))))</f>
        <v/>
      </c>
      <c r="J431" s="21">
        <f>IF(OR(B431&amp;""="",C431&lt;&gt;"حفظ جديد",NOT(ISNUMBER(A431))),"",IF(COUNTIFS($B$6:$B$2005,B431&amp;"",$C$6:$C$2005,"حفظ جديد",$A$6:$A$2005,"&gt;"&amp;A431)=0,1,0))</f>
        <v/>
      </c>
      <c r="K431" s="21">
        <f>IF(OR(B431&amp;""="",C431&lt;&gt;"مراجعة",NOT(ISNUMBER(A431))),"",IF(COUNTIFS($B$6:$B$2005,B431&amp;"",$C$6:$C$2005,"مراجعة",$A$6:$A$2005,"&gt;"&amp;A431)=0,1,0))</f>
        <v/>
      </c>
      <c r="L431" s="6">
        <f>IF(J431=1,B431&amp;"|H","")</f>
        <v/>
      </c>
      <c r="M431" s="6">
        <f>IF(K431=1,B431&amp;"|R","")</f>
        <v/>
      </c>
    </row>
    <row r="432">
      <c r="A432" s="13" t="n"/>
      <c r="B432" s="5" t="n"/>
      <c r="C432" s="5" t="n"/>
      <c r="D432" s="5" t="n"/>
      <c r="E432" s="5" t="n"/>
      <c r="F432" s="15" t="n"/>
      <c r="G432" s="5" t="n"/>
      <c r="H432" s="5" t="n"/>
      <c r="I432" s="6">
        <f>IF(B432&amp;""="","",IF(COUNTIF('الطلاب'!$A$6:$A$205,B432&amp;"")=0,"طالب غير موجود",IF(NOT(ISNUMBER(A432)),"تاريخ ناقص",IF(OR(C432="حفظ جديد",C432="مراجعة")=FALSE,"اختر النوع",IF(NOT(ISNUMBER(F432)),"عدد الأوجه ناقص","")))))</f>
        <v/>
      </c>
      <c r="J432" s="21">
        <f>IF(OR(B432&amp;""="",C432&lt;&gt;"حفظ جديد",NOT(ISNUMBER(A432))),"",IF(COUNTIFS($B$6:$B$2005,B432&amp;"",$C$6:$C$2005,"حفظ جديد",$A$6:$A$2005,"&gt;"&amp;A432)=0,1,0))</f>
        <v/>
      </c>
      <c r="K432" s="21">
        <f>IF(OR(B432&amp;""="",C432&lt;&gt;"مراجعة",NOT(ISNUMBER(A432))),"",IF(COUNTIFS($B$6:$B$2005,B432&amp;"",$C$6:$C$2005,"مراجعة",$A$6:$A$2005,"&gt;"&amp;A432)=0,1,0))</f>
        <v/>
      </c>
      <c r="L432" s="6">
        <f>IF(J432=1,B432&amp;"|H","")</f>
        <v/>
      </c>
      <c r="M432" s="6">
        <f>IF(K432=1,B432&amp;"|R","")</f>
        <v/>
      </c>
    </row>
    <row r="433">
      <c r="A433" s="13" t="n"/>
      <c r="B433" s="5" t="n"/>
      <c r="C433" s="5" t="n"/>
      <c r="D433" s="5" t="n"/>
      <c r="E433" s="5" t="n"/>
      <c r="F433" s="15" t="n"/>
      <c r="G433" s="5" t="n"/>
      <c r="H433" s="5" t="n"/>
      <c r="I433" s="6">
        <f>IF(B433&amp;""="","",IF(COUNTIF('الطلاب'!$A$6:$A$205,B433&amp;"")=0,"طالب غير موجود",IF(NOT(ISNUMBER(A433)),"تاريخ ناقص",IF(OR(C433="حفظ جديد",C433="مراجعة")=FALSE,"اختر النوع",IF(NOT(ISNUMBER(F433)),"عدد الأوجه ناقص","")))))</f>
        <v/>
      </c>
      <c r="J433" s="21">
        <f>IF(OR(B433&amp;""="",C433&lt;&gt;"حفظ جديد",NOT(ISNUMBER(A433))),"",IF(COUNTIFS($B$6:$B$2005,B433&amp;"",$C$6:$C$2005,"حفظ جديد",$A$6:$A$2005,"&gt;"&amp;A433)=0,1,0))</f>
        <v/>
      </c>
      <c r="K433" s="21">
        <f>IF(OR(B433&amp;""="",C433&lt;&gt;"مراجعة",NOT(ISNUMBER(A433))),"",IF(COUNTIFS($B$6:$B$2005,B433&amp;"",$C$6:$C$2005,"مراجعة",$A$6:$A$2005,"&gt;"&amp;A433)=0,1,0))</f>
        <v/>
      </c>
      <c r="L433" s="6">
        <f>IF(J433=1,B433&amp;"|H","")</f>
        <v/>
      </c>
      <c r="M433" s="6">
        <f>IF(K433=1,B433&amp;"|R","")</f>
        <v/>
      </c>
    </row>
    <row r="434">
      <c r="A434" s="13" t="n"/>
      <c r="B434" s="5" t="n"/>
      <c r="C434" s="5" t="n"/>
      <c r="D434" s="5" t="n"/>
      <c r="E434" s="5" t="n"/>
      <c r="F434" s="15" t="n"/>
      <c r="G434" s="5" t="n"/>
      <c r="H434" s="5" t="n"/>
      <c r="I434" s="6">
        <f>IF(B434&amp;""="","",IF(COUNTIF('الطلاب'!$A$6:$A$205,B434&amp;"")=0,"طالب غير موجود",IF(NOT(ISNUMBER(A434)),"تاريخ ناقص",IF(OR(C434="حفظ جديد",C434="مراجعة")=FALSE,"اختر النوع",IF(NOT(ISNUMBER(F434)),"عدد الأوجه ناقص","")))))</f>
        <v/>
      </c>
      <c r="J434" s="21">
        <f>IF(OR(B434&amp;""="",C434&lt;&gt;"حفظ جديد",NOT(ISNUMBER(A434))),"",IF(COUNTIFS($B$6:$B$2005,B434&amp;"",$C$6:$C$2005,"حفظ جديد",$A$6:$A$2005,"&gt;"&amp;A434)=0,1,0))</f>
        <v/>
      </c>
      <c r="K434" s="21">
        <f>IF(OR(B434&amp;""="",C434&lt;&gt;"مراجعة",NOT(ISNUMBER(A434))),"",IF(COUNTIFS($B$6:$B$2005,B434&amp;"",$C$6:$C$2005,"مراجعة",$A$6:$A$2005,"&gt;"&amp;A434)=0,1,0))</f>
        <v/>
      </c>
      <c r="L434" s="6">
        <f>IF(J434=1,B434&amp;"|H","")</f>
        <v/>
      </c>
      <c r="M434" s="6">
        <f>IF(K434=1,B434&amp;"|R","")</f>
        <v/>
      </c>
    </row>
    <row r="435">
      <c r="A435" s="13" t="n"/>
      <c r="B435" s="5" t="n"/>
      <c r="C435" s="5" t="n"/>
      <c r="D435" s="5" t="n"/>
      <c r="E435" s="5" t="n"/>
      <c r="F435" s="15" t="n"/>
      <c r="G435" s="5" t="n"/>
      <c r="H435" s="5" t="n"/>
      <c r="I435" s="6">
        <f>IF(B435&amp;""="","",IF(COUNTIF('الطلاب'!$A$6:$A$205,B435&amp;"")=0,"طالب غير موجود",IF(NOT(ISNUMBER(A435)),"تاريخ ناقص",IF(OR(C435="حفظ جديد",C435="مراجعة")=FALSE,"اختر النوع",IF(NOT(ISNUMBER(F435)),"عدد الأوجه ناقص","")))))</f>
        <v/>
      </c>
      <c r="J435" s="21">
        <f>IF(OR(B435&amp;""="",C435&lt;&gt;"حفظ جديد",NOT(ISNUMBER(A435))),"",IF(COUNTIFS($B$6:$B$2005,B435&amp;"",$C$6:$C$2005,"حفظ جديد",$A$6:$A$2005,"&gt;"&amp;A435)=0,1,0))</f>
        <v/>
      </c>
      <c r="K435" s="21">
        <f>IF(OR(B435&amp;""="",C435&lt;&gt;"مراجعة",NOT(ISNUMBER(A435))),"",IF(COUNTIFS($B$6:$B$2005,B435&amp;"",$C$6:$C$2005,"مراجعة",$A$6:$A$2005,"&gt;"&amp;A435)=0,1,0))</f>
        <v/>
      </c>
      <c r="L435" s="6">
        <f>IF(J435=1,B435&amp;"|H","")</f>
        <v/>
      </c>
      <c r="M435" s="6">
        <f>IF(K435=1,B435&amp;"|R","")</f>
        <v/>
      </c>
    </row>
    <row r="436">
      <c r="A436" s="13" t="n"/>
      <c r="B436" s="5" t="n"/>
      <c r="C436" s="5" t="n"/>
      <c r="D436" s="5" t="n"/>
      <c r="E436" s="5" t="n"/>
      <c r="F436" s="15" t="n"/>
      <c r="G436" s="5" t="n"/>
      <c r="H436" s="5" t="n"/>
      <c r="I436" s="6">
        <f>IF(B436&amp;""="","",IF(COUNTIF('الطلاب'!$A$6:$A$205,B436&amp;"")=0,"طالب غير موجود",IF(NOT(ISNUMBER(A436)),"تاريخ ناقص",IF(OR(C436="حفظ جديد",C436="مراجعة")=FALSE,"اختر النوع",IF(NOT(ISNUMBER(F436)),"عدد الأوجه ناقص","")))))</f>
        <v/>
      </c>
      <c r="J436" s="21">
        <f>IF(OR(B436&amp;""="",C436&lt;&gt;"حفظ جديد",NOT(ISNUMBER(A436))),"",IF(COUNTIFS($B$6:$B$2005,B436&amp;"",$C$6:$C$2005,"حفظ جديد",$A$6:$A$2005,"&gt;"&amp;A436)=0,1,0))</f>
        <v/>
      </c>
      <c r="K436" s="21">
        <f>IF(OR(B436&amp;""="",C436&lt;&gt;"مراجعة",NOT(ISNUMBER(A436))),"",IF(COUNTIFS($B$6:$B$2005,B436&amp;"",$C$6:$C$2005,"مراجعة",$A$6:$A$2005,"&gt;"&amp;A436)=0,1,0))</f>
        <v/>
      </c>
      <c r="L436" s="6">
        <f>IF(J436=1,B436&amp;"|H","")</f>
        <v/>
      </c>
      <c r="M436" s="6">
        <f>IF(K436=1,B436&amp;"|R","")</f>
        <v/>
      </c>
    </row>
    <row r="437">
      <c r="A437" s="13" t="n"/>
      <c r="B437" s="5" t="n"/>
      <c r="C437" s="5" t="n"/>
      <c r="D437" s="5" t="n"/>
      <c r="E437" s="5" t="n"/>
      <c r="F437" s="15" t="n"/>
      <c r="G437" s="5" t="n"/>
      <c r="H437" s="5" t="n"/>
      <c r="I437" s="6">
        <f>IF(B437&amp;""="","",IF(COUNTIF('الطلاب'!$A$6:$A$205,B437&amp;"")=0,"طالب غير موجود",IF(NOT(ISNUMBER(A437)),"تاريخ ناقص",IF(OR(C437="حفظ جديد",C437="مراجعة")=FALSE,"اختر النوع",IF(NOT(ISNUMBER(F437)),"عدد الأوجه ناقص","")))))</f>
        <v/>
      </c>
      <c r="J437" s="21">
        <f>IF(OR(B437&amp;""="",C437&lt;&gt;"حفظ جديد",NOT(ISNUMBER(A437))),"",IF(COUNTIFS($B$6:$B$2005,B437&amp;"",$C$6:$C$2005,"حفظ جديد",$A$6:$A$2005,"&gt;"&amp;A437)=0,1,0))</f>
        <v/>
      </c>
      <c r="K437" s="21">
        <f>IF(OR(B437&amp;""="",C437&lt;&gt;"مراجعة",NOT(ISNUMBER(A437))),"",IF(COUNTIFS($B$6:$B$2005,B437&amp;"",$C$6:$C$2005,"مراجعة",$A$6:$A$2005,"&gt;"&amp;A437)=0,1,0))</f>
        <v/>
      </c>
      <c r="L437" s="6">
        <f>IF(J437=1,B437&amp;"|H","")</f>
        <v/>
      </c>
      <c r="M437" s="6">
        <f>IF(K437=1,B437&amp;"|R","")</f>
        <v/>
      </c>
    </row>
    <row r="438">
      <c r="A438" s="13" t="n"/>
      <c r="B438" s="5" t="n"/>
      <c r="C438" s="5" t="n"/>
      <c r="D438" s="5" t="n"/>
      <c r="E438" s="5" t="n"/>
      <c r="F438" s="15" t="n"/>
      <c r="G438" s="5" t="n"/>
      <c r="H438" s="5" t="n"/>
      <c r="I438" s="6">
        <f>IF(B438&amp;""="","",IF(COUNTIF('الطلاب'!$A$6:$A$205,B438&amp;"")=0,"طالب غير موجود",IF(NOT(ISNUMBER(A438)),"تاريخ ناقص",IF(OR(C438="حفظ جديد",C438="مراجعة")=FALSE,"اختر النوع",IF(NOT(ISNUMBER(F438)),"عدد الأوجه ناقص","")))))</f>
        <v/>
      </c>
      <c r="J438" s="21">
        <f>IF(OR(B438&amp;""="",C438&lt;&gt;"حفظ جديد",NOT(ISNUMBER(A438))),"",IF(COUNTIFS($B$6:$B$2005,B438&amp;"",$C$6:$C$2005,"حفظ جديد",$A$6:$A$2005,"&gt;"&amp;A438)=0,1,0))</f>
        <v/>
      </c>
      <c r="K438" s="21">
        <f>IF(OR(B438&amp;""="",C438&lt;&gt;"مراجعة",NOT(ISNUMBER(A438))),"",IF(COUNTIFS($B$6:$B$2005,B438&amp;"",$C$6:$C$2005,"مراجعة",$A$6:$A$2005,"&gt;"&amp;A438)=0,1,0))</f>
        <v/>
      </c>
      <c r="L438" s="6">
        <f>IF(J438=1,B438&amp;"|H","")</f>
        <v/>
      </c>
      <c r="M438" s="6">
        <f>IF(K438=1,B438&amp;"|R","")</f>
        <v/>
      </c>
    </row>
    <row r="439">
      <c r="A439" s="13" t="n"/>
      <c r="B439" s="5" t="n"/>
      <c r="C439" s="5" t="n"/>
      <c r="D439" s="5" t="n"/>
      <c r="E439" s="5" t="n"/>
      <c r="F439" s="15" t="n"/>
      <c r="G439" s="5" t="n"/>
      <c r="H439" s="5" t="n"/>
      <c r="I439" s="6">
        <f>IF(B439&amp;""="","",IF(COUNTIF('الطلاب'!$A$6:$A$205,B439&amp;"")=0,"طالب غير موجود",IF(NOT(ISNUMBER(A439)),"تاريخ ناقص",IF(OR(C439="حفظ جديد",C439="مراجعة")=FALSE,"اختر النوع",IF(NOT(ISNUMBER(F439)),"عدد الأوجه ناقص","")))))</f>
        <v/>
      </c>
      <c r="J439" s="21">
        <f>IF(OR(B439&amp;""="",C439&lt;&gt;"حفظ جديد",NOT(ISNUMBER(A439))),"",IF(COUNTIFS($B$6:$B$2005,B439&amp;"",$C$6:$C$2005,"حفظ جديد",$A$6:$A$2005,"&gt;"&amp;A439)=0,1,0))</f>
        <v/>
      </c>
      <c r="K439" s="21">
        <f>IF(OR(B439&amp;""="",C439&lt;&gt;"مراجعة",NOT(ISNUMBER(A439))),"",IF(COUNTIFS($B$6:$B$2005,B439&amp;"",$C$6:$C$2005,"مراجعة",$A$6:$A$2005,"&gt;"&amp;A439)=0,1,0))</f>
        <v/>
      </c>
      <c r="L439" s="6">
        <f>IF(J439=1,B439&amp;"|H","")</f>
        <v/>
      </c>
      <c r="M439" s="6">
        <f>IF(K439=1,B439&amp;"|R","")</f>
        <v/>
      </c>
    </row>
    <row r="440">
      <c r="A440" s="13" t="n"/>
      <c r="B440" s="5" t="n"/>
      <c r="C440" s="5" t="n"/>
      <c r="D440" s="5" t="n"/>
      <c r="E440" s="5" t="n"/>
      <c r="F440" s="15" t="n"/>
      <c r="G440" s="5" t="n"/>
      <c r="H440" s="5" t="n"/>
      <c r="I440" s="6">
        <f>IF(B440&amp;""="","",IF(COUNTIF('الطلاب'!$A$6:$A$205,B440&amp;"")=0,"طالب غير موجود",IF(NOT(ISNUMBER(A440)),"تاريخ ناقص",IF(OR(C440="حفظ جديد",C440="مراجعة")=FALSE,"اختر النوع",IF(NOT(ISNUMBER(F440)),"عدد الأوجه ناقص","")))))</f>
        <v/>
      </c>
      <c r="J440" s="21">
        <f>IF(OR(B440&amp;""="",C440&lt;&gt;"حفظ جديد",NOT(ISNUMBER(A440))),"",IF(COUNTIFS($B$6:$B$2005,B440&amp;"",$C$6:$C$2005,"حفظ جديد",$A$6:$A$2005,"&gt;"&amp;A440)=0,1,0))</f>
        <v/>
      </c>
      <c r="K440" s="21">
        <f>IF(OR(B440&amp;""="",C440&lt;&gt;"مراجعة",NOT(ISNUMBER(A440))),"",IF(COUNTIFS($B$6:$B$2005,B440&amp;"",$C$6:$C$2005,"مراجعة",$A$6:$A$2005,"&gt;"&amp;A440)=0,1,0))</f>
        <v/>
      </c>
      <c r="L440" s="6">
        <f>IF(J440=1,B440&amp;"|H","")</f>
        <v/>
      </c>
      <c r="M440" s="6">
        <f>IF(K440=1,B440&amp;"|R","")</f>
        <v/>
      </c>
    </row>
    <row r="441">
      <c r="A441" s="13" t="n"/>
      <c r="B441" s="5" t="n"/>
      <c r="C441" s="5" t="n"/>
      <c r="D441" s="5" t="n"/>
      <c r="E441" s="5" t="n"/>
      <c r="F441" s="15" t="n"/>
      <c r="G441" s="5" t="n"/>
      <c r="H441" s="5" t="n"/>
      <c r="I441" s="6">
        <f>IF(B441&amp;""="","",IF(COUNTIF('الطلاب'!$A$6:$A$205,B441&amp;"")=0,"طالب غير موجود",IF(NOT(ISNUMBER(A441)),"تاريخ ناقص",IF(OR(C441="حفظ جديد",C441="مراجعة")=FALSE,"اختر النوع",IF(NOT(ISNUMBER(F441)),"عدد الأوجه ناقص","")))))</f>
        <v/>
      </c>
      <c r="J441" s="21">
        <f>IF(OR(B441&amp;""="",C441&lt;&gt;"حفظ جديد",NOT(ISNUMBER(A441))),"",IF(COUNTIFS($B$6:$B$2005,B441&amp;"",$C$6:$C$2005,"حفظ جديد",$A$6:$A$2005,"&gt;"&amp;A441)=0,1,0))</f>
        <v/>
      </c>
      <c r="K441" s="21">
        <f>IF(OR(B441&amp;""="",C441&lt;&gt;"مراجعة",NOT(ISNUMBER(A441))),"",IF(COUNTIFS($B$6:$B$2005,B441&amp;"",$C$6:$C$2005,"مراجعة",$A$6:$A$2005,"&gt;"&amp;A441)=0,1,0))</f>
        <v/>
      </c>
      <c r="L441" s="6">
        <f>IF(J441=1,B441&amp;"|H","")</f>
        <v/>
      </c>
      <c r="M441" s="6">
        <f>IF(K441=1,B441&amp;"|R","")</f>
        <v/>
      </c>
    </row>
    <row r="442">
      <c r="A442" s="13" t="n"/>
      <c r="B442" s="5" t="n"/>
      <c r="C442" s="5" t="n"/>
      <c r="D442" s="5" t="n"/>
      <c r="E442" s="5" t="n"/>
      <c r="F442" s="15" t="n"/>
      <c r="G442" s="5" t="n"/>
      <c r="H442" s="5" t="n"/>
      <c r="I442" s="6">
        <f>IF(B442&amp;""="","",IF(COUNTIF('الطلاب'!$A$6:$A$205,B442&amp;"")=0,"طالب غير موجود",IF(NOT(ISNUMBER(A442)),"تاريخ ناقص",IF(OR(C442="حفظ جديد",C442="مراجعة")=FALSE,"اختر النوع",IF(NOT(ISNUMBER(F442)),"عدد الأوجه ناقص","")))))</f>
        <v/>
      </c>
      <c r="J442" s="21">
        <f>IF(OR(B442&amp;""="",C442&lt;&gt;"حفظ جديد",NOT(ISNUMBER(A442))),"",IF(COUNTIFS($B$6:$B$2005,B442&amp;"",$C$6:$C$2005,"حفظ جديد",$A$6:$A$2005,"&gt;"&amp;A442)=0,1,0))</f>
        <v/>
      </c>
      <c r="K442" s="21">
        <f>IF(OR(B442&amp;""="",C442&lt;&gt;"مراجعة",NOT(ISNUMBER(A442))),"",IF(COUNTIFS($B$6:$B$2005,B442&amp;"",$C$6:$C$2005,"مراجعة",$A$6:$A$2005,"&gt;"&amp;A442)=0,1,0))</f>
        <v/>
      </c>
      <c r="L442" s="6">
        <f>IF(J442=1,B442&amp;"|H","")</f>
        <v/>
      </c>
      <c r="M442" s="6">
        <f>IF(K442=1,B442&amp;"|R","")</f>
        <v/>
      </c>
    </row>
    <row r="443">
      <c r="A443" s="13" t="n"/>
      <c r="B443" s="5" t="n"/>
      <c r="C443" s="5" t="n"/>
      <c r="D443" s="5" t="n"/>
      <c r="E443" s="5" t="n"/>
      <c r="F443" s="15" t="n"/>
      <c r="G443" s="5" t="n"/>
      <c r="H443" s="5" t="n"/>
      <c r="I443" s="6">
        <f>IF(B443&amp;""="","",IF(COUNTIF('الطلاب'!$A$6:$A$205,B443&amp;"")=0,"طالب غير موجود",IF(NOT(ISNUMBER(A443)),"تاريخ ناقص",IF(OR(C443="حفظ جديد",C443="مراجعة")=FALSE,"اختر النوع",IF(NOT(ISNUMBER(F443)),"عدد الأوجه ناقص","")))))</f>
        <v/>
      </c>
      <c r="J443" s="21">
        <f>IF(OR(B443&amp;""="",C443&lt;&gt;"حفظ جديد",NOT(ISNUMBER(A443))),"",IF(COUNTIFS($B$6:$B$2005,B443&amp;"",$C$6:$C$2005,"حفظ جديد",$A$6:$A$2005,"&gt;"&amp;A443)=0,1,0))</f>
        <v/>
      </c>
      <c r="K443" s="21">
        <f>IF(OR(B443&amp;""="",C443&lt;&gt;"مراجعة",NOT(ISNUMBER(A443))),"",IF(COUNTIFS($B$6:$B$2005,B443&amp;"",$C$6:$C$2005,"مراجعة",$A$6:$A$2005,"&gt;"&amp;A443)=0,1,0))</f>
        <v/>
      </c>
      <c r="L443" s="6">
        <f>IF(J443=1,B443&amp;"|H","")</f>
        <v/>
      </c>
      <c r="M443" s="6">
        <f>IF(K443=1,B443&amp;"|R","")</f>
        <v/>
      </c>
    </row>
    <row r="444">
      <c r="A444" s="13" t="n"/>
      <c r="B444" s="5" t="n"/>
      <c r="C444" s="5" t="n"/>
      <c r="D444" s="5" t="n"/>
      <c r="E444" s="5" t="n"/>
      <c r="F444" s="15" t="n"/>
      <c r="G444" s="5" t="n"/>
      <c r="H444" s="5" t="n"/>
      <c r="I444" s="6">
        <f>IF(B444&amp;""="","",IF(COUNTIF('الطلاب'!$A$6:$A$205,B444&amp;"")=0,"طالب غير موجود",IF(NOT(ISNUMBER(A444)),"تاريخ ناقص",IF(OR(C444="حفظ جديد",C444="مراجعة")=FALSE,"اختر النوع",IF(NOT(ISNUMBER(F444)),"عدد الأوجه ناقص","")))))</f>
        <v/>
      </c>
      <c r="J444" s="21">
        <f>IF(OR(B444&amp;""="",C444&lt;&gt;"حفظ جديد",NOT(ISNUMBER(A444))),"",IF(COUNTIFS($B$6:$B$2005,B444&amp;"",$C$6:$C$2005,"حفظ جديد",$A$6:$A$2005,"&gt;"&amp;A444)=0,1,0))</f>
        <v/>
      </c>
      <c r="K444" s="21">
        <f>IF(OR(B444&amp;""="",C444&lt;&gt;"مراجعة",NOT(ISNUMBER(A444))),"",IF(COUNTIFS($B$6:$B$2005,B444&amp;"",$C$6:$C$2005,"مراجعة",$A$6:$A$2005,"&gt;"&amp;A444)=0,1,0))</f>
        <v/>
      </c>
      <c r="L444" s="6">
        <f>IF(J444=1,B444&amp;"|H","")</f>
        <v/>
      </c>
      <c r="M444" s="6">
        <f>IF(K444=1,B444&amp;"|R","")</f>
        <v/>
      </c>
    </row>
    <row r="445">
      <c r="A445" s="13" t="n"/>
      <c r="B445" s="5" t="n"/>
      <c r="C445" s="5" t="n"/>
      <c r="D445" s="5" t="n"/>
      <c r="E445" s="5" t="n"/>
      <c r="F445" s="15" t="n"/>
      <c r="G445" s="5" t="n"/>
      <c r="H445" s="5" t="n"/>
      <c r="I445" s="6">
        <f>IF(B445&amp;""="","",IF(COUNTIF('الطلاب'!$A$6:$A$205,B445&amp;"")=0,"طالب غير موجود",IF(NOT(ISNUMBER(A445)),"تاريخ ناقص",IF(OR(C445="حفظ جديد",C445="مراجعة")=FALSE,"اختر النوع",IF(NOT(ISNUMBER(F445)),"عدد الأوجه ناقص","")))))</f>
        <v/>
      </c>
      <c r="J445" s="21">
        <f>IF(OR(B445&amp;""="",C445&lt;&gt;"حفظ جديد",NOT(ISNUMBER(A445))),"",IF(COUNTIFS($B$6:$B$2005,B445&amp;"",$C$6:$C$2005,"حفظ جديد",$A$6:$A$2005,"&gt;"&amp;A445)=0,1,0))</f>
        <v/>
      </c>
      <c r="K445" s="21">
        <f>IF(OR(B445&amp;""="",C445&lt;&gt;"مراجعة",NOT(ISNUMBER(A445))),"",IF(COUNTIFS($B$6:$B$2005,B445&amp;"",$C$6:$C$2005,"مراجعة",$A$6:$A$2005,"&gt;"&amp;A445)=0,1,0))</f>
        <v/>
      </c>
      <c r="L445" s="6">
        <f>IF(J445=1,B445&amp;"|H","")</f>
        <v/>
      </c>
      <c r="M445" s="6">
        <f>IF(K445=1,B445&amp;"|R","")</f>
        <v/>
      </c>
    </row>
    <row r="446">
      <c r="A446" s="13" t="n"/>
      <c r="B446" s="5" t="n"/>
      <c r="C446" s="5" t="n"/>
      <c r="D446" s="5" t="n"/>
      <c r="E446" s="5" t="n"/>
      <c r="F446" s="15" t="n"/>
      <c r="G446" s="5" t="n"/>
      <c r="H446" s="5" t="n"/>
      <c r="I446" s="6">
        <f>IF(B446&amp;""="","",IF(COUNTIF('الطلاب'!$A$6:$A$205,B446&amp;"")=0,"طالب غير موجود",IF(NOT(ISNUMBER(A446)),"تاريخ ناقص",IF(OR(C446="حفظ جديد",C446="مراجعة")=FALSE,"اختر النوع",IF(NOT(ISNUMBER(F446)),"عدد الأوجه ناقص","")))))</f>
        <v/>
      </c>
      <c r="J446" s="21">
        <f>IF(OR(B446&amp;""="",C446&lt;&gt;"حفظ جديد",NOT(ISNUMBER(A446))),"",IF(COUNTIFS($B$6:$B$2005,B446&amp;"",$C$6:$C$2005,"حفظ جديد",$A$6:$A$2005,"&gt;"&amp;A446)=0,1,0))</f>
        <v/>
      </c>
      <c r="K446" s="21">
        <f>IF(OR(B446&amp;""="",C446&lt;&gt;"مراجعة",NOT(ISNUMBER(A446))),"",IF(COUNTIFS($B$6:$B$2005,B446&amp;"",$C$6:$C$2005,"مراجعة",$A$6:$A$2005,"&gt;"&amp;A446)=0,1,0))</f>
        <v/>
      </c>
      <c r="L446" s="6">
        <f>IF(J446=1,B446&amp;"|H","")</f>
        <v/>
      </c>
      <c r="M446" s="6">
        <f>IF(K446=1,B446&amp;"|R","")</f>
        <v/>
      </c>
    </row>
    <row r="447">
      <c r="A447" s="13" t="n"/>
      <c r="B447" s="5" t="n"/>
      <c r="C447" s="5" t="n"/>
      <c r="D447" s="5" t="n"/>
      <c r="E447" s="5" t="n"/>
      <c r="F447" s="15" t="n"/>
      <c r="G447" s="5" t="n"/>
      <c r="H447" s="5" t="n"/>
      <c r="I447" s="6">
        <f>IF(B447&amp;""="","",IF(COUNTIF('الطلاب'!$A$6:$A$205,B447&amp;"")=0,"طالب غير موجود",IF(NOT(ISNUMBER(A447)),"تاريخ ناقص",IF(OR(C447="حفظ جديد",C447="مراجعة")=FALSE,"اختر النوع",IF(NOT(ISNUMBER(F447)),"عدد الأوجه ناقص","")))))</f>
        <v/>
      </c>
      <c r="J447" s="21">
        <f>IF(OR(B447&amp;""="",C447&lt;&gt;"حفظ جديد",NOT(ISNUMBER(A447))),"",IF(COUNTIFS($B$6:$B$2005,B447&amp;"",$C$6:$C$2005,"حفظ جديد",$A$6:$A$2005,"&gt;"&amp;A447)=0,1,0))</f>
        <v/>
      </c>
      <c r="K447" s="21">
        <f>IF(OR(B447&amp;""="",C447&lt;&gt;"مراجعة",NOT(ISNUMBER(A447))),"",IF(COUNTIFS($B$6:$B$2005,B447&amp;"",$C$6:$C$2005,"مراجعة",$A$6:$A$2005,"&gt;"&amp;A447)=0,1,0))</f>
        <v/>
      </c>
      <c r="L447" s="6">
        <f>IF(J447=1,B447&amp;"|H","")</f>
        <v/>
      </c>
      <c r="M447" s="6">
        <f>IF(K447=1,B447&amp;"|R","")</f>
        <v/>
      </c>
    </row>
    <row r="448">
      <c r="A448" s="13" t="n"/>
      <c r="B448" s="5" t="n"/>
      <c r="C448" s="5" t="n"/>
      <c r="D448" s="5" t="n"/>
      <c r="E448" s="5" t="n"/>
      <c r="F448" s="15" t="n"/>
      <c r="G448" s="5" t="n"/>
      <c r="H448" s="5" t="n"/>
      <c r="I448" s="6">
        <f>IF(B448&amp;""="","",IF(COUNTIF('الطلاب'!$A$6:$A$205,B448&amp;"")=0,"طالب غير موجود",IF(NOT(ISNUMBER(A448)),"تاريخ ناقص",IF(OR(C448="حفظ جديد",C448="مراجعة")=FALSE,"اختر النوع",IF(NOT(ISNUMBER(F448)),"عدد الأوجه ناقص","")))))</f>
        <v/>
      </c>
      <c r="J448" s="21">
        <f>IF(OR(B448&amp;""="",C448&lt;&gt;"حفظ جديد",NOT(ISNUMBER(A448))),"",IF(COUNTIFS($B$6:$B$2005,B448&amp;"",$C$6:$C$2005,"حفظ جديد",$A$6:$A$2005,"&gt;"&amp;A448)=0,1,0))</f>
        <v/>
      </c>
      <c r="K448" s="21">
        <f>IF(OR(B448&amp;""="",C448&lt;&gt;"مراجعة",NOT(ISNUMBER(A448))),"",IF(COUNTIFS($B$6:$B$2005,B448&amp;"",$C$6:$C$2005,"مراجعة",$A$6:$A$2005,"&gt;"&amp;A448)=0,1,0))</f>
        <v/>
      </c>
      <c r="L448" s="6">
        <f>IF(J448=1,B448&amp;"|H","")</f>
        <v/>
      </c>
      <c r="M448" s="6">
        <f>IF(K448=1,B448&amp;"|R","")</f>
        <v/>
      </c>
    </row>
    <row r="449">
      <c r="A449" s="13" t="n"/>
      <c r="B449" s="5" t="n"/>
      <c r="C449" s="5" t="n"/>
      <c r="D449" s="5" t="n"/>
      <c r="E449" s="5" t="n"/>
      <c r="F449" s="15" t="n"/>
      <c r="G449" s="5" t="n"/>
      <c r="H449" s="5" t="n"/>
      <c r="I449" s="6">
        <f>IF(B449&amp;""="","",IF(COUNTIF('الطلاب'!$A$6:$A$205,B449&amp;"")=0,"طالب غير موجود",IF(NOT(ISNUMBER(A449)),"تاريخ ناقص",IF(OR(C449="حفظ جديد",C449="مراجعة")=FALSE,"اختر النوع",IF(NOT(ISNUMBER(F449)),"عدد الأوجه ناقص","")))))</f>
        <v/>
      </c>
      <c r="J449" s="21">
        <f>IF(OR(B449&amp;""="",C449&lt;&gt;"حفظ جديد",NOT(ISNUMBER(A449))),"",IF(COUNTIFS($B$6:$B$2005,B449&amp;"",$C$6:$C$2005,"حفظ جديد",$A$6:$A$2005,"&gt;"&amp;A449)=0,1,0))</f>
        <v/>
      </c>
      <c r="K449" s="21">
        <f>IF(OR(B449&amp;""="",C449&lt;&gt;"مراجعة",NOT(ISNUMBER(A449))),"",IF(COUNTIFS($B$6:$B$2005,B449&amp;"",$C$6:$C$2005,"مراجعة",$A$6:$A$2005,"&gt;"&amp;A449)=0,1,0))</f>
        <v/>
      </c>
      <c r="L449" s="6">
        <f>IF(J449=1,B449&amp;"|H","")</f>
        <v/>
      </c>
      <c r="M449" s="6">
        <f>IF(K449=1,B449&amp;"|R","")</f>
        <v/>
      </c>
    </row>
    <row r="450">
      <c r="A450" s="13" t="n"/>
      <c r="B450" s="5" t="n"/>
      <c r="C450" s="5" t="n"/>
      <c r="D450" s="5" t="n"/>
      <c r="E450" s="5" t="n"/>
      <c r="F450" s="15" t="n"/>
      <c r="G450" s="5" t="n"/>
      <c r="H450" s="5" t="n"/>
      <c r="I450" s="6">
        <f>IF(B450&amp;""="","",IF(COUNTIF('الطلاب'!$A$6:$A$205,B450&amp;"")=0,"طالب غير موجود",IF(NOT(ISNUMBER(A450)),"تاريخ ناقص",IF(OR(C450="حفظ جديد",C450="مراجعة")=FALSE,"اختر النوع",IF(NOT(ISNUMBER(F450)),"عدد الأوجه ناقص","")))))</f>
        <v/>
      </c>
      <c r="J450" s="21">
        <f>IF(OR(B450&amp;""="",C450&lt;&gt;"حفظ جديد",NOT(ISNUMBER(A450))),"",IF(COUNTIFS($B$6:$B$2005,B450&amp;"",$C$6:$C$2005,"حفظ جديد",$A$6:$A$2005,"&gt;"&amp;A450)=0,1,0))</f>
        <v/>
      </c>
      <c r="K450" s="21">
        <f>IF(OR(B450&amp;""="",C450&lt;&gt;"مراجعة",NOT(ISNUMBER(A450))),"",IF(COUNTIFS($B$6:$B$2005,B450&amp;"",$C$6:$C$2005,"مراجعة",$A$6:$A$2005,"&gt;"&amp;A450)=0,1,0))</f>
        <v/>
      </c>
      <c r="L450" s="6">
        <f>IF(J450=1,B450&amp;"|H","")</f>
        <v/>
      </c>
      <c r="M450" s="6">
        <f>IF(K450=1,B450&amp;"|R","")</f>
        <v/>
      </c>
    </row>
    <row r="451">
      <c r="A451" s="13" t="n"/>
      <c r="B451" s="5" t="n"/>
      <c r="C451" s="5" t="n"/>
      <c r="D451" s="5" t="n"/>
      <c r="E451" s="5" t="n"/>
      <c r="F451" s="15" t="n"/>
      <c r="G451" s="5" t="n"/>
      <c r="H451" s="5" t="n"/>
      <c r="I451" s="6">
        <f>IF(B451&amp;""="","",IF(COUNTIF('الطلاب'!$A$6:$A$205,B451&amp;"")=0,"طالب غير موجود",IF(NOT(ISNUMBER(A451)),"تاريخ ناقص",IF(OR(C451="حفظ جديد",C451="مراجعة")=FALSE,"اختر النوع",IF(NOT(ISNUMBER(F451)),"عدد الأوجه ناقص","")))))</f>
        <v/>
      </c>
      <c r="J451" s="21">
        <f>IF(OR(B451&amp;""="",C451&lt;&gt;"حفظ جديد",NOT(ISNUMBER(A451))),"",IF(COUNTIFS($B$6:$B$2005,B451&amp;"",$C$6:$C$2005,"حفظ جديد",$A$6:$A$2005,"&gt;"&amp;A451)=0,1,0))</f>
        <v/>
      </c>
      <c r="K451" s="21">
        <f>IF(OR(B451&amp;""="",C451&lt;&gt;"مراجعة",NOT(ISNUMBER(A451))),"",IF(COUNTIFS($B$6:$B$2005,B451&amp;"",$C$6:$C$2005,"مراجعة",$A$6:$A$2005,"&gt;"&amp;A451)=0,1,0))</f>
        <v/>
      </c>
      <c r="L451" s="6">
        <f>IF(J451=1,B451&amp;"|H","")</f>
        <v/>
      </c>
      <c r="M451" s="6">
        <f>IF(K451=1,B451&amp;"|R","")</f>
        <v/>
      </c>
    </row>
    <row r="452">
      <c r="A452" s="13" t="n"/>
      <c r="B452" s="5" t="n"/>
      <c r="C452" s="5" t="n"/>
      <c r="D452" s="5" t="n"/>
      <c r="E452" s="5" t="n"/>
      <c r="F452" s="15" t="n"/>
      <c r="G452" s="5" t="n"/>
      <c r="H452" s="5" t="n"/>
      <c r="I452" s="6">
        <f>IF(B452&amp;""="","",IF(COUNTIF('الطلاب'!$A$6:$A$205,B452&amp;"")=0,"طالب غير موجود",IF(NOT(ISNUMBER(A452)),"تاريخ ناقص",IF(OR(C452="حفظ جديد",C452="مراجعة")=FALSE,"اختر النوع",IF(NOT(ISNUMBER(F452)),"عدد الأوجه ناقص","")))))</f>
        <v/>
      </c>
      <c r="J452" s="21">
        <f>IF(OR(B452&amp;""="",C452&lt;&gt;"حفظ جديد",NOT(ISNUMBER(A452))),"",IF(COUNTIFS($B$6:$B$2005,B452&amp;"",$C$6:$C$2005,"حفظ جديد",$A$6:$A$2005,"&gt;"&amp;A452)=0,1,0))</f>
        <v/>
      </c>
      <c r="K452" s="21">
        <f>IF(OR(B452&amp;""="",C452&lt;&gt;"مراجعة",NOT(ISNUMBER(A452))),"",IF(COUNTIFS($B$6:$B$2005,B452&amp;"",$C$6:$C$2005,"مراجعة",$A$6:$A$2005,"&gt;"&amp;A452)=0,1,0))</f>
        <v/>
      </c>
      <c r="L452" s="6">
        <f>IF(J452=1,B452&amp;"|H","")</f>
        <v/>
      </c>
      <c r="M452" s="6">
        <f>IF(K452=1,B452&amp;"|R","")</f>
        <v/>
      </c>
    </row>
    <row r="453">
      <c r="A453" s="13" t="n"/>
      <c r="B453" s="5" t="n"/>
      <c r="C453" s="5" t="n"/>
      <c r="D453" s="5" t="n"/>
      <c r="E453" s="5" t="n"/>
      <c r="F453" s="15" t="n"/>
      <c r="G453" s="5" t="n"/>
      <c r="H453" s="5" t="n"/>
      <c r="I453" s="6">
        <f>IF(B453&amp;""="","",IF(COUNTIF('الطلاب'!$A$6:$A$205,B453&amp;"")=0,"طالب غير موجود",IF(NOT(ISNUMBER(A453)),"تاريخ ناقص",IF(OR(C453="حفظ جديد",C453="مراجعة")=FALSE,"اختر النوع",IF(NOT(ISNUMBER(F453)),"عدد الأوجه ناقص","")))))</f>
        <v/>
      </c>
      <c r="J453" s="21">
        <f>IF(OR(B453&amp;""="",C453&lt;&gt;"حفظ جديد",NOT(ISNUMBER(A453))),"",IF(COUNTIFS($B$6:$B$2005,B453&amp;"",$C$6:$C$2005,"حفظ جديد",$A$6:$A$2005,"&gt;"&amp;A453)=0,1,0))</f>
        <v/>
      </c>
      <c r="K453" s="21">
        <f>IF(OR(B453&amp;""="",C453&lt;&gt;"مراجعة",NOT(ISNUMBER(A453))),"",IF(COUNTIFS($B$6:$B$2005,B453&amp;"",$C$6:$C$2005,"مراجعة",$A$6:$A$2005,"&gt;"&amp;A453)=0,1,0))</f>
        <v/>
      </c>
      <c r="L453" s="6">
        <f>IF(J453=1,B453&amp;"|H","")</f>
        <v/>
      </c>
      <c r="M453" s="6">
        <f>IF(K453=1,B453&amp;"|R","")</f>
        <v/>
      </c>
    </row>
    <row r="454">
      <c r="A454" s="13" t="n"/>
      <c r="B454" s="5" t="n"/>
      <c r="C454" s="5" t="n"/>
      <c r="D454" s="5" t="n"/>
      <c r="E454" s="5" t="n"/>
      <c r="F454" s="15" t="n"/>
      <c r="G454" s="5" t="n"/>
      <c r="H454" s="5" t="n"/>
      <c r="I454" s="6">
        <f>IF(B454&amp;""="","",IF(COUNTIF('الطلاب'!$A$6:$A$205,B454&amp;"")=0,"طالب غير موجود",IF(NOT(ISNUMBER(A454)),"تاريخ ناقص",IF(OR(C454="حفظ جديد",C454="مراجعة")=FALSE,"اختر النوع",IF(NOT(ISNUMBER(F454)),"عدد الأوجه ناقص","")))))</f>
        <v/>
      </c>
      <c r="J454" s="21">
        <f>IF(OR(B454&amp;""="",C454&lt;&gt;"حفظ جديد",NOT(ISNUMBER(A454))),"",IF(COUNTIFS($B$6:$B$2005,B454&amp;"",$C$6:$C$2005,"حفظ جديد",$A$6:$A$2005,"&gt;"&amp;A454)=0,1,0))</f>
        <v/>
      </c>
      <c r="K454" s="21">
        <f>IF(OR(B454&amp;""="",C454&lt;&gt;"مراجعة",NOT(ISNUMBER(A454))),"",IF(COUNTIFS($B$6:$B$2005,B454&amp;"",$C$6:$C$2005,"مراجعة",$A$6:$A$2005,"&gt;"&amp;A454)=0,1,0))</f>
        <v/>
      </c>
      <c r="L454" s="6">
        <f>IF(J454=1,B454&amp;"|H","")</f>
        <v/>
      </c>
      <c r="M454" s="6">
        <f>IF(K454=1,B454&amp;"|R","")</f>
        <v/>
      </c>
    </row>
    <row r="455">
      <c r="A455" s="13" t="n"/>
      <c r="B455" s="5" t="n"/>
      <c r="C455" s="5" t="n"/>
      <c r="D455" s="5" t="n"/>
      <c r="E455" s="5" t="n"/>
      <c r="F455" s="15" t="n"/>
      <c r="G455" s="5" t="n"/>
      <c r="H455" s="5" t="n"/>
      <c r="I455" s="6">
        <f>IF(B455&amp;""="","",IF(COUNTIF('الطلاب'!$A$6:$A$205,B455&amp;"")=0,"طالب غير موجود",IF(NOT(ISNUMBER(A455)),"تاريخ ناقص",IF(OR(C455="حفظ جديد",C455="مراجعة")=FALSE,"اختر النوع",IF(NOT(ISNUMBER(F455)),"عدد الأوجه ناقص","")))))</f>
        <v/>
      </c>
      <c r="J455" s="21">
        <f>IF(OR(B455&amp;""="",C455&lt;&gt;"حفظ جديد",NOT(ISNUMBER(A455))),"",IF(COUNTIFS($B$6:$B$2005,B455&amp;"",$C$6:$C$2005,"حفظ جديد",$A$6:$A$2005,"&gt;"&amp;A455)=0,1,0))</f>
        <v/>
      </c>
      <c r="K455" s="21">
        <f>IF(OR(B455&amp;""="",C455&lt;&gt;"مراجعة",NOT(ISNUMBER(A455))),"",IF(COUNTIFS($B$6:$B$2005,B455&amp;"",$C$6:$C$2005,"مراجعة",$A$6:$A$2005,"&gt;"&amp;A455)=0,1,0))</f>
        <v/>
      </c>
      <c r="L455" s="6">
        <f>IF(J455=1,B455&amp;"|H","")</f>
        <v/>
      </c>
      <c r="M455" s="6">
        <f>IF(K455=1,B455&amp;"|R","")</f>
        <v/>
      </c>
    </row>
    <row r="456">
      <c r="A456" s="13" t="n"/>
      <c r="B456" s="5" t="n"/>
      <c r="C456" s="5" t="n"/>
      <c r="D456" s="5" t="n"/>
      <c r="E456" s="5" t="n"/>
      <c r="F456" s="15" t="n"/>
      <c r="G456" s="5" t="n"/>
      <c r="H456" s="5" t="n"/>
      <c r="I456" s="6">
        <f>IF(B456&amp;""="","",IF(COUNTIF('الطلاب'!$A$6:$A$205,B456&amp;"")=0,"طالب غير موجود",IF(NOT(ISNUMBER(A456)),"تاريخ ناقص",IF(OR(C456="حفظ جديد",C456="مراجعة")=FALSE,"اختر النوع",IF(NOT(ISNUMBER(F456)),"عدد الأوجه ناقص","")))))</f>
        <v/>
      </c>
      <c r="J456" s="21">
        <f>IF(OR(B456&amp;""="",C456&lt;&gt;"حفظ جديد",NOT(ISNUMBER(A456))),"",IF(COUNTIFS($B$6:$B$2005,B456&amp;"",$C$6:$C$2005,"حفظ جديد",$A$6:$A$2005,"&gt;"&amp;A456)=0,1,0))</f>
        <v/>
      </c>
      <c r="K456" s="21">
        <f>IF(OR(B456&amp;""="",C456&lt;&gt;"مراجعة",NOT(ISNUMBER(A456))),"",IF(COUNTIFS($B$6:$B$2005,B456&amp;"",$C$6:$C$2005,"مراجعة",$A$6:$A$2005,"&gt;"&amp;A456)=0,1,0))</f>
        <v/>
      </c>
      <c r="L456" s="6">
        <f>IF(J456=1,B456&amp;"|H","")</f>
        <v/>
      </c>
      <c r="M456" s="6">
        <f>IF(K456=1,B456&amp;"|R","")</f>
        <v/>
      </c>
    </row>
    <row r="457">
      <c r="A457" s="13" t="n"/>
      <c r="B457" s="5" t="n"/>
      <c r="C457" s="5" t="n"/>
      <c r="D457" s="5" t="n"/>
      <c r="E457" s="5" t="n"/>
      <c r="F457" s="15" t="n"/>
      <c r="G457" s="5" t="n"/>
      <c r="H457" s="5" t="n"/>
      <c r="I457" s="6">
        <f>IF(B457&amp;""="","",IF(COUNTIF('الطلاب'!$A$6:$A$205,B457&amp;"")=0,"طالب غير موجود",IF(NOT(ISNUMBER(A457)),"تاريخ ناقص",IF(OR(C457="حفظ جديد",C457="مراجعة")=FALSE,"اختر النوع",IF(NOT(ISNUMBER(F457)),"عدد الأوجه ناقص","")))))</f>
        <v/>
      </c>
      <c r="J457" s="21">
        <f>IF(OR(B457&amp;""="",C457&lt;&gt;"حفظ جديد",NOT(ISNUMBER(A457))),"",IF(COUNTIFS($B$6:$B$2005,B457&amp;"",$C$6:$C$2005,"حفظ جديد",$A$6:$A$2005,"&gt;"&amp;A457)=0,1,0))</f>
        <v/>
      </c>
      <c r="K457" s="21">
        <f>IF(OR(B457&amp;""="",C457&lt;&gt;"مراجعة",NOT(ISNUMBER(A457))),"",IF(COUNTIFS($B$6:$B$2005,B457&amp;"",$C$6:$C$2005,"مراجعة",$A$6:$A$2005,"&gt;"&amp;A457)=0,1,0))</f>
        <v/>
      </c>
      <c r="L457" s="6">
        <f>IF(J457=1,B457&amp;"|H","")</f>
        <v/>
      </c>
      <c r="M457" s="6">
        <f>IF(K457=1,B457&amp;"|R","")</f>
        <v/>
      </c>
    </row>
    <row r="458">
      <c r="A458" s="13" t="n"/>
      <c r="B458" s="5" t="n"/>
      <c r="C458" s="5" t="n"/>
      <c r="D458" s="5" t="n"/>
      <c r="E458" s="5" t="n"/>
      <c r="F458" s="15" t="n"/>
      <c r="G458" s="5" t="n"/>
      <c r="H458" s="5" t="n"/>
      <c r="I458" s="6">
        <f>IF(B458&amp;""="","",IF(COUNTIF('الطلاب'!$A$6:$A$205,B458&amp;"")=0,"طالب غير موجود",IF(NOT(ISNUMBER(A458)),"تاريخ ناقص",IF(OR(C458="حفظ جديد",C458="مراجعة")=FALSE,"اختر النوع",IF(NOT(ISNUMBER(F458)),"عدد الأوجه ناقص","")))))</f>
        <v/>
      </c>
      <c r="J458" s="21">
        <f>IF(OR(B458&amp;""="",C458&lt;&gt;"حفظ جديد",NOT(ISNUMBER(A458))),"",IF(COUNTIFS($B$6:$B$2005,B458&amp;"",$C$6:$C$2005,"حفظ جديد",$A$6:$A$2005,"&gt;"&amp;A458)=0,1,0))</f>
        <v/>
      </c>
      <c r="K458" s="21">
        <f>IF(OR(B458&amp;""="",C458&lt;&gt;"مراجعة",NOT(ISNUMBER(A458))),"",IF(COUNTIFS($B$6:$B$2005,B458&amp;"",$C$6:$C$2005,"مراجعة",$A$6:$A$2005,"&gt;"&amp;A458)=0,1,0))</f>
        <v/>
      </c>
      <c r="L458" s="6">
        <f>IF(J458=1,B458&amp;"|H","")</f>
        <v/>
      </c>
      <c r="M458" s="6">
        <f>IF(K458=1,B458&amp;"|R","")</f>
        <v/>
      </c>
    </row>
    <row r="459">
      <c r="A459" s="13" t="n"/>
      <c r="B459" s="5" t="n"/>
      <c r="C459" s="5" t="n"/>
      <c r="D459" s="5" t="n"/>
      <c r="E459" s="5" t="n"/>
      <c r="F459" s="15" t="n"/>
      <c r="G459" s="5" t="n"/>
      <c r="H459" s="5" t="n"/>
      <c r="I459" s="6">
        <f>IF(B459&amp;""="","",IF(COUNTIF('الطلاب'!$A$6:$A$205,B459&amp;"")=0,"طالب غير موجود",IF(NOT(ISNUMBER(A459)),"تاريخ ناقص",IF(OR(C459="حفظ جديد",C459="مراجعة")=FALSE,"اختر النوع",IF(NOT(ISNUMBER(F459)),"عدد الأوجه ناقص","")))))</f>
        <v/>
      </c>
      <c r="J459" s="21">
        <f>IF(OR(B459&amp;""="",C459&lt;&gt;"حفظ جديد",NOT(ISNUMBER(A459))),"",IF(COUNTIFS($B$6:$B$2005,B459&amp;"",$C$6:$C$2005,"حفظ جديد",$A$6:$A$2005,"&gt;"&amp;A459)=0,1,0))</f>
        <v/>
      </c>
      <c r="K459" s="21">
        <f>IF(OR(B459&amp;""="",C459&lt;&gt;"مراجعة",NOT(ISNUMBER(A459))),"",IF(COUNTIFS($B$6:$B$2005,B459&amp;"",$C$6:$C$2005,"مراجعة",$A$6:$A$2005,"&gt;"&amp;A459)=0,1,0))</f>
        <v/>
      </c>
      <c r="L459" s="6">
        <f>IF(J459=1,B459&amp;"|H","")</f>
        <v/>
      </c>
      <c r="M459" s="6">
        <f>IF(K459=1,B459&amp;"|R","")</f>
        <v/>
      </c>
    </row>
    <row r="460">
      <c r="A460" s="13" t="n"/>
      <c r="B460" s="5" t="n"/>
      <c r="C460" s="5" t="n"/>
      <c r="D460" s="5" t="n"/>
      <c r="E460" s="5" t="n"/>
      <c r="F460" s="15" t="n"/>
      <c r="G460" s="5" t="n"/>
      <c r="H460" s="5" t="n"/>
      <c r="I460" s="6">
        <f>IF(B460&amp;""="","",IF(COUNTIF('الطلاب'!$A$6:$A$205,B460&amp;"")=0,"طالب غير موجود",IF(NOT(ISNUMBER(A460)),"تاريخ ناقص",IF(OR(C460="حفظ جديد",C460="مراجعة")=FALSE,"اختر النوع",IF(NOT(ISNUMBER(F460)),"عدد الأوجه ناقص","")))))</f>
        <v/>
      </c>
      <c r="J460" s="21">
        <f>IF(OR(B460&amp;""="",C460&lt;&gt;"حفظ جديد",NOT(ISNUMBER(A460))),"",IF(COUNTIFS($B$6:$B$2005,B460&amp;"",$C$6:$C$2005,"حفظ جديد",$A$6:$A$2005,"&gt;"&amp;A460)=0,1,0))</f>
        <v/>
      </c>
      <c r="K460" s="21">
        <f>IF(OR(B460&amp;""="",C460&lt;&gt;"مراجعة",NOT(ISNUMBER(A460))),"",IF(COUNTIFS($B$6:$B$2005,B460&amp;"",$C$6:$C$2005,"مراجعة",$A$6:$A$2005,"&gt;"&amp;A460)=0,1,0))</f>
        <v/>
      </c>
      <c r="L460" s="6">
        <f>IF(J460=1,B460&amp;"|H","")</f>
        <v/>
      </c>
      <c r="M460" s="6">
        <f>IF(K460=1,B460&amp;"|R","")</f>
        <v/>
      </c>
    </row>
    <row r="461">
      <c r="A461" s="13" t="n"/>
      <c r="B461" s="5" t="n"/>
      <c r="C461" s="5" t="n"/>
      <c r="D461" s="5" t="n"/>
      <c r="E461" s="5" t="n"/>
      <c r="F461" s="15" t="n"/>
      <c r="G461" s="5" t="n"/>
      <c r="H461" s="5" t="n"/>
      <c r="I461" s="6">
        <f>IF(B461&amp;""="","",IF(COUNTIF('الطلاب'!$A$6:$A$205,B461&amp;"")=0,"طالب غير موجود",IF(NOT(ISNUMBER(A461)),"تاريخ ناقص",IF(OR(C461="حفظ جديد",C461="مراجعة")=FALSE,"اختر النوع",IF(NOT(ISNUMBER(F461)),"عدد الأوجه ناقص","")))))</f>
        <v/>
      </c>
      <c r="J461" s="21">
        <f>IF(OR(B461&amp;""="",C461&lt;&gt;"حفظ جديد",NOT(ISNUMBER(A461))),"",IF(COUNTIFS($B$6:$B$2005,B461&amp;"",$C$6:$C$2005,"حفظ جديد",$A$6:$A$2005,"&gt;"&amp;A461)=0,1,0))</f>
        <v/>
      </c>
      <c r="K461" s="21">
        <f>IF(OR(B461&amp;""="",C461&lt;&gt;"مراجعة",NOT(ISNUMBER(A461))),"",IF(COUNTIFS($B$6:$B$2005,B461&amp;"",$C$6:$C$2005,"مراجعة",$A$6:$A$2005,"&gt;"&amp;A461)=0,1,0))</f>
        <v/>
      </c>
      <c r="L461" s="6">
        <f>IF(J461=1,B461&amp;"|H","")</f>
        <v/>
      </c>
      <c r="M461" s="6">
        <f>IF(K461=1,B461&amp;"|R","")</f>
        <v/>
      </c>
    </row>
    <row r="462">
      <c r="A462" s="13" t="n"/>
      <c r="B462" s="5" t="n"/>
      <c r="C462" s="5" t="n"/>
      <c r="D462" s="5" t="n"/>
      <c r="E462" s="5" t="n"/>
      <c r="F462" s="15" t="n"/>
      <c r="G462" s="5" t="n"/>
      <c r="H462" s="5" t="n"/>
      <c r="I462" s="6">
        <f>IF(B462&amp;""="","",IF(COUNTIF('الطلاب'!$A$6:$A$205,B462&amp;"")=0,"طالب غير موجود",IF(NOT(ISNUMBER(A462)),"تاريخ ناقص",IF(OR(C462="حفظ جديد",C462="مراجعة")=FALSE,"اختر النوع",IF(NOT(ISNUMBER(F462)),"عدد الأوجه ناقص","")))))</f>
        <v/>
      </c>
      <c r="J462" s="21">
        <f>IF(OR(B462&amp;""="",C462&lt;&gt;"حفظ جديد",NOT(ISNUMBER(A462))),"",IF(COUNTIFS($B$6:$B$2005,B462&amp;"",$C$6:$C$2005,"حفظ جديد",$A$6:$A$2005,"&gt;"&amp;A462)=0,1,0))</f>
        <v/>
      </c>
      <c r="K462" s="21">
        <f>IF(OR(B462&amp;""="",C462&lt;&gt;"مراجعة",NOT(ISNUMBER(A462))),"",IF(COUNTIFS($B$6:$B$2005,B462&amp;"",$C$6:$C$2005,"مراجعة",$A$6:$A$2005,"&gt;"&amp;A462)=0,1,0))</f>
        <v/>
      </c>
      <c r="L462" s="6">
        <f>IF(J462=1,B462&amp;"|H","")</f>
        <v/>
      </c>
      <c r="M462" s="6">
        <f>IF(K462=1,B462&amp;"|R","")</f>
        <v/>
      </c>
    </row>
    <row r="463">
      <c r="A463" s="13" t="n"/>
      <c r="B463" s="5" t="n"/>
      <c r="C463" s="5" t="n"/>
      <c r="D463" s="5" t="n"/>
      <c r="E463" s="5" t="n"/>
      <c r="F463" s="15" t="n"/>
      <c r="G463" s="5" t="n"/>
      <c r="H463" s="5" t="n"/>
      <c r="I463" s="6">
        <f>IF(B463&amp;""="","",IF(COUNTIF('الطلاب'!$A$6:$A$205,B463&amp;"")=0,"طالب غير موجود",IF(NOT(ISNUMBER(A463)),"تاريخ ناقص",IF(OR(C463="حفظ جديد",C463="مراجعة")=FALSE,"اختر النوع",IF(NOT(ISNUMBER(F463)),"عدد الأوجه ناقص","")))))</f>
        <v/>
      </c>
      <c r="J463" s="21">
        <f>IF(OR(B463&amp;""="",C463&lt;&gt;"حفظ جديد",NOT(ISNUMBER(A463))),"",IF(COUNTIFS($B$6:$B$2005,B463&amp;"",$C$6:$C$2005,"حفظ جديد",$A$6:$A$2005,"&gt;"&amp;A463)=0,1,0))</f>
        <v/>
      </c>
      <c r="K463" s="21">
        <f>IF(OR(B463&amp;""="",C463&lt;&gt;"مراجعة",NOT(ISNUMBER(A463))),"",IF(COUNTIFS($B$6:$B$2005,B463&amp;"",$C$6:$C$2005,"مراجعة",$A$6:$A$2005,"&gt;"&amp;A463)=0,1,0))</f>
        <v/>
      </c>
      <c r="L463" s="6">
        <f>IF(J463=1,B463&amp;"|H","")</f>
        <v/>
      </c>
      <c r="M463" s="6">
        <f>IF(K463=1,B463&amp;"|R","")</f>
        <v/>
      </c>
    </row>
    <row r="464">
      <c r="A464" s="13" t="n"/>
      <c r="B464" s="5" t="n"/>
      <c r="C464" s="5" t="n"/>
      <c r="D464" s="5" t="n"/>
      <c r="E464" s="5" t="n"/>
      <c r="F464" s="15" t="n"/>
      <c r="G464" s="5" t="n"/>
      <c r="H464" s="5" t="n"/>
      <c r="I464" s="6">
        <f>IF(B464&amp;""="","",IF(COUNTIF('الطلاب'!$A$6:$A$205,B464&amp;"")=0,"طالب غير موجود",IF(NOT(ISNUMBER(A464)),"تاريخ ناقص",IF(OR(C464="حفظ جديد",C464="مراجعة")=FALSE,"اختر النوع",IF(NOT(ISNUMBER(F464)),"عدد الأوجه ناقص","")))))</f>
        <v/>
      </c>
      <c r="J464" s="21">
        <f>IF(OR(B464&amp;""="",C464&lt;&gt;"حفظ جديد",NOT(ISNUMBER(A464))),"",IF(COUNTIFS($B$6:$B$2005,B464&amp;"",$C$6:$C$2005,"حفظ جديد",$A$6:$A$2005,"&gt;"&amp;A464)=0,1,0))</f>
        <v/>
      </c>
      <c r="K464" s="21">
        <f>IF(OR(B464&amp;""="",C464&lt;&gt;"مراجعة",NOT(ISNUMBER(A464))),"",IF(COUNTIFS($B$6:$B$2005,B464&amp;"",$C$6:$C$2005,"مراجعة",$A$6:$A$2005,"&gt;"&amp;A464)=0,1,0))</f>
        <v/>
      </c>
      <c r="L464" s="6">
        <f>IF(J464=1,B464&amp;"|H","")</f>
        <v/>
      </c>
      <c r="M464" s="6">
        <f>IF(K464=1,B464&amp;"|R","")</f>
        <v/>
      </c>
    </row>
    <row r="465">
      <c r="A465" s="13" t="n"/>
      <c r="B465" s="5" t="n"/>
      <c r="C465" s="5" t="n"/>
      <c r="D465" s="5" t="n"/>
      <c r="E465" s="5" t="n"/>
      <c r="F465" s="15" t="n"/>
      <c r="G465" s="5" t="n"/>
      <c r="H465" s="5" t="n"/>
      <c r="I465" s="6">
        <f>IF(B465&amp;""="","",IF(COUNTIF('الطلاب'!$A$6:$A$205,B465&amp;"")=0,"طالب غير موجود",IF(NOT(ISNUMBER(A465)),"تاريخ ناقص",IF(OR(C465="حفظ جديد",C465="مراجعة")=FALSE,"اختر النوع",IF(NOT(ISNUMBER(F465)),"عدد الأوجه ناقص","")))))</f>
        <v/>
      </c>
      <c r="J465" s="21">
        <f>IF(OR(B465&amp;""="",C465&lt;&gt;"حفظ جديد",NOT(ISNUMBER(A465))),"",IF(COUNTIFS($B$6:$B$2005,B465&amp;"",$C$6:$C$2005,"حفظ جديد",$A$6:$A$2005,"&gt;"&amp;A465)=0,1,0))</f>
        <v/>
      </c>
      <c r="K465" s="21">
        <f>IF(OR(B465&amp;""="",C465&lt;&gt;"مراجعة",NOT(ISNUMBER(A465))),"",IF(COUNTIFS($B$6:$B$2005,B465&amp;"",$C$6:$C$2005,"مراجعة",$A$6:$A$2005,"&gt;"&amp;A465)=0,1,0))</f>
        <v/>
      </c>
      <c r="L465" s="6">
        <f>IF(J465=1,B465&amp;"|H","")</f>
        <v/>
      </c>
      <c r="M465" s="6">
        <f>IF(K465=1,B465&amp;"|R","")</f>
        <v/>
      </c>
    </row>
    <row r="466">
      <c r="A466" s="13" t="n"/>
      <c r="B466" s="5" t="n"/>
      <c r="C466" s="5" t="n"/>
      <c r="D466" s="5" t="n"/>
      <c r="E466" s="5" t="n"/>
      <c r="F466" s="15" t="n"/>
      <c r="G466" s="5" t="n"/>
      <c r="H466" s="5" t="n"/>
      <c r="I466" s="6">
        <f>IF(B466&amp;""="","",IF(COUNTIF('الطلاب'!$A$6:$A$205,B466&amp;"")=0,"طالب غير موجود",IF(NOT(ISNUMBER(A466)),"تاريخ ناقص",IF(OR(C466="حفظ جديد",C466="مراجعة")=FALSE,"اختر النوع",IF(NOT(ISNUMBER(F466)),"عدد الأوجه ناقص","")))))</f>
        <v/>
      </c>
      <c r="J466" s="21">
        <f>IF(OR(B466&amp;""="",C466&lt;&gt;"حفظ جديد",NOT(ISNUMBER(A466))),"",IF(COUNTIFS($B$6:$B$2005,B466&amp;"",$C$6:$C$2005,"حفظ جديد",$A$6:$A$2005,"&gt;"&amp;A466)=0,1,0))</f>
        <v/>
      </c>
      <c r="K466" s="21">
        <f>IF(OR(B466&amp;""="",C466&lt;&gt;"مراجعة",NOT(ISNUMBER(A466))),"",IF(COUNTIFS($B$6:$B$2005,B466&amp;"",$C$6:$C$2005,"مراجعة",$A$6:$A$2005,"&gt;"&amp;A466)=0,1,0))</f>
        <v/>
      </c>
      <c r="L466" s="6">
        <f>IF(J466=1,B466&amp;"|H","")</f>
        <v/>
      </c>
      <c r="M466" s="6">
        <f>IF(K466=1,B466&amp;"|R","")</f>
        <v/>
      </c>
    </row>
    <row r="467">
      <c r="A467" s="13" t="n"/>
      <c r="B467" s="5" t="n"/>
      <c r="C467" s="5" t="n"/>
      <c r="D467" s="5" t="n"/>
      <c r="E467" s="5" t="n"/>
      <c r="F467" s="15" t="n"/>
      <c r="G467" s="5" t="n"/>
      <c r="H467" s="5" t="n"/>
      <c r="I467" s="6">
        <f>IF(B467&amp;""="","",IF(COUNTIF('الطلاب'!$A$6:$A$205,B467&amp;"")=0,"طالب غير موجود",IF(NOT(ISNUMBER(A467)),"تاريخ ناقص",IF(OR(C467="حفظ جديد",C467="مراجعة")=FALSE,"اختر النوع",IF(NOT(ISNUMBER(F467)),"عدد الأوجه ناقص","")))))</f>
        <v/>
      </c>
      <c r="J467" s="21">
        <f>IF(OR(B467&amp;""="",C467&lt;&gt;"حفظ جديد",NOT(ISNUMBER(A467))),"",IF(COUNTIFS($B$6:$B$2005,B467&amp;"",$C$6:$C$2005,"حفظ جديد",$A$6:$A$2005,"&gt;"&amp;A467)=0,1,0))</f>
        <v/>
      </c>
      <c r="K467" s="21">
        <f>IF(OR(B467&amp;""="",C467&lt;&gt;"مراجعة",NOT(ISNUMBER(A467))),"",IF(COUNTIFS($B$6:$B$2005,B467&amp;"",$C$6:$C$2005,"مراجعة",$A$6:$A$2005,"&gt;"&amp;A467)=0,1,0))</f>
        <v/>
      </c>
      <c r="L467" s="6">
        <f>IF(J467=1,B467&amp;"|H","")</f>
        <v/>
      </c>
      <c r="M467" s="6">
        <f>IF(K467=1,B467&amp;"|R","")</f>
        <v/>
      </c>
    </row>
    <row r="468">
      <c r="A468" s="13" t="n"/>
      <c r="B468" s="5" t="n"/>
      <c r="C468" s="5" t="n"/>
      <c r="D468" s="5" t="n"/>
      <c r="E468" s="5" t="n"/>
      <c r="F468" s="15" t="n"/>
      <c r="G468" s="5" t="n"/>
      <c r="H468" s="5" t="n"/>
      <c r="I468" s="6">
        <f>IF(B468&amp;""="","",IF(COUNTIF('الطلاب'!$A$6:$A$205,B468&amp;"")=0,"طالب غير موجود",IF(NOT(ISNUMBER(A468)),"تاريخ ناقص",IF(OR(C468="حفظ جديد",C468="مراجعة")=FALSE,"اختر النوع",IF(NOT(ISNUMBER(F468)),"عدد الأوجه ناقص","")))))</f>
        <v/>
      </c>
      <c r="J468" s="21">
        <f>IF(OR(B468&amp;""="",C468&lt;&gt;"حفظ جديد",NOT(ISNUMBER(A468))),"",IF(COUNTIFS($B$6:$B$2005,B468&amp;"",$C$6:$C$2005,"حفظ جديد",$A$6:$A$2005,"&gt;"&amp;A468)=0,1,0))</f>
        <v/>
      </c>
      <c r="K468" s="21">
        <f>IF(OR(B468&amp;""="",C468&lt;&gt;"مراجعة",NOT(ISNUMBER(A468))),"",IF(COUNTIFS($B$6:$B$2005,B468&amp;"",$C$6:$C$2005,"مراجعة",$A$6:$A$2005,"&gt;"&amp;A468)=0,1,0))</f>
        <v/>
      </c>
      <c r="L468" s="6">
        <f>IF(J468=1,B468&amp;"|H","")</f>
        <v/>
      </c>
      <c r="M468" s="6">
        <f>IF(K468=1,B468&amp;"|R","")</f>
        <v/>
      </c>
    </row>
    <row r="469">
      <c r="A469" s="13" t="n"/>
      <c r="B469" s="5" t="n"/>
      <c r="C469" s="5" t="n"/>
      <c r="D469" s="5" t="n"/>
      <c r="E469" s="5" t="n"/>
      <c r="F469" s="15" t="n"/>
      <c r="G469" s="5" t="n"/>
      <c r="H469" s="5" t="n"/>
      <c r="I469" s="6">
        <f>IF(B469&amp;""="","",IF(COUNTIF('الطلاب'!$A$6:$A$205,B469&amp;"")=0,"طالب غير موجود",IF(NOT(ISNUMBER(A469)),"تاريخ ناقص",IF(OR(C469="حفظ جديد",C469="مراجعة")=FALSE,"اختر النوع",IF(NOT(ISNUMBER(F469)),"عدد الأوجه ناقص","")))))</f>
        <v/>
      </c>
      <c r="J469" s="21">
        <f>IF(OR(B469&amp;""="",C469&lt;&gt;"حفظ جديد",NOT(ISNUMBER(A469))),"",IF(COUNTIFS($B$6:$B$2005,B469&amp;"",$C$6:$C$2005,"حفظ جديد",$A$6:$A$2005,"&gt;"&amp;A469)=0,1,0))</f>
        <v/>
      </c>
      <c r="K469" s="21">
        <f>IF(OR(B469&amp;""="",C469&lt;&gt;"مراجعة",NOT(ISNUMBER(A469))),"",IF(COUNTIFS($B$6:$B$2005,B469&amp;"",$C$6:$C$2005,"مراجعة",$A$6:$A$2005,"&gt;"&amp;A469)=0,1,0))</f>
        <v/>
      </c>
      <c r="L469" s="6">
        <f>IF(J469=1,B469&amp;"|H","")</f>
        <v/>
      </c>
      <c r="M469" s="6">
        <f>IF(K469=1,B469&amp;"|R","")</f>
        <v/>
      </c>
    </row>
    <row r="470">
      <c r="A470" s="13" t="n"/>
      <c r="B470" s="5" t="n"/>
      <c r="C470" s="5" t="n"/>
      <c r="D470" s="5" t="n"/>
      <c r="E470" s="5" t="n"/>
      <c r="F470" s="15" t="n"/>
      <c r="G470" s="5" t="n"/>
      <c r="H470" s="5" t="n"/>
      <c r="I470" s="6">
        <f>IF(B470&amp;""="","",IF(COUNTIF('الطلاب'!$A$6:$A$205,B470&amp;"")=0,"طالب غير موجود",IF(NOT(ISNUMBER(A470)),"تاريخ ناقص",IF(OR(C470="حفظ جديد",C470="مراجعة")=FALSE,"اختر النوع",IF(NOT(ISNUMBER(F470)),"عدد الأوجه ناقص","")))))</f>
        <v/>
      </c>
      <c r="J470" s="21">
        <f>IF(OR(B470&amp;""="",C470&lt;&gt;"حفظ جديد",NOT(ISNUMBER(A470))),"",IF(COUNTIFS($B$6:$B$2005,B470&amp;"",$C$6:$C$2005,"حفظ جديد",$A$6:$A$2005,"&gt;"&amp;A470)=0,1,0))</f>
        <v/>
      </c>
      <c r="K470" s="21">
        <f>IF(OR(B470&amp;""="",C470&lt;&gt;"مراجعة",NOT(ISNUMBER(A470))),"",IF(COUNTIFS($B$6:$B$2005,B470&amp;"",$C$6:$C$2005,"مراجعة",$A$6:$A$2005,"&gt;"&amp;A470)=0,1,0))</f>
        <v/>
      </c>
      <c r="L470" s="6">
        <f>IF(J470=1,B470&amp;"|H","")</f>
        <v/>
      </c>
      <c r="M470" s="6">
        <f>IF(K470=1,B470&amp;"|R","")</f>
        <v/>
      </c>
    </row>
    <row r="471">
      <c r="A471" s="13" t="n"/>
      <c r="B471" s="5" t="n"/>
      <c r="C471" s="5" t="n"/>
      <c r="D471" s="5" t="n"/>
      <c r="E471" s="5" t="n"/>
      <c r="F471" s="15" t="n"/>
      <c r="G471" s="5" t="n"/>
      <c r="H471" s="5" t="n"/>
      <c r="I471" s="6">
        <f>IF(B471&amp;""="","",IF(COUNTIF('الطلاب'!$A$6:$A$205,B471&amp;"")=0,"طالب غير موجود",IF(NOT(ISNUMBER(A471)),"تاريخ ناقص",IF(OR(C471="حفظ جديد",C471="مراجعة")=FALSE,"اختر النوع",IF(NOT(ISNUMBER(F471)),"عدد الأوجه ناقص","")))))</f>
        <v/>
      </c>
      <c r="J471" s="21">
        <f>IF(OR(B471&amp;""="",C471&lt;&gt;"حفظ جديد",NOT(ISNUMBER(A471))),"",IF(COUNTIFS($B$6:$B$2005,B471&amp;"",$C$6:$C$2005,"حفظ جديد",$A$6:$A$2005,"&gt;"&amp;A471)=0,1,0))</f>
        <v/>
      </c>
      <c r="K471" s="21">
        <f>IF(OR(B471&amp;""="",C471&lt;&gt;"مراجعة",NOT(ISNUMBER(A471))),"",IF(COUNTIFS($B$6:$B$2005,B471&amp;"",$C$6:$C$2005,"مراجعة",$A$6:$A$2005,"&gt;"&amp;A471)=0,1,0))</f>
        <v/>
      </c>
      <c r="L471" s="6">
        <f>IF(J471=1,B471&amp;"|H","")</f>
        <v/>
      </c>
      <c r="M471" s="6">
        <f>IF(K471=1,B471&amp;"|R","")</f>
        <v/>
      </c>
    </row>
    <row r="472">
      <c r="A472" s="13" t="n"/>
      <c r="B472" s="5" t="n"/>
      <c r="C472" s="5" t="n"/>
      <c r="D472" s="5" t="n"/>
      <c r="E472" s="5" t="n"/>
      <c r="F472" s="15" t="n"/>
      <c r="G472" s="5" t="n"/>
      <c r="H472" s="5" t="n"/>
      <c r="I472" s="6">
        <f>IF(B472&amp;""="","",IF(COUNTIF('الطلاب'!$A$6:$A$205,B472&amp;"")=0,"طالب غير موجود",IF(NOT(ISNUMBER(A472)),"تاريخ ناقص",IF(OR(C472="حفظ جديد",C472="مراجعة")=FALSE,"اختر النوع",IF(NOT(ISNUMBER(F472)),"عدد الأوجه ناقص","")))))</f>
        <v/>
      </c>
      <c r="J472" s="21">
        <f>IF(OR(B472&amp;""="",C472&lt;&gt;"حفظ جديد",NOT(ISNUMBER(A472))),"",IF(COUNTIFS($B$6:$B$2005,B472&amp;"",$C$6:$C$2005,"حفظ جديد",$A$6:$A$2005,"&gt;"&amp;A472)=0,1,0))</f>
        <v/>
      </c>
      <c r="K472" s="21">
        <f>IF(OR(B472&amp;""="",C472&lt;&gt;"مراجعة",NOT(ISNUMBER(A472))),"",IF(COUNTIFS($B$6:$B$2005,B472&amp;"",$C$6:$C$2005,"مراجعة",$A$6:$A$2005,"&gt;"&amp;A472)=0,1,0))</f>
        <v/>
      </c>
      <c r="L472" s="6">
        <f>IF(J472=1,B472&amp;"|H","")</f>
        <v/>
      </c>
      <c r="M472" s="6">
        <f>IF(K472=1,B472&amp;"|R","")</f>
        <v/>
      </c>
    </row>
    <row r="473">
      <c r="A473" s="13" t="n"/>
      <c r="B473" s="5" t="n"/>
      <c r="C473" s="5" t="n"/>
      <c r="D473" s="5" t="n"/>
      <c r="E473" s="5" t="n"/>
      <c r="F473" s="15" t="n"/>
      <c r="G473" s="5" t="n"/>
      <c r="H473" s="5" t="n"/>
      <c r="I473" s="6">
        <f>IF(B473&amp;""="","",IF(COUNTIF('الطلاب'!$A$6:$A$205,B473&amp;"")=0,"طالب غير موجود",IF(NOT(ISNUMBER(A473)),"تاريخ ناقص",IF(OR(C473="حفظ جديد",C473="مراجعة")=FALSE,"اختر النوع",IF(NOT(ISNUMBER(F473)),"عدد الأوجه ناقص","")))))</f>
        <v/>
      </c>
      <c r="J473" s="21">
        <f>IF(OR(B473&amp;""="",C473&lt;&gt;"حفظ جديد",NOT(ISNUMBER(A473))),"",IF(COUNTIFS($B$6:$B$2005,B473&amp;"",$C$6:$C$2005,"حفظ جديد",$A$6:$A$2005,"&gt;"&amp;A473)=0,1,0))</f>
        <v/>
      </c>
      <c r="K473" s="21">
        <f>IF(OR(B473&amp;""="",C473&lt;&gt;"مراجعة",NOT(ISNUMBER(A473))),"",IF(COUNTIFS($B$6:$B$2005,B473&amp;"",$C$6:$C$2005,"مراجعة",$A$6:$A$2005,"&gt;"&amp;A473)=0,1,0))</f>
        <v/>
      </c>
      <c r="L473" s="6">
        <f>IF(J473=1,B473&amp;"|H","")</f>
        <v/>
      </c>
      <c r="M473" s="6">
        <f>IF(K473=1,B473&amp;"|R","")</f>
        <v/>
      </c>
    </row>
    <row r="474">
      <c r="A474" s="13" t="n"/>
      <c r="B474" s="5" t="n"/>
      <c r="C474" s="5" t="n"/>
      <c r="D474" s="5" t="n"/>
      <c r="E474" s="5" t="n"/>
      <c r="F474" s="15" t="n"/>
      <c r="G474" s="5" t="n"/>
      <c r="H474" s="5" t="n"/>
      <c r="I474" s="6">
        <f>IF(B474&amp;""="","",IF(COUNTIF('الطلاب'!$A$6:$A$205,B474&amp;"")=0,"طالب غير موجود",IF(NOT(ISNUMBER(A474)),"تاريخ ناقص",IF(OR(C474="حفظ جديد",C474="مراجعة")=FALSE,"اختر النوع",IF(NOT(ISNUMBER(F474)),"عدد الأوجه ناقص","")))))</f>
        <v/>
      </c>
      <c r="J474" s="21">
        <f>IF(OR(B474&amp;""="",C474&lt;&gt;"حفظ جديد",NOT(ISNUMBER(A474))),"",IF(COUNTIFS($B$6:$B$2005,B474&amp;"",$C$6:$C$2005,"حفظ جديد",$A$6:$A$2005,"&gt;"&amp;A474)=0,1,0))</f>
        <v/>
      </c>
      <c r="K474" s="21">
        <f>IF(OR(B474&amp;""="",C474&lt;&gt;"مراجعة",NOT(ISNUMBER(A474))),"",IF(COUNTIFS($B$6:$B$2005,B474&amp;"",$C$6:$C$2005,"مراجعة",$A$6:$A$2005,"&gt;"&amp;A474)=0,1,0))</f>
        <v/>
      </c>
      <c r="L474" s="6">
        <f>IF(J474=1,B474&amp;"|H","")</f>
        <v/>
      </c>
      <c r="M474" s="6">
        <f>IF(K474=1,B474&amp;"|R","")</f>
        <v/>
      </c>
    </row>
    <row r="475">
      <c r="A475" s="13" t="n"/>
      <c r="B475" s="5" t="n"/>
      <c r="C475" s="5" t="n"/>
      <c r="D475" s="5" t="n"/>
      <c r="E475" s="5" t="n"/>
      <c r="F475" s="15" t="n"/>
      <c r="G475" s="5" t="n"/>
      <c r="H475" s="5" t="n"/>
      <c r="I475" s="6">
        <f>IF(B475&amp;""="","",IF(COUNTIF('الطلاب'!$A$6:$A$205,B475&amp;"")=0,"طالب غير موجود",IF(NOT(ISNUMBER(A475)),"تاريخ ناقص",IF(OR(C475="حفظ جديد",C475="مراجعة")=FALSE,"اختر النوع",IF(NOT(ISNUMBER(F475)),"عدد الأوجه ناقص","")))))</f>
        <v/>
      </c>
      <c r="J475" s="21">
        <f>IF(OR(B475&amp;""="",C475&lt;&gt;"حفظ جديد",NOT(ISNUMBER(A475))),"",IF(COUNTIFS($B$6:$B$2005,B475&amp;"",$C$6:$C$2005,"حفظ جديد",$A$6:$A$2005,"&gt;"&amp;A475)=0,1,0))</f>
        <v/>
      </c>
      <c r="K475" s="21">
        <f>IF(OR(B475&amp;""="",C475&lt;&gt;"مراجعة",NOT(ISNUMBER(A475))),"",IF(COUNTIFS($B$6:$B$2005,B475&amp;"",$C$6:$C$2005,"مراجعة",$A$6:$A$2005,"&gt;"&amp;A475)=0,1,0))</f>
        <v/>
      </c>
      <c r="L475" s="6">
        <f>IF(J475=1,B475&amp;"|H","")</f>
        <v/>
      </c>
      <c r="M475" s="6">
        <f>IF(K475=1,B475&amp;"|R","")</f>
        <v/>
      </c>
    </row>
    <row r="476">
      <c r="A476" s="13" t="n"/>
      <c r="B476" s="5" t="n"/>
      <c r="C476" s="5" t="n"/>
      <c r="D476" s="5" t="n"/>
      <c r="E476" s="5" t="n"/>
      <c r="F476" s="15" t="n"/>
      <c r="G476" s="5" t="n"/>
      <c r="H476" s="5" t="n"/>
      <c r="I476" s="6">
        <f>IF(B476&amp;""="","",IF(COUNTIF('الطلاب'!$A$6:$A$205,B476&amp;"")=0,"طالب غير موجود",IF(NOT(ISNUMBER(A476)),"تاريخ ناقص",IF(OR(C476="حفظ جديد",C476="مراجعة")=FALSE,"اختر النوع",IF(NOT(ISNUMBER(F476)),"عدد الأوجه ناقص","")))))</f>
        <v/>
      </c>
      <c r="J476" s="21">
        <f>IF(OR(B476&amp;""="",C476&lt;&gt;"حفظ جديد",NOT(ISNUMBER(A476))),"",IF(COUNTIFS($B$6:$B$2005,B476&amp;"",$C$6:$C$2005,"حفظ جديد",$A$6:$A$2005,"&gt;"&amp;A476)=0,1,0))</f>
        <v/>
      </c>
      <c r="K476" s="21">
        <f>IF(OR(B476&amp;""="",C476&lt;&gt;"مراجعة",NOT(ISNUMBER(A476))),"",IF(COUNTIFS($B$6:$B$2005,B476&amp;"",$C$6:$C$2005,"مراجعة",$A$6:$A$2005,"&gt;"&amp;A476)=0,1,0))</f>
        <v/>
      </c>
      <c r="L476" s="6">
        <f>IF(J476=1,B476&amp;"|H","")</f>
        <v/>
      </c>
      <c r="M476" s="6">
        <f>IF(K476=1,B476&amp;"|R","")</f>
        <v/>
      </c>
    </row>
    <row r="477">
      <c r="A477" s="13" t="n"/>
      <c r="B477" s="5" t="n"/>
      <c r="C477" s="5" t="n"/>
      <c r="D477" s="5" t="n"/>
      <c r="E477" s="5" t="n"/>
      <c r="F477" s="15" t="n"/>
      <c r="G477" s="5" t="n"/>
      <c r="H477" s="5" t="n"/>
      <c r="I477" s="6">
        <f>IF(B477&amp;""="","",IF(COUNTIF('الطلاب'!$A$6:$A$205,B477&amp;"")=0,"طالب غير موجود",IF(NOT(ISNUMBER(A477)),"تاريخ ناقص",IF(OR(C477="حفظ جديد",C477="مراجعة")=FALSE,"اختر النوع",IF(NOT(ISNUMBER(F477)),"عدد الأوجه ناقص","")))))</f>
        <v/>
      </c>
      <c r="J477" s="21">
        <f>IF(OR(B477&amp;""="",C477&lt;&gt;"حفظ جديد",NOT(ISNUMBER(A477))),"",IF(COUNTIFS($B$6:$B$2005,B477&amp;"",$C$6:$C$2005,"حفظ جديد",$A$6:$A$2005,"&gt;"&amp;A477)=0,1,0))</f>
        <v/>
      </c>
      <c r="K477" s="21">
        <f>IF(OR(B477&amp;""="",C477&lt;&gt;"مراجعة",NOT(ISNUMBER(A477))),"",IF(COUNTIFS($B$6:$B$2005,B477&amp;"",$C$6:$C$2005,"مراجعة",$A$6:$A$2005,"&gt;"&amp;A477)=0,1,0))</f>
        <v/>
      </c>
      <c r="L477" s="6">
        <f>IF(J477=1,B477&amp;"|H","")</f>
        <v/>
      </c>
      <c r="M477" s="6">
        <f>IF(K477=1,B477&amp;"|R","")</f>
        <v/>
      </c>
    </row>
    <row r="478">
      <c r="A478" s="13" t="n"/>
      <c r="B478" s="5" t="n"/>
      <c r="C478" s="5" t="n"/>
      <c r="D478" s="5" t="n"/>
      <c r="E478" s="5" t="n"/>
      <c r="F478" s="15" t="n"/>
      <c r="G478" s="5" t="n"/>
      <c r="H478" s="5" t="n"/>
      <c r="I478" s="6">
        <f>IF(B478&amp;""="","",IF(COUNTIF('الطلاب'!$A$6:$A$205,B478&amp;"")=0,"طالب غير موجود",IF(NOT(ISNUMBER(A478)),"تاريخ ناقص",IF(OR(C478="حفظ جديد",C478="مراجعة")=FALSE,"اختر النوع",IF(NOT(ISNUMBER(F478)),"عدد الأوجه ناقص","")))))</f>
        <v/>
      </c>
      <c r="J478" s="21">
        <f>IF(OR(B478&amp;""="",C478&lt;&gt;"حفظ جديد",NOT(ISNUMBER(A478))),"",IF(COUNTIFS($B$6:$B$2005,B478&amp;"",$C$6:$C$2005,"حفظ جديد",$A$6:$A$2005,"&gt;"&amp;A478)=0,1,0))</f>
        <v/>
      </c>
      <c r="K478" s="21">
        <f>IF(OR(B478&amp;""="",C478&lt;&gt;"مراجعة",NOT(ISNUMBER(A478))),"",IF(COUNTIFS($B$6:$B$2005,B478&amp;"",$C$6:$C$2005,"مراجعة",$A$6:$A$2005,"&gt;"&amp;A478)=0,1,0))</f>
        <v/>
      </c>
      <c r="L478" s="6">
        <f>IF(J478=1,B478&amp;"|H","")</f>
        <v/>
      </c>
      <c r="M478" s="6">
        <f>IF(K478=1,B478&amp;"|R","")</f>
        <v/>
      </c>
    </row>
    <row r="479">
      <c r="A479" s="13" t="n"/>
      <c r="B479" s="5" t="n"/>
      <c r="C479" s="5" t="n"/>
      <c r="D479" s="5" t="n"/>
      <c r="E479" s="5" t="n"/>
      <c r="F479" s="15" t="n"/>
      <c r="G479" s="5" t="n"/>
      <c r="H479" s="5" t="n"/>
      <c r="I479" s="6">
        <f>IF(B479&amp;""="","",IF(COUNTIF('الطلاب'!$A$6:$A$205,B479&amp;"")=0,"طالب غير موجود",IF(NOT(ISNUMBER(A479)),"تاريخ ناقص",IF(OR(C479="حفظ جديد",C479="مراجعة")=FALSE,"اختر النوع",IF(NOT(ISNUMBER(F479)),"عدد الأوجه ناقص","")))))</f>
        <v/>
      </c>
      <c r="J479" s="21">
        <f>IF(OR(B479&amp;""="",C479&lt;&gt;"حفظ جديد",NOT(ISNUMBER(A479))),"",IF(COUNTIFS($B$6:$B$2005,B479&amp;"",$C$6:$C$2005,"حفظ جديد",$A$6:$A$2005,"&gt;"&amp;A479)=0,1,0))</f>
        <v/>
      </c>
      <c r="K479" s="21">
        <f>IF(OR(B479&amp;""="",C479&lt;&gt;"مراجعة",NOT(ISNUMBER(A479))),"",IF(COUNTIFS($B$6:$B$2005,B479&amp;"",$C$6:$C$2005,"مراجعة",$A$6:$A$2005,"&gt;"&amp;A479)=0,1,0))</f>
        <v/>
      </c>
      <c r="L479" s="6">
        <f>IF(J479=1,B479&amp;"|H","")</f>
        <v/>
      </c>
      <c r="M479" s="6">
        <f>IF(K479=1,B479&amp;"|R","")</f>
        <v/>
      </c>
    </row>
    <row r="480">
      <c r="A480" s="13" t="n"/>
      <c r="B480" s="5" t="n"/>
      <c r="C480" s="5" t="n"/>
      <c r="D480" s="5" t="n"/>
      <c r="E480" s="5" t="n"/>
      <c r="F480" s="15" t="n"/>
      <c r="G480" s="5" t="n"/>
      <c r="H480" s="5" t="n"/>
      <c r="I480" s="6">
        <f>IF(B480&amp;""="","",IF(COUNTIF('الطلاب'!$A$6:$A$205,B480&amp;"")=0,"طالب غير موجود",IF(NOT(ISNUMBER(A480)),"تاريخ ناقص",IF(OR(C480="حفظ جديد",C480="مراجعة")=FALSE,"اختر النوع",IF(NOT(ISNUMBER(F480)),"عدد الأوجه ناقص","")))))</f>
        <v/>
      </c>
      <c r="J480" s="21">
        <f>IF(OR(B480&amp;""="",C480&lt;&gt;"حفظ جديد",NOT(ISNUMBER(A480))),"",IF(COUNTIFS($B$6:$B$2005,B480&amp;"",$C$6:$C$2005,"حفظ جديد",$A$6:$A$2005,"&gt;"&amp;A480)=0,1,0))</f>
        <v/>
      </c>
      <c r="K480" s="21">
        <f>IF(OR(B480&amp;""="",C480&lt;&gt;"مراجعة",NOT(ISNUMBER(A480))),"",IF(COUNTIFS($B$6:$B$2005,B480&amp;"",$C$6:$C$2005,"مراجعة",$A$6:$A$2005,"&gt;"&amp;A480)=0,1,0))</f>
        <v/>
      </c>
      <c r="L480" s="6">
        <f>IF(J480=1,B480&amp;"|H","")</f>
        <v/>
      </c>
      <c r="M480" s="6">
        <f>IF(K480=1,B480&amp;"|R","")</f>
        <v/>
      </c>
    </row>
    <row r="481">
      <c r="A481" s="13" t="n"/>
      <c r="B481" s="5" t="n"/>
      <c r="C481" s="5" t="n"/>
      <c r="D481" s="5" t="n"/>
      <c r="E481" s="5" t="n"/>
      <c r="F481" s="15" t="n"/>
      <c r="G481" s="5" t="n"/>
      <c r="H481" s="5" t="n"/>
      <c r="I481" s="6">
        <f>IF(B481&amp;""="","",IF(COUNTIF('الطلاب'!$A$6:$A$205,B481&amp;"")=0,"طالب غير موجود",IF(NOT(ISNUMBER(A481)),"تاريخ ناقص",IF(OR(C481="حفظ جديد",C481="مراجعة")=FALSE,"اختر النوع",IF(NOT(ISNUMBER(F481)),"عدد الأوجه ناقص","")))))</f>
        <v/>
      </c>
      <c r="J481" s="21">
        <f>IF(OR(B481&amp;""="",C481&lt;&gt;"حفظ جديد",NOT(ISNUMBER(A481))),"",IF(COUNTIFS($B$6:$B$2005,B481&amp;"",$C$6:$C$2005,"حفظ جديد",$A$6:$A$2005,"&gt;"&amp;A481)=0,1,0))</f>
        <v/>
      </c>
      <c r="K481" s="21">
        <f>IF(OR(B481&amp;""="",C481&lt;&gt;"مراجعة",NOT(ISNUMBER(A481))),"",IF(COUNTIFS($B$6:$B$2005,B481&amp;"",$C$6:$C$2005,"مراجعة",$A$6:$A$2005,"&gt;"&amp;A481)=0,1,0))</f>
        <v/>
      </c>
      <c r="L481" s="6">
        <f>IF(J481=1,B481&amp;"|H","")</f>
        <v/>
      </c>
      <c r="M481" s="6">
        <f>IF(K481=1,B481&amp;"|R","")</f>
        <v/>
      </c>
    </row>
    <row r="482">
      <c r="A482" s="13" t="n"/>
      <c r="B482" s="5" t="n"/>
      <c r="C482" s="5" t="n"/>
      <c r="D482" s="5" t="n"/>
      <c r="E482" s="5" t="n"/>
      <c r="F482" s="15" t="n"/>
      <c r="G482" s="5" t="n"/>
      <c r="H482" s="5" t="n"/>
      <c r="I482" s="6">
        <f>IF(B482&amp;""="","",IF(COUNTIF('الطلاب'!$A$6:$A$205,B482&amp;"")=0,"طالب غير موجود",IF(NOT(ISNUMBER(A482)),"تاريخ ناقص",IF(OR(C482="حفظ جديد",C482="مراجعة")=FALSE,"اختر النوع",IF(NOT(ISNUMBER(F482)),"عدد الأوجه ناقص","")))))</f>
        <v/>
      </c>
      <c r="J482" s="21">
        <f>IF(OR(B482&amp;""="",C482&lt;&gt;"حفظ جديد",NOT(ISNUMBER(A482))),"",IF(COUNTIFS($B$6:$B$2005,B482&amp;"",$C$6:$C$2005,"حفظ جديد",$A$6:$A$2005,"&gt;"&amp;A482)=0,1,0))</f>
        <v/>
      </c>
      <c r="K482" s="21">
        <f>IF(OR(B482&amp;""="",C482&lt;&gt;"مراجعة",NOT(ISNUMBER(A482))),"",IF(COUNTIFS($B$6:$B$2005,B482&amp;"",$C$6:$C$2005,"مراجعة",$A$6:$A$2005,"&gt;"&amp;A482)=0,1,0))</f>
        <v/>
      </c>
      <c r="L482" s="6">
        <f>IF(J482=1,B482&amp;"|H","")</f>
        <v/>
      </c>
      <c r="M482" s="6">
        <f>IF(K482=1,B482&amp;"|R","")</f>
        <v/>
      </c>
    </row>
    <row r="483">
      <c r="A483" s="13" t="n"/>
      <c r="B483" s="5" t="n"/>
      <c r="C483" s="5" t="n"/>
      <c r="D483" s="5" t="n"/>
      <c r="E483" s="5" t="n"/>
      <c r="F483" s="15" t="n"/>
      <c r="G483" s="5" t="n"/>
      <c r="H483" s="5" t="n"/>
      <c r="I483" s="6">
        <f>IF(B483&amp;""="","",IF(COUNTIF('الطلاب'!$A$6:$A$205,B483&amp;"")=0,"طالب غير موجود",IF(NOT(ISNUMBER(A483)),"تاريخ ناقص",IF(OR(C483="حفظ جديد",C483="مراجعة")=FALSE,"اختر النوع",IF(NOT(ISNUMBER(F483)),"عدد الأوجه ناقص","")))))</f>
        <v/>
      </c>
      <c r="J483" s="21">
        <f>IF(OR(B483&amp;""="",C483&lt;&gt;"حفظ جديد",NOT(ISNUMBER(A483))),"",IF(COUNTIFS($B$6:$B$2005,B483&amp;"",$C$6:$C$2005,"حفظ جديد",$A$6:$A$2005,"&gt;"&amp;A483)=0,1,0))</f>
        <v/>
      </c>
      <c r="K483" s="21">
        <f>IF(OR(B483&amp;""="",C483&lt;&gt;"مراجعة",NOT(ISNUMBER(A483))),"",IF(COUNTIFS($B$6:$B$2005,B483&amp;"",$C$6:$C$2005,"مراجعة",$A$6:$A$2005,"&gt;"&amp;A483)=0,1,0))</f>
        <v/>
      </c>
      <c r="L483" s="6">
        <f>IF(J483=1,B483&amp;"|H","")</f>
        <v/>
      </c>
      <c r="M483" s="6">
        <f>IF(K483=1,B483&amp;"|R","")</f>
        <v/>
      </c>
    </row>
    <row r="484">
      <c r="A484" s="13" t="n"/>
      <c r="B484" s="5" t="n"/>
      <c r="C484" s="5" t="n"/>
      <c r="D484" s="5" t="n"/>
      <c r="E484" s="5" t="n"/>
      <c r="F484" s="15" t="n"/>
      <c r="G484" s="5" t="n"/>
      <c r="H484" s="5" t="n"/>
      <c r="I484" s="6">
        <f>IF(B484&amp;""="","",IF(COUNTIF('الطلاب'!$A$6:$A$205,B484&amp;"")=0,"طالب غير موجود",IF(NOT(ISNUMBER(A484)),"تاريخ ناقص",IF(OR(C484="حفظ جديد",C484="مراجعة")=FALSE,"اختر النوع",IF(NOT(ISNUMBER(F484)),"عدد الأوجه ناقص","")))))</f>
        <v/>
      </c>
      <c r="J484" s="21">
        <f>IF(OR(B484&amp;""="",C484&lt;&gt;"حفظ جديد",NOT(ISNUMBER(A484))),"",IF(COUNTIFS($B$6:$B$2005,B484&amp;"",$C$6:$C$2005,"حفظ جديد",$A$6:$A$2005,"&gt;"&amp;A484)=0,1,0))</f>
        <v/>
      </c>
      <c r="K484" s="21">
        <f>IF(OR(B484&amp;""="",C484&lt;&gt;"مراجعة",NOT(ISNUMBER(A484))),"",IF(COUNTIFS($B$6:$B$2005,B484&amp;"",$C$6:$C$2005,"مراجعة",$A$6:$A$2005,"&gt;"&amp;A484)=0,1,0))</f>
        <v/>
      </c>
      <c r="L484" s="6">
        <f>IF(J484=1,B484&amp;"|H","")</f>
        <v/>
      </c>
      <c r="M484" s="6">
        <f>IF(K484=1,B484&amp;"|R","")</f>
        <v/>
      </c>
    </row>
    <row r="485">
      <c r="A485" s="13" t="n"/>
      <c r="B485" s="5" t="n"/>
      <c r="C485" s="5" t="n"/>
      <c r="D485" s="5" t="n"/>
      <c r="E485" s="5" t="n"/>
      <c r="F485" s="15" t="n"/>
      <c r="G485" s="5" t="n"/>
      <c r="H485" s="5" t="n"/>
      <c r="I485" s="6">
        <f>IF(B485&amp;""="","",IF(COUNTIF('الطلاب'!$A$6:$A$205,B485&amp;"")=0,"طالب غير موجود",IF(NOT(ISNUMBER(A485)),"تاريخ ناقص",IF(OR(C485="حفظ جديد",C485="مراجعة")=FALSE,"اختر النوع",IF(NOT(ISNUMBER(F485)),"عدد الأوجه ناقص","")))))</f>
        <v/>
      </c>
      <c r="J485" s="21">
        <f>IF(OR(B485&amp;""="",C485&lt;&gt;"حفظ جديد",NOT(ISNUMBER(A485))),"",IF(COUNTIFS($B$6:$B$2005,B485&amp;"",$C$6:$C$2005,"حفظ جديد",$A$6:$A$2005,"&gt;"&amp;A485)=0,1,0))</f>
        <v/>
      </c>
      <c r="K485" s="21">
        <f>IF(OR(B485&amp;""="",C485&lt;&gt;"مراجعة",NOT(ISNUMBER(A485))),"",IF(COUNTIFS($B$6:$B$2005,B485&amp;"",$C$6:$C$2005,"مراجعة",$A$6:$A$2005,"&gt;"&amp;A485)=0,1,0))</f>
        <v/>
      </c>
      <c r="L485" s="6">
        <f>IF(J485=1,B485&amp;"|H","")</f>
        <v/>
      </c>
      <c r="M485" s="6">
        <f>IF(K485=1,B485&amp;"|R","")</f>
        <v/>
      </c>
    </row>
    <row r="486">
      <c r="A486" s="13" t="n"/>
      <c r="B486" s="5" t="n"/>
      <c r="C486" s="5" t="n"/>
      <c r="D486" s="5" t="n"/>
      <c r="E486" s="5" t="n"/>
      <c r="F486" s="15" t="n"/>
      <c r="G486" s="5" t="n"/>
      <c r="H486" s="5" t="n"/>
      <c r="I486" s="6">
        <f>IF(B486&amp;""="","",IF(COUNTIF('الطلاب'!$A$6:$A$205,B486&amp;"")=0,"طالب غير موجود",IF(NOT(ISNUMBER(A486)),"تاريخ ناقص",IF(OR(C486="حفظ جديد",C486="مراجعة")=FALSE,"اختر النوع",IF(NOT(ISNUMBER(F486)),"عدد الأوجه ناقص","")))))</f>
        <v/>
      </c>
      <c r="J486" s="21">
        <f>IF(OR(B486&amp;""="",C486&lt;&gt;"حفظ جديد",NOT(ISNUMBER(A486))),"",IF(COUNTIFS($B$6:$B$2005,B486&amp;"",$C$6:$C$2005,"حفظ جديد",$A$6:$A$2005,"&gt;"&amp;A486)=0,1,0))</f>
        <v/>
      </c>
      <c r="K486" s="21">
        <f>IF(OR(B486&amp;""="",C486&lt;&gt;"مراجعة",NOT(ISNUMBER(A486))),"",IF(COUNTIFS($B$6:$B$2005,B486&amp;"",$C$6:$C$2005,"مراجعة",$A$6:$A$2005,"&gt;"&amp;A486)=0,1,0))</f>
        <v/>
      </c>
      <c r="L486" s="6">
        <f>IF(J486=1,B486&amp;"|H","")</f>
        <v/>
      </c>
      <c r="M486" s="6">
        <f>IF(K486=1,B486&amp;"|R","")</f>
        <v/>
      </c>
    </row>
    <row r="487">
      <c r="A487" s="13" t="n"/>
      <c r="B487" s="5" t="n"/>
      <c r="C487" s="5" t="n"/>
      <c r="D487" s="5" t="n"/>
      <c r="E487" s="5" t="n"/>
      <c r="F487" s="15" t="n"/>
      <c r="G487" s="5" t="n"/>
      <c r="H487" s="5" t="n"/>
      <c r="I487" s="6">
        <f>IF(B487&amp;""="","",IF(COUNTIF('الطلاب'!$A$6:$A$205,B487&amp;"")=0,"طالب غير موجود",IF(NOT(ISNUMBER(A487)),"تاريخ ناقص",IF(OR(C487="حفظ جديد",C487="مراجعة")=FALSE,"اختر النوع",IF(NOT(ISNUMBER(F487)),"عدد الأوجه ناقص","")))))</f>
        <v/>
      </c>
      <c r="J487" s="21">
        <f>IF(OR(B487&amp;""="",C487&lt;&gt;"حفظ جديد",NOT(ISNUMBER(A487))),"",IF(COUNTIFS($B$6:$B$2005,B487&amp;"",$C$6:$C$2005,"حفظ جديد",$A$6:$A$2005,"&gt;"&amp;A487)=0,1,0))</f>
        <v/>
      </c>
      <c r="K487" s="21">
        <f>IF(OR(B487&amp;""="",C487&lt;&gt;"مراجعة",NOT(ISNUMBER(A487))),"",IF(COUNTIFS($B$6:$B$2005,B487&amp;"",$C$6:$C$2005,"مراجعة",$A$6:$A$2005,"&gt;"&amp;A487)=0,1,0))</f>
        <v/>
      </c>
      <c r="L487" s="6">
        <f>IF(J487=1,B487&amp;"|H","")</f>
        <v/>
      </c>
      <c r="M487" s="6">
        <f>IF(K487=1,B487&amp;"|R","")</f>
        <v/>
      </c>
    </row>
    <row r="488">
      <c r="A488" s="13" t="n"/>
      <c r="B488" s="5" t="n"/>
      <c r="C488" s="5" t="n"/>
      <c r="D488" s="5" t="n"/>
      <c r="E488" s="5" t="n"/>
      <c r="F488" s="15" t="n"/>
      <c r="G488" s="5" t="n"/>
      <c r="H488" s="5" t="n"/>
      <c r="I488" s="6">
        <f>IF(B488&amp;""="","",IF(COUNTIF('الطلاب'!$A$6:$A$205,B488&amp;"")=0,"طالب غير موجود",IF(NOT(ISNUMBER(A488)),"تاريخ ناقص",IF(OR(C488="حفظ جديد",C488="مراجعة")=FALSE,"اختر النوع",IF(NOT(ISNUMBER(F488)),"عدد الأوجه ناقص","")))))</f>
        <v/>
      </c>
      <c r="J488" s="21">
        <f>IF(OR(B488&amp;""="",C488&lt;&gt;"حفظ جديد",NOT(ISNUMBER(A488))),"",IF(COUNTIFS($B$6:$B$2005,B488&amp;"",$C$6:$C$2005,"حفظ جديد",$A$6:$A$2005,"&gt;"&amp;A488)=0,1,0))</f>
        <v/>
      </c>
      <c r="K488" s="21">
        <f>IF(OR(B488&amp;""="",C488&lt;&gt;"مراجعة",NOT(ISNUMBER(A488))),"",IF(COUNTIFS($B$6:$B$2005,B488&amp;"",$C$6:$C$2005,"مراجعة",$A$6:$A$2005,"&gt;"&amp;A488)=0,1,0))</f>
        <v/>
      </c>
      <c r="L488" s="6">
        <f>IF(J488=1,B488&amp;"|H","")</f>
        <v/>
      </c>
      <c r="M488" s="6">
        <f>IF(K488=1,B488&amp;"|R","")</f>
        <v/>
      </c>
    </row>
    <row r="489">
      <c r="A489" s="13" t="n"/>
      <c r="B489" s="5" t="n"/>
      <c r="C489" s="5" t="n"/>
      <c r="D489" s="5" t="n"/>
      <c r="E489" s="5" t="n"/>
      <c r="F489" s="15" t="n"/>
      <c r="G489" s="5" t="n"/>
      <c r="H489" s="5" t="n"/>
      <c r="I489" s="6">
        <f>IF(B489&amp;""="","",IF(COUNTIF('الطلاب'!$A$6:$A$205,B489&amp;"")=0,"طالب غير موجود",IF(NOT(ISNUMBER(A489)),"تاريخ ناقص",IF(OR(C489="حفظ جديد",C489="مراجعة")=FALSE,"اختر النوع",IF(NOT(ISNUMBER(F489)),"عدد الأوجه ناقص","")))))</f>
        <v/>
      </c>
      <c r="J489" s="21">
        <f>IF(OR(B489&amp;""="",C489&lt;&gt;"حفظ جديد",NOT(ISNUMBER(A489))),"",IF(COUNTIFS($B$6:$B$2005,B489&amp;"",$C$6:$C$2005,"حفظ جديد",$A$6:$A$2005,"&gt;"&amp;A489)=0,1,0))</f>
        <v/>
      </c>
      <c r="K489" s="21">
        <f>IF(OR(B489&amp;""="",C489&lt;&gt;"مراجعة",NOT(ISNUMBER(A489))),"",IF(COUNTIFS($B$6:$B$2005,B489&amp;"",$C$6:$C$2005,"مراجعة",$A$6:$A$2005,"&gt;"&amp;A489)=0,1,0))</f>
        <v/>
      </c>
      <c r="L489" s="6">
        <f>IF(J489=1,B489&amp;"|H","")</f>
        <v/>
      </c>
      <c r="M489" s="6">
        <f>IF(K489=1,B489&amp;"|R","")</f>
        <v/>
      </c>
    </row>
    <row r="490">
      <c r="A490" s="13" t="n"/>
      <c r="B490" s="5" t="n"/>
      <c r="C490" s="5" t="n"/>
      <c r="D490" s="5" t="n"/>
      <c r="E490" s="5" t="n"/>
      <c r="F490" s="15" t="n"/>
      <c r="G490" s="5" t="n"/>
      <c r="H490" s="5" t="n"/>
      <c r="I490" s="6">
        <f>IF(B490&amp;""="","",IF(COUNTIF('الطلاب'!$A$6:$A$205,B490&amp;"")=0,"طالب غير موجود",IF(NOT(ISNUMBER(A490)),"تاريخ ناقص",IF(OR(C490="حفظ جديد",C490="مراجعة")=FALSE,"اختر النوع",IF(NOT(ISNUMBER(F490)),"عدد الأوجه ناقص","")))))</f>
        <v/>
      </c>
      <c r="J490" s="21">
        <f>IF(OR(B490&amp;""="",C490&lt;&gt;"حفظ جديد",NOT(ISNUMBER(A490))),"",IF(COUNTIFS($B$6:$B$2005,B490&amp;"",$C$6:$C$2005,"حفظ جديد",$A$6:$A$2005,"&gt;"&amp;A490)=0,1,0))</f>
        <v/>
      </c>
      <c r="K490" s="21">
        <f>IF(OR(B490&amp;""="",C490&lt;&gt;"مراجعة",NOT(ISNUMBER(A490))),"",IF(COUNTIFS($B$6:$B$2005,B490&amp;"",$C$6:$C$2005,"مراجعة",$A$6:$A$2005,"&gt;"&amp;A490)=0,1,0))</f>
        <v/>
      </c>
      <c r="L490" s="6">
        <f>IF(J490=1,B490&amp;"|H","")</f>
        <v/>
      </c>
      <c r="M490" s="6">
        <f>IF(K490=1,B490&amp;"|R","")</f>
        <v/>
      </c>
    </row>
    <row r="491">
      <c r="A491" s="13" t="n"/>
      <c r="B491" s="5" t="n"/>
      <c r="C491" s="5" t="n"/>
      <c r="D491" s="5" t="n"/>
      <c r="E491" s="5" t="n"/>
      <c r="F491" s="15" t="n"/>
      <c r="G491" s="5" t="n"/>
      <c r="H491" s="5" t="n"/>
      <c r="I491" s="6">
        <f>IF(B491&amp;""="","",IF(COUNTIF('الطلاب'!$A$6:$A$205,B491&amp;"")=0,"طالب غير موجود",IF(NOT(ISNUMBER(A491)),"تاريخ ناقص",IF(OR(C491="حفظ جديد",C491="مراجعة")=FALSE,"اختر النوع",IF(NOT(ISNUMBER(F491)),"عدد الأوجه ناقص","")))))</f>
        <v/>
      </c>
      <c r="J491" s="21">
        <f>IF(OR(B491&amp;""="",C491&lt;&gt;"حفظ جديد",NOT(ISNUMBER(A491))),"",IF(COUNTIFS($B$6:$B$2005,B491&amp;"",$C$6:$C$2005,"حفظ جديد",$A$6:$A$2005,"&gt;"&amp;A491)=0,1,0))</f>
        <v/>
      </c>
      <c r="K491" s="21">
        <f>IF(OR(B491&amp;""="",C491&lt;&gt;"مراجعة",NOT(ISNUMBER(A491))),"",IF(COUNTIFS($B$6:$B$2005,B491&amp;"",$C$6:$C$2005,"مراجعة",$A$6:$A$2005,"&gt;"&amp;A491)=0,1,0))</f>
        <v/>
      </c>
      <c r="L491" s="6">
        <f>IF(J491=1,B491&amp;"|H","")</f>
        <v/>
      </c>
      <c r="M491" s="6">
        <f>IF(K491=1,B491&amp;"|R","")</f>
        <v/>
      </c>
    </row>
    <row r="492">
      <c r="A492" s="13" t="n"/>
      <c r="B492" s="5" t="n"/>
      <c r="C492" s="5" t="n"/>
      <c r="D492" s="5" t="n"/>
      <c r="E492" s="5" t="n"/>
      <c r="F492" s="15" t="n"/>
      <c r="G492" s="5" t="n"/>
      <c r="H492" s="5" t="n"/>
      <c r="I492" s="6">
        <f>IF(B492&amp;""="","",IF(COUNTIF('الطلاب'!$A$6:$A$205,B492&amp;"")=0,"طالب غير موجود",IF(NOT(ISNUMBER(A492)),"تاريخ ناقص",IF(OR(C492="حفظ جديد",C492="مراجعة")=FALSE,"اختر النوع",IF(NOT(ISNUMBER(F492)),"عدد الأوجه ناقص","")))))</f>
        <v/>
      </c>
      <c r="J492" s="21">
        <f>IF(OR(B492&amp;""="",C492&lt;&gt;"حفظ جديد",NOT(ISNUMBER(A492))),"",IF(COUNTIFS($B$6:$B$2005,B492&amp;"",$C$6:$C$2005,"حفظ جديد",$A$6:$A$2005,"&gt;"&amp;A492)=0,1,0))</f>
        <v/>
      </c>
      <c r="K492" s="21">
        <f>IF(OR(B492&amp;""="",C492&lt;&gt;"مراجعة",NOT(ISNUMBER(A492))),"",IF(COUNTIFS($B$6:$B$2005,B492&amp;"",$C$6:$C$2005,"مراجعة",$A$6:$A$2005,"&gt;"&amp;A492)=0,1,0))</f>
        <v/>
      </c>
      <c r="L492" s="6">
        <f>IF(J492=1,B492&amp;"|H","")</f>
        <v/>
      </c>
      <c r="M492" s="6">
        <f>IF(K492=1,B492&amp;"|R","")</f>
        <v/>
      </c>
    </row>
    <row r="493">
      <c r="A493" s="13" t="n"/>
      <c r="B493" s="5" t="n"/>
      <c r="C493" s="5" t="n"/>
      <c r="D493" s="5" t="n"/>
      <c r="E493" s="5" t="n"/>
      <c r="F493" s="15" t="n"/>
      <c r="G493" s="5" t="n"/>
      <c r="H493" s="5" t="n"/>
      <c r="I493" s="6">
        <f>IF(B493&amp;""="","",IF(COUNTIF('الطلاب'!$A$6:$A$205,B493&amp;"")=0,"طالب غير موجود",IF(NOT(ISNUMBER(A493)),"تاريخ ناقص",IF(OR(C493="حفظ جديد",C493="مراجعة")=FALSE,"اختر النوع",IF(NOT(ISNUMBER(F493)),"عدد الأوجه ناقص","")))))</f>
        <v/>
      </c>
      <c r="J493" s="21">
        <f>IF(OR(B493&amp;""="",C493&lt;&gt;"حفظ جديد",NOT(ISNUMBER(A493))),"",IF(COUNTIFS($B$6:$B$2005,B493&amp;"",$C$6:$C$2005,"حفظ جديد",$A$6:$A$2005,"&gt;"&amp;A493)=0,1,0))</f>
        <v/>
      </c>
      <c r="K493" s="21">
        <f>IF(OR(B493&amp;""="",C493&lt;&gt;"مراجعة",NOT(ISNUMBER(A493))),"",IF(COUNTIFS($B$6:$B$2005,B493&amp;"",$C$6:$C$2005,"مراجعة",$A$6:$A$2005,"&gt;"&amp;A493)=0,1,0))</f>
        <v/>
      </c>
      <c r="L493" s="6">
        <f>IF(J493=1,B493&amp;"|H","")</f>
        <v/>
      </c>
      <c r="M493" s="6">
        <f>IF(K493=1,B493&amp;"|R","")</f>
        <v/>
      </c>
    </row>
    <row r="494">
      <c r="A494" s="13" t="n"/>
      <c r="B494" s="5" t="n"/>
      <c r="C494" s="5" t="n"/>
      <c r="D494" s="5" t="n"/>
      <c r="E494" s="5" t="n"/>
      <c r="F494" s="15" t="n"/>
      <c r="G494" s="5" t="n"/>
      <c r="H494" s="5" t="n"/>
      <c r="I494" s="6">
        <f>IF(B494&amp;""="","",IF(COUNTIF('الطلاب'!$A$6:$A$205,B494&amp;"")=0,"طالب غير موجود",IF(NOT(ISNUMBER(A494)),"تاريخ ناقص",IF(OR(C494="حفظ جديد",C494="مراجعة")=FALSE,"اختر النوع",IF(NOT(ISNUMBER(F494)),"عدد الأوجه ناقص","")))))</f>
        <v/>
      </c>
      <c r="J494" s="21">
        <f>IF(OR(B494&amp;""="",C494&lt;&gt;"حفظ جديد",NOT(ISNUMBER(A494))),"",IF(COUNTIFS($B$6:$B$2005,B494&amp;"",$C$6:$C$2005,"حفظ جديد",$A$6:$A$2005,"&gt;"&amp;A494)=0,1,0))</f>
        <v/>
      </c>
      <c r="K494" s="21">
        <f>IF(OR(B494&amp;""="",C494&lt;&gt;"مراجعة",NOT(ISNUMBER(A494))),"",IF(COUNTIFS($B$6:$B$2005,B494&amp;"",$C$6:$C$2005,"مراجعة",$A$6:$A$2005,"&gt;"&amp;A494)=0,1,0))</f>
        <v/>
      </c>
      <c r="L494" s="6">
        <f>IF(J494=1,B494&amp;"|H","")</f>
        <v/>
      </c>
      <c r="M494" s="6">
        <f>IF(K494=1,B494&amp;"|R","")</f>
        <v/>
      </c>
    </row>
    <row r="495">
      <c r="A495" s="13" t="n"/>
      <c r="B495" s="5" t="n"/>
      <c r="C495" s="5" t="n"/>
      <c r="D495" s="5" t="n"/>
      <c r="E495" s="5" t="n"/>
      <c r="F495" s="15" t="n"/>
      <c r="G495" s="5" t="n"/>
      <c r="H495" s="5" t="n"/>
      <c r="I495" s="6">
        <f>IF(B495&amp;""="","",IF(COUNTIF('الطلاب'!$A$6:$A$205,B495&amp;"")=0,"طالب غير موجود",IF(NOT(ISNUMBER(A495)),"تاريخ ناقص",IF(OR(C495="حفظ جديد",C495="مراجعة")=FALSE,"اختر النوع",IF(NOT(ISNUMBER(F495)),"عدد الأوجه ناقص","")))))</f>
        <v/>
      </c>
      <c r="J495" s="21">
        <f>IF(OR(B495&amp;""="",C495&lt;&gt;"حفظ جديد",NOT(ISNUMBER(A495))),"",IF(COUNTIFS($B$6:$B$2005,B495&amp;"",$C$6:$C$2005,"حفظ جديد",$A$6:$A$2005,"&gt;"&amp;A495)=0,1,0))</f>
        <v/>
      </c>
      <c r="K495" s="21">
        <f>IF(OR(B495&amp;""="",C495&lt;&gt;"مراجعة",NOT(ISNUMBER(A495))),"",IF(COUNTIFS($B$6:$B$2005,B495&amp;"",$C$6:$C$2005,"مراجعة",$A$6:$A$2005,"&gt;"&amp;A495)=0,1,0))</f>
        <v/>
      </c>
      <c r="L495" s="6">
        <f>IF(J495=1,B495&amp;"|H","")</f>
        <v/>
      </c>
      <c r="M495" s="6">
        <f>IF(K495=1,B495&amp;"|R","")</f>
        <v/>
      </c>
    </row>
    <row r="496">
      <c r="A496" s="13" t="n"/>
      <c r="B496" s="5" t="n"/>
      <c r="C496" s="5" t="n"/>
      <c r="D496" s="5" t="n"/>
      <c r="E496" s="5" t="n"/>
      <c r="F496" s="15" t="n"/>
      <c r="G496" s="5" t="n"/>
      <c r="H496" s="5" t="n"/>
      <c r="I496" s="6">
        <f>IF(B496&amp;""="","",IF(COUNTIF('الطلاب'!$A$6:$A$205,B496&amp;"")=0,"طالب غير موجود",IF(NOT(ISNUMBER(A496)),"تاريخ ناقص",IF(OR(C496="حفظ جديد",C496="مراجعة")=FALSE,"اختر النوع",IF(NOT(ISNUMBER(F496)),"عدد الأوجه ناقص","")))))</f>
        <v/>
      </c>
      <c r="J496" s="21">
        <f>IF(OR(B496&amp;""="",C496&lt;&gt;"حفظ جديد",NOT(ISNUMBER(A496))),"",IF(COUNTIFS($B$6:$B$2005,B496&amp;"",$C$6:$C$2005,"حفظ جديد",$A$6:$A$2005,"&gt;"&amp;A496)=0,1,0))</f>
        <v/>
      </c>
      <c r="K496" s="21">
        <f>IF(OR(B496&amp;""="",C496&lt;&gt;"مراجعة",NOT(ISNUMBER(A496))),"",IF(COUNTIFS($B$6:$B$2005,B496&amp;"",$C$6:$C$2005,"مراجعة",$A$6:$A$2005,"&gt;"&amp;A496)=0,1,0))</f>
        <v/>
      </c>
      <c r="L496" s="6">
        <f>IF(J496=1,B496&amp;"|H","")</f>
        <v/>
      </c>
      <c r="M496" s="6">
        <f>IF(K496=1,B496&amp;"|R","")</f>
        <v/>
      </c>
    </row>
    <row r="497">
      <c r="A497" s="13" t="n"/>
      <c r="B497" s="5" t="n"/>
      <c r="C497" s="5" t="n"/>
      <c r="D497" s="5" t="n"/>
      <c r="E497" s="5" t="n"/>
      <c r="F497" s="15" t="n"/>
      <c r="G497" s="5" t="n"/>
      <c r="H497" s="5" t="n"/>
      <c r="I497" s="6">
        <f>IF(B497&amp;""="","",IF(COUNTIF('الطلاب'!$A$6:$A$205,B497&amp;"")=0,"طالب غير موجود",IF(NOT(ISNUMBER(A497)),"تاريخ ناقص",IF(OR(C497="حفظ جديد",C497="مراجعة")=FALSE,"اختر النوع",IF(NOT(ISNUMBER(F497)),"عدد الأوجه ناقص","")))))</f>
        <v/>
      </c>
      <c r="J497" s="21">
        <f>IF(OR(B497&amp;""="",C497&lt;&gt;"حفظ جديد",NOT(ISNUMBER(A497))),"",IF(COUNTIFS($B$6:$B$2005,B497&amp;"",$C$6:$C$2005,"حفظ جديد",$A$6:$A$2005,"&gt;"&amp;A497)=0,1,0))</f>
        <v/>
      </c>
      <c r="K497" s="21">
        <f>IF(OR(B497&amp;""="",C497&lt;&gt;"مراجعة",NOT(ISNUMBER(A497))),"",IF(COUNTIFS($B$6:$B$2005,B497&amp;"",$C$6:$C$2005,"مراجعة",$A$6:$A$2005,"&gt;"&amp;A497)=0,1,0))</f>
        <v/>
      </c>
      <c r="L497" s="6">
        <f>IF(J497=1,B497&amp;"|H","")</f>
        <v/>
      </c>
      <c r="M497" s="6">
        <f>IF(K497=1,B497&amp;"|R","")</f>
        <v/>
      </c>
    </row>
    <row r="498">
      <c r="A498" s="13" t="n"/>
      <c r="B498" s="5" t="n"/>
      <c r="C498" s="5" t="n"/>
      <c r="D498" s="5" t="n"/>
      <c r="E498" s="5" t="n"/>
      <c r="F498" s="15" t="n"/>
      <c r="G498" s="5" t="n"/>
      <c r="H498" s="5" t="n"/>
      <c r="I498" s="6">
        <f>IF(B498&amp;""="","",IF(COUNTIF('الطلاب'!$A$6:$A$205,B498&amp;"")=0,"طالب غير موجود",IF(NOT(ISNUMBER(A498)),"تاريخ ناقص",IF(OR(C498="حفظ جديد",C498="مراجعة")=FALSE,"اختر النوع",IF(NOT(ISNUMBER(F498)),"عدد الأوجه ناقص","")))))</f>
        <v/>
      </c>
      <c r="J498" s="21">
        <f>IF(OR(B498&amp;""="",C498&lt;&gt;"حفظ جديد",NOT(ISNUMBER(A498))),"",IF(COUNTIFS($B$6:$B$2005,B498&amp;"",$C$6:$C$2005,"حفظ جديد",$A$6:$A$2005,"&gt;"&amp;A498)=0,1,0))</f>
        <v/>
      </c>
      <c r="K498" s="21">
        <f>IF(OR(B498&amp;""="",C498&lt;&gt;"مراجعة",NOT(ISNUMBER(A498))),"",IF(COUNTIFS($B$6:$B$2005,B498&amp;"",$C$6:$C$2005,"مراجعة",$A$6:$A$2005,"&gt;"&amp;A498)=0,1,0))</f>
        <v/>
      </c>
      <c r="L498" s="6">
        <f>IF(J498=1,B498&amp;"|H","")</f>
        <v/>
      </c>
      <c r="M498" s="6">
        <f>IF(K498=1,B498&amp;"|R","")</f>
        <v/>
      </c>
    </row>
    <row r="499">
      <c r="A499" s="13" t="n"/>
      <c r="B499" s="5" t="n"/>
      <c r="C499" s="5" t="n"/>
      <c r="D499" s="5" t="n"/>
      <c r="E499" s="5" t="n"/>
      <c r="F499" s="15" t="n"/>
      <c r="G499" s="5" t="n"/>
      <c r="H499" s="5" t="n"/>
      <c r="I499" s="6">
        <f>IF(B499&amp;""="","",IF(COUNTIF('الطلاب'!$A$6:$A$205,B499&amp;"")=0,"طالب غير موجود",IF(NOT(ISNUMBER(A499)),"تاريخ ناقص",IF(OR(C499="حفظ جديد",C499="مراجعة")=FALSE,"اختر النوع",IF(NOT(ISNUMBER(F499)),"عدد الأوجه ناقص","")))))</f>
        <v/>
      </c>
      <c r="J499" s="21">
        <f>IF(OR(B499&amp;""="",C499&lt;&gt;"حفظ جديد",NOT(ISNUMBER(A499))),"",IF(COUNTIFS($B$6:$B$2005,B499&amp;"",$C$6:$C$2005,"حفظ جديد",$A$6:$A$2005,"&gt;"&amp;A499)=0,1,0))</f>
        <v/>
      </c>
      <c r="K499" s="21">
        <f>IF(OR(B499&amp;""="",C499&lt;&gt;"مراجعة",NOT(ISNUMBER(A499))),"",IF(COUNTIFS($B$6:$B$2005,B499&amp;"",$C$6:$C$2005,"مراجعة",$A$6:$A$2005,"&gt;"&amp;A499)=0,1,0))</f>
        <v/>
      </c>
      <c r="L499" s="6">
        <f>IF(J499=1,B499&amp;"|H","")</f>
        <v/>
      </c>
      <c r="M499" s="6">
        <f>IF(K499=1,B499&amp;"|R","")</f>
        <v/>
      </c>
    </row>
    <row r="500">
      <c r="A500" s="13" t="n"/>
      <c r="B500" s="5" t="n"/>
      <c r="C500" s="5" t="n"/>
      <c r="D500" s="5" t="n"/>
      <c r="E500" s="5" t="n"/>
      <c r="F500" s="15" t="n"/>
      <c r="G500" s="5" t="n"/>
      <c r="H500" s="5" t="n"/>
      <c r="I500" s="6">
        <f>IF(B500&amp;""="","",IF(COUNTIF('الطلاب'!$A$6:$A$205,B500&amp;"")=0,"طالب غير موجود",IF(NOT(ISNUMBER(A500)),"تاريخ ناقص",IF(OR(C500="حفظ جديد",C500="مراجعة")=FALSE,"اختر النوع",IF(NOT(ISNUMBER(F500)),"عدد الأوجه ناقص","")))))</f>
        <v/>
      </c>
      <c r="J500" s="21">
        <f>IF(OR(B500&amp;""="",C500&lt;&gt;"حفظ جديد",NOT(ISNUMBER(A500))),"",IF(COUNTIFS($B$6:$B$2005,B500&amp;"",$C$6:$C$2005,"حفظ جديد",$A$6:$A$2005,"&gt;"&amp;A500)=0,1,0))</f>
        <v/>
      </c>
      <c r="K500" s="21">
        <f>IF(OR(B500&amp;""="",C500&lt;&gt;"مراجعة",NOT(ISNUMBER(A500))),"",IF(COUNTIFS($B$6:$B$2005,B500&amp;"",$C$6:$C$2005,"مراجعة",$A$6:$A$2005,"&gt;"&amp;A500)=0,1,0))</f>
        <v/>
      </c>
      <c r="L500" s="6">
        <f>IF(J500=1,B500&amp;"|H","")</f>
        <v/>
      </c>
      <c r="M500" s="6">
        <f>IF(K500=1,B500&amp;"|R","")</f>
        <v/>
      </c>
    </row>
    <row r="501">
      <c r="A501" s="13" t="n"/>
      <c r="B501" s="5" t="n"/>
      <c r="C501" s="5" t="n"/>
      <c r="D501" s="5" t="n"/>
      <c r="E501" s="5" t="n"/>
      <c r="F501" s="15" t="n"/>
      <c r="G501" s="5" t="n"/>
      <c r="H501" s="5" t="n"/>
      <c r="I501" s="6">
        <f>IF(B501&amp;""="","",IF(COUNTIF('الطلاب'!$A$6:$A$205,B501&amp;"")=0,"طالب غير موجود",IF(NOT(ISNUMBER(A501)),"تاريخ ناقص",IF(OR(C501="حفظ جديد",C501="مراجعة")=FALSE,"اختر النوع",IF(NOT(ISNUMBER(F501)),"عدد الأوجه ناقص","")))))</f>
        <v/>
      </c>
      <c r="J501" s="21">
        <f>IF(OR(B501&amp;""="",C501&lt;&gt;"حفظ جديد",NOT(ISNUMBER(A501))),"",IF(COUNTIFS($B$6:$B$2005,B501&amp;"",$C$6:$C$2005,"حفظ جديد",$A$6:$A$2005,"&gt;"&amp;A501)=0,1,0))</f>
        <v/>
      </c>
      <c r="K501" s="21">
        <f>IF(OR(B501&amp;""="",C501&lt;&gt;"مراجعة",NOT(ISNUMBER(A501))),"",IF(COUNTIFS($B$6:$B$2005,B501&amp;"",$C$6:$C$2005,"مراجعة",$A$6:$A$2005,"&gt;"&amp;A501)=0,1,0))</f>
        <v/>
      </c>
      <c r="L501" s="6">
        <f>IF(J501=1,B501&amp;"|H","")</f>
        <v/>
      </c>
      <c r="M501" s="6">
        <f>IF(K501=1,B501&amp;"|R","")</f>
        <v/>
      </c>
    </row>
    <row r="502">
      <c r="A502" s="13" t="n"/>
      <c r="B502" s="5" t="n"/>
      <c r="C502" s="5" t="n"/>
      <c r="D502" s="5" t="n"/>
      <c r="E502" s="5" t="n"/>
      <c r="F502" s="15" t="n"/>
      <c r="G502" s="5" t="n"/>
      <c r="H502" s="5" t="n"/>
      <c r="I502" s="6">
        <f>IF(B502&amp;""="","",IF(COUNTIF('الطلاب'!$A$6:$A$205,B502&amp;"")=0,"طالب غير موجود",IF(NOT(ISNUMBER(A502)),"تاريخ ناقص",IF(OR(C502="حفظ جديد",C502="مراجعة")=FALSE,"اختر النوع",IF(NOT(ISNUMBER(F502)),"عدد الأوجه ناقص","")))))</f>
        <v/>
      </c>
      <c r="J502" s="21">
        <f>IF(OR(B502&amp;""="",C502&lt;&gt;"حفظ جديد",NOT(ISNUMBER(A502))),"",IF(COUNTIFS($B$6:$B$2005,B502&amp;"",$C$6:$C$2005,"حفظ جديد",$A$6:$A$2005,"&gt;"&amp;A502)=0,1,0))</f>
        <v/>
      </c>
      <c r="K502" s="21">
        <f>IF(OR(B502&amp;""="",C502&lt;&gt;"مراجعة",NOT(ISNUMBER(A502))),"",IF(COUNTIFS($B$6:$B$2005,B502&amp;"",$C$6:$C$2005,"مراجعة",$A$6:$A$2005,"&gt;"&amp;A502)=0,1,0))</f>
        <v/>
      </c>
      <c r="L502" s="6">
        <f>IF(J502=1,B502&amp;"|H","")</f>
        <v/>
      </c>
      <c r="M502" s="6">
        <f>IF(K502=1,B502&amp;"|R","")</f>
        <v/>
      </c>
    </row>
    <row r="503">
      <c r="A503" s="13" t="n"/>
      <c r="B503" s="5" t="n"/>
      <c r="C503" s="5" t="n"/>
      <c r="D503" s="5" t="n"/>
      <c r="E503" s="5" t="n"/>
      <c r="F503" s="15" t="n"/>
      <c r="G503" s="5" t="n"/>
      <c r="H503" s="5" t="n"/>
      <c r="I503" s="6">
        <f>IF(B503&amp;""="","",IF(COUNTIF('الطلاب'!$A$6:$A$205,B503&amp;"")=0,"طالب غير موجود",IF(NOT(ISNUMBER(A503)),"تاريخ ناقص",IF(OR(C503="حفظ جديد",C503="مراجعة")=FALSE,"اختر النوع",IF(NOT(ISNUMBER(F503)),"عدد الأوجه ناقص","")))))</f>
        <v/>
      </c>
      <c r="J503" s="21">
        <f>IF(OR(B503&amp;""="",C503&lt;&gt;"حفظ جديد",NOT(ISNUMBER(A503))),"",IF(COUNTIFS($B$6:$B$2005,B503&amp;"",$C$6:$C$2005,"حفظ جديد",$A$6:$A$2005,"&gt;"&amp;A503)=0,1,0))</f>
        <v/>
      </c>
      <c r="K503" s="21">
        <f>IF(OR(B503&amp;""="",C503&lt;&gt;"مراجعة",NOT(ISNUMBER(A503))),"",IF(COUNTIFS($B$6:$B$2005,B503&amp;"",$C$6:$C$2005,"مراجعة",$A$6:$A$2005,"&gt;"&amp;A503)=0,1,0))</f>
        <v/>
      </c>
      <c r="L503" s="6">
        <f>IF(J503=1,B503&amp;"|H","")</f>
        <v/>
      </c>
      <c r="M503" s="6">
        <f>IF(K503=1,B503&amp;"|R","")</f>
        <v/>
      </c>
    </row>
    <row r="504">
      <c r="A504" s="13" t="n"/>
      <c r="B504" s="5" t="n"/>
      <c r="C504" s="5" t="n"/>
      <c r="D504" s="5" t="n"/>
      <c r="E504" s="5" t="n"/>
      <c r="F504" s="15" t="n"/>
      <c r="G504" s="5" t="n"/>
      <c r="H504" s="5" t="n"/>
      <c r="I504" s="6">
        <f>IF(B504&amp;""="","",IF(COUNTIF('الطلاب'!$A$6:$A$205,B504&amp;"")=0,"طالب غير موجود",IF(NOT(ISNUMBER(A504)),"تاريخ ناقص",IF(OR(C504="حفظ جديد",C504="مراجعة")=FALSE,"اختر النوع",IF(NOT(ISNUMBER(F504)),"عدد الأوجه ناقص","")))))</f>
        <v/>
      </c>
      <c r="J504" s="21">
        <f>IF(OR(B504&amp;""="",C504&lt;&gt;"حفظ جديد",NOT(ISNUMBER(A504))),"",IF(COUNTIFS($B$6:$B$2005,B504&amp;"",$C$6:$C$2005,"حفظ جديد",$A$6:$A$2005,"&gt;"&amp;A504)=0,1,0))</f>
        <v/>
      </c>
      <c r="K504" s="21">
        <f>IF(OR(B504&amp;""="",C504&lt;&gt;"مراجعة",NOT(ISNUMBER(A504))),"",IF(COUNTIFS($B$6:$B$2005,B504&amp;"",$C$6:$C$2005,"مراجعة",$A$6:$A$2005,"&gt;"&amp;A504)=0,1,0))</f>
        <v/>
      </c>
      <c r="L504" s="6">
        <f>IF(J504=1,B504&amp;"|H","")</f>
        <v/>
      </c>
      <c r="M504" s="6">
        <f>IF(K504=1,B504&amp;"|R","")</f>
        <v/>
      </c>
    </row>
    <row r="505">
      <c r="A505" s="13" t="n"/>
      <c r="B505" s="5" t="n"/>
      <c r="C505" s="5" t="n"/>
      <c r="D505" s="5" t="n"/>
      <c r="E505" s="5" t="n"/>
      <c r="F505" s="15" t="n"/>
      <c r="G505" s="5" t="n"/>
      <c r="H505" s="5" t="n"/>
      <c r="I505" s="6">
        <f>IF(B505&amp;""="","",IF(COUNTIF('الطلاب'!$A$6:$A$205,B505&amp;"")=0,"طالب غير موجود",IF(NOT(ISNUMBER(A505)),"تاريخ ناقص",IF(OR(C505="حفظ جديد",C505="مراجعة")=FALSE,"اختر النوع",IF(NOT(ISNUMBER(F505)),"عدد الأوجه ناقص","")))))</f>
        <v/>
      </c>
      <c r="J505" s="21">
        <f>IF(OR(B505&amp;""="",C505&lt;&gt;"حفظ جديد",NOT(ISNUMBER(A505))),"",IF(COUNTIFS($B$6:$B$2005,B505&amp;"",$C$6:$C$2005,"حفظ جديد",$A$6:$A$2005,"&gt;"&amp;A505)=0,1,0))</f>
        <v/>
      </c>
      <c r="K505" s="21">
        <f>IF(OR(B505&amp;""="",C505&lt;&gt;"مراجعة",NOT(ISNUMBER(A505))),"",IF(COUNTIFS($B$6:$B$2005,B505&amp;"",$C$6:$C$2005,"مراجعة",$A$6:$A$2005,"&gt;"&amp;A505)=0,1,0))</f>
        <v/>
      </c>
      <c r="L505" s="6">
        <f>IF(J505=1,B505&amp;"|H","")</f>
        <v/>
      </c>
      <c r="M505" s="6">
        <f>IF(K505=1,B505&amp;"|R","")</f>
        <v/>
      </c>
    </row>
    <row r="506">
      <c r="A506" s="13" t="n"/>
      <c r="B506" s="5" t="n"/>
      <c r="C506" s="5" t="n"/>
      <c r="D506" s="5" t="n"/>
      <c r="E506" s="5" t="n"/>
      <c r="F506" s="15" t="n"/>
      <c r="G506" s="5" t="n"/>
      <c r="H506" s="5" t="n"/>
      <c r="I506" s="6">
        <f>IF(B506&amp;""="","",IF(COUNTIF('الطلاب'!$A$6:$A$205,B506&amp;"")=0,"طالب غير موجود",IF(NOT(ISNUMBER(A506)),"تاريخ ناقص",IF(OR(C506="حفظ جديد",C506="مراجعة")=FALSE,"اختر النوع",IF(NOT(ISNUMBER(F506)),"عدد الأوجه ناقص","")))))</f>
        <v/>
      </c>
      <c r="J506" s="21">
        <f>IF(OR(B506&amp;""="",C506&lt;&gt;"حفظ جديد",NOT(ISNUMBER(A506))),"",IF(COUNTIFS($B$6:$B$2005,B506&amp;"",$C$6:$C$2005,"حفظ جديد",$A$6:$A$2005,"&gt;"&amp;A506)=0,1,0))</f>
        <v/>
      </c>
      <c r="K506" s="21">
        <f>IF(OR(B506&amp;""="",C506&lt;&gt;"مراجعة",NOT(ISNUMBER(A506))),"",IF(COUNTIFS($B$6:$B$2005,B506&amp;"",$C$6:$C$2005,"مراجعة",$A$6:$A$2005,"&gt;"&amp;A506)=0,1,0))</f>
        <v/>
      </c>
      <c r="L506" s="6">
        <f>IF(J506=1,B506&amp;"|H","")</f>
        <v/>
      </c>
      <c r="M506" s="6">
        <f>IF(K506=1,B506&amp;"|R","")</f>
        <v/>
      </c>
    </row>
    <row r="507">
      <c r="A507" s="13" t="n"/>
      <c r="B507" s="5" t="n"/>
      <c r="C507" s="5" t="n"/>
      <c r="D507" s="5" t="n"/>
      <c r="E507" s="5" t="n"/>
      <c r="F507" s="15" t="n"/>
      <c r="G507" s="5" t="n"/>
      <c r="H507" s="5" t="n"/>
      <c r="I507" s="6">
        <f>IF(B507&amp;""="","",IF(COUNTIF('الطلاب'!$A$6:$A$205,B507&amp;"")=0,"طالب غير موجود",IF(NOT(ISNUMBER(A507)),"تاريخ ناقص",IF(OR(C507="حفظ جديد",C507="مراجعة")=FALSE,"اختر النوع",IF(NOT(ISNUMBER(F507)),"عدد الأوجه ناقص","")))))</f>
        <v/>
      </c>
      <c r="J507" s="21">
        <f>IF(OR(B507&amp;""="",C507&lt;&gt;"حفظ جديد",NOT(ISNUMBER(A507))),"",IF(COUNTIFS($B$6:$B$2005,B507&amp;"",$C$6:$C$2005,"حفظ جديد",$A$6:$A$2005,"&gt;"&amp;A507)=0,1,0))</f>
        <v/>
      </c>
      <c r="K507" s="21">
        <f>IF(OR(B507&amp;""="",C507&lt;&gt;"مراجعة",NOT(ISNUMBER(A507))),"",IF(COUNTIFS($B$6:$B$2005,B507&amp;"",$C$6:$C$2005,"مراجعة",$A$6:$A$2005,"&gt;"&amp;A507)=0,1,0))</f>
        <v/>
      </c>
      <c r="L507" s="6">
        <f>IF(J507=1,B507&amp;"|H","")</f>
        <v/>
      </c>
      <c r="M507" s="6">
        <f>IF(K507=1,B507&amp;"|R","")</f>
        <v/>
      </c>
    </row>
    <row r="508">
      <c r="A508" s="13" t="n"/>
      <c r="B508" s="5" t="n"/>
      <c r="C508" s="5" t="n"/>
      <c r="D508" s="5" t="n"/>
      <c r="E508" s="5" t="n"/>
      <c r="F508" s="15" t="n"/>
      <c r="G508" s="5" t="n"/>
      <c r="H508" s="5" t="n"/>
      <c r="I508" s="6">
        <f>IF(B508&amp;""="","",IF(COUNTIF('الطلاب'!$A$6:$A$205,B508&amp;"")=0,"طالب غير موجود",IF(NOT(ISNUMBER(A508)),"تاريخ ناقص",IF(OR(C508="حفظ جديد",C508="مراجعة")=FALSE,"اختر النوع",IF(NOT(ISNUMBER(F508)),"عدد الأوجه ناقص","")))))</f>
        <v/>
      </c>
      <c r="J508" s="21">
        <f>IF(OR(B508&amp;""="",C508&lt;&gt;"حفظ جديد",NOT(ISNUMBER(A508))),"",IF(COUNTIFS($B$6:$B$2005,B508&amp;"",$C$6:$C$2005,"حفظ جديد",$A$6:$A$2005,"&gt;"&amp;A508)=0,1,0))</f>
        <v/>
      </c>
      <c r="K508" s="21">
        <f>IF(OR(B508&amp;""="",C508&lt;&gt;"مراجعة",NOT(ISNUMBER(A508))),"",IF(COUNTIFS($B$6:$B$2005,B508&amp;"",$C$6:$C$2005,"مراجعة",$A$6:$A$2005,"&gt;"&amp;A508)=0,1,0))</f>
        <v/>
      </c>
      <c r="L508" s="6">
        <f>IF(J508=1,B508&amp;"|H","")</f>
        <v/>
      </c>
      <c r="M508" s="6">
        <f>IF(K508=1,B508&amp;"|R","")</f>
        <v/>
      </c>
    </row>
    <row r="509">
      <c r="A509" s="13" t="n"/>
      <c r="B509" s="5" t="n"/>
      <c r="C509" s="5" t="n"/>
      <c r="D509" s="5" t="n"/>
      <c r="E509" s="5" t="n"/>
      <c r="F509" s="15" t="n"/>
      <c r="G509" s="5" t="n"/>
      <c r="H509" s="5" t="n"/>
      <c r="I509" s="6">
        <f>IF(B509&amp;""="","",IF(COUNTIF('الطلاب'!$A$6:$A$205,B509&amp;"")=0,"طالب غير موجود",IF(NOT(ISNUMBER(A509)),"تاريخ ناقص",IF(OR(C509="حفظ جديد",C509="مراجعة")=FALSE,"اختر النوع",IF(NOT(ISNUMBER(F509)),"عدد الأوجه ناقص","")))))</f>
        <v/>
      </c>
      <c r="J509" s="21">
        <f>IF(OR(B509&amp;""="",C509&lt;&gt;"حفظ جديد",NOT(ISNUMBER(A509))),"",IF(COUNTIFS($B$6:$B$2005,B509&amp;"",$C$6:$C$2005,"حفظ جديد",$A$6:$A$2005,"&gt;"&amp;A509)=0,1,0))</f>
        <v/>
      </c>
      <c r="K509" s="21">
        <f>IF(OR(B509&amp;""="",C509&lt;&gt;"مراجعة",NOT(ISNUMBER(A509))),"",IF(COUNTIFS($B$6:$B$2005,B509&amp;"",$C$6:$C$2005,"مراجعة",$A$6:$A$2005,"&gt;"&amp;A509)=0,1,0))</f>
        <v/>
      </c>
      <c r="L509" s="6">
        <f>IF(J509=1,B509&amp;"|H","")</f>
        <v/>
      </c>
      <c r="M509" s="6">
        <f>IF(K509=1,B509&amp;"|R","")</f>
        <v/>
      </c>
    </row>
    <row r="510">
      <c r="A510" s="13" t="n"/>
      <c r="B510" s="5" t="n"/>
      <c r="C510" s="5" t="n"/>
      <c r="D510" s="5" t="n"/>
      <c r="E510" s="5" t="n"/>
      <c r="F510" s="15" t="n"/>
      <c r="G510" s="5" t="n"/>
      <c r="H510" s="5" t="n"/>
      <c r="I510" s="6">
        <f>IF(B510&amp;""="","",IF(COUNTIF('الطلاب'!$A$6:$A$205,B510&amp;"")=0,"طالب غير موجود",IF(NOT(ISNUMBER(A510)),"تاريخ ناقص",IF(OR(C510="حفظ جديد",C510="مراجعة")=FALSE,"اختر النوع",IF(NOT(ISNUMBER(F510)),"عدد الأوجه ناقص","")))))</f>
        <v/>
      </c>
      <c r="J510" s="21">
        <f>IF(OR(B510&amp;""="",C510&lt;&gt;"حفظ جديد",NOT(ISNUMBER(A510))),"",IF(COUNTIFS($B$6:$B$2005,B510&amp;"",$C$6:$C$2005,"حفظ جديد",$A$6:$A$2005,"&gt;"&amp;A510)=0,1,0))</f>
        <v/>
      </c>
      <c r="K510" s="21">
        <f>IF(OR(B510&amp;""="",C510&lt;&gt;"مراجعة",NOT(ISNUMBER(A510))),"",IF(COUNTIFS($B$6:$B$2005,B510&amp;"",$C$6:$C$2005,"مراجعة",$A$6:$A$2005,"&gt;"&amp;A510)=0,1,0))</f>
        <v/>
      </c>
      <c r="L510" s="6">
        <f>IF(J510=1,B510&amp;"|H","")</f>
        <v/>
      </c>
      <c r="M510" s="6">
        <f>IF(K510=1,B510&amp;"|R","")</f>
        <v/>
      </c>
    </row>
    <row r="511">
      <c r="A511" s="13" t="n"/>
      <c r="B511" s="5" t="n"/>
      <c r="C511" s="5" t="n"/>
      <c r="D511" s="5" t="n"/>
      <c r="E511" s="5" t="n"/>
      <c r="F511" s="15" t="n"/>
      <c r="G511" s="5" t="n"/>
      <c r="H511" s="5" t="n"/>
      <c r="I511" s="6">
        <f>IF(B511&amp;""="","",IF(COUNTIF('الطلاب'!$A$6:$A$205,B511&amp;"")=0,"طالب غير موجود",IF(NOT(ISNUMBER(A511)),"تاريخ ناقص",IF(OR(C511="حفظ جديد",C511="مراجعة")=FALSE,"اختر النوع",IF(NOT(ISNUMBER(F511)),"عدد الأوجه ناقص","")))))</f>
        <v/>
      </c>
      <c r="J511" s="21">
        <f>IF(OR(B511&amp;""="",C511&lt;&gt;"حفظ جديد",NOT(ISNUMBER(A511))),"",IF(COUNTIFS($B$6:$B$2005,B511&amp;"",$C$6:$C$2005,"حفظ جديد",$A$6:$A$2005,"&gt;"&amp;A511)=0,1,0))</f>
        <v/>
      </c>
      <c r="K511" s="21">
        <f>IF(OR(B511&amp;""="",C511&lt;&gt;"مراجعة",NOT(ISNUMBER(A511))),"",IF(COUNTIFS($B$6:$B$2005,B511&amp;"",$C$6:$C$2005,"مراجعة",$A$6:$A$2005,"&gt;"&amp;A511)=0,1,0))</f>
        <v/>
      </c>
      <c r="L511" s="6">
        <f>IF(J511=1,B511&amp;"|H","")</f>
        <v/>
      </c>
      <c r="M511" s="6">
        <f>IF(K511=1,B511&amp;"|R","")</f>
        <v/>
      </c>
    </row>
    <row r="512">
      <c r="A512" s="13" t="n"/>
      <c r="B512" s="5" t="n"/>
      <c r="C512" s="5" t="n"/>
      <c r="D512" s="5" t="n"/>
      <c r="E512" s="5" t="n"/>
      <c r="F512" s="15" t="n"/>
      <c r="G512" s="5" t="n"/>
      <c r="H512" s="5" t="n"/>
      <c r="I512" s="6">
        <f>IF(B512&amp;""="","",IF(COUNTIF('الطلاب'!$A$6:$A$205,B512&amp;"")=0,"طالب غير موجود",IF(NOT(ISNUMBER(A512)),"تاريخ ناقص",IF(OR(C512="حفظ جديد",C512="مراجعة")=FALSE,"اختر النوع",IF(NOT(ISNUMBER(F512)),"عدد الأوجه ناقص","")))))</f>
        <v/>
      </c>
      <c r="J512" s="21">
        <f>IF(OR(B512&amp;""="",C512&lt;&gt;"حفظ جديد",NOT(ISNUMBER(A512))),"",IF(COUNTIFS($B$6:$B$2005,B512&amp;"",$C$6:$C$2005,"حفظ جديد",$A$6:$A$2005,"&gt;"&amp;A512)=0,1,0))</f>
        <v/>
      </c>
      <c r="K512" s="21">
        <f>IF(OR(B512&amp;""="",C512&lt;&gt;"مراجعة",NOT(ISNUMBER(A512))),"",IF(COUNTIFS($B$6:$B$2005,B512&amp;"",$C$6:$C$2005,"مراجعة",$A$6:$A$2005,"&gt;"&amp;A512)=0,1,0))</f>
        <v/>
      </c>
      <c r="L512" s="6">
        <f>IF(J512=1,B512&amp;"|H","")</f>
        <v/>
      </c>
      <c r="M512" s="6">
        <f>IF(K512=1,B512&amp;"|R","")</f>
        <v/>
      </c>
    </row>
    <row r="513">
      <c r="A513" s="13" t="n"/>
      <c r="B513" s="5" t="n"/>
      <c r="C513" s="5" t="n"/>
      <c r="D513" s="5" t="n"/>
      <c r="E513" s="5" t="n"/>
      <c r="F513" s="15" t="n"/>
      <c r="G513" s="5" t="n"/>
      <c r="H513" s="5" t="n"/>
      <c r="I513" s="6">
        <f>IF(B513&amp;""="","",IF(COUNTIF('الطلاب'!$A$6:$A$205,B513&amp;"")=0,"طالب غير موجود",IF(NOT(ISNUMBER(A513)),"تاريخ ناقص",IF(OR(C513="حفظ جديد",C513="مراجعة")=FALSE,"اختر النوع",IF(NOT(ISNUMBER(F513)),"عدد الأوجه ناقص","")))))</f>
        <v/>
      </c>
      <c r="J513" s="21">
        <f>IF(OR(B513&amp;""="",C513&lt;&gt;"حفظ جديد",NOT(ISNUMBER(A513))),"",IF(COUNTIFS($B$6:$B$2005,B513&amp;"",$C$6:$C$2005,"حفظ جديد",$A$6:$A$2005,"&gt;"&amp;A513)=0,1,0))</f>
        <v/>
      </c>
      <c r="K513" s="21">
        <f>IF(OR(B513&amp;""="",C513&lt;&gt;"مراجعة",NOT(ISNUMBER(A513))),"",IF(COUNTIFS($B$6:$B$2005,B513&amp;"",$C$6:$C$2005,"مراجعة",$A$6:$A$2005,"&gt;"&amp;A513)=0,1,0))</f>
        <v/>
      </c>
      <c r="L513" s="6">
        <f>IF(J513=1,B513&amp;"|H","")</f>
        <v/>
      </c>
      <c r="M513" s="6">
        <f>IF(K513=1,B513&amp;"|R","")</f>
        <v/>
      </c>
    </row>
    <row r="514">
      <c r="A514" s="13" t="n"/>
      <c r="B514" s="5" t="n"/>
      <c r="C514" s="5" t="n"/>
      <c r="D514" s="5" t="n"/>
      <c r="E514" s="5" t="n"/>
      <c r="F514" s="15" t="n"/>
      <c r="G514" s="5" t="n"/>
      <c r="H514" s="5" t="n"/>
      <c r="I514" s="6">
        <f>IF(B514&amp;""="","",IF(COUNTIF('الطلاب'!$A$6:$A$205,B514&amp;"")=0,"طالب غير موجود",IF(NOT(ISNUMBER(A514)),"تاريخ ناقص",IF(OR(C514="حفظ جديد",C514="مراجعة")=FALSE,"اختر النوع",IF(NOT(ISNUMBER(F514)),"عدد الأوجه ناقص","")))))</f>
        <v/>
      </c>
      <c r="J514" s="21">
        <f>IF(OR(B514&amp;""="",C514&lt;&gt;"حفظ جديد",NOT(ISNUMBER(A514))),"",IF(COUNTIFS($B$6:$B$2005,B514&amp;"",$C$6:$C$2005,"حفظ جديد",$A$6:$A$2005,"&gt;"&amp;A514)=0,1,0))</f>
        <v/>
      </c>
      <c r="K514" s="21">
        <f>IF(OR(B514&amp;""="",C514&lt;&gt;"مراجعة",NOT(ISNUMBER(A514))),"",IF(COUNTIFS($B$6:$B$2005,B514&amp;"",$C$6:$C$2005,"مراجعة",$A$6:$A$2005,"&gt;"&amp;A514)=0,1,0))</f>
        <v/>
      </c>
      <c r="L514" s="6">
        <f>IF(J514=1,B514&amp;"|H","")</f>
        <v/>
      </c>
      <c r="M514" s="6">
        <f>IF(K514=1,B514&amp;"|R","")</f>
        <v/>
      </c>
    </row>
    <row r="515">
      <c r="A515" s="13" t="n"/>
      <c r="B515" s="5" t="n"/>
      <c r="C515" s="5" t="n"/>
      <c r="D515" s="5" t="n"/>
      <c r="E515" s="5" t="n"/>
      <c r="F515" s="15" t="n"/>
      <c r="G515" s="5" t="n"/>
      <c r="H515" s="5" t="n"/>
      <c r="I515" s="6">
        <f>IF(B515&amp;""="","",IF(COUNTIF('الطلاب'!$A$6:$A$205,B515&amp;"")=0,"طالب غير موجود",IF(NOT(ISNUMBER(A515)),"تاريخ ناقص",IF(OR(C515="حفظ جديد",C515="مراجعة")=FALSE,"اختر النوع",IF(NOT(ISNUMBER(F515)),"عدد الأوجه ناقص","")))))</f>
        <v/>
      </c>
      <c r="J515" s="21">
        <f>IF(OR(B515&amp;""="",C515&lt;&gt;"حفظ جديد",NOT(ISNUMBER(A515))),"",IF(COUNTIFS($B$6:$B$2005,B515&amp;"",$C$6:$C$2005,"حفظ جديد",$A$6:$A$2005,"&gt;"&amp;A515)=0,1,0))</f>
        <v/>
      </c>
      <c r="K515" s="21">
        <f>IF(OR(B515&amp;""="",C515&lt;&gt;"مراجعة",NOT(ISNUMBER(A515))),"",IF(COUNTIFS($B$6:$B$2005,B515&amp;"",$C$6:$C$2005,"مراجعة",$A$6:$A$2005,"&gt;"&amp;A515)=0,1,0))</f>
        <v/>
      </c>
      <c r="L515" s="6">
        <f>IF(J515=1,B515&amp;"|H","")</f>
        <v/>
      </c>
      <c r="M515" s="6">
        <f>IF(K515=1,B515&amp;"|R","")</f>
        <v/>
      </c>
    </row>
    <row r="516">
      <c r="A516" s="13" t="n"/>
      <c r="B516" s="5" t="n"/>
      <c r="C516" s="5" t="n"/>
      <c r="D516" s="5" t="n"/>
      <c r="E516" s="5" t="n"/>
      <c r="F516" s="15" t="n"/>
      <c r="G516" s="5" t="n"/>
      <c r="H516" s="5" t="n"/>
      <c r="I516" s="6">
        <f>IF(B516&amp;""="","",IF(COUNTIF('الطلاب'!$A$6:$A$205,B516&amp;"")=0,"طالب غير موجود",IF(NOT(ISNUMBER(A516)),"تاريخ ناقص",IF(OR(C516="حفظ جديد",C516="مراجعة")=FALSE,"اختر النوع",IF(NOT(ISNUMBER(F516)),"عدد الأوجه ناقص","")))))</f>
        <v/>
      </c>
      <c r="J516" s="21">
        <f>IF(OR(B516&amp;""="",C516&lt;&gt;"حفظ جديد",NOT(ISNUMBER(A516))),"",IF(COUNTIFS($B$6:$B$2005,B516&amp;"",$C$6:$C$2005,"حفظ جديد",$A$6:$A$2005,"&gt;"&amp;A516)=0,1,0))</f>
        <v/>
      </c>
      <c r="K516" s="21">
        <f>IF(OR(B516&amp;""="",C516&lt;&gt;"مراجعة",NOT(ISNUMBER(A516))),"",IF(COUNTIFS($B$6:$B$2005,B516&amp;"",$C$6:$C$2005,"مراجعة",$A$6:$A$2005,"&gt;"&amp;A516)=0,1,0))</f>
        <v/>
      </c>
      <c r="L516" s="6">
        <f>IF(J516=1,B516&amp;"|H","")</f>
        <v/>
      </c>
      <c r="M516" s="6">
        <f>IF(K516=1,B516&amp;"|R","")</f>
        <v/>
      </c>
    </row>
    <row r="517">
      <c r="A517" s="13" t="n"/>
      <c r="B517" s="5" t="n"/>
      <c r="C517" s="5" t="n"/>
      <c r="D517" s="5" t="n"/>
      <c r="E517" s="5" t="n"/>
      <c r="F517" s="15" t="n"/>
      <c r="G517" s="5" t="n"/>
      <c r="H517" s="5" t="n"/>
      <c r="I517" s="6">
        <f>IF(B517&amp;""="","",IF(COUNTIF('الطلاب'!$A$6:$A$205,B517&amp;"")=0,"طالب غير موجود",IF(NOT(ISNUMBER(A517)),"تاريخ ناقص",IF(OR(C517="حفظ جديد",C517="مراجعة")=FALSE,"اختر النوع",IF(NOT(ISNUMBER(F517)),"عدد الأوجه ناقص","")))))</f>
        <v/>
      </c>
      <c r="J517" s="21">
        <f>IF(OR(B517&amp;""="",C517&lt;&gt;"حفظ جديد",NOT(ISNUMBER(A517))),"",IF(COUNTIFS($B$6:$B$2005,B517&amp;"",$C$6:$C$2005,"حفظ جديد",$A$6:$A$2005,"&gt;"&amp;A517)=0,1,0))</f>
        <v/>
      </c>
      <c r="K517" s="21">
        <f>IF(OR(B517&amp;""="",C517&lt;&gt;"مراجعة",NOT(ISNUMBER(A517))),"",IF(COUNTIFS($B$6:$B$2005,B517&amp;"",$C$6:$C$2005,"مراجعة",$A$6:$A$2005,"&gt;"&amp;A517)=0,1,0))</f>
        <v/>
      </c>
      <c r="L517" s="6">
        <f>IF(J517=1,B517&amp;"|H","")</f>
        <v/>
      </c>
      <c r="M517" s="6">
        <f>IF(K517=1,B517&amp;"|R","")</f>
        <v/>
      </c>
    </row>
    <row r="518">
      <c r="A518" s="13" t="n"/>
      <c r="B518" s="5" t="n"/>
      <c r="C518" s="5" t="n"/>
      <c r="D518" s="5" t="n"/>
      <c r="E518" s="5" t="n"/>
      <c r="F518" s="15" t="n"/>
      <c r="G518" s="5" t="n"/>
      <c r="H518" s="5" t="n"/>
      <c r="I518" s="6">
        <f>IF(B518&amp;""="","",IF(COUNTIF('الطلاب'!$A$6:$A$205,B518&amp;"")=0,"طالب غير موجود",IF(NOT(ISNUMBER(A518)),"تاريخ ناقص",IF(OR(C518="حفظ جديد",C518="مراجعة")=FALSE,"اختر النوع",IF(NOT(ISNUMBER(F518)),"عدد الأوجه ناقص","")))))</f>
        <v/>
      </c>
      <c r="J518" s="21">
        <f>IF(OR(B518&amp;""="",C518&lt;&gt;"حفظ جديد",NOT(ISNUMBER(A518))),"",IF(COUNTIFS($B$6:$B$2005,B518&amp;"",$C$6:$C$2005,"حفظ جديد",$A$6:$A$2005,"&gt;"&amp;A518)=0,1,0))</f>
        <v/>
      </c>
      <c r="K518" s="21">
        <f>IF(OR(B518&amp;""="",C518&lt;&gt;"مراجعة",NOT(ISNUMBER(A518))),"",IF(COUNTIFS($B$6:$B$2005,B518&amp;"",$C$6:$C$2005,"مراجعة",$A$6:$A$2005,"&gt;"&amp;A518)=0,1,0))</f>
        <v/>
      </c>
      <c r="L518" s="6">
        <f>IF(J518=1,B518&amp;"|H","")</f>
        <v/>
      </c>
      <c r="M518" s="6">
        <f>IF(K518=1,B518&amp;"|R","")</f>
        <v/>
      </c>
    </row>
    <row r="519">
      <c r="A519" s="13" t="n"/>
      <c r="B519" s="5" t="n"/>
      <c r="C519" s="5" t="n"/>
      <c r="D519" s="5" t="n"/>
      <c r="E519" s="5" t="n"/>
      <c r="F519" s="15" t="n"/>
      <c r="G519" s="5" t="n"/>
      <c r="H519" s="5" t="n"/>
      <c r="I519" s="6">
        <f>IF(B519&amp;""="","",IF(COUNTIF('الطلاب'!$A$6:$A$205,B519&amp;"")=0,"طالب غير موجود",IF(NOT(ISNUMBER(A519)),"تاريخ ناقص",IF(OR(C519="حفظ جديد",C519="مراجعة")=FALSE,"اختر النوع",IF(NOT(ISNUMBER(F519)),"عدد الأوجه ناقص","")))))</f>
        <v/>
      </c>
      <c r="J519" s="21">
        <f>IF(OR(B519&amp;""="",C519&lt;&gt;"حفظ جديد",NOT(ISNUMBER(A519))),"",IF(COUNTIFS($B$6:$B$2005,B519&amp;"",$C$6:$C$2005,"حفظ جديد",$A$6:$A$2005,"&gt;"&amp;A519)=0,1,0))</f>
        <v/>
      </c>
      <c r="K519" s="21">
        <f>IF(OR(B519&amp;""="",C519&lt;&gt;"مراجعة",NOT(ISNUMBER(A519))),"",IF(COUNTIFS($B$6:$B$2005,B519&amp;"",$C$6:$C$2005,"مراجعة",$A$6:$A$2005,"&gt;"&amp;A519)=0,1,0))</f>
        <v/>
      </c>
      <c r="L519" s="6">
        <f>IF(J519=1,B519&amp;"|H","")</f>
        <v/>
      </c>
      <c r="M519" s="6">
        <f>IF(K519=1,B519&amp;"|R","")</f>
        <v/>
      </c>
    </row>
    <row r="520">
      <c r="A520" s="13" t="n"/>
      <c r="B520" s="5" t="n"/>
      <c r="C520" s="5" t="n"/>
      <c r="D520" s="5" t="n"/>
      <c r="E520" s="5" t="n"/>
      <c r="F520" s="15" t="n"/>
      <c r="G520" s="5" t="n"/>
      <c r="H520" s="5" t="n"/>
      <c r="I520" s="6">
        <f>IF(B520&amp;""="","",IF(COUNTIF('الطلاب'!$A$6:$A$205,B520&amp;"")=0,"طالب غير موجود",IF(NOT(ISNUMBER(A520)),"تاريخ ناقص",IF(OR(C520="حفظ جديد",C520="مراجعة")=FALSE,"اختر النوع",IF(NOT(ISNUMBER(F520)),"عدد الأوجه ناقص","")))))</f>
        <v/>
      </c>
      <c r="J520" s="21">
        <f>IF(OR(B520&amp;""="",C520&lt;&gt;"حفظ جديد",NOT(ISNUMBER(A520))),"",IF(COUNTIFS($B$6:$B$2005,B520&amp;"",$C$6:$C$2005,"حفظ جديد",$A$6:$A$2005,"&gt;"&amp;A520)=0,1,0))</f>
        <v/>
      </c>
      <c r="K520" s="21">
        <f>IF(OR(B520&amp;""="",C520&lt;&gt;"مراجعة",NOT(ISNUMBER(A520))),"",IF(COUNTIFS($B$6:$B$2005,B520&amp;"",$C$6:$C$2005,"مراجعة",$A$6:$A$2005,"&gt;"&amp;A520)=0,1,0))</f>
        <v/>
      </c>
      <c r="L520" s="6">
        <f>IF(J520=1,B520&amp;"|H","")</f>
        <v/>
      </c>
      <c r="M520" s="6">
        <f>IF(K520=1,B520&amp;"|R","")</f>
        <v/>
      </c>
    </row>
    <row r="521">
      <c r="A521" s="13" t="n"/>
      <c r="B521" s="5" t="n"/>
      <c r="C521" s="5" t="n"/>
      <c r="D521" s="5" t="n"/>
      <c r="E521" s="5" t="n"/>
      <c r="F521" s="15" t="n"/>
      <c r="G521" s="5" t="n"/>
      <c r="H521" s="5" t="n"/>
      <c r="I521" s="6">
        <f>IF(B521&amp;""="","",IF(COUNTIF('الطلاب'!$A$6:$A$205,B521&amp;"")=0,"طالب غير موجود",IF(NOT(ISNUMBER(A521)),"تاريخ ناقص",IF(OR(C521="حفظ جديد",C521="مراجعة")=FALSE,"اختر النوع",IF(NOT(ISNUMBER(F521)),"عدد الأوجه ناقص","")))))</f>
        <v/>
      </c>
      <c r="J521" s="21">
        <f>IF(OR(B521&amp;""="",C521&lt;&gt;"حفظ جديد",NOT(ISNUMBER(A521))),"",IF(COUNTIFS($B$6:$B$2005,B521&amp;"",$C$6:$C$2005,"حفظ جديد",$A$6:$A$2005,"&gt;"&amp;A521)=0,1,0))</f>
        <v/>
      </c>
      <c r="K521" s="21">
        <f>IF(OR(B521&amp;""="",C521&lt;&gt;"مراجعة",NOT(ISNUMBER(A521))),"",IF(COUNTIFS($B$6:$B$2005,B521&amp;"",$C$6:$C$2005,"مراجعة",$A$6:$A$2005,"&gt;"&amp;A521)=0,1,0))</f>
        <v/>
      </c>
      <c r="L521" s="6">
        <f>IF(J521=1,B521&amp;"|H","")</f>
        <v/>
      </c>
      <c r="M521" s="6">
        <f>IF(K521=1,B521&amp;"|R","")</f>
        <v/>
      </c>
    </row>
    <row r="522">
      <c r="A522" s="13" t="n"/>
      <c r="B522" s="5" t="n"/>
      <c r="C522" s="5" t="n"/>
      <c r="D522" s="5" t="n"/>
      <c r="E522" s="5" t="n"/>
      <c r="F522" s="15" t="n"/>
      <c r="G522" s="5" t="n"/>
      <c r="H522" s="5" t="n"/>
      <c r="I522" s="6">
        <f>IF(B522&amp;""="","",IF(COUNTIF('الطلاب'!$A$6:$A$205,B522&amp;"")=0,"طالب غير موجود",IF(NOT(ISNUMBER(A522)),"تاريخ ناقص",IF(OR(C522="حفظ جديد",C522="مراجعة")=FALSE,"اختر النوع",IF(NOT(ISNUMBER(F522)),"عدد الأوجه ناقص","")))))</f>
        <v/>
      </c>
      <c r="J522" s="21">
        <f>IF(OR(B522&amp;""="",C522&lt;&gt;"حفظ جديد",NOT(ISNUMBER(A522))),"",IF(COUNTIFS($B$6:$B$2005,B522&amp;"",$C$6:$C$2005,"حفظ جديد",$A$6:$A$2005,"&gt;"&amp;A522)=0,1,0))</f>
        <v/>
      </c>
      <c r="K522" s="21">
        <f>IF(OR(B522&amp;""="",C522&lt;&gt;"مراجعة",NOT(ISNUMBER(A522))),"",IF(COUNTIFS($B$6:$B$2005,B522&amp;"",$C$6:$C$2005,"مراجعة",$A$6:$A$2005,"&gt;"&amp;A522)=0,1,0))</f>
        <v/>
      </c>
      <c r="L522" s="6">
        <f>IF(J522=1,B522&amp;"|H","")</f>
        <v/>
      </c>
      <c r="M522" s="6">
        <f>IF(K522=1,B522&amp;"|R","")</f>
        <v/>
      </c>
    </row>
    <row r="523">
      <c r="A523" s="13" t="n"/>
      <c r="B523" s="5" t="n"/>
      <c r="C523" s="5" t="n"/>
      <c r="D523" s="5" t="n"/>
      <c r="E523" s="5" t="n"/>
      <c r="F523" s="15" t="n"/>
      <c r="G523" s="5" t="n"/>
      <c r="H523" s="5" t="n"/>
      <c r="I523" s="6">
        <f>IF(B523&amp;""="","",IF(COUNTIF('الطلاب'!$A$6:$A$205,B523&amp;"")=0,"طالب غير موجود",IF(NOT(ISNUMBER(A523)),"تاريخ ناقص",IF(OR(C523="حفظ جديد",C523="مراجعة")=FALSE,"اختر النوع",IF(NOT(ISNUMBER(F523)),"عدد الأوجه ناقص","")))))</f>
        <v/>
      </c>
      <c r="J523" s="21">
        <f>IF(OR(B523&amp;""="",C523&lt;&gt;"حفظ جديد",NOT(ISNUMBER(A523))),"",IF(COUNTIFS($B$6:$B$2005,B523&amp;"",$C$6:$C$2005,"حفظ جديد",$A$6:$A$2005,"&gt;"&amp;A523)=0,1,0))</f>
        <v/>
      </c>
      <c r="K523" s="21">
        <f>IF(OR(B523&amp;""="",C523&lt;&gt;"مراجعة",NOT(ISNUMBER(A523))),"",IF(COUNTIFS($B$6:$B$2005,B523&amp;"",$C$6:$C$2005,"مراجعة",$A$6:$A$2005,"&gt;"&amp;A523)=0,1,0))</f>
        <v/>
      </c>
      <c r="L523" s="6">
        <f>IF(J523=1,B523&amp;"|H","")</f>
        <v/>
      </c>
      <c r="M523" s="6">
        <f>IF(K523=1,B523&amp;"|R","")</f>
        <v/>
      </c>
    </row>
    <row r="524">
      <c r="A524" s="13" t="n"/>
      <c r="B524" s="5" t="n"/>
      <c r="C524" s="5" t="n"/>
      <c r="D524" s="5" t="n"/>
      <c r="E524" s="5" t="n"/>
      <c r="F524" s="15" t="n"/>
      <c r="G524" s="5" t="n"/>
      <c r="H524" s="5" t="n"/>
      <c r="I524" s="6">
        <f>IF(B524&amp;""="","",IF(COUNTIF('الطلاب'!$A$6:$A$205,B524&amp;"")=0,"طالب غير موجود",IF(NOT(ISNUMBER(A524)),"تاريخ ناقص",IF(OR(C524="حفظ جديد",C524="مراجعة")=FALSE,"اختر النوع",IF(NOT(ISNUMBER(F524)),"عدد الأوجه ناقص","")))))</f>
        <v/>
      </c>
      <c r="J524" s="21">
        <f>IF(OR(B524&amp;""="",C524&lt;&gt;"حفظ جديد",NOT(ISNUMBER(A524))),"",IF(COUNTIFS($B$6:$B$2005,B524&amp;"",$C$6:$C$2005,"حفظ جديد",$A$6:$A$2005,"&gt;"&amp;A524)=0,1,0))</f>
        <v/>
      </c>
      <c r="K524" s="21">
        <f>IF(OR(B524&amp;""="",C524&lt;&gt;"مراجعة",NOT(ISNUMBER(A524))),"",IF(COUNTIFS($B$6:$B$2005,B524&amp;"",$C$6:$C$2005,"مراجعة",$A$6:$A$2005,"&gt;"&amp;A524)=0,1,0))</f>
        <v/>
      </c>
      <c r="L524" s="6">
        <f>IF(J524=1,B524&amp;"|H","")</f>
        <v/>
      </c>
      <c r="M524" s="6">
        <f>IF(K524=1,B524&amp;"|R","")</f>
        <v/>
      </c>
    </row>
    <row r="525">
      <c r="A525" s="13" t="n"/>
      <c r="B525" s="5" t="n"/>
      <c r="C525" s="5" t="n"/>
      <c r="D525" s="5" t="n"/>
      <c r="E525" s="5" t="n"/>
      <c r="F525" s="15" t="n"/>
      <c r="G525" s="5" t="n"/>
      <c r="H525" s="5" t="n"/>
      <c r="I525" s="6">
        <f>IF(B525&amp;""="","",IF(COUNTIF('الطلاب'!$A$6:$A$205,B525&amp;"")=0,"طالب غير موجود",IF(NOT(ISNUMBER(A525)),"تاريخ ناقص",IF(OR(C525="حفظ جديد",C525="مراجعة")=FALSE,"اختر النوع",IF(NOT(ISNUMBER(F525)),"عدد الأوجه ناقص","")))))</f>
        <v/>
      </c>
      <c r="J525" s="21">
        <f>IF(OR(B525&amp;""="",C525&lt;&gt;"حفظ جديد",NOT(ISNUMBER(A525))),"",IF(COUNTIFS($B$6:$B$2005,B525&amp;"",$C$6:$C$2005,"حفظ جديد",$A$6:$A$2005,"&gt;"&amp;A525)=0,1,0))</f>
        <v/>
      </c>
      <c r="K525" s="21">
        <f>IF(OR(B525&amp;""="",C525&lt;&gt;"مراجعة",NOT(ISNUMBER(A525))),"",IF(COUNTIFS($B$6:$B$2005,B525&amp;"",$C$6:$C$2005,"مراجعة",$A$6:$A$2005,"&gt;"&amp;A525)=0,1,0))</f>
        <v/>
      </c>
      <c r="L525" s="6">
        <f>IF(J525=1,B525&amp;"|H","")</f>
        <v/>
      </c>
      <c r="M525" s="6">
        <f>IF(K525=1,B525&amp;"|R","")</f>
        <v/>
      </c>
    </row>
    <row r="526">
      <c r="A526" s="13" t="n"/>
      <c r="B526" s="5" t="n"/>
      <c r="C526" s="5" t="n"/>
      <c r="D526" s="5" t="n"/>
      <c r="E526" s="5" t="n"/>
      <c r="F526" s="15" t="n"/>
      <c r="G526" s="5" t="n"/>
      <c r="H526" s="5" t="n"/>
      <c r="I526" s="6">
        <f>IF(B526&amp;""="","",IF(COUNTIF('الطلاب'!$A$6:$A$205,B526&amp;"")=0,"طالب غير موجود",IF(NOT(ISNUMBER(A526)),"تاريخ ناقص",IF(OR(C526="حفظ جديد",C526="مراجعة")=FALSE,"اختر النوع",IF(NOT(ISNUMBER(F526)),"عدد الأوجه ناقص","")))))</f>
        <v/>
      </c>
      <c r="J526" s="21">
        <f>IF(OR(B526&amp;""="",C526&lt;&gt;"حفظ جديد",NOT(ISNUMBER(A526))),"",IF(COUNTIFS($B$6:$B$2005,B526&amp;"",$C$6:$C$2005,"حفظ جديد",$A$6:$A$2005,"&gt;"&amp;A526)=0,1,0))</f>
        <v/>
      </c>
      <c r="K526" s="21">
        <f>IF(OR(B526&amp;""="",C526&lt;&gt;"مراجعة",NOT(ISNUMBER(A526))),"",IF(COUNTIFS($B$6:$B$2005,B526&amp;"",$C$6:$C$2005,"مراجعة",$A$6:$A$2005,"&gt;"&amp;A526)=0,1,0))</f>
        <v/>
      </c>
      <c r="L526" s="6">
        <f>IF(J526=1,B526&amp;"|H","")</f>
        <v/>
      </c>
      <c r="M526" s="6">
        <f>IF(K526=1,B526&amp;"|R","")</f>
        <v/>
      </c>
    </row>
    <row r="527">
      <c r="A527" s="13" t="n"/>
      <c r="B527" s="5" t="n"/>
      <c r="C527" s="5" t="n"/>
      <c r="D527" s="5" t="n"/>
      <c r="E527" s="5" t="n"/>
      <c r="F527" s="15" t="n"/>
      <c r="G527" s="5" t="n"/>
      <c r="H527" s="5" t="n"/>
      <c r="I527" s="6">
        <f>IF(B527&amp;""="","",IF(COUNTIF('الطلاب'!$A$6:$A$205,B527&amp;"")=0,"طالب غير موجود",IF(NOT(ISNUMBER(A527)),"تاريخ ناقص",IF(OR(C527="حفظ جديد",C527="مراجعة")=FALSE,"اختر النوع",IF(NOT(ISNUMBER(F527)),"عدد الأوجه ناقص","")))))</f>
        <v/>
      </c>
      <c r="J527" s="21">
        <f>IF(OR(B527&amp;""="",C527&lt;&gt;"حفظ جديد",NOT(ISNUMBER(A527))),"",IF(COUNTIFS($B$6:$B$2005,B527&amp;"",$C$6:$C$2005,"حفظ جديد",$A$6:$A$2005,"&gt;"&amp;A527)=0,1,0))</f>
        <v/>
      </c>
      <c r="K527" s="21">
        <f>IF(OR(B527&amp;""="",C527&lt;&gt;"مراجعة",NOT(ISNUMBER(A527))),"",IF(COUNTIFS($B$6:$B$2005,B527&amp;"",$C$6:$C$2005,"مراجعة",$A$6:$A$2005,"&gt;"&amp;A527)=0,1,0))</f>
        <v/>
      </c>
      <c r="L527" s="6">
        <f>IF(J527=1,B527&amp;"|H","")</f>
        <v/>
      </c>
      <c r="M527" s="6">
        <f>IF(K527=1,B527&amp;"|R","")</f>
        <v/>
      </c>
    </row>
    <row r="528">
      <c r="A528" s="13" t="n"/>
      <c r="B528" s="5" t="n"/>
      <c r="C528" s="5" t="n"/>
      <c r="D528" s="5" t="n"/>
      <c r="E528" s="5" t="n"/>
      <c r="F528" s="15" t="n"/>
      <c r="G528" s="5" t="n"/>
      <c r="H528" s="5" t="n"/>
      <c r="I528" s="6">
        <f>IF(B528&amp;""="","",IF(COUNTIF('الطلاب'!$A$6:$A$205,B528&amp;"")=0,"طالب غير موجود",IF(NOT(ISNUMBER(A528)),"تاريخ ناقص",IF(OR(C528="حفظ جديد",C528="مراجعة")=FALSE,"اختر النوع",IF(NOT(ISNUMBER(F528)),"عدد الأوجه ناقص","")))))</f>
        <v/>
      </c>
      <c r="J528" s="21">
        <f>IF(OR(B528&amp;""="",C528&lt;&gt;"حفظ جديد",NOT(ISNUMBER(A528))),"",IF(COUNTIFS($B$6:$B$2005,B528&amp;"",$C$6:$C$2005,"حفظ جديد",$A$6:$A$2005,"&gt;"&amp;A528)=0,1,0))</f>
        <v/>
      </c>
      <c r="K528" s="21">
        <f>IF(OR(B528&amp;""="",C528&lt;&gt;"مراجعة",NOT(ISNUMBER(A528))),"",IF(COUNTIFS($B$6:$B$2005,B528&amp;"",$C$6:$C$2005,"مراجعة",$A$6:$A$2005,"&gt;"&amp;A528)=0,1,0))</f>
        <v/>
      </c>
      <c r="L528" s="6">
        <f>IF(J528=1,B528&amp;"|H","")</f>
        <v/>
      </c>
      <c r="M528" s="6">
        <f>IF(K528=1,B528&amp;"|R","")</f>
        <v/>
      </c>
    </row>
    <row r="529">
      <c r="A529" s="13" t="n"/>
      <c r="B529" s="5" t="n"/>
      <c r="C529" s="5" t="n"/>
      <c r="D529" s="5" t="n"/>
      <c r="E529" s="5" t="n"/>
      <c r="F529" s="15" t="n"/>
      <c r="G529" s="5" t="n"/>
      <c r="H529" s="5" t="n"/>
      <c r="I529" s="6">
        <f>IF(B529&amp;""="","",IF(COUNTIF('الطلاب'!$A$6:$A$205,B529&amp;"")=0,"طالب غير موجود",IF(NOT(ISNUMBER(A529)),"تاريخ ناقص",IF(OR(C529="حفظ جديد",C529="مراجعة")=FALSE,"اختر النوع",IF(NOT(ISNUMBER(F529)),"عدد الأوجه ناقص","")))))</f>
        <v/>
      </c>
      <c r="J529" s="21">
        <f>IF(OR(B529&amp;""="",C529&lt;&gt;"حفظ جديد",NOT(ISNUMBER(A529))),"",IF(COUNTIFS($B$6:$B$2005,B529&amp;"",$C$6:$C$2005,"حفظ جديد",$A$6:$A$2005,"&gt;"&amp;A529)=0,1,0))</f>
        <v/>
      </c>
      <c r="K529" s="21">
        <f>IF(OR(B529&amp;""="",C529&lt;&gt;"مراجعة",NOT(ISNUMBER(A529))),"",IF(COUNTIFS($B$6:$B$2005,B529&amp;"",$C$6:$C$2005,"مراجعة",$A$6:$A$2005,"&gt;"&amp;A529)=0,1,0))</f>
        <v/>
      </c>
      <c r="L529" s="6">
        <f>IF(J529=1,B529&amp;"|H","")</f>
        <v/>
      </c>
      <c r="M529" s="6">
        <f>IF(K529=1,B529&amp;"|R","")</f>
        <v/>
      </c>
    </row>
    <row r="530">
      <c r="A530" s="13" t="n"/>
      <c r="B530" s="5" t="n"/>
      <c r="C530" s="5" t="n"/>
      <c r="D530" s="5" t="n"/>
      <c r="E530" s="5" t="n"/>
      <c r="F530" s="15" t="n"/>
      <c r="G530" s="5" t="n"/>
      <c r="H530" s="5" t="n"/>
      <c r="I530" s="6">
        <f>IF(B530&amp;""="","",IF(COUNTIF('الطلاب'!$A$6:$A$205,B530&amp;"")=0,"طالب غير موجود",IF(NOT(ISNUMBER(A530)),"تاريخ ناقص",IF(OR(C530="حفظ جديد",C530="مراجعة")=FALSE,"اختر النوع",IF(NOT(ISNUMBER(F530)),"عدد الأوجه ناقص","")))))</f>
        <v/>
      </c>
      <c r="J530" s="21">
        <f>IF(OR(B530&amp;""="",C530&lt;&gt;"حفظ جديد",NOT(ISNUMBER(A530))),"",IF(COUNTIFS($B$6:$B$2005,B530&amp;"",$C$6:$C$2005,"حفظ جديد",$A$6:$A$2005,"&gt;"&amp;A530)=0,1,0))</f>
        <v/>
      </c>
      <c r="K530" s="21">
        <f>IF(OR(B530&amp;""="",C530&lt;&gt;"مراجعة",NOT(ISNUMBER(A530))),"",IF(COUNTIFS($B$6:$B$2005,B530&amp;"",$C$6:$C$2005,"مراجعة",$A$6:$A$2005,"&gt;"&amp;A530)=0,1,0))</f>
        <v/>
      </c>
      <c r="L530" s="6">
        <f>IF(J530=1,B530&amp;"|H","")</f>
        <v/>
      </c>
      <c r="M530" s="6">
        <f>IF(K530=1,B530&amp;"|R","")</f>
        <v/>
      </c>
    </row>
    <row r="531">
      <c r="A531" s="13" t="n"/>
      <c r="B531" s="5" t="n"/>
      <c r="C531" s="5" t="n"/>
      <c r="D531" s="5" t="n"/>
      <c r="E531" s="5" t="n"/>
      <c r="F531" s="15" t="n"/>
      <c r="G531" s="5" t="n"/>
      <c r="H531" s="5" t="n"/>
      <c r="I531" s="6">
        <f>IF(B531&amp;""="","",IF(COUNTIF('الطلاب'!$A$6:$A$205,B531&amp;"")=0,"طالب غير موجود",IF(NOT(ISNUMBER(A531)),"تاريخ ناقص",IF(OR(C531="حفظ جديد",C531="مراجعة")=FALSE,"اختر النوع",IF(NOT(ISNUMBER(F531)),"عدد الأوجه ناقص","")))))</f>
        <v/>
      </c>
      <c r="J531" s="21">
        <f>IF(OR(B531&amp;""="",C531&lt;&gt;"حفظ جديد",NOT(ISNUMBER(A531))),"",IF(COUNTIFS($B$6:$B$2005,B531&amp;"",$C$6:$C$2005,"حفظ جديد",$A$6:$A$2005,"&gt;"&amp;A531)=0,1,0))</f>
        <v/>
      </c>
      <c r="K531" s="21">
        <f>IF(OR(B531&amp;""="",C531&lt;&gt;"مراجعة",NOT(ISNUMBER(A531))),"",IF(COUNTIFS($B$6:$B$2005,B531&amp;"",$C$6:$C$2005,"مراجعة",$A$6:$A$2005,"&gt;"&amp;A531)=0,1,0))</f>
        <v/>
      </c>
      <c r="L531" s="6">
        <f>IF(J531=1,B531&amp;"|H","")</f>
        <v/>
      </c>
      <c r="M531" s="6">
        <f>IF(K531=1,B531&amp;"|R","")</f>
        <v/>
      </c>
    </row>
    <row r="532">
      <c r="A532" s="13" t="n"/>
      <c r="B532" s="5" t="n"/>
      <c r="C532" s="5" t="n"/>
      <c r="D532" s="5" t="n"/>
      <c r="E532" s="5" t="n"/>
      <c r="F532" s="15" t="n"/>
      <c r="G532" s="5" t="n"/>
      <c r="H532" s="5" t="n"/>
      <c r="I532" s="6">
        <f>IF(B532&amp;""="","",IF(COUNTIF('الطلاب'!$A$6:$A$205,B532&amp;"")=0,"طالب غير موجود",IF(NOT(ISNUMBER(A532)),"تاريخ ناقص",IF(OR(C532="حفظ جديد",C532="مراجعة")=FALSE,"اختر النوع",IF(NOT(ISNUMBER(F532)),"عدد الأوجه ناقص","")))))</f>
        <v/>
      </c>
      <c r="J532" s="21">
        <f>IF(OR(B532&amp;""="",C532&lt;&gt;"حفظ جديد",NOT(ISNUMBER(A532))),"",IF(COUNTIFS($B$6:$B$2005,B532&amp;"",$C$6:$C$2005,"حفظ جديد",$A$6:$A$2005,"&gt;"&amp;A532)=0,1,0))</f>
        <v/>
      </c>
      <c r="K532" s="21">
        <f>IF(OR(B532&amp;""="",C532&lt;&gt;"مراجعة",NOT(ISNUMBER(A532))),"",IF(COUNTIFS($B$6:$B$2005,B532&amp;"",$C$6:$C$2005,"مراجعة",$A$6:$A$2005,"&gt;"&amp;A532)=0,1,0))</f>
        <v/>
      </c>
      <c r="L532" s="6">
        <f>IF(J532=1,B532&amp;"|H","")</f>
        <v/>
      </c>
      <c r="M532" s="6">
        <f>IF(K532=1,B532&amp;"|R","")</f>
        <v/>
      </c>
    </row>
    <row r="533">
      <c r="A533" s="13" t="n"/>
      <c r="B533" s="5" t="n"/>
      <c r="C533" s="5" t="n"/>
      <c r="D533" s="5" t="n"/>
      <c r="E533" s="5" t="n"/>
      <c r="F533" s="15" t="n"/>
      <c r="G533" s="5" t="n"/>
      <c r="H533" s="5" t="n"/>
      <c r="I533" s="6">
        <f>IF(B533&amp;""="","",IF(COUNTIF('الطلاب'!$A$6:$A$205,B533&amp;"")=0,"طالب غير موجود",IF(NOT(ISNUMBER(A533)),"تاريخ ناقص",IF(OR(C533="حفظ جديد",C533="مراجعة")=FALSE,"اختر النوع",IF(NOT(ISNUMBER(F533)),"عدد الأوجه ناقص","")))))</f>
        <v/>
      </c>
      <c r="J533" s="21">
        <f>IF(OR(B533&amp;""="",C533&lt;&gt;"حفظ جديد",NOT(ISNUMBER(A533))),"",IF(COUNTIFS($B$6:$B$2005,B533&amp;"",$C$6:$C$2005,"حفظ جديد",$A$6:$A$2005,"&gt;"&amp;A533)=0,1,0))</f>
        <v/>
      </c>
      <c r="K533" s="21">
        <f>IF(OR(B533&amp;""="",C533&lt;&gt;"مراجعة",NOT(ISNUMBER(A533))),"",IF(COUNTIFS($B$6:$B$2005,B533&amp;"",$C$6:$C$2005,"مراجعة",$A$6:$A$2005,"&gt;"&amp;A533)=0,1,0))</f>
        <v/>
      </c>
      <c r="L533" s="6">
        <f>IF(J533=1,B533&amp;"|H","")</f>
        <v/>
      </c>
      <c r="M533" s="6">
        <f>IF(K533=1,B533&amp;"|R","")</f>
        <v/>
      </c>
    </row>
    <row r="534">
      <c r="A534" s="13" t="n"/>
      <c r="B534" s="5" t="n"/>
      <c r="C534" s="5" t="n"/>
      <c r="D534" s="5" t="n"/>
      <c r="E534" s="5" t="n"/>
      <c r="F534" s="15" t="n"/>
      <c r="G534" s="5" t="n"/>
      <c r="H534" s="5" t="n"/>
      <c r="I534" s="6">
        <f>IF(B534&amp;""="","",IF(COUNTIF('الطلاب'!$A$6:$A$205,B534&amp;"")=0,"طالب غير موجود",IF(NOT(ISNUMBER(A534)),"تاريخ ناقص",IF(OR(C534="حفظ جديد",C534="مراجعة")=FALSE,"اختر النوع",IF(NOT(ISNUMBER(F534)),"عدد الأوجه ناقص","")))))</f>
        <v/>
      </c>
      <c r="J534" s="21">
        <f>IF(OR(B534&amp;""="",C534&lt;&gt;"حفظ جديد",NOT(ISNUMBER(A534))),"",IF(COUNTIFS($B$6:$B$2005,B534&amp;"",$C$6:$C$2005,"حفظ جديد",$A$6:$A$2005,"&gt;"&amp;A534)=0,1,0))</f>
        <v/>
      </c>
      <c r="K534" s="21">
        <f>IF(OR(B534&amp;""="",C534&lt;&gt;"مراجعة",NOT(ISNUMBER(A534))),"",IF(COUNTIFS($B$6:$B$2005,B534&amp;"",$C$6:$C$2005,"مراجعة",$A$6:$A$2005,"&gt;"&amp;A534)=0,1,0))</f>
        <v/>
      </c>
      <c r="L534" s="6">
        <f>IF(J534=1,B534&amp;"|H","")</f>
        <v/>
      </c>
      <c r="M534" s="6">
        <f>IF(K534=1,B534&amp;"|R","")</f>
        <v/>
      </c>
    </row>
    <row r="535">
      <c r="A535" s="13" t="n"/>
      <c r="B535" s="5" t="n"/>
      <c r="C535" s="5" t="n"/>
      <c r="D535" s="5" t="n"/>
      <c r="E535" s="5" t="n"/>
      <c r="F535" s="15" t="n"/>
      <c r="G535" s="5" t="n"/>
      <c r="H535" s="5" t="n"/>
      <c r="I535" s="6">
        <f>IF(B535&amp;""="","",IF(COUNTIF('الطلاب'!$A$6:$A$205,B535&amp;"")=0,"طالب غير موجود",IF(NOT(ISNUMBER(A535)),"تاريخ ناقص",IF(OR(C535="حفظ جديد",C535="مراجعة")=FALSE,"اختر النوع",IF(NOT(ISNUMBER(F535)),"عدد الأوجه ناقص","")))))</f>
        <v/>
      </c>
      <c r="J535" s="21">
        <f>IF(OR(B535&amp;""="",C535&lt;&gt;"حفظ جديد",NOT(ISNUMBER(A535))),"",IF(COUNTIFS($B$6:$B$2005,B535&amp;"",$C$6:$C$2005,"حفظ جديد",$A$6:$A$2005,"&gt;"&amp;A535)=0,1,0))</f>
        <v/>
      </c>
      <c r="K535" s="21">
        <f>IF(OR(B535&amp;""="",C535&lt;&gt;"مراجعة",NOT(ISNUMBER(A535))),"",IF(COUNTIFS($B$6:$B$2005,B535&amp;"",$C$6:$C$2005,"مراجعة",$A$6:$A$2005,"&gt;"&amp;A535)=0,1,0))</f>
        <v/>
      </c>
      <c r="L535" s="6">
        <f>IF(J535=1,B535&amp;"|H","")</f>
        <v/>
      </c>
      <c r="M535" s="6">
        <f>IF(K535=1,B535&amp;"|R","")</f>
        <v/>
      </c>
    </row>
    <row r="536">
      <c r="A536" s="13" t="n"/>
      <c r="B536" s="5" t="n"/>
      <c r="C536" s="5" t="n"/>
      <c r="D536" s="5" t="n"/>
      <c r="E536" s="5" t="n"/>
      <c r="F536" s="15" t="n"/>
      <c r="G536" s="5" t="n"/>
      <c r="H536" s="5" t="n"/>
      <c r="I536" s="6">
        <f>IF(B536&amp;""="","",IF(COUNTIF('الطلاب'!$A$6:$A$205,B536&amp;"")=0,"طالب غير موجود",IF(NOT(ISNUMBER(A536)),"تاريخ ناقص",IF(OR(C536="حفظ جديد",C536="مراجعة")=FALSE,"اختر النوع",IF(NOT(ISNUMBER(F536)),"عدد الأوجه ناقص","")))))</f>
        <v/>
      </c>
      <c r="J536" s="21">
        <f>IF(OR(B536&amp;""="",C536&lt;&gt;"حفظ جديد",NOT(ISNUMBER(A536))),"",IF(COUNTIFS($B$6:$B$2005,B536&amp;"",$C$6:$C$2005,"حفظ جديد",$A$6:$A$2005,"&gt;"&amp;A536)=0,1,0))</f>
        <v/>
      </c>
      <c r="K536" s="21">
        <f>IF(OR(B536&amp;""="",C536&lt;&gt;"مراجعة",NOT(ISNUMBER(A536))),"",IF(COUNTIFS($B$6:$B$2005,B536&amp;"",$C$6:$C$2005,"مراجعة",$A$6:$A$2005,"&gt;"&amp;A536)=0,1,0))</f>
        <v/>
      </c>
      <c r="L536" s="6">
        <f>IF(J536=1,B536&amp;"|H","")</f>
        <v/>
      </c>
      <c r="M536" s="6">
        <f>IF(K536=1,B536&amp;"|R","")</f>
        <v/>
      </c>
    </row>
    <row r="537">
      <c r="A537" s="13" t="n"/>
      <c r="B537" s="5" t="n"/>
      <c r="C537" s="5" t="n"/>
      <c r="D537" s="5" t="n"/>
      <c r="E537" s="5" t="n"/>
      <c r="F537" s="15" t="n"/>
      <c r="G537" s="5" t="n"/>
      <c r="H537" s="5" t="n"/>
      <c r="I537" s="6">
        <f>IF(B537&amp;""="","",IF(COUNTIF('الطلاب'!$A$6:$A$205,B537&amp;"")=0,"طالب غير موجود",IF(NOT(ISNUMBER(A537)),"تاريخ ناقص",IF(OR(C537="حفظ جديد",C537="مراجعة")=FALSE,"اختر النوع",IF(NOT(ISNUMBER(F537)),"عدد الأوجه ناقص","")))))</f>
        <v/>
      </c>
      <c r="J537" s="21">
        <f>IF(OR(B537&amp;""="",C537&lt;&gt;"حفظ جديد",NOT(ISNUMBER(A537))),"",IF(COUNTIFS($B$6:$B$2005,B537&amp;"",$C$6:$C$2005,"حفظ جديد",$A$6:$A$2005,"&gt;"&amp;A537)=0,1,0))</f>
        <v/>
      </c>
      <c r="K537" s="21">
        <f>IF(OR(B537&amp;""="",C537&lt;&gt;"مراجعة",NOT(ISNUMBER(A537))),"",IF(COUNTIFS($B$6:$B$2005,B537&amp;"",$C$6:$C$2005,"مراجعة",$A$6:$A$2005,"&gt;"&amp;A537)=0,1,0))</f>
        <v/>
      </c>
      <c r="L537" s="6">
        <f>IF(J537=1,B537&amp;"|H","")</f>
        <v/>
      </c>
      <c r="M537" s="6">
        <f>IF(K537=1,B537&amp;"|R","")</f>
        <v/>
      </c>
    </row>
    <row r="538">
      <c r="A538" s="13" t="n"/>
      <c r="B538" s="5" t="n"/>
      <c r="C538" s="5" t="n"/>
      <c r="D538" s="5" t="n"/>
      <c r="E538" s="5" t="n"/>
      <c r="F538" s="15" t="n"/>
      <c r="G538" s="5" t="n"/>
      <c r="H538" s="5" t="n"/>
      <c r="I538" s="6">
        <f>IF(B538&amp;""="","",IF(COUNTIF('الطلاب'!$A$6:$A$205,B538&amp;"")=0,"طالب غير موجود",IF(NOT(ISNUMBER(A538)),"تاريخ ناقص",IF(OR(C538="حفظ جديد",C538="مراجعة")=FALSE,"اختر النوع",IF(NOT(ISNUMBER(F538)),"عدد الأوجه ناقص","")))))</f>
        <v/>
      </c>
      <c r="J538" s="21">
        <f>IF(OR(B538&amp;""="",C538&lt;&gt;"حفظ جديد",NOT(ISNUMBER(A538))),"",IF(COUNTIFS($B$6:$B$2005,B538&amp;"",$C$6:$C$2005,"حفظ جديد",$A$6:$A$2005,"&gt;"&amp;A538)=0,1,0))</f>
        <v/>
      </c>
      <c r="K538" s="21">
        <f>IF(OR(B538&amp;""="",C538&lt;&gt;"مراجعة",NOT(ISNUMBER(A538))),"",IF(COUNTIFS($B$6:$B$2005,B538&amp;"",$C$6:$C$2005,"مراجعة",$A$6:$A$2005,"&gt;"&amp;A538)=0,1,0))</f>
        <v/>
      </c>
      <c r="L538" s="6">
        <f>IF(J538=1,B538&amp;"|H","")</f>
        <v/>
      </c>
      <c r="M538" s="6">
        <f>IF(K538=1,B538&amp;"|R","")</f>
        <v/>
      </c>
    </row>
    <row r="539">
      <c r="A539" s="13" t="n"/>
      <c r="B539" s="5" t="n"/>
      <c r="C539" s="5" t="n"/>
      <c r="D539" s="5" t="n"/>
      <c r="E539" s="5" t="n"/>
      <c r="F539" s="15" t="n"/>
      <c r="G539" s="5" t="n"/>
      <c r="H539" s="5" t="n"/>
      <c r="I539" s="6">
        <f>IF(B539&amp;""="","",IF(COUNTIF('الطلاب'!$A$6:$A$205,B539&amp;"")=0,"طالب غير موجود",IF(NOT(ISNUMBER(A539)),"تاريخ ناقص",IF(OR(C539="حفظ جديد",C539="مراجعة")=FALSE,"اختر النوع",IF(NOT(ISNUMBER(F539)),"عدد الأوجه ناقص","")))))</f>
        <v/>
      </c>
      <c r="J539" s="21">
        <f>IF(OR(B539&amp;""="",C539&lt;&gt;"حفظ جديد",NOT(ISNUMBER(A539))),"",IF(COUNTIFS($B$6:$B$2005,B539&amp;"",$C$6:$C$2005,"حفظ جديد",$A$6:$A$2005,"&gt;"&amp;A539)=0,1,0))</f>
        <v/>
      </c>
      <c r="K539" s="21">
        <f>IF(OR(B539&amp;""="",C539&lt;&gt;"مراجعة",NOT(ISNUMBER(A539))),"",IF(COUNTIFS($B$6:$B$2005,B539&amp;"",$C$6:$C$2005,"مراجعة",$A$6:$A$2005,"&gt;"&amp;A539)=0,1,0))</f>
        <v/>
      </c>
      <c r="L539" s="6">
        <f>IF(J539=1,B539&amp;"|H","")</f>
        <v/>
      </c>
      <c r="M539" s="6">
        <f>IF(K539=1,B539&amp;"|R","")</f>
        <v/>
      </c>
    </row>
    <row r="540">
      <c r="A540" s="13" t="n"/>
      <c r="B540" s="5" t="n"/>
      <c r="C540" s="5" t="n"/>
      <c r="D540" s="5" t="n"/>
      <c r="E540" s="5" t="n"/>
      <c r="F540" s="15" t="n"/>
      <c r="G540" s="5" t="n"/>
      <c r="H540" s="5" t="n"/>
      <c r="I540" s="6">
        <f>IF(B540&amp;""="","",IF(COUNTIF('الطلاب'!$A$6:$A$205,B540&amp;"")=0,"طالب غير موجود",IF(NOT(ISNUMBER(A540)),"تاريخ ناقص",IF(OR(C540="حفظ جديد",C540="مراجعة")=FALSE,"اختر النوع",IF(NOT(ISNUMBER(F540)),"عدد الأوجه ناقص","")))))</f>
        <v/>
      </c>
      <c r="J540" s="21">
        <f>IF(OR(B540&amp;""="",C540&lt;&gt;"حفظ جديد",NOT(ISNUMBER(A540))),"",IF(COUNTIFS($B$6:$B$2005,B540&amp;"",$C$6:$C$2005,"حفظ جديد",$A$6:$A$2005,"&gt;"&amp;A540)=0,1,0))</f>
        <v/>
      </c>
      <c r="K540" s="21">
        <f>IF(OR(B540&amp;""="",C540&lt;&gt;"مراجعة",NOT(ISNUMBER(A540))),"",IF(COUNTIFS($B$6:$B$2005,B540&amp;"",$C$6:$C$2005,"مراجعة",$A$6:$A$2005,"&gt;"&amp;A540)=0,1,0))</f>
        <v/>
      </c>
      <c r="L540" s="6">
        <f>IF(J540=1,B540&amp;"|H","")</f>
        <v/>
      </c>
      <c r="M540" s="6">
        <f>IF(K540=1,B540&amp;"|R","")</f>
        <v/>
      </c>
    </row>
    <row r="541">
      <c r="A541" s="13" t="n"/>
      <c r="B541" s="5" t="n"/>
      <c r="C541" s="5" t="n"/>
      <c r="D541" s="5" t="n"/>
      <c r="E541" s="5" t="n"/>
      <c r="F541" s="15" t="n"/>
      <c r="G541" s="5" t="n"/>
      <c r="H541" s="5" t="n"/>
      <c r="I541" s="6">
        <f>IF(B541&amp;""="","",IF(COUNTIF('الطلاب'!$A$6:$A$205,B541&amp;"")=0,"طالب غير موجود",IF(NOT(ISNUMBER(A541)),"تاريخ ناقص",IF(OR(C541="حفظ جديد",C541="مراجعة")=FALSE,"اختر النوع",IF(NOT(ISNUMBER(F541)),"عدد الأوجه ناقص","")))))</f>
        <v/>
      </c>
      <c r="J541" s="21">
        <f>IF(OR(B541&amp;""="",C541&lt;&gt;"حفظ جديد",NOT(ISNUMBER(A541))),"",IF(COUNTIFS($B$6:$B$2005,B541&amp;"",$C$6:$C$2005,"حفظ جديد",$A$6:$A$2005,"&gt;"&amp;A541)=0,1,0))</f>
        <v/>
      </c>
      <c r="K541" s="21">
        <f>IF(OR(B541&amp;""="",C541&lt;&gt;"مراجعة",NOT(ISNUMBER(A541))),"",IF(COUNTIFS($B$6:$B$2005,B541&amp;"",$C$6:$C$2005,"مراجعة",$A$6:$A$2005,"&gt;"&amp;A541)=0,1,0))</f>
        <v/>
      </c>
      <c r="L541" s="6">
        <f>IF(J541=1,B541&amp;"|H","")</f>
        <v/>
      </c>
      <c r="M541" s="6">
        <f>IF(K541=1,B541&amp;"|R","")</f>
        <v/>
      </c>
    </row>
    <row r="542">
      <c r="A542" s="13" t="n"/>
      <c r="B542" s="5" t="n"/>
      <c r="C542" s="5" t="n"/>
      <c r="D542" s="5" t="n"/>
      <c r="E542" s="5" t="n"/>
      <c r="F542" s="15" t="n"/>
      <c r="G542" s="5" t="n"/>
      <c r="H542" s="5" t="n"/>
      <c r="I542" s="6">
        <f>IF(B542&amp;""="","",IF(COUNTIF('الطلاب'!$A$6:$A$205,B542&amp;"")=0,"طالب غير موجود",IF(NOT(ISNUMBER(A542)),"تاريخ ناقص",IF(OR(C542="حفظ جديد",C542="مراجعة")=FALSE,"اختر النوع",IF(NOT(ISNUMBER(F542)),"عدد الأوجه ناقص","")))))</f>
        <v/>
      </c>
      <c r="J542" s="21">
        <f>IF(OR(B542&amp;""="",C542&lt;&gt;"حفظ جديد",NOT(ISNUMBER(A542))),"",IF(COUNTIFS($B$6:$B$2005,B542&amp;"",$C$6:$C$2005,"حفظ جديد",$A$6:$A$2005,"&gt;"&amp;A542)=0,1,0))</f>
        <v/>
      </c>
      <c r="K542" s="21">
        <f>IF(OR(B542&amp;""="",C542&lt;&gt;"مراجعة",NOT(ISNUMBER(A542))),"",IF(COUNTIFS($B$6:$B$2005,B542&amp;"",$C$6:$C$2005,"مراجعة",$A$6:$A$2005,"&gt;"&amp;A542)=0,1,0))</f>
        <v/>
      </c>
      <c r="L542" s="6">
        <f>IF(J542=1,B542&amp;"|H","")</f>
        <v/>
      </c>
      <c r="M542" s="6">
        <f>IF(K542=1,B542&amp;"|R","")</f>
        <v/>
      </c>
    </row>
    <row r="543">
      <c r="A543" s="13" t="n"/>
      <c r="B543" s="5" t="n"/>
      <c r="C543" s="5" t="n"/>
      <c r="D543" s="5" t="n"/>
      <c r="E543" s="5" t="n"/>
      <c r="F543" s="15" t="n"/>
      <c r="G543" s="5" t="n"/>
      <c r="H543" s="5" t="n"/>
      <c r="I543" s="6">
        <f>IF(B543&amp;""="","",IF(COUNTIF('الطلاب'!$A$6:$A$205,B543&amp;"")=0,"طالب غير موجود",IF(NOT(ISNUMBER(A543)),"تاريخ ناقص",IF(OR(C543="حفظ جديد",C543="مراجعة")=FALSE,"اختر النوع",IF(NOT(ISNUMBER(F543)),"عدد الأوجه ناقص","")))))</f>
        <v/>
      </c>
      <c r="J543" s="21">
        <f>IF(OR(B543&amp;""="",C543&lt;&gt;"حفظ جديد",NOT(ISNUMBER(A543))),"",IF(COUNTIFS($B$6:$B$2005,B543&amp;"",$C$6:$C$2005,"حفظ جديد",$A$6:$A$2005,"&gt;"&amp;A543)=0,1,0))</f>
        <v/>
      </c>
      <c r="K543" s="21">
        <f>IF(OR(B543&amp;""="",C543&lt;&gt;"مراجعة",NOT(ISNUMBER(A543))),"",IF(COUNTIFS($B$6:$B$2005,B543&amp;"",$C$6:$C$2005,"مراجعة",$A$6:$A$2005,"&gt;"&amp;A543)=0,1,0))</f>
        <v/>
      </c>
      <c r="L543" s="6">
        <f>IF(J543=1,B543&amp;"|H","")</f>
        <v/>
      </c>
      <c r="M543" s="6">
        <f>IF(K543=1,B543&amp;"|R","")</f>
        <v/>
      </c>
    </row>
    <row r="544">
      <c r="A544" s="13" t="n"/>
      <c r="B544" s="5" t="n"/>
      <c r="C544" s="5" t="n"/>
      <c r="D544" s="5" t="n"/>
      <c r="E544" s="5" t="n"/>
      <c r="F544" s="15" t="n"/>
      <c r="G544" s="5" t="n"/>
      <c r="H544" s="5" t="n"/>
      <c r="I544" s="6">
        <f>IF(B544&amp;""="","",IF(COUNTIF('الطلاب'!$A$6:$A$205,B544&amp;"")=0,"طالب غير موجود",IF(NOT(ISNUMBER(A544)),"تاريخ ناقص",IF(OR(C544="حفظ جديد",C544="مراجعة")=FALSE,"اختر النوع",IF(NOT(ISNUMBER(F544)),"عدد الأوجه ناقص","")))))</f>
        <v/>
      </c>
      <c r="J544" s="21">
        <f>IF(OR(B544&amp;""="",C544&lt;&gt;"حفظ جديد",NOT(ISNUMBER(A544))),"",IF(COUNTIFS($B$6:$B$2005,B544&amp;"",$C$6:$C$2005,"حفظ جديد",$A$6:$A$2005,"&gt;"&amp;A544)=0,1,0))</f>
        <v/>
      </c>
      <c r="K544" s="21">
        <f>IF(OR(B544&amp;""="",C544&lt;&gt;"مراجعة",NOT(ISNUMBER(A544))),"",IF(COUNTIFS($B$6:$B$2005,B544&amp;"",$C$6:$C$2005,"مراجعة",$A$6:$A$2005,"&gt;"&amp;A544)=0,1,0))</f>
        <v/>
      </c>
      <c r="L544" s="6">
        <f>IF(J544=1,B544&amp;"|H","")</f>
        <v/>
      </c>
      <c r="M544" s="6">
        <f>IF(K544=1,B544&amp;"|R","")</f>
        <v/>
      </c>
    </row>
    <row r="545">
      <c r="A545" s="13" t="n"/>
      <c r="B545" s="5" t="n"/>
      <c r="C545" s="5" t="n"/>
      <c r="D545" s="5" t="n"/>
      <c r="E545" s="5" t="n"/>
      <c r="F545" s="15" t="n"/>
      <c r="G545" s="5" t="n"/>
      <c r="H545" s="5" t="n"/>
      <c r="I545" s="6">
        <f>IF(B545&amp;""="","",IF(COUNTIF('الطلاب'!$A$6:$A$205,B545&amp;"")=0,"طالب غير موجود",IF(NOT(ISNUMBER(A545)),"تاريخ ناقص",IF(OR(C545="حفظ جديد",C545="مراجعة")=FALSE,"اختر النوع",IF(NOT(ISNUMBER(F545)),"عدد الأوجه ناقص","")))))</f>
        <v/>
      </c>
      <c r="J545" s="21">
        <f>IF(OR(B545&amp;""="",C545&lt;&gt;"حفظ جديد",NOT(ISNUMBER(A545))),"",IF(COUNTIFS($B$6:$B$2005,B545&amp;"",$C$6:$C$2005,"حفظ جديد",$A$6:$A$2005,"&gt;"&amp;A545)=0,1,0))</f>
        <v/>
      </c>
      <c r="K545" s="21">
        <f>IF(OR(B545&amp;""="",C545&lt;&gt;"مراجعة",NOT(ISNUMBER(A545))),"",IF(COUNTIFS($B$6:$B$2005,B545&amp;"",$C$6:$C$2005,"مراجعة",$A$6:$A$2005,"&gt;"&amp;A545)=0,1,0))</f>
        <v/>
      </c>
      <c r="L545" s="6">
        <f>IF(J545=1,B545&amp;"|H","")</f>
        <v/>
      </c>
      <c r="M545" s="6">
        <f>IF(K545=1,B545&amp;"|R","")</f>
        <v/>
      </c>
    </row>
    <row r="546">
      <c r="A546" s="13" t="n"/>
      <c r="B546" s="5" t="n"/>
      <c r="C546" s="5" t="n"/>
      <c r="D546" s="5" t="n"/>
      <c r="E546" s="5" t="n"/>
      <c r="F546" s="15" t="n"/>
      <c r="G546" s="5" t="n"/>
      <c r="H546" s="5" t="n"/>
      <c r="I546" s="6">
        <f>IF(B546&amp;""="","",IF(COUNTIF('الطلاب'!$A$6:$A$205,B546&amp;"")=0,"طالب غير موجود",IF(NOT(ISNUMBER(A546)),"تاريخ ناقص",IF(OR(C546="حفظ جديد",C546="مراجعة")=FALSE,"اختر النوع",IF(NOT(ISNUMBER(F546)),"عدد الأوجه ناقص","")))))</f>
        <v/>
      </c>
      <c r="J546" s="21">
        <f>IF(OR(B546&amp;""="",C546&lt;&gt;"حفظ جديد",NOT(ISNUMBER(A546))),"",IF(COUNTIFS($B$6:$B$2005,B546&amp;"",$C$6:$C$2005,"حفظ جديد",$A$6:$A$2005,"&gt;"&amp;A546)=0,1,0))</f>
        <v/>
      </c>
      <c r="K546" s="21">
        <f>IF(OR(B546&amp;""="",C546&lt;&gt;"مراجعة",NOT(ISNUMBER(A546))),"",IF(COUNTIFS($B$6:$B$2005,B546&amp;"",$C$6:$C$2005,"مراجعة",$A$6:$A$2005,"&gt;"&amp;A546)=0,1,0))</f>
        <v/>
      </c>
      <c r="L546" s="6">
        <f>IF(J546=1,B546&amp;"|H","")</f>
        <v/>
      </c>
      <c r="M546" s="6">
        <f>IF(K546=1,B546&amp;"|R","")</f>
        <v/>
      </c>
    </row>
    <row r="547">
      <c r="A547" s="13" t="n"/>
      <c r="B547" s="5" t="n"/>
      <c r="C547" s="5" t="n"/>
      <c r="D547" s="5" t="n"/>
      <c r="E547" s="5" t="n"/>
      <c r="F547" s="15" t="n"/>
      <c r="G547" s="5" t="n"/>
      <c r="H547" s="5" t="n"/>
      <c r="I547" s="6">
        <f>IF(B547&amp;""="","",IF(COUNTIF('الطلاب'!$A$6:$A$205,B547&amp;"")=0,"طالب غير موجود",IF(NOT(ISNUMBER(A547)),"تاريخ ناقص",IF(OR(C547="حفظ جديد",C547="مراجعة")=FALSE,"اختر النوع",IF(NOT(ISNUMBER(F547)),"عدد الأوجه ناقص","")))))</f>
        <v/>
      </c>
      <c r="J547" s="21">
        <f>IF(OR(B547&amp;""="",C547&lt;&gt;"حفظ جديد",NOT(ISNUMBER(A547))),"",IF(COUNTIFS($B$6:$B$2005,B547&amp;"",$C$6:$C$2005,"حفظ جديد",$A$6:$A$2005,"&gt;"&amp;A547)=0,1,0))</f>
        <v/>
      </c>
      <c r="K547" s="21">
        <f>IF(OR(B547&amp;""="",C547&lt;&gt;"مراجعة",NOT(ISNUMBER(A547))),"",IF(COUNTIFS($B$6:$B$2005,B547&amp;"",$C$6:$C$2005,"مراجعة",$A$6:$A$2005,"&gt;"&amp;A547)=0,1,0))</f>
        <v/>
      </c>
      <c r="L547" s="6">
        <f>IF(J547=1,B547&amp;"|H","")</f>
        <v/>
      </c>
      <c r="M547" s="6">
        <f>IF(K547=1,B547&amp;"|R","")</f>
        <v/>
      </c>
    </row>
    <row r="548">
      <c r="A548" s="13" t="n"/>
      <c r="B548" s="5" t="n"/>
      <c r="C548" s="5" t="n"/>
      <c r="D548" s="5" t="n"/>
      <c r="E548" s="5" t="n"/>
      <c r="F548" s="15" t="n"/>
      <c r="G548" s="5" t="n"/>
      <c r="H548" s="5" t="n"/>
      <c r="I548" s="6">
        <f>IF(B548&amp;""="","",IF(COUNTIF('الطلاب'!$A$6:$A$205,B548&amp;"")=0,"طالب غير موجود",IF(NOT(ISNUMBER(A548)),"تاريخ ناقص",IF(OR(C548="حفظ جديد",C548="مراجعة")=FALSE,"اختر النوع",IF(NOT(ISNUMBER(F548)),"عدد الأوجه ناقص","")))))</f>
        <v/>
      </c>
      <c r="J548" s="21">
        <f>IF(OR(B548&amp;""="",C548&lt;&gt;"حفظ جديد",NOT(ISNUMBER(A548))),"",IF(COUNTIFS($B$6:$B$2005,B548&amp;"",$C$6:$C$2005,"حفظ جديد",$A$6:$A$2005,"&gt;"&amp;A548)=0,1,0))</f>
        <v/>
      </c>
      <c r="K548" s="21">
        <f>IF(OR(B548&amp;""="",C548&lt;&gt;"مراجعة",NOT(ISNUMBER(A548))),"",IF(COUNTIFS($B$6:$B$2005,B548&amp;"",$C$6:$C$2005,"مراجعة",$A$6:$A$2005,"&gt;"&amp;A548)=0,1,0))</f>
        <v/>
      </c>
      <c r="L548" s="6">
        <f>IF(J548=1,B548&amp;"|H","")</f>
        <v/>
      </c>
      <c r="M548" s="6">
        <f>IF(K548=1,B548&amp;"|R","")</f>
        <v/>
      </c>
    </row>
    <row r="549">
      <c r="A549" s="13" t="n"/>
      <c r="B549" s="5" t="n"/>
      <c r="C549" s="5" t="n"/>
      <c r="D549" s="5" t="n"/>
      <c r="E549" s="5" t="n"/>
      <c r="F549" s="15" t="n"/>
      <c r="G549" s="5" t="n"/>
      <c r="H549" s="5" t="n"/>
      <c r="I549" s="6">
        <f>IF(B549&amp;""="","",IF(COUNTIF('الطلاب'!$A$6:$A$205,B549&amp;"")=0,"طالب غير موجود",IF(NOT(ISNUMBER(A549)),"تاريخ ناقص",IF(OR(C549="حفظ جديد",C549="مراجعة")=FALSE,"اختر النوع",IF(NOT(ISNUMBER(F549)),"عدد الأوجه ناقص","")))))</f>
        <v/>
      </c>
      <c r="J549" s="21">
        <f>IF(OR(B549&amp;""="",C549&lt;&gt;"حفظ جديد",NOT(ISNUMBER(A549))),"",IF(COUNTIFS($B$6:$B$2005,B549&amp;"",$C$6:$C$2005,"حفظ جديد",$A$6:$A$2005,"&gt;"&amp;A549)=0,1,0))</f>
        <v/>
      </c>
      <c r="K549" s="21">
        <f>IF(OR(B549&amp;""="",C549&lt;&gt;"مراجعة",NOT(ISNUMBER(A549))),"",IF(COUNTIFS($B$6:$B$2005,B549&amp;"",$C$6:$C$2005,"مراجعة",$A$6:$A$2005,"&gt;"&amp;A549)=0,1,0))</f>
        <v/>
      </c>
      <c r="L549" s="6">
        <f>IF(J549=1,B549&amp;"|H","")</f>
        <v/>
      </c>
      <c r="M549" s="6">
        <f>IF(K549=1,B549&amp;"|R","")</f>
        <v/>
      </c>
    </row>
    <row r="550">
      <c r="A550" s="13" t="n"/>
      <c r="B550" s="5" t="n"/>
      <c r="C550" s="5" t="n"/>
      <c r="D550" s="5" t="n"/>
      <c r="E550" s="5" t="n"/>
      <c r="F550" s="15" t="n"/>
      <c r="G550" s="5" t="n"/>
      <c r="H550" s="5" t="n"/>
      <c r="I550" s="6">
        <f>IF(B550&amp;""="","",IF(COUNTIF('الطلاب'!$A$6:$A$205,B550&amp;"")=0,"طالب غير موجود",IF(NOT(ISNUMBER(A550)),"تاريخ ناقص",IF(OR(C550="حفظ جديد",C550="مراجعة")=FALSE,"اختر النوع",IF(NOT(ISNUMBER(F550)),"عدد الأوجه ناقص","")))))</f>
        <v/>
      </c>
      <c r="J550" s="21">
        <f>IF(OR(B550&amp;""="",C550&lt;&gt;"حفظ جديد",NOT(ISNUMBER(A550))),"",IF(COUNTIFS($B$6:$B$2005,B550&amp;"",$C$6:$C$2005,"حفظ جديد",$A$6:$A$2005,"&gt;"&amp;A550)=0,1,0))</f>
        <v/>
      </c>
      <c r="K550" s="21">
        <f>IF(OR(B550&amp;""="",C550&lt;&gt;"مراجعة",NOT(ISNUMBER(A550))),"",IF(COUNTIFS($B$6:$B$2005,B550&amp;"",$C$6:$C$2005,"مراجعة",$A$6:$A$2005,"&gt;"&amp;A550)=0,1,0))</f>
        <v/>
      </c>
      <c r="L550" s="6">
        <f>IF(J550=1,B550&amp;"|H","")</f>
        <v/>
      </c>
      <c r="M550" s="6">
        <f>IF(K550=1,B550&amp;"|R","")</f>
        <v/>
      </c>
    </row>
    <row r="551">
      <c r="A551" s="13" t="n"/>
      <c r="B551" s="5" t="n"/>
      <c r="C551" s="5" t="n"/>
      <c r="D551" s="5" t="n"/>
      <c r="E551" s="5" t="n"/>
      <c r="F551" s="15" t="n"/>
      <c r="G551" s="5" t="n"/>
      <c r="H551" s="5" t="n"/>
      <c r="I551" s="6">
        <f>IF(B551&amp;""="","",IF(COUNTIF('الطلاب'!$A$6:$A$205,B551&amp;"")=0,"طالب غير موجود",IF(NOT(ISNUMBER(A551)),"تاريخ ناقص",IF(OR(C551="حفظ جديد",C551="مراجعة")=FALSE,"اختر النوع",IF(NOT(ISNUMBER(F551)),"عدد الأوجه ناقص","")))))</f>
        <v/>
      </c>
      <c r="J551" s="21">
        <f>IF(OR(B551&amp;""="",C551&lt;&gt;"حفظ جديد",NOT(ISNUMBER(A551))),"",IF(COUNTIFS($B$6:$B$2005,B551&amp;"",$C$6:$C$2005,"حفظ جديد",$A$6:$A$2005,"&gt;"&amp;A551)=0,1,0))</f>
        <v/>
      </c>
      <c r="K551" s="21">
        <f>IF(OR(B551&amp;""="",C551&lt;&gt;"مراجعة",NOT(ISNUMBER(A551))),"",IF(COUNTIFS($B$6:$B$2005,B551&amp;"",$C$6:$C$2005,"مراجعة",$A$6:$A$2005,"&gt;"&amp;A551)=0,1,0))</f>
        <v/>
      </c>
      <c r="L551" s="6">
        <f>IF(J551=1,B551&amp;"|H","")</f>
        <v/>
      </c>
      <c r="M551" s="6">
        <f>IF(K551=1,B551&amp;"|R","")</f>
        <v/>
      </c>
    </row>
    <row r="552">
      <c r="A552" s="13" t="n"/>
      <c r="B552" s="5" t="n"/>
      <c r="C552" s="5" t="n"/>
      <c r="D552" s="5" t="n"/>
      <c r="E552" s="5" t="n"/>
      <c r="F552" s="15" t="n"/>
      <c r="G552" s="5" t="n"/>
      <c r="H552" s="5" t="n"/>
      <c r="I552" s="6">
        <f>IF(B552&amp;""="","",IF(COUNTIF('الطلاب'!$A$6:$A$205,B552&amp;"")=0,"طالب غير موجود",IF(NOT(ISNUMBER(A552)),"تاريخ ناقص",IF(OR(C552="حفظ جديد",C552="مراجعة")=FALSE,"اختر النوع",IF(NOT(ISNUMBER(F552)),"عدد الأوجه ناقص","")))))</f>
        <v/>
      </c>
      <c r="J552" s="21">
        <f>IF(OR(B552&amp;""="",C552&lt;&gt;"حفظ جديد",NOT(ISNUMBER(A552))),"",IF(COUNTIFS($B$6:$B$2005,B552&amp;"",$C$6:$C$2005,"حفظ جديد",$A$6:$A$2005,"&gt;"&amp;A552)=0,1,0))</f>
        <v/>
      </c>
      <c r="K552" s="21">
        <f>IF(OR(B552&amp;""="",C552&lt;&gt;"مراجعة",NOT(ISNUMBER(A552))),"",IF(COUNTIFS($B$6:$B$2005,B552&amp;"",$C$6:$C$2005,"مراجعة",$A$6:$A$2005,"&gt;"&amp;A552)=0,1,0))</f>
        <v/>
      </c>
      <c r="L552" s="6">
        <f>IF(J552=1,B552&amp;"|H","")</f>
        <v/>
      </c>
      <c r="M552" s="6">
        <f>IF(K552=1,B552&amp;"|R","")</f>
        <v/>
      </c>
    </row>
    <row r="553">
      <c r="A553" s="13" t="n"/>
      <c r="B553" s="5" t="n"/>
      <c r="C553" s="5" t="n"/>
      <c r="D553" s="5" t="n"/>
      <c r="E553" s="5" t="n"/>
      <c r="F553" s="15" t="n"/>
      <c r="G553" s="5" t="n"/>
      <c r="H553" s="5" t="n"/>
      <c r="I553" s="6">
        <f>IF(B553&amp;""="","",IF(COUNTIF('الطلاب'!$A$6:$A$205,B553&amp;"")=0,"طالب غير موجود",IF(NOT(ISNUMBER(A553)),"تاريخ ناقص",IF(OR(C553="حفظ جديد",C553="مراجعة")=FALSE,"اختر النوع",IF(NOT(ISNUMBER(F553)),"عدد الأوجه ناقص","")))))</f>
        <v/>
      </c>
      <c r="J553" s="21">
        <f>IF(OR(B553&amp;""="",C553&lt;&gt;"حفظ جديد",NOT(ISNUMBER(A553))),"",IF(COUNTIFS($B$6:$B$2005,B553&amp;"",$C$6:$C$2005,"حفظ جديد",$A$6:$A$2005,"&gt;"&amp;A553)=0,1,0))</f>
        <v/>
      </c>
      <c r="K553" s="21">
        <f>IF(OR(B553&amp;""="",C553&lt;&gt;"مراجعة",NOT(ISNUMBER(A553))),"",IF(COUNTIFS($B$6:$B$2005,B553&amp;"",$C$6:$C$2005,"مراجعة",$A$6:$A$2005,"&gt;"&amp;A553)=0,1,0))</f>
        <v/>
      </c>
      <c r="L553" s="6">
        <f>IF(J553=1,B553&amp;"|H","")</f>
        <v/>
      </c>
      <c r="M553" s="6">
        <f>IF(K553=1,B553&amp;"|R","")</f>
        <v/>
      </c>
    </row>
    <row r="554">
      <c r="A554" s="13" t="n"/>
      <c r="B554" s="5" t="n"/>
      <c r="C554" s="5" t="n"/>
      <c r="D554" s="5" t="n"/>
      <c r="E554" s="5" t="n"/>
      <c r="F554" s="15" t="n"/>
      <c r="G554" s="5" t="n"/>
      <c r="H554" s="5" t="n"/>
      <c r="I554" s="6">
        <f>IF(B554&amp;""="","",IF(COUNTIF('الطلاب'!$A$6:$A$205,B554&amp;"")=0,"طالب غير موجود",IF(NOT(ISNUMBER(A554)),"تاريخ ناقص",IF(OR(C554="حفظ جديد",C554="مراجعة")=FALSE,"اختر النوع",IF(NOT(ISNUMBER(F554)),"عدد الأوجه ناقص","")))))</f>
        <v/>
      </c>
      <c r="J554" s="21">
        <f>IF(OR(B554&amp;""="",C554&lt;&gt;"حفظ جديد",NOT(ISNUMBER(A554))),"",IF(COUNTIFS($B$6:$B$2005,B554&amp;"",$C$6:$C$2005,"حفظ جديد",$A$6:$A$2005,"&gt;"&amp;A554)=0,1,0))</f>
        <v/>
      </c>
      <c r="K554" s="21">
        <f>IF(OR(B554&amp;""="",C554&lt;&gt;"مراجعة",NOT(ISNUMBER(A554))),"",IF(COUNTIFS($B$6:$B$2005,B554&amp;"",$C$6:$C$2005,"مراجعة",$A$6:$A$2005,"&gt;"&amp;A554)=0,1,0))</f>
        <v/>
      </c>
      <c r="L554" s="6">
        <f>IF(J554=1,B554&amp;"|H","")</f>
        <v/>
      </c>
      <c r="M554" s="6">
        <f>IF(K554=1,B554&amp;"|R","")</f>
        <v/>
      </c>
    </row>
    <row r="555">
      <c r="A555" s="13" t="n"/>
      <c r="B555" s="5" t="n"/>
      <c r="C555" s="5" t="n"/>
      <c r="D555" s="5" t="n"/>
      <c r="E555" s="5" t="n"/>
      <c r="F555" s="15" t="n"/>
      <c r="G555" s="5" t="n"/>
      <c r="H555" s="5" t="n"/>
      <c r="I555" s="6">
        <f>IF(B555&amp;""="","",IF(COUNTIF('الطلاب'!$A$6:$A$205,B555&amp;"")=0,"طالب غير موجود",IF(NOT(ISNUMBER(A555)),"تاريخ ناقص",IF(OR(C555="حفظ جديد",C555="مراجعة")=FALSE,"اختر النوع",IF(NOT(ISNUMBER(F555)),"عدد الأوجه ناقص","")))))</f>
        <v/>
      </c>
      <c r="J555" s="21">
        <f>IF(OR(B555&amp;""="",C555&lt;&gt;"حفظ جديد",NOT(ISNUMBER(A555))),"",IF(COUNTIFS($B$6:$B$2005,B555&amp;"",$C$6:$C$2005,"حفظ جديد",$A$6:$A$2005,"&gt;"&amp;A555)=0,1,0))</f>
        <v/>
      </c>
      <c r="K555" s="21">
        <f>IF(OR(B555&amp;""="",C555&lt;&gt;"مراجعة",NOT(ISNUMBER(A555))),"",IF(COUNTIFS($B$6:$B$2005,B555&amp;"",$C$6:$C$2005,"مراجعة",$A$6:$A$2005,"&gt;"&amp;A555)=0,1,0))</f>
        <v/>
      </c>
      <c r="L555" s="6">
        <f>IF(J555=1,B555&amp;"|H","")</f>
        <v/>
      </c>
      <c r="M555" s="6">
        <f>IF(K555=1,B555&amp;"|R","")</f>
        <v/>
      </c>
    </row>
    <row r="556">
      <c r="A556" s="13" t="n"/>
      <c r="B556" s="5" t="n"/>
      <c r="C556" s="5" t="n"/>
      <c r="D556" s="5" t="n"/>
      <c r="E556" s="5" t="n"/>
      <c r="F556" s="15" t="n"/>
      <c r="G556" s="5" t="n"/>
      <c r="H556" s="5" t="n"/>
      <c r="I556" s="6">
        <f>IF(B556&amp;""="","",IF(COUNTIF('الطلاب'!$A$6:$A$205,B556&amp;"")=0,"طالب غير موجود",IF(NOT(ISNUMBER(A556)),"تاريخ ناقص",IF(OR(C556="حفظ جديد",C556="مراجعة")=FALSE,"اختر النوع",IF(NOT(ISNUMBER(F556)),"عدد الأوجه ناقص","")))))</f>
        <v/>
      </c>
      <c r="J556" s="21">
        <f>IF(OR(B556&amp;""="",C556&lt;&gt;"حفظ جديد",NOT(ISNUMBER(A556))),"",IF(COUNTIFS($B$6:$B$2005,B556&amp;"",$C$6:$C$2005,"حفظ جديد",$A$6:$A$2005,"&gt;"&amp;A556)=0,1,0))</f>
        <v/>
      </c>
      <c r="K556" s="21">
        <f>IF(OR(B556&amp;""="",C556&lt;&gt;"مراجعة",NOT(ISNUMBER(A556))),"",IF(COUNTIFS($B$6:$B$2005,B556&amp;"",$C$6:$C$2005,"مراجعة",$A$6:$A$2005,"&gt;"&amp;A556)=0,1,0))</f>
        <v/>
      </c>
      <c r="L556" s="6">
        <f>IF(J556=1,B556&amp;"|H","")</f>
        <v/>
      </c>
      <c r="M556" s="6">
        <f>IF(K556=1,B556&amp;"|R","")</f>
        <v/>
      </c>
    </row>
    <row r="557">
      <c r="A557" s="13" t="n"/>
      <c r="B557" s="5" t="n"/>
      <c r="C557" s="5" t="n"/>
      <c r="D557" s="5" t="n"/>
      <c r="E557" s="5" t="n"/>
      <c r="F557" s="15" t="n"/>
      <c r="G557" s="5" t="n"/>
      <c r="H557" s="5" t="n"/>
      <c r="I557" s="6">
        <f>IF(B557&amp;""="","",IF(COUNTIF('الطلاب'!$A$6:$A$205,B557&amp;"")=0,"طالب غير موجود",IF(NOT(ISNUMBER(A557)),"تاريخ ناقص",IF(OR(C557="حفظ جديد",C557="مراجعة")=FALSE,"اختر النوع",IF(NOT(ISNUMBER(F557)),"عدد الأوجه ناقص","")))))</f>
        <v/>
      </c>
      <c r="J557" s="21">
        <f>IF(OR(B557&amp;""="",C557&lt;&gt;"حفظ جديد",NOT(ISNUMBER(A557))),"",IF(COUNTIFS($B$6:$B$2005,B557&amp;"",$C$6:$C$2005,"حفظ جديد",$A$6:$A$2005,"&gt;"&amp;A557)=0,1,0))</f>
        <v/>
      </c>
      <c r="K557" s="21">
        <f>IF(OR(B557&amp;""="",C557&lt;&gt;"مراجعة",NOT(ISNUMBER(A557))),"",IF(COUNTIFS($B$6:$B$2005,B557&amp;"",$C$6:$C$2005,"مراجعة",$A$6:$A$2005,"&gt;"&amp;A557)=0,1,0))</f>
        <v/>
      </c>
      <c r="L557" s="6">
        <f>IF(J557=1,B557&amp;"|H","")</f>
        <v/>
      </c>
      <c r="M557" s="6">
        <f>IF(K557=1,B557&amp;"|R","")</f>
        <v/>
      </c>
    </row>
    <row r="558">
      <c r="A558" s="13" t="n"/>
      <c r="B558" s="5" t="n"/>
      <c r="C558" s="5" t="n"/>
      <c r="D558" s="5" t="n"/>
      <c r="E558" s="5" t="n"/>
      <c r="F558" s="15" t="n"/>
      <c r="G558" s="5" t="n"/>
      <c r="H558" s="5" t="n"/>
      <c r="I558" s="6">
        <f>IF(B558&amp;""="","",IF(COUNTIF('الطلاب'!$A$6:$A$205,B558&amp;"")=0,"طالب غير موجود",IF(NOT(ISNUMBER(A558)),"تاريخ ناقص",IF(OR(C558="حفظ جديد",C558="مراجعة")=FALSE,"اختر النوع",IF(NOT(ISNUMBER(F558)),"عدد الأوجه ناقص","")))))</f>
        <v/>
      </c>
      <c r="J558" s="21">
        <f>IF(OR(B558&amp;""="",C558&lt;&gt;"حفظ جديد",NOT(ISNUMBER(A558))),"",IF(COUNTIFS($B$6:$B$2005,B558&amp;"",$C$6:$C$2005,"حفظ جديد",$A$6:$A$2005,"&gt;"&amp;A558)=0,1,0))</f>
        <v/>
      </c>
      <c r="K558" s="21">
        <f>IF(OR(B558&amp;""="",C558&lt;&gt;"مراجعة",NOT(ISNUMBER(A558))),"",IF(COUNTIFS($B$6:$B$2005,B558&amp;"",$C$6:$C$2005,"مراجعة",$A$6:$A$2005,"&gt;"&amp;A558)=0,1,0))</f>
        <v/>
      </c>
      <c r="L558" s="6">
        <f>IF(J558=1,B558&amp;"|H","")</f>
        <v/>
      </c>
      <c r="M558" s="6">
        <f>IF(K558=1,B558&amp;"|R","")</f>
        <v/>
      </c>
    </row>
    <row r="559">
      <c r="A559" s="13" t="n"/>
      <c r="B559" s="5" t="n"/>
      <c r="C559" s="5" t="n"/>
      <c r="D559" s="5" t="n"/>
      <c r="E559" s="5" t="n"/>
      <c r="F559" s="15" t="n"/>
      <c r="G559" s="5" t="n"/>
      <c r="H559" s="5" t="n"/>
      <c r="I559" s="6">
        <f>IF(B559&amp;""="","",IF(COUNTIF('الطلاب'!$A$6:$A$205,B559&amp;"")=0,"طالب غير موجود",IF(NOT(ISNUMBER(A559)),"تاريخ ناقص",IF(OR(C559="حفظ جديد",C559="مراجعة")=FALSE,"اختر النوع",IF(NOT(ISNUMBER(F559)),"عدد الأوجه ناقص","")))))</f>
        <v/>
      </c>
      <c r="J559" s="21">
        <f>IF(OR(B559&amp;""="",C559&lt;&gt;"حفظ جديد",NOT(ISNUMBER(A559))),"",IF(COUNTIFS($B$6:$B$2005,B559&amp;"",$C$6:$C$2005,"حفظ جديد",$A$6:$A$2005,"&gt;"&amp;A559)=0,1,0))</f>
        <v/>
      </c>
      <c r="K559" s="21">
        <f>IF(OR(B559&amp;""="",C559&lt;&gt;"مراجعة",NOT(ISNUMBER(A559))),"",IF(COUNTIFS($B$6:$B$2005,B559&amp;"",$C$6:$C$2005,"مراجعة",$A$6:$A$2005,"&gt;"&amp;A559)=0,1,0))</f>
        <v/>
      </c>
      <c r="L559" s="6">
        <f>IF(J559=1,B559&amp;"|H","")</f>
        <v/>
      </c>
      <c r="M559" s="6">
        <f>IF(K559=1,B559&amp;"|R","")</f>
        <v/>
      </c>
    </row>
    <row r="560">
      <c r="A560" s="13" t="n"/>
      <c r="B560" s="5" t="n"/>
      <c r="C560" s="5" t="n"/>
      <c r="D560" s="5" t="n"/>
      <c r="E560" s="5" t="n"/>
      <c r="F560" s="15" t="n"/>
      <c r="G560" s="5" t="n"/>
      <c r="H560" s="5" t="n"/>
      <c r="I560" s="6">
        <f>IF(B560&amp;""="","",IF(COUNTIF('الطلاب'!$A$6:$A$205,B560&amp;"")=0,"طالب غير موجود",IF(NOT(ISNUMBER(A560)),"تاريخ ناقص",IF(OR(C560="حفظ جديد",C560="مراجعة")=FALSE,"اختر النوع",IF(NOT(ISNUMBER(F560)),"عدد الأوجه ناقص","")))))</f>
        <v/>
      </c>
      <c r="J560" s="21">
        <f>IF(OR(B560&amp;""="",C560&lt;&gt;"حفظ جديد",NOT(ISNUMBER(A560))),"",IF(COUNTIFS($B$6:$B$2005,B560&amp;"",$C$6:$C$2005,"حفظ جديد",$A$6:$A$2005,"&gt;"&amp;A560)=0,1,0))</f>
        <v/>
      </c>
      <c r="K560" s="21">
        <f>IF(OR(B560&amp;""="",C560&lt;&gt;"مراجعة",NOT(ISNUMBER(A560))),"",IF(COUNTIFS($B$6:$B$2005,B560&amp;"",$C$6:$C$2005,"مراجعة",$A$6:$A$2005,"&gt;"&amp;A560)=0,1,0))</f>
        <v/>
      </c>
      <c r="L560" s="6">
        <f>IF(J560=1,B560&amp;"|H","")</f>
        <v/>
      </c>
      <c r="M560" s="6">
        <f>IF(K560=1,B560&amp;"|R","")</f>
        <v/>
      </c>
    </row>
    <row r="561">
      <c r="A561" s="13" t="n"/>
      <c r="B561" s="5" t="n"/>
      <c r="C561" s="5" t="n"/>
      <c r="D561" s="5" t="n"/>
      <c r="E561" s="5" t="n"/>
      <c r="F561" s="15" t="n"/>
      <c r="G561" s="5" t="n"/>
      <c r="H561" s="5" t="n"/>
      <c r="I561" s="6">
        <f>IF(B561&amp;""="","",IF(COUNTIF('الطلاب'!$A$6:$A$205,B561&amp;"")=0,"طالب غير موجود",IF(NOT(ISNUMBER(A561)),"تاريخ ناقص",IF(OR(C561="حفظ جديد",C561="مراجعة")=FALSE,"اختر النوع",IF(NOT(ISNUMBER(F561)),"عدد الأوجه ناقص","")))))</f>
        <v/>
      </c>
      <c r="J561" s="21">
        <f>IF(OR(B561&amp;""="",C561&lt;&gt;"حفظ جديد",NOT(ISNUMBER(A561))),"",IF(COUNTIFS($B$6:$B$2005,B561&amp;"",$C$6:$C$2005,"حفظ جديد",$A$6:$A$2005,"&gt;"&amp;A561)=0,1,0))</f>
        <v/>
      </c>
      <c r="K561" s="21">
        <f>IF(OR(B561&amp;""="",C561&lt;&gt;"مراجعة",NOT(ISNUMBER(A561))),"",IF(COUNTIFS($B$6:$B$2005,B561&amp;"",$C$6:$C$2005,"مراجعة",$A$6:$A$2005,"&gt;"&amp;A561)=0,1,0))</f>
        <v/>
      </c>
      <c r="L561" s="6">
        <f>IF(J561=1,B561&amp;"|H","")</f>
        <v/>
      </c>
      <c r="M561" s="6">
        <f>IF(K561=1,B561&amp;"|R","")</f>
        <v/>
      </c>
    </row>
    <row r="562">
      <c r="A562" s="13" t="n"/>
      <c r="B562" s="5" t="n"/>
      <c r="C562" s="5" t="n"/>
      <c r="D562" s="5" t="n"/>
      <c r="E562" s="5" t="n"/>
      <c r="F562" s="15" t="n"/>
      <c r="G562" s="5" t="n"/>
      <c r="H562" s="5" t="n"/>
      <c r="I562" s="6">
        <f>IF(B562&amp;""="","",IF(COUNTIF('الطلاب'!$A$6:$A$205,B562&amp;"")=0,"طالب غير موجود",IF(NOT(ISNUMBER(A562)),"تاريخ ناقص",IF(OR(C562="حفظ جديد",C562="مراجعة")=FALSE,"اختر النوع",IF(NOT(ISNUMBER(F562)),"عدد الأوجه ناقص","")))))</f>
        <v/>
      </c>
      <c r="J562" s="21">
        <f>IF(OR(B562&amp;""="",C562&lt;&gt;"حفظ جديد",NOT(ISNUMBER(A562))),"",IF(COUNTIFS($B$6:$B$2005,B562&amp;"",$C$6:$C$2005,"حفظ جديد",$A$6:$A$2005,"&gt;"&amp;A562)=0,1,0))</f>
        <v/>
      </c>
      <c r="K562" s="21">
        <f>IF(OR(B562&amp;""="",C562&lt;&gt;"مراجعة",NOT(ISNUMBER(A562))),"",IF(COUNTIFS($B$6:$B$2005,B562&amp;"",$C$6:$C$2005,"مراجعة",$A$6:$A$2005,"&gt;"&amp;A562)=0,1,0))</f>
        <v/>
      </c>
      <c r="L562" s="6">
        <f>IF(J562=1,B562&amp;"|H","")</f>
        <v/>
      </c>
      <c r="M562" s="6">
        <f>IF(K562=1,B562&amp;"|R","")</f>
        <v/>
      </c>
    </row>
    <row r="563">
      <c r="A563" s="13" t="n"/>
      <c r="B563" s="5" t="n"/>
      <c r="C563" s="5" t="n"/>
      <c r="D563" s="5" t="n"/>
      <c r="E563" s="5" t="n"/>
      <c r="F563" s="15" t="n"/>
      <c r="G563" s="5" t="n"/>
      <c r="H563" s="5" t="n"/>
      <c r="I563" s="6">
        <f>IF(B563&amp;""="","",IF(COUNTIF('الطلاب'!$A$6:$A$205,B563&amp;"")=0,"طالب غير موجود",IF(NOT(ISNUMBER(A563)),"تاريخ ناقص",IF(OR(C563="حفظ جديد",C563="مراجعة")=FALSE,"اختر النوع",IF(NOT(ISNUMBER(F563)),"عدد الأوجه ناقص","")))))</f>
        <v/>
      </c>
      <c r="J563" s="21">
        <f>IF(OR(B563&amp;""="",C563&lt;&gt;"حفظ جديد",NOT(ISNUMBER(A563))),"",IF(COUNTIFS($B$6:$B$2005,B563&amp;"",$C$6:$C$2005,"حفظ جديد",$A$6:$A$2005,"&gt;"&amp;A563)=0,1,0))</f>
        <v/>
      </c>
      <c r="K563" s="21">
        <f>IF(OR(B563&amp;""="",C563&lt;&gt;"مراجعة",NOT(ISNUMBER(A563))),"",IF(COUNTIFS($B$6:$B$2005,B563&amp;"",$C$6:$C$2005,"مراجعة",$A$6:$A$2005,"&gt;"&amp;A563)=0,1,0))</f>
        <v/>
      </c>
      <c r="L563" s="6">
        <f>IF(J563=1,B563&amp;"|H","")</f>
        <v/>
      </c>
      <c r="M563" s="6">
        <f>IF(K563=1,B563&amp;"|R","")</f>
        <v/>
      </c>
    </row>
    <row r="564">
      <c r="A564" s="13" t="n"/>
      <c r="B564" s="5" t="n"/>
      <c r="C564" s="5" t="n"/>
      <c r="D564" s="5" t="n"/>
      <c r="E564" s="5" t="n"/>
      <c r="F564" s="15" t="n"/>
      <c r="G564" s="5" t="n"/>
      <c r="H564" s="5" t="n"/>
      <c r="I564" s="6">
        <f>IF(B564&amp;""="","",IF(COUNTIF('الطلاب'!$A$6:$A$205,B564&amp;"")=0,"طالب غير موجود",IF(NOT(ISNUMBER(A564)),"تاريخ ناقص",IF(OR(C564="حفظ جديد",C564="مراجعة")=FALSE,"اختر النوع",IF(NOT(ISNUMBER(F564)),"عدد الأوجه ناقص","")))))</f>
        <v/>
      </c>
      <c r="J564" s="21">
        <f>IF(OR(B564&amp;""="",C564&lt;&gt;"حفظ جديد",NOT(ISNUMBER(A564))),"",IF(COUNTIFS($B$6:$B$2005,B564&amp;"",$C$6:$C$2005,"حفظ جديد",$A$6:$A$2005,"&gt;"&amp;A564)=0,1,0))</f>
        <v/>
      </c>
      <c r="K564" s="21">
        <f>IF(OR(B564&amp;""="",C564&lt;&gt;"مراجعة",NOT(ISNUMBER(A564))),"",IF(COUNTIFS($B$6:$B$2005,B564&amp;"",$C$6:$C$2005,"مراجعة",$A$6:$A$2005,"&gt;"&amp;A564)=0,1,0))</f>
        <v/>
      </c>
      <c r="L564" s="6">
        <f>IF(J564=1,B564&amp;"|H","")</f>
        <v/>
      </c>
      <c r="M564" s="6">
        <f>IF(K564=1,B564&amp;"|R","")</f>
        <v/>
      </c>
    </row>
    <row r="565">
      <c r="A565" s="13" t="n"/>
      <c r="B565" s="5" t="n"/>
      <c r="C565" s="5" t="n"/>
      <c r="D565" s="5" t="n"/>
      <c r="E565" s="5" t="n"/>
      <c r="F565" s="15" t="n"/>
      <c r="G565" s="5" t="n"/>
      <c r="H565" s="5" t="n"/>
      <c r="I565" s="6">
        <f>IF(B565&amp;""="","",IF(COUNTIF('الطلاب'!$A$6:$A$205,B565&amp;"")=0,"طالب غير موجود",IF(NOT(ISNUMBER(A565)),"تاريخ ناقص",IF(OR(C565="حفظ جديد",C565="مراجعة")=FALSE,"اختر النوع",IF(NOT(ISNUMBER(F565)),"عدد الأوجه ناقص","")))))</f>
        <v/>
      </c>
      <c r="J565" s="21">
        <f>IF(OR(B565&amp;""="",C565&lt;&gt;"حفظ جديد",NOT(ISNUMBER(A565))),"",IF(COUNTIFS($B$6:$B$2005,B565&amp;"",$C$6:$C$2005,"حفظ جديد",$A$6:$A$2005,"&gt;"&amp;A565)=0,1,0))</f>
        <v/>
      </c>
      <c r="K565" s="21">
        <f>IF(OR(B565&amp;""="",C565&lt;&gt;"مراجعة",NOT(ISNUMBER(A565))),"",IF(COUNTIFS($B$6:$B$2005,B565&amp;"",$C$6:$C$2005,"مراجعة",$A$6:$A$2005,"&gt;"&amp;A565)=0,1,0))</f>
        <v/>
      </c>
      <c r="L565" s="6">
        <f>IF(J565=1,B565&amp;"|H","")</f>
        <v/>
      </c>
      <c r="M565" s="6">
        <f>IF(K565=1,B565&amp;"|R","")</f>
        <v/>
      </c>
    </row>
    <row r="566">
      <c r="A566" s="13" t="n"/>
      <c r="B566" s="5" t="n"/>
      <c r="C566" s="5" t="n"/>
      <c r="D566" s="5" t="n"/>
      <c r="E566" s="5" t="n"/>
      <c r="F566" s="15" t="n"/>
      <c r="G566" s="5" t="n"/>
      <c r="H566" s="5" t="n"/>
      <c r="I566" s="6">
        <f>IF(B566&amp;""="","",IF(COUNTIF('الطلاب'!$A$6:$A$205,B566&amp;"")=0,"طالب غير موجود",IF(NOT(ISNUMBER(A566)),"تاريخ ناقص",IF(OR(C566="حفظ جديد",C566="مراجعة")=FALSE,"اختر النوع",IF(NOT(ISNUMBER(F566)),"عدد الأوجه ناقص","")))))</f>
        <v/>
      </c>
      <c r="J566" s="21">
        <f>IF(OR(B566&amp;""="",C566&lt;&gt;"حفظ جديد",NOT(ISNUMBER(A566))),"",IF(COUNTIFS($B$6:$B$2005,B566&amp;"",$C$6:$C$2005,"حفظ جديد",$A$6:$A$2005,"&gt;"&amp;A566)=0,1,0))</f>
        <v/>
      </c>
      <c r="K566" s="21">
        <f>IF(OR(B566&amp;""="",C566&lt;&gt;"مراجعة",NOT(ISNUMBER(A566))),"",IF(COUNTIFS($B$6:$B$2005,B566&amp;"",$C$6:$C$2005,"مراجعة",$A$6:$A$2005,"&gt;"&amp;A566)=0,1,0))</f>
        <v/>
      </c>
      <c r="L566" s="6">
        <f>IF(J566=1,B566&amp;"|H","")</f>
        <v/>
      </c>
      <c r="M566" s="6">
        <f>IF(K566=1,B566&amp;"|R","")</f>
        <v/>
      </c>
    </row>
    <row r="567">
      <c r="A567" s="13" t="n"/>
      <c r="B567" s="5" t="n"/>
      <c r="C567" s="5" t="n"/>
      <c r="D567" s="5" t="n"/>
      <c r="E567" s="5" t="n"/>
      <c r="F567" s="15" t="n"/>
      <c r="G567" s="5" t="n"/>
      <c r="H567" s="5" t="n"/>
      <c r="I567" s="6">
        <f>IF(B567&amp;""="","",IF(COUNTIF('الطلاب'!$A$6:$A$205,B567&amp;"")=0,"طالب غير موجود",IF(NOT(ISNUMBER(A567)),"تاريخ ناقص",IF(OR(C567="حفظ جديد",C567="مراجعة")=FALSE,"اختر النوع",IF(NOT(ISNUMBER(F567)),"عدد الأوجه ناقص","")))))</f>
        <v/>
      </c>
      <c r="J567" s="21">
        <f>IF(OR(B567&amp;""="",C567&lt;&gt;"حفظ جديد",NOT(ISNUMBER(A567))),"",IF(COUNTIFS($B$6:$B$2005,B567&amp;"",$C$6:$C$2005,"حفظ جديد",$A$6:$A$2005,"&gt;"&amp;A567)=0,1,0))</f>
        <v/>
      </c>
      <c r="K567" s="21">
        <f>IF(OR(B567&amp;""="",C567&lt;&gt;"مراجعة",NOT(ISNUMBER(A567))),"",IF(COUNTIFS($B$6:$B$2005,B567&amp;"",$C$6:$C$2005,"مراجعة",$A$6:$A$2005,"&gt;"&amp;A567)=0,1,0))</f>
        <v/>
      </c>
      <c r="L567" s="6">
        <f>IF(J567=1,B567&amp;"|H","")</f>
        <v/>
      </c>
      <c r="M567" s="6">
        <f>IF(K567=1,B567&amp;"|R","")</f>
        <v/>
      </c>
    </row>
    <row r="568">
      <c r="A568" s="13" t="n"/>
      <c r="B568" s="5" t="n"/>
      <c r="C568" s="5" t="n"/>
      <c r="D568" s="5" t="n"/>
      <c r="E568" s="5" t="n"/>
      <c r="F568" s="15" t="n"/>
      <c r="G568" s="5" t="n"/>
      <c r="H568" s="5" t="n"/>
      <c r="I568" s="6">
        <f>IF(B568&amp;""="","",IF(COUNTIF('الطلاب'!$A$6:$A$205,B568&amp;"")=0,"طالب غير موجود",IF(NOT(ISNUMBER(A568)),"تاريخ ناقص",IF(OR(C568="حفظ جديد",C568="مراجعة")=FALSE,"اختر النوع",IF(NOT(ISNUMBER(F568)),"عدد الأوجه ناقص","")))))</f>
        <v/>
      </c>
      <c r="J568" s="21">
        <f>IF(OR(B568&amp;""="",C568&lt;&gt;"حفظ جديد",NOT(ISNUMBER(A568))),"",IF(COUNTIFS($B$6:$B$2005,B568&amp;"",$C$6:$C$2005,"حفظ جديد",$A$6:$A$2005,"&gt;"&amp;A568)=0,1,0))</f>
        <v/>
      </c>
      <c r="K568" s="21">
        <f>IF(OR(B568&amp;""="",C568&lt;&gt;"مراجعة",NOT(ISNUMBER(A568))),"",IF(COUNTIFS($B$6:$B$2005,B568&amp;"",$C$6:$C$2005,"مراجعة",$A$6:$A$2005,"&gt;"&amp;A568)=0,1,0))</f>
        <v/>
      </c>
      <c r="L568" s="6">
        <f>IF(J568=1,B568&amp;"|H","")</f>
        <v/>
      </c>
      <c r="M568" s="6">
        <f>IF(K568=1,B568&amp;"|R","")</f>
        <v/>
      </c>
    </row>
    <row r="569">
      <c r="A569" s="13" t="n"/>
      <c r="B569" s="5" t="n"/>
      <c r="C569" s="5" t="n"/>
      <c r="D569" s="5" t="n"/>
      <c r="E569" s="5" t="n"/>
      <c r="F569" s="15" t="n"/>
      <c r="G569" s="5" t="n"/>
      <c r="H569" s="5" t="n"/>
      <c r="I569" s="6">
        <f>IF(B569&amp;""="","",IF(COUNTIF('الطلاب'!$A$6:$A$205,B569&amp;"")=0,"طالب غير موجود",IF(NOT(ISNUMBER(A569)),"تاريخ ناقص",IF(OR(C569="حفظ جديد",C569="مراجعة")=FALSE,"اختر النوع",IF(NOT(ISNUMBER(F569)),"عدد الأوجه ناقص","")))))</f>
        <v/>
      </c>
      <c r="J569" s="21">
        <f>IF(OR(B569&amp;""="",C569&lt;&gt;"حفظ جديد",NOT(ISNUMBER(A569))),"",IF(COUNTIFS($B$6:$B$2005,B569&amp;"",$C$6:$C$2005,"حفظ جديد",$A$6:$A$2005,"&gt;"&amp;A569)=0,1,0))</f>
        <v/>
      </c>
      <c r="K569" s="21">
        <f>IF(OR(B569&amp;""="",C569&lt;&gt;"مراجعة",NOT(ISNUMBER(A569))),"",IF(COUNTIFS($B$6:$B$2005,B569&amp;"",$C$6:$C$2005,"مراجعة",$A$6:$A$2005,"&gt;"&amp;A569)=0,1,0))</f>
        <v/>
      </c>
      <c r="L569" s="6">
        <f>IF(J569=1,B569&amp;"|H","")</f>
        <v/>
      </c>
      <c r="M569" s="6">
        <f>IF(K569=1,B569&amp;"|R","")</f>
        <v/>
      </c>
    </row>
    <row r="570">
      <c r="A570" s="13" t="n"/>
      <c r="B570" s="5" t="n"/>
      <c r="C570" s="5" t="n"/>
      <c r="D570" s="5" t="n"/>
      <c r="E570" s="5" t="n"/>
      <c r="F570" s="15" t="n"/>
      <c r="G570" s="5" t="n"/>
      <c r="H570" s="5" t="n"/>
      <c r="I570" s="6">
        <f>IF(B570&amp;""="","",IF(COUNTIF('الطلاب'!$A$6:$A$205,B570&amp;"")=0,"طالب غير موجود",IF(NOT(ISNUMBER(A570)),"تاريخ ناقص",IF(OR(C570="حفظ جديد",C570="مراجعة")=FALSE,"اختر النوع",IF(NOT(ISNUMBER(F570)),"عدد الأوجه ناقص","")))))</f>
        <v/>
      </c>
      <c r="J570" s="21">
        <f>IF(OR(B570&amp;""="",C570&lt;&gt;"حفظ جديد",NOT(ISNUMBER(A570))),"",IF(COUNTIFS($B$6:$B$2005,B570&amp;"",$C$6:$C$2005,"حفظ جديد",$A$6:$A$2005,"&gt;"&amp;A570)=0,1,0))</f>
        <v/>
      </c>
      <c r="K570" s="21">
        <f>IF(OR(B570&amp;""="",C570&lt;&gt;"مراجعة",NOT(ISNUMBER(A570))),"",IF(COUNTIFS($B$6:$B$2005,B570&amp;"",$C$6:$C$2005,"مراجعة",$A$6:$A$2005,"&gt;"&amp;A570)=0,1,0))</f>
        <v/>
      </c>
      <c r="L570" s="6">
        <f>IF(J570=1,B570&amp;"|H","")</f>
        <v/>
      </c>
      <c r="M570" s="6">
        <f>IF(K570=1,B570&amp;"|R","")</f>
        <v/>
      </c>
    </row>
    <row r="571">
      <c r="A571" s="13" t="n"/>
      <c r="B571" s="5" t="n"/>
      <c r="C571" s="5" t="n"/>
      <c r="D571" s="5" t="n"/>
      <c r="E571" s="5" t="n"/>
      <c r="F571" s="15" t="n"/>
      <c r="G571" s="5" t="n"/>
      <c r="H571" s="5" t="n"/>
      <c r="I571" s="6">
        <f>IF(B571&amp;""="","",IF(COUNTIF('الطلاب'!$A$6:$A$205,B571&amp;"")=0,"طالب غير موجود",IF(NOT(ISNUMBER(A571)),"تاريخ ناقص",IF(OR(C571="حفظ جديد",C571="مراجعة")=FALSE,"اختر النوع",IF(NOT(ISNUMBER(F571)),"عدد الأوجه ناقص","")))))</f>
        <v/>
      </c>
      <c r="J571" s="21">
        <f>IF(OR(B571&amp;""="",C571&lt;&gt;"حفظ جديد",NOT(ISNUMBER(A571))),"",IF(COUNTIFS($B$6:$B$2005,B571&amp;"",$C$6:$C$2005,"حفظ جديد",$A$6:$A$2005,"&gt;"&amp;A571)=0,1,0))</f>
        <v/>
      </c>
      <c r="K571" s="21">
        <f>IF(OR(B571&amp;""="",C571&lt;&gt;"مراجعة",NOT(ISNUMBER(A571))),"",IF(COUNTIFS($B$6:$B$2005,B571&amp;"",$C$6:$C$2005,"مراجعة",$A$6:$A$2005,"&gt;"&amp;A571)=0,1,0))</f>
        <v/>
      </c>
      <c r="L571" s="6">
        <f>IF(J571=1,B571&amp;"|H","")</f>
        <v/>
      </c>
      <c r="M571" s="6">
        <f>IF(K571=1,B571&amp;"|R","")</f>
        <v/>
      </c>
    </row>
    <row r="572">
      <c r="A572" s="13" t="n"/>
      <c r="B572" s="5" t="n"/>
      <c r="C572" s="5" t="n"/>
      <c r="D572" s="5" t="n"/>
      <c r="E572" s="5" t="n"/>
      <c r="F572" s="15" t="n"/>
      <c r="G572" s="5" t="n"/>
      <c r="H572" s="5" t="n"/>
      <c r="I572" s="6">
        <f>IF(B572&amp;""="","",IF(COUNTIF('الطلاب'!$A$6:$A$205,B572&amp;"")=0,"طالب غير موجود",IF(NOT(ISNUMBER(A572)),"تاريخ ناقص",IF(OR(C572="حفظ جديد",C572="مراجعة")=FALSE,"اختر النوع",IF(NOT(ISNUMBER(F572)),"عدد الأوجه ناقص","")))))</f>
        <v/>
      </c>
      <c r="J572" s="21">
        <f>IF(OR(B572&amp;""="",C572&lt;&gt;"حفظ جديد",NOT(ISNUMBER(A572))),"",IF(COUNTIFS($B$6:$B$2005,B572&amp;"",$C$6:$C$2005,"حفظ جديد",$A$6:$A$2005,"&gt;"&amp;A572)=0,1,0))</f>
        <v/>
      </c>
      <c r="K572" s="21">
        <f>IF(OR(B572&amp;""="",C572&lt;&gt;"مراجعة",NOT(ISNUMBER(A572))),"",IF(COUNTIFS($B$6:$B$2005,B572&amp;"",$C$6:$C$2005,"مراجعة",$A$6:$A$2005,"&gt;"&amp;A572)=0,1,0))</f>
        <v/>
      </c>
      <c r="L572" s="6">
        <f>IF(J572=1,B572&amp;"|H","")</f>
        <v/>
      </c>
      <c r="M572" s="6">
        <f>IF(K572=1,B572&amp;"|R","")</f>
        <v/>
      </c>
    </row>
    <row r="573">
      <c r="A573" s="13" t="n"/>
      <c r="B573" s="5" t="n"/>
      <c r="C573" s="5" t="n"/>
      <c r="D573" s="5" t="n"/>
      <c r="E573" s="5" t="n"/>
      <c r="F573" s="15" t="n"/>
      <c r="G573" s="5" t="n"/>
      <c r="H573" s="5" t="n"/>
      <c r="I573" s="6">
        <f>IF(B573&amp;""="","",IF(COUNTIF('الطلاب'!$A$6:$A$205,B573&amp;"")=0,"طالب غير موجود",IF(NOT(ISNUMBER(A573)),"تاريخ ناقص",IF(OR(C573="حفظ جديد",C573="مراجعة")=FALSE,"اختر النوع",IF(NOT(ISNUMBER(F573)),"عدد الأوجه ناقص","")))))</f>
        <v/>
      </c>
      <c r="J573" s="21">
        <f>IF(OR(B573&amp;""="",C573&lt;&gt;"حفظ جديد",NOT(ISNUMBER(A573))),"",IF(COUNTIFS($B$6:$B$2005,B573&amp;"",$C$6:$C$2005,"حفظ جديد",$A$6:$A$2005,"&gt;"&amp;A573)=0,1,0))</f>
        <v/>
      </c>
      <c r="K573" s="21">
        <f>IF(OR(B573&amp;""="",C573&lt;&gt;"مراجعة",NOT(ISNUMBER(A573))),"",IF(COUNTIFS($B$6:$B$2005,B573&amp;"",$C$6:$C$2005,"مراجعة",$A$6:$A$2005,"&gt;"&amp;A573)=0,1,0))</f>
        <v/>
      </c>
      <c r="L573" s="6">
        <f>IF(J573=1,B573&amp;"|H","")</f>
        <v/>
      </c>
      <c r="M573" s="6">
        <f>IF(K573=1,B573&amp;"|R","")</f>
        <v/>
      </c>
    </row>
    <row r="574">
      <c r="A574" s="13" t="n"/>
      <c r="B574" s="5" t="n"/>
      <c r="C574" s="5" t="n"/>
      <c r="D574" s="5" t="n"/>
      <c r="E574" s="5" t="n"/>
      <c r="F574" s="15" t="n"/>
      <c r="G574" s="5" t="n"/>
      <c r="H574" s="5" t="n"/>
      <c r="I574" s="6">
        <f>IF(B574&amp;""="","",IF(COUNTIF('الطلاب'!$A$6:$A$205,B574&amp;"")=0,"طالب غير موجود",IF(NOT(ISNUMBER(A574)),"تاريخ ناقص",IF(OR(C574="حفظ جديد",C574="مراجعة")=FALSE,"اختر النوع",IF(NOT(ISNUMBER(F574)),"عدد الأوجه ناقص","")))))</f>
        <v/>
      </c>
      <c r="J574" s="21">
        <f>IF(OR(B574&amp;""="",C574&lt;&gt;"حفظ جديد",NOT(ISNUMBER(A574))),"",IF(COUNTIFS($B$6:$B$2005,B574&amp;"",$C$6:$C$2005,"حفظ جديد",$A$6:$A$2005,"&gt;"&amp;A574)=0,1,0))</f>
        <v/>
      </c>
      <c r="K574" s="21">
        <f>IF(OR(B574&amp;""="",C574&lt;&gt;"مراجعة",NOT(ISNUMBER(A574))),"",IF(COUNTIFS($B$6:$B$2005,B574&amp;"",$C$6:$C$2005,"مراجعة",$A$6:$A$2005,"&gt;"&amp;A574)=0,1,0))</f>
        <v/>
      </c>
      <c r="L574" s="6">
        <f>IF(J574=1,B574&amp;"|H","")</f>
        <v/>
      </c>
      <c r="M574" s="6">
        <f>IF(K574=1,B574&amp;"|R","")</f>
        <v/>
      </c>
    </row>
    <row r="575">
      <c r="A575" s="13" t="n"/>
      <c r="B575" s="5" t="n"/>
      <c r="C575" s="5" t="n"/>
      <c r="D575" s="5" t="n"/>
      <c r="E575" s="5" t="n"/>
      <c r="F575" s="15" t="n"/>
      <c r="G575" s="5" t="n"/>
      <c r="H575" s="5" t="n"/>
      <c r="I575" s="6">
        <f>IF(B575&amp;""="","",IF(COUNTIF('الطلاب'!$A$6:$A$205,B575&amp;"")=0,"طالب غير موجود",IF(NOT(ISNUMBER(A575)),"تاريخ ناقص",IF(OR(C575="حفظ جديد",C575="مراجعة")=FALSE,"اختر النوع",IF(NOT(ISNUMBER(F575)),"عدد الأوجه ناقص","")))))</f>
        <v/>
      </c>
      <c r="J575" s="21">
        <f>IF(OR(B575&amp;""="",C575&lt;&gt;"حفظ جديد",NOT(ISNUMBER(A575))),"",IF(COUNTIFS($B$6:$B$2005,B575&amp;"",$C$6:$C$2005,"حفظ جديد",$A$6:$A$2005,"&gt;"&amp;A575)=0,1,0))</f>
        <v/>
      </c>
      <c r="K575" s="21">
        <f>IF(OR(B575&amp;""="",C575&lt;&gt;"مراجعة",NOT(ISNUMBER(A575))),"",IF(COUNTIFS($B$6:$B$2005,B575&amp;"",$C$6:$C$2005,"مراجعة",$A$6:$A$2005,"&gt;"&amp;A575)=0,1,0))</f>
        <v/>
      </c>
      <c r="L575" s="6">
        <f>IF(J575=1,B575&amp;"|H","")</f>
        <v/>
      </c>
      <c r="M575" s="6">
        <f>IF(K575=1,B575&amp;"|R","")</f>
        <v/>
      </c>
    </row>
    <row r="576">
      <c r="A576" s="13" t="n"/>
      <c r="B576" s="5" t="n"/>
      <c r="C576" s="5" t="n"/>
      <c r="D576" s="5" t="n"/>
      <c r="E576" s="5" t="n"/>
      <c r="F576" s="15" t="n"/>
      <c r="G576" s="5" t="n"/>
      <c r="H576" s="5" t="n"/>
      <c r="I576" s="6">
        <f>IF(B576&amp;""="","",IF(COUNTIF('الطلاب'!$A$6:$A$205,B576&amp;"")=0,"طالب غير موجود",IF(NOT(ISNUMBER(A576)),"تاريخ ناقص",IF(OR(C576="حفظ جديد",C576="مراجعة")=FALSE,"اختر النوع",IF(NOT(ISNUMBER(F576)),"عدد الأوجه ناقص","")))))</f>
        <v/>
      </c>
      <c r="J576" s="21">
        <f>IF(OR(B576&amp;""="",C576&lt;&gt;"حفظ جديد",NOT(ISNUMBER(A576))),"",IF(COUNTIFS($B$6:$B$2005,B576&amp;"",$C$6:$C$2005,"حفظ جديد",$A$6:$A$2005,"&gt;"&amp;A576)=0,1,0))</f>
        <v/>
      </c>
      <c r="K576" s="21">
        <f>IF(OR(B576&amp;""="",C576&lt;&gt;"مراجعة",NOT(ISNUMBER(A576))),"",IF(COUNTIFS($B$6:$B$2005,B576&amp;"",$C$6:$C$2005,"مراجعة",$A$6:$A$2005,"&gt;"&amp;A576)=0,1,0))</f>
        <v/>
      </c>
      <c r="L576" s="6">
        <f>IF(J576=1,B576&amp;"|H","")</f>
        <v/>
      </c>
      <c r="M576" s="6">
        <f>IF(K576=1,B576&amp;"|R","")</f>
        <v/>
      </c>
    </row>
    <row r="577">
      <c r="A577" s="13" t="n"/>
      <c r="B577" s="5" t="n"/>
      <c r="C577" s="5" t="n"/>
      <c r="D577" s="5" t="n"/>
      <c r="E577" s="5" t="n"/>
      <c r="F577" s="15" t="n"/>
      <c r="G577" s="5" t="n"/>
      <c r="H577" s="5" t="n"/>
      <c r="I577" s="6">
        <f>IF(B577&amp;""="","",IF(COUNTIF('الطلاب'!$A$6:$A$205,B577&amp;"")=0,"طالب غير موجود",IF(NOT(ISNUMBER(A577)),"تاريخ ناقص",IF(OR(C577="حفظ جديد",C577="مراجعة")=FALSE,"اختر النوع",IF(NOT(ISNUMBER(F577)),"عدد الأوجه ناقص","")))))</f>
        <v/>
      </c>
      <c r="J577" s="21">
        <f>IF(OR(B577&amp;""="",C577&lt;&gt;"حفظ جديد",NOT(ISNUMBER(A577))),"",IF(COUNTIFS($B$6:$B$2005,B577&amp;"",$C$6:$C$2005,"حفظ جديد",$A$6:$A$2005,"&gt;"&amp;A577)=0,1,0))</f>
        <v/>
      </c>
      <c r="K577" s="21">
        <f>IF(OR(B577&amp;""="",C577&lt;&gt;"مراجعة",NOT(ISNUMBER(A577))),"",IF(COUNTIFS($B$6:$B$2005,B577&amp;"",$C$6:$C$2005,"مراجعة",$A$6:$A$2005,"&gt;"&amp;A577)=0,1,0))</f>
        <v/>
      </c>
      <c r="L577" s="6">
        <f>IF(J577=1,B577&amp;"|H","")</f>
        <v/>
      </c>
      <c r="M577" s="6">
        <f>IF(K577=1,B577&amp;"|R","")</f>
        <v/>
      </c>
    </row>
    <row r="578">
      <c r="A578" s="13" t="n"/>
      <c r="B578" s="5" t="n"/>
      <c r="C578" s="5" t="n"/>
      <c r="D578" s="5" t="n"/>
      <c r="E578" s="5" t="n"/>
      <c r="F578" s="15" t="n"/>
      <c r="G578" s="5" t="n"/>
      <c r="H578" s="5" t="n"/>
      <c r="I578" s="6">
        <f>IF(B578&amp;""="","",IF(COUNTIF('الطلاب'!$A$6:$A$205,B578&amp;"")=0,"طالب غير موجود",IF(NOT(ISNUMBER(A578)),"تاريخ ناقص",IF(OR(C578="حفظ جديد",C578="مراجعة")=FALSE,"اختر النوع",IF(NOT(ISNUMBER(F578)),"عدد الأوجه ناقص","")))))</f>
        <v/>
      </c>
      <c r="J578" s="21">
        <f>IF(OR(B578&amp;""="",C578&lt;&gt;"حفظ جديد",NOT(ISNUMBER(A578))),"",IF(COUNTIFS($B$6:$B$2005,B578&amp;"",$C$6:$C$2005,"حفظ جديد",$A$6:$A$2005,"&gt;"&amp;A578)=0,1,0))</f>
        <v/>
      </c>
      <c r="K578" s="21">
        <f>IF(OR(B578&amp;""="",C578&lt;&gt;"مراجعة",NOT(ISNUMBER(A578))),"",IF(COUNTIFS($B$6:$B$2005,B578&amp;"",$C$6:$C$2005,"مراجعة",$A$6:$A$2005,"&gt;"&amp;A578)=0,1,0))</f>
        <v/>
      </c>
      <c r="L578" s="6">
        <f>IF(J578=1,B578&amp;"|H","")</f>
        <v/>
      </c>
      <c r="M578" s="6">
        <f>IF(K578=1,B578&amp;"|R","")</f>
        <v/>
      </c>
    </row>
    <row r="579">
      <c r="A579" s="13" t="n"/>
      <c r="B579" s="5" t="n"/>
      <c r="C579" s="5" t="n"/>
      <c r="D579" s="5" t="n"/>
      <c r="E579" s="5" t="n"/>
      <c r="F579" s="15" t="n"/>
      <c r="G579" s="5" t="n"/>
      <c r="H579" s="5" t="n"/>
      <c r="I579" s="6">
        <f>IF(B579&amp;""="","",IF(COUNTIF('الطلاب'!$A$6:$A$205,B579&amp;"")=0,"طالب غير موجود",IF(NOT(ISNUMBER(A579)),"تاريخ ناقص",IF(OR(C579="حفظ جديد",C579="مراجعة")=FALSE,"اختر النوع",IF(NOT(ISNUMBER(F579)),"عدد الأوجه ناقص","")))))</f>
        <v/>
      </c>
      <c r="J579" s="21">
        <f>IF(OR(B579&amp;""="",C579&lt;&gt;"حفظ جديد",NOT(ISNUMBER(A579))),"",IF(COUNTIFS($B$6:$B$2005,B579&amp;"",$C$6:$C$2005,"حفظ جديد",$A$6:$A$2005,"&gt;"&amp;A579)=0,1,0))</f>
        <v/>
      </c>
      <c r="K579" s="21">
        <f>IF(OR(B579&amp;""="",C579&lt;&gt;"مراجعة",NOT(ISNUMBER(A579))),"",IF(COUNTIFS($B$6:$B$2005,B579&amp;"",$C$6:$C$2005,"مراجعة",$A$6:$A$2005,"&gt;"&amp;A579)=0,1,0))</f>
        <v/>
      </c>
      <c r="L579" s="6">
        <f>IF(J579=1,B579&amp;"|H","")</f>
        <v/>
      </c>
      <c r="M579" s="6">
        <f>IF(K579=1,B579&amp;"|R","")</f>
        <v/>
      </c>
    </row>
    <row r="580">
      <c r="A580" s="13" t="n"/>
      <c r="B580" s="5" t="n"/>
      <c r="C580" s="5" t="n"/>
      <c r="D580" s="5" t="n"/>
      <c r="E580" s="5" t="n"/>
      <c r="F580" s="15" t="n"/>
      <c r="G580" s="5" t="n"/>
      <c r="H580" s="5" t="n"/>
      <c r="I580" s="6">
        <f>IF(B580&amp;""="","",IF(COUNTIF('الطلاب'!$A$6:$A$205,B580&amp;"")=0,"طالب غير موجود",IF(NOT(ISNUMBER(A580)),"تاريخ ناقص",IF(OR(C580="حفظ جديد",C580="مراجعة")=FALSE,"اختر النوع",IF(NOT(ISNUMBER(F580)),"عدد الأوجه ناقص","")))))</f>
        <v/>
      </c>
      <c r="J580" s="21">
        <f>IF(OR(B580&amp;""="",C580&lt;&gt;"حفظ جديد",NOT(ISNUMBER(A580))),"",IF(COUNTIFS($B$6:$B$2005,B580&amp;"",$C$6:$C$2005,"حفظ جديد",$A$6:$A$2005,"&gt;"&amp;A580)=0,1,0))</f>
        <v/>
      </c>
      <c r="K580" s="21">
        <f>IF(OR(B580&amp;""="",C580&lt;&gt;"مراجعة",NOT(ISNUMBER(A580))),"",IF(COUNTIFS($B$6:$B$2005,B580&amp;"",$C$6:$C$2005,"مراجعة",$A$6:$A$2005,"&gt;"&amp;A580)=0,1,0))</f>
        <v/>
      </c>
      <c r="L580" s="6">
        <f>IF(J580=1,B580&amp;"|H","")</f>
        <v/>
      </c>
      <c r="M580" s="6">
        <f>IF(K580=1,B580&amp;"|R","")</f>
        <v/>
      </c>
    </row>
    <row r="581">
      <c r="A581" s="13" t="n"/>
      <c r="B581" s="5" t="n"/>
      <c r="C581" s="5" t="n"/>
      <c r="D581" s="5" t="n"/>
      <c r="E581" s="5" t="n"/>
      <c r="F581" s="15" t="n"/>
      <c r="G581" s="5" t="n"/>
      <c r="H581" s="5" t="n"/>
      <c r="I581" s="6">
        <f>IF(B581&amp;""="","",IF(COUNTIF('الطلاب'!$A$6:$A$205,B581&amp;"")=0,"طالب غير موجود",IF(NOT(ISNUMBER(A581)),"تاريخ ناقص",IF(OR(C581="حفظ جديد",C581="مراجعة")=FALSE,"اختر النوع",IF(NOT(ISNUMBER(F581)),"عدد الأوجه ناقص","")))))</f>
        <v/>
      </c>
      <c r="J581" s="21">
        <f>IF(OR(B581&amp;""="",C581&lt;&gt;"حفظ جديد",NOT(ISNUMBER(A581))),"",IF(COUNTIFS($B$6:$B$2005,B581&amp;"",$C$6:$C$2005,"حفظ جديد",$A$6:$A$2005,"&gt;"&amp;A581)=0,1,0))</f>
        <v/>
      </c>
      <c r="K581" s="21">
        <f>IF(OR(B581&amp;""="",C581&lt;&gt;"مراجعة",NOT(ISNUMBER(A581))),"",IF(COUNTIFS($B$6:$B$2005,B581&amp;"",$C$6:$C$2005,"مراجعة",$A$6:$A$2005,"&gt;"&amp;A581)=0,1,0))</f>
        <v/>
      </c>
      <c r="L581" s="6">
        <f>IF(J581=1,B581&amp;"|H","")</f>
        <v/>
      </c>
      <c r="M581" s="6">
        <f>IF(K581=1,B581&amp;"|R","")</f>
        <v/>
      </c>
    </row>
    <row r="582">
      <c r="A582" s="13" t="n"/>
      <c r="B582" s="5" t="n"/>
      <c r="C582" s="5" t="n"/>
      <c r="D582" s="5" t="n"/>
      <c r="E582" s="5" t="n"/>
      <c r="F582" s="15" t="n"/>
      <c r="G582" s="5" t="n"/>
      <c r="H582" s="5" t="n"/>
      <c r="I582" s="6">
        <f>IF(B582&amp;""="","",IF(COUNTIF('الطلاب'!$A$6:$A$205,B582&amp;"")=0,"طالب غير موجود",IF(NOT(ISNUMBER(A582)),"تاريخ ناقص",IF(OR(C582="حفظ جديد",C582="مراجعة")=FALSE,"اختر النوع",IF(NOT(ISNUMBER(F582)),"عدد الأوجه ناقص","")))))</f>
        <v/>
      </c>
      <c r="J582" s="21">
        <f>IF(OR(B582&amp;""="",C582&lt;&gt;"حفظ جديد",NOT(ISNUMBER(A582))),"",IF(COUNTIFS($B$6:$B$2005,B582&amp;"",$C$6:$C$2005,"حفظ جديد",$A$6:$A$2005,"&gt;"&amp;A582)=0,1,0))</f>
        <v/>
      </c>
      <c r="K582" s="21">
        <f>IF(OR(B582&amp;""="",C582&lt;&gt;"مراجعة",NOT(ISNUMBER(A582))),"",IF(COUNTIFS($B$6:$B$2005,B582&amp;"",$C$6:$C$2005,"مراجعة",$A$6:$A$2005,"&gt;"&amp;A582)=0,1,0))</f>
        <v/>
      </c>
      <c r="L582" s="6">
        <f>IF(J582=1,B582&amp;"|H","")</f>
        <v/>
      </c>
      <c r="M582" s="6">
        <f>IF(K582=1,B582&amp;"|R","")</f>
        <v/>
      </c>
    </row>
    <row r="583">
      <c r="A583" s="13" t="n"/>
      <c r="B583" s="5" t="n"/>
      <c r="C583" s="5" t="n"/>
      <c r="D583" s="5" t="n"/>
      <c r="E583" s="5" t="n"/>
      <c r="F583" s="15" t="n"/>
      <c r="G583" s="5" t="n"/>
      <c r="H583" s="5" t="n"/>
      <c r="I583" s="6">
        <f>IF(B583&amp;""="","",IF(COUNTIF('الطلاب'!$A$6:$A$205,B583&amp;"")=0,"طالب غير موجود",IF(NOT(ISNUMBER(A583)),"تاريخ ناقص",IF(OR(C583="حفظ جديد",C583="مراجعة")=FALSE,"اختر النوع",IF(NOT(ISNUMBER(F583)),"عدد الأوجه ناقص","")))))</f>
        <v/>
      </c>
      <c r="J583" s="21">
        <f>IF(OR(B583&amp;""="",C583&lt;&gt;"حفظ جديد",NOT(ISNUMBER(A583))),"",IF(COUNTIFS($B$6:$B$2005,B583&amp;"",$C$6:$C$2005,"حفظ جديد",$A$6:$A$2005,"&gt;"&amp;A583)=0,1,0))</f>
        <v/>
      </c>
      <c r="K583" s="21">
        <f>IF(OR(B583&amp;""="",C583&lt;&gt;"مراجعة",NOT(ISNUMBER(A583))),"",IF(COUNTIFS($B$6:$B$2005,B583&amp;"",$C$6:$C$2005,"مراجعة",$A$6:$A$2005,"&gt;"&amp;A583)=0,1,0))</f>
        <v/>
      </c>
      <c r="L583" s="6">
        <f>IF(J583=1,B583&amp;"|H","")</f>
        <v/>
      </c>
      <c r="M583" s="6">
        <f>IF(K583=1,B583&amp;"|R","")</f>
        <v/>
      </c>
    </row>
    <row r="584">
      <c r="A584" s="13" t="n"/>
      <c r="B584" s="5" t="n"/>
      <c r="C584" s="5" t="n"/>
      <c r="D584" s="5" t="n"/>
      <c r="E584" s="5" t="n"/>
      <c r="F584" s="15" t="n"/>
      <c r="G584" s="5" t="n"/>
      <c r="H584" s="5" t="n"/>
      <c r="I584" s="6">
        <f>IF(B584&amp;""="","",IF(COUNTIF('الطلاب'!$A$6:$A$205,B584&amp;"")=0,"طالب غير موجود",IF(NOT(ISNUMBER(A584)),"تاريخ ناقص",IF(OR(C584="حفظ جديد",C584="مراجعة")=FALSE,"اختر النوع",IF(NOT(ISNUMBER(F584)),"عدد الأوجه ناقص","")))))</f>
        <v/>
      </c>
      <c r="J584" s="21">
        <f>IF(OR(B584&amp;""="",C584&lt;&gt;"حفظ جديد",NOT(ISNUMBER(A584))),"",IF(COUNTIFS($B$6:$B$2005,B584&amp;"",$C$6:$C$2005,"حفظ جديد",$A$6:$A$2005,"&gt;"&amp;A584)=0,1,0))</f>
        <v/>
      </c>
      <c r="K584" s="21">
        <f>IF(OR(B584&amp;""="",C584&lt;&gt;"مراجعة",NOT(ISNUMBER(A584))),"",IF(COUNTIFS($B$6:$B$2005,B584&amp;"",$C$6:$C$2005,"مراجعة",$A$6:$A$2005,"&gt;"&amp;A584)=0,1,0))</f>
        <v/>
      </c>
      <c r="L584" s="6">
        <f>IF(J584=1,B584&amp;"|H","")</f>
        <v/>
      </c>
      <c r="M584" s="6">
        <f>IF(K584=1,B584&amp;"|R","")</f>
        <v/>
      </c>
    </row>
    <row r="585">
      <c r="A585" s="13" t="n"/>
      <c r="B585" s="5" t="n"/>
      <c r="C585" s="5" t="n"/>
      <c r="D585" s="5" t="n"/>
      <c r="E585" s="5" t="n"/>
      <c r="F585" s="15" t="n"/>
      <c r="G585" s="5" t="n"/>
      <c r="H585" s="5" t="n"/>
      <c r="I585" s="6">
        <f>IF(B585&amp;""="","",IF(COUNTIF('الطلاب'!$A$6:$A$205,B585&amp;"")=0,"طالب غير موجود",IF(NOT(ISNUMBER(A585)),"تاريخ ناقص",IF(OR(C585="حفظ جديد",C585="مراجعة")=FALSE,"اختر النوع",IF(NOT(ISNUMBER(F585)),"عدد الأوجه ناقص","")))))</f>
        <v/>
      </c>
      <c r="J585" s="21">
        <f>IF(OR(B585&amp;""="",C585&lt;&gt;"حفظ جديد",NOT(ISNUMBER(A585))),"",IF(COUNTIFS($B$6:$B$2005,B585&amp;"",$C$6:$C$2005,"حفظ جديد",$A$6:$A$2005,"&gt;"&amp;A585)=0,1,0))</f>
        <v/>
      </c>
      <c r="K585" s="21">
        <f>IF(OR(B585&amp;""="",C585&lt;&gt;"مراجعة",NOT(ISNUMBER(A585))),"",IF(COUNTIFS($B$6:$B$2005,B585&amp;"",$C$6:$C$2005,"مراجعة",$A$6:$A$2005,"&gt;"&amp;A585)=0,1,0))</f>
        <v/>
      </c>
      <c r="L585" s="6">
        <f>IF(J585=1,B585&amp;"|H","")</f>
        <v/>
      </c>
      <c r="M585" s="6">
        <f>IF(K585=1,B585&amp;"|R","")</f>
        <v/>
      </c>
    </row>
    <row r="586">
      <c r="A586" s="13" t="n"/>
      <c r="B586" s="5" t="n"/>
      <c r="C586" s="5" t="n"/>
      <c r="D586" s="5" t="n"/>
      <c r="E586" s="5" t="n"/>
      <c r="F586" s="15" t="n"/>
      <c r="G586" s="5" t="n"/>
      <c r="H586" s="5" t="n"/>
      <c r="I586" s="6">
        <f>IF(B586&amp;""="","",IF(COUNTIF('الطلاب'!$A$6:$A$205,B586&amp;"")=0,"طالب غير موجود",IF(NOT(ISNUMBER(A586)),"تاريخ ناقص",IF(OR(C586="حفظ جديد",C586="مراجعة")=FALSE,"اختر النوع",IF(NOT(ISNUMBER(F586)),"عدد الأوجه ناقص","")))))</f>
        <v/>
      </c>
      <c r="J586" s="21">
        <f>IF(OR(B586&amp;""="",C586&lt;&gt;"حفظ جديد",NOT(ISNUMBER(A586))),"",IF(COUNTIFS($B$6:$B$2005,B586&amp;"",$C$6:$C$2005,"حفظ جديد",$A$6:$A$2005,"&gt;"&amp;A586)=0,1,0))</f>
        <v/>
      </c>
      <c r="K586" s="21">
        <f>IF(OR(B586&amp;""="",C586&lt;&gt;"مراجعة",NOT(ISNUMBER(A586))),"",IF(COUNTIFS($B$6:$B$2005,B586&amp;"",$C$6:$C$2005,"مراجعة",$A$6:$A$2005,"&gt;"&amp;A586)=0,1,0))</f>
        <v/>
      </c>
      <c r="L586" s="6">
        <f>IF(J586=1,B586&amp;"|H","")</f>
        <v/>
      </c>
      <c r="M586" s="6">
        <f>IF(K586=1,B586&amp;"|R","")</f>
        <v/>
      </c>
    </row>
    <row r="587">
      <c r="A587" s="13" t="n"/>
      <c r="B587" s="5" t="n"/>
      <c r="C587" s="5" t="n"/>
      <c r="D587" s="5" t="n"/>
      <c r="E587" s="5" t="n"/>
      <c r="F587" s="15" t="n"/>
      <c r="G587" s="5" t="n"/>
      <c r="H587" s="5" t="n"/>
      <c r="I587" s="6">
        <f>IF(B587&amp;""="","",IF(COUNTIF('الطلاب'!$A$6:$A$205,B587&amp;"")=0,"طالب غير موجود",IF(NOT(ISNUMBER(A587)),"تاريخ ناقص",IF(OR(C587="حفظ جديد",C587="مراجعة")=FALSE,"اختر النوع",IF(NOT(ISNUMBER(F587)),"عدد الأوجه ناقص","")))))</f>
        <v/>
      </c>
      <c r="J587" s="21">
        <f>IF(OR(B587&amp;""="",C587&lt;&gt;"حفظ جديد",NOT(ISNUMBER(A587))),"",IF(COUNTIFS($B$6:$B$2005,B587&amp;"",$C$6:$C$2005,"حفظ جديد",$A$6:$A$2005,"&gt;"&amp;A587)=0,1,0))</f>
        <v/>
      </c>
      <c r="K587" s="21">
        <f>IF(OR(B587&amp;""="",C587&lt;&gt;"مراجعة",NOT(ISNUMBER(A587))),"",IF(COUNTIFS($B$6:$B$2005,B587&amp;"",$C$6:$C$2005,"مراجعة",$A$6:$A$2005,"&gt;"&amp;A587)=0,1,0))</f>
        <v/>
      </c>
      <c r="L587" s="6">
        <f>IF(J587=1,B587&amp;"|H","")</f>
        <v/>
      </c>
      <c r="M587" s="6">
        <f>IF(K587=1,B587&amp;"|R","")</f>
        <v/>
      </c>
    </row>
    <row r="588">
      <c r="A588" s="13" t="n"/>
      <c r="B588" s="5" t="n"/>
      <c r="C588" s="5" t="n"/>
      <c r="D588" s="5" t="n"/>
      <c r="E588" s="5" t="n"/>
      <c r="F588" s="15" t="n"/>
      <c r="G588" s="5" t="n"/>
      <c r="H588" s="5" t="n"/>
      <c r="I588" s="6">
        <f>IF(B588&amp;""="","",IF(COUNTIF('الطلاب'!$A$6:$A$205,B588&amp;"")=0,"طالب غير موجود",IF(NOT(ISNUMBER(A588)),"تاريخ ناقص",IF(OR(C588="حفظ جديد",C588="مراجعة")=FALSE,"اختر النوع",IF(NOT(ISNUMBER(F588)),"عدد الأوجه ناقص","")))))</f>
        <v/>
      </c>
      <c r="J588" s="21">
        <f>IF(OR(B588&amp;""="",C588&lt;&gt;"حفظ جديد",NOT(ISNUMBER(A588))),"",IF(COUNTIFS($B$6:$B$2005,B588&amp;"",$C$6:$C$2005,"حفظ جديد",$A$6:$A$2005,"&gt;"&amp;A588)=0,1,0))</f>
        <v/>
      </c>
      <c r="K588" s="21">
        <f>IF(OR(B588&amp;""="",C588&lt;&gt;"مراجعة",NOT(ISNUMBER(A588))),"",IF(COUNTIFS($B$6:$B$2005,B588&amp;"",$C$6:$C$2005,"مراجعة",$A$6:$A$2005,"&gt;"&amp;A588)=0,1,0))</f>
        <v/>
      </c>
      <c r="L588" s="6">
        <f>IF(J588=1,B588&amp;"|H","")</f>
        <v/>
      </c>
      <c r="M588" s="6">
        <f>IF(K588=1,B588&amp;"|R","")</f>
        <v/>
      </c>
    </row>
    <row r="589">
      <c r="A589" s="13" t="n"/>
      <c r="B589" s="5" t="n"/>
      <c r="C589" s="5" t="n"/>
      <c r="D589" s="5" t="n"/>
      <c r="E589" s="5" t="n"/>
      <c r="F589" s="15" t="n"/>
      <c r="G589" s="5" t="n"/>
      <c r="H589" s="5" t="n"/>
      <c r="I589" s="6">
        <f>IF(B589&amp;""="","",IF(COUNTIF('الطلاب'!$A$6:$A$205,B589&amp;"")=0,"طالب غير موجود",IF(NOT(ISNUMBER(A589)),"تاريخ ناقص",IF(OR(C589="حفظ جديد",C589="مراجعة")=FALSE,"اختر النوع",IF(NOT(ISNUMBER(F589)),"عدد الأوجه ناقص","")))))</f>
        <v/>
      </c>
      <c r="J589" s="21">
        <f>IF(OR(B589&amp;""="",C589&lt;&gt;"حفظ جديد",NOT(ISNUMBER(A589))),"",IF(COUNTIFS($B$6:$B$2005,B589&amp;"",$C$6:$C$2005,"حفظ جديد",$A$6:$A$2005,"&gt;"&amp;A589)=0,1,0))</f>
        <v/>
      </c>
      <c r="K589" s="21">
        <f>IF(OR(B589&amp;""="",C589&lt;&gt;"مراجعة",NOT(ISNUMBER(A589))),"",IF(COUNTIFS($B$6:$B$2005,B589&amp;"",$C$6:$C$2005,"مراجعة",$A$6:$A$2005,"&gt;"&amp;A589)=0,1,0))</f>
        <v/>
      </c>
      <c r="L589" s="6">
        <f>IF(J589=1,B589&amp;"|H","")</f>
        <v/>
      </c>
      <c r="M589" s="6">
        <f>IF(K589=1,B589&amp;"|R","")</f>
        <v/>
      </c>
    </row>
    <row r="590">
      <c r="A590" s="13" t="n"/>
      <c r="B590" s="5" t="n"/>
      <c r="C590" s="5" t="n"/>
      <c r="D590" s="5" t="n"/>
      <c r="E590" s="5" t="n"/>
      <c r="F590" s="15" t="n"/>
      <c r="G590" s="5" t="n"/>
      <c r="H590" s="5" t="n"/>
      <c r="I590" s="6">
        <f>IF(B590&amp;""="","",IF(COUNTIF('الطلاب'!$A$6:$A$205,B590&amp;"")=0,"طالب غير موجود",IF(NOT(ISNUMBER(A590)),"تاريخ ناقص",IF(OR(C590="حفظ جديد",C590="مراجعة")=FALSE,"اختر النوع",IF(NOT(ISNUMBER(F590)),"عدد الأوجه ناقص","")))))</f>
        <v/>
      </c>
      <c r="J590" s="21">
        <f>IF(OR(B590&amp;""="",C590&lt;&gt;"حفظ جديد",NOT(ISNUMBER(A590))),"",IF(COUNTIFS($B$6:$B$2005,B590&amp;"",$C$6:$C$2005,"حفظ جديد",$A$6:$A$2005,"&gt;"&amp;A590)=0,1,0))</f>
        <v/>
      </c>
      <c r="K590" s="21">
        <f>IF(OR(B590&amp;""="",C590&lt;&gt;"مراجعة",NOT(ISNUMBER(A590))),"",IF(COUNTIFS($B$6:$B$2005,B590&amp;"",$C$6:$C$2005,"مراجعة",$A$6:$A$2005,"&gt;"&amp;A590)=0,1,0))</f>
        <v/>
      </c>
      <c r="L590" s="6">
        <f>IF(J590=1,B590&amp;"|H","")</f>
        <v/>
      </c>
      <c r="M590" s="6">
        <f>IF(K590=1,B590&amp;"|R","")</f>
        <v/>
      </c>
    </row>
    <row r="591">
      <c r="A591" s="13" t="n"/>
      <c r="B591" s="5" t="n"/>
      <c r="C591" s="5" t="n"/>
      <c r="D591" s="5" t="n"/>
      <c r="E591" s="5" t="n"/>
      <c r="F591" s="15" t="n"/>
      <c r="G591" s="5" t="n"/>
      <c r="H591" s="5" t="n"/>
      <c r="I591" s="6">
        <f>IF(B591&amp;""="","",IF(COUNTIF('الطلاب'!$A$6:$A$205,B591&amp;"")=0,"طالب غير موجود",IF(NOT(ISNUMBER(A591)),"تاريخ ناقص",IF(OR(C591="حفظ جديد",C591="مراجعة")=FALSE,"اختر النوع",IF(NOT(ISNUMBER(F591)),"عدد الأوجه ناقص","")))))</f>
        <v/>
      </c>
      <c r="J591" s="21">
        <f>IF(OR(B591&amp;""="",C591&lt;&gt;"حفظ جديد",NOT(ISNUMBER(A591))),"",IF(COUNTIFS($B$6:$B$2005,B591&amp;"",$C$6:$C$2005,"حفظ جديد",$A$6:$A$2005,"&gt;"&amp;A591)=0,1,0))</f>
        <v/>
      </c>
      <c r="K591" s="21">
        <f>IF(OR(B591&amp;""="",C591&lt;&gt;"مراجعة",NOT(ISNUMBER(A591))),"",IF(COUNTIFS($B$6:$B$2005,B591&amp;"",$C$6:$C$2005,"مراجعة",$A$6:$A$2005,"&gt;"&amp;A591)=0,1,0))</f>
        <v/>
      </c>
      <c r="L591" s="6">
        <f>IF(J591=1,B591&amp;"|H","")</f>
        <v/>
      </c>
      <c r="M591" s="6">
        <f>IF(K591=1,B591&amp;"|R","")</f>
        <v/>
      </c>
    </row>
    <row r="592">
      <c r="A592" s="13" t="n"/>
      <c r="B592" s="5" t="n"/>
      <c r="C592" s="5" t="n"/>
      <c r="D592" s="5" t="n"/>
      <c r="E592" s="5" t="n"/>
      <c r="F592" s="15" t="n"/>
      <c r="G592" s="5" t="n"/>
      <c r="H592" s="5" t="n"/>
      <c r="I592" s="6">
        <f>IF(B592&amp;""="","",IF(COUNTIF('الطلاب'!$A$6:$A$205,B592&amp;"")=0,"طالب غير موجود",IF(NOT(ISNUMBER(A592)),"تاريخ ناقص",IF(OR(C592="حفظ جديد",C592="مراجعة")=FALSE,"اختر النوع",IF(NOT(ISNUMBER(F592)),"عدد الأوجه ناقص","")))))</f>
        <v/>
      </c>
      <c r="J592" s="21">
        <f>IF(OR(B592&amp;""="",C592&lt;&gt;"حفظ جديد",NOT(ISNUMBER(A592))),"",IF(COUNTIFS($B$6:$B$2005,B592&amp;"",$C$6:$C$2005,"حفظ جديد",$A$6:$A$2005,"&gt;"&amp;A592)=0,1,0))</f>
        <v/>
      </c>
      <c r="K592" s="21">
        <f>IF(OR(B592&amp;""="",C592&lt;&gt;"مراجعة",NOT(ISNUMBER(A592))),"",IF(COUNTIFS($B$6:$B$2005,B592&amp;"",$C$6:$C$2005,"مراجعة",$A$6:$A$2005,"&gt;"&amp;A592)=0,1,0))</f>
        <v/>
      </c>
      <c r="L592" s="6">
        <f>IF(J592=1,B592&amp;"|H","")</f>
        <v/>
      </c>
      <c r="M592" s="6">
        <f>IF(K592=1,B592&amp;"|R","")</f>
        <v/>
      </c>
    </row>
    <row r="593">
      <c r="A593" s="13" t="n"/>
      <c r="B593" s="5" t="n"/>
      <c r="C593" s="5" t="n"/>
      <c r="D593" s="5" t="n"/>
      <c r="E593" s="5" t="n"/>
      <c r="F593" s="15" t="n"/>
      <c r="G593" s="5" t="n"/>
      <c r="H593" s="5" t="n"/>
      <c r="I593" s="6">
        <f>IF(B593&amp;""="","",IF(COUNTIF('الطلاب'!$A$6:$A$205,B593&amp;"")=0,"طالب غير موجود",IF(NOT(ISNUMBER(A593)),"تاريخ ناقص",IF(OR(C593="حفظ جديد",C593="مراجعة")=FALSE,"اختر النوع",IF(NOT(ISNUMBER(F593)),"عدد الأوجه ناقص","")))))</f>
        <v/>
      </c>
      <c r="J593" s="21">
        <f>IF(OR(B593&amp;""="",C593&lt;&gt;"حفظ جديد",NOT(ISNUMBER(A593))),"",IF(COUNTIFS($B$6:$B$2005,B593&amp;"",$C$6:$C$2005,"حفظ جديد",$A$6:$A$2005,"&gt;"&amp;A593)=0,1,0))</f>
        <v/>
      </c>
      <c r="K593" s="21">
        <f>IF(OR(B593&amp;""="",C593&lt;&gt;"مراجعة",NOT(ISNUMBER(A593))),"",IF(COUNTIFS($B$6:$B$2005,B593&amp;"",$C$6:$C$2005,"مراجعة",$A$6:$A$2005,"&gt;"&amp;A593)=0,1,0))</f>
        <v/>
      </c>
      <c r="L593" s="6">
        <f>IF(J593=1,B593&amp;"|H","")</f>
        <v/>
      </c>
      <c r="M593" s="6">
        <f>IF(K593=1,B593&amp;"|R","")</f>
        <v/>
      </c>
    </row>
    <row r="594">
      <c r="A594" s="13" t="n"/>
      <c r="B594" s="5" t="n"/>
      <c r="C594" s="5" t="n"/>
      <c r="D594" s="5" t="n"/>
      <c r="E594" s="5" t="n"/>
      <c r="F594" s="15" t="n"/>
      <c r="G594" s="5" t="n"/>
      <c r="H594" s="5" t="n"/>
      <c r="I594" s="6">
        <f>IF(B594&amp;""="","",IF(COUNTIF('الطلاب'!$A$6:$A$205,B594&amp;"")=0,"طالب غير موجود",IF(NOT(ISNUMBER(A594)),"تاريخ ناقص",IF(OR(C594="حفظ جديد",C594="مراجعة")=FALSE,"اختر النوع",IF(NOT(ISNUMBER(F594)),"عدد الأوجه ناقص","")))))</f>
        <v/>
      </c>
      <c r="J594" s="21">
        <f>IF(OR(B594&amp;""="",C594&lt;&gt;"حفظ جديد",NOT(ISNUMBER(A594))),"",IF(COUNTIFS($B$6:$B$2005,B594&amp;"",$C$6:$C$2005,"حفظ جديد",$A$6:$A$2005,"&gt;"&amp;A594)=0,1,0))</f>
        <v/>
      </c>
      <c r="K594" s="21">
        <f>IF(OR(B594&amp;""="",C594&lt;&gt;"مراجعة",NOT(ISNUMBER(A594))),"",IF(COUNTIFS($B$6:$B$2005,B594&amp;"",$C$6:$C$2005,"مراجعة",$A$6:$A$2005,"&gt;"&amp;A594)=0,1,0))</f>
        <v/>
      </c>
      <c r="L594" s="6">
        <f>IF(J594=1,B594&amp;"|H","")</f>
        <v/>
      </c>
      <c r="M594" s="6">
        <f>IF(K594=1,B594&amp;"|R","")</f>
        <v/>
      </c>
    </row>
    <row r="595">
      <c r="A595" s="13" t="n"/>
      <c r="B595" s="5" t="n"/>
      <c r="C595" s="5" t="n"/>
      <c r="D595" s="5" t="n"/>
      <c r="E595" s="5" t="n"/>
      <c r="F595" s="15" t="n"/>
      <c r="G595" s="5" t="n"/>
      <c r="H595" s="5" t="n"/>
      <c r="I595" s="6">
        <f>IF(B595&amp;""="","",IF(COUNTIF('الطلاب'!$A$6:$A$205,B595&amp;"")=0,"طالب غير موجود",IF(NOT(ISNUMBER(A595)),"تاريخ ناقص",IF(OR(C595="حفظ جديد",C595="مراجعة")=FALSE,"اختر النوع",IF(NOT(ISNUMBER(F595)),"عدد الأوجه ناقص","")))))</f>
        <v/>
      </c>
      <c r="J595" s="21">
        <f>IF(OR(B595&amp;""="",C595&lt;&gt;"حفظ جديد",NOT(ISNUMBER(A595))),"",IF(COUNTIFS($B$6:$B$2005,B595&amp;"",$C$6:$C$2005,"حفظ جديد",$A$6:$A$2005,"&gt;"&amp;A595)=0,1,0))</f>
        <v/>
      </c>
      <c r="K595" s="21">
        <f>IF(OR(B595&amp;""="",C595&lt;&gt;"مراجعة",NOT(ISNUMBER(A595))),"",IF(COUNTIFS($B$6:$B$2005,B595&amp;"",$C$6:$C$2005,"مراجعة",$A$6:$A$2005,"&gt;"&amp;A595)=0,1,0))</f>
        <v/>
      </c>
      <c r="L595" s="6">
        <f>IF(J595=1,B595&amp;"|H","")</f>
        <v/>
      </c>
      <c r="M595" s="6">
        <f>IF(K595=1,B595&amp;"|R","")</f>
        <v/>
      </c>
    </row>
    <row r="596">
      <c r="A596" s="13" t="n"/>
      <c r="B596" s="5" t="n"/>
      <c r="C596" s="5" t="n"/>
      <c r="D596" s="5" t="n"/>
      <c r="E596" s="5" t="n"/>
      <c r="F596" s="15" t="n"/>
      <c r="G596" s="5" t="n"/>
      <c r="H596" s="5" t="n"/>
      <c r="I596" s="6">
        <f>IF(B596&amp;""="","",IF(COUNTIF('الطلاب'!$A$6:$A$205,B596&amp;"")=0,"طالب غير موجود",IF(NOT(ISNUMBER(A596)),"تاريخ ناقص",IF(OR(C596="حفظ جديد",C596="مراجعة")=FALSE,"اختر النوع",IF(NOT(ISNUMBER(F596)),"عدد الأوجه ناقص","")))))</f>
        <v/>
      </c>
      <c r="J596" s="21">
        <f>IF(OR(B596&amp;""="",C596&lt;&gt;"حفظ جديد",NOT(ISNUMBER(A596))),"",IF(COUNTIFS($B$6:$B$2005,B596&amp;"",$C$6:$C$2005,"حفظ جديد",$A$6:$A$2005,"&gt;"&amp;A596)=0,1,0))</f>
        <v/>
      </c>
      <c r="K596" s="21">
        <f>IF(OR(B596&amp;""="",C596&lt;&gt;"مراجعة",NOT(ISNUMBER(A596))),"",IF(COUNTIFS($B$6:$B$2005,B596&amp;"",$C$6:$C$2005,"مراجعة",$A$6:$A$2005,"&gt;"&amp;A596)=0,1,0))</f>
        <v/>
      </c>
      <c r="L596" s="6">
        <f>IF(J596=1,B596&amp;"|H","")</f>
        <v/>
      </c>
      <c r="M596" s="6">
        <f>IF(K596=1,B596&amp;"|R","")</f>
        <v/>
      </c>
    </row>
    <row r="597">
      <c r="A597" s="13" t="n"/>
      <c r="B597" s="5" t="n"/>
      <c r="C597" s="5" t="n"/>
      <c r="D597" s="5" t="n"/>
      <c r="E597" s="5" t="n"/>
      <c r="F597" s="15" t="n"/>
      <c r="G597" s="5" t="n"/>
      <c r="H597" s="5" t="n"/>
      <c r="I597" s="6">
        <f>IF(B597&amp;""="","",IF(COUNTIF('الطلاب'!$A$6:$A$205,B597&amp;"")=0,"طالب غير موجود",IF(NOT(ISNUMBER(A597)),"تاريخ ناقص",IF(OR(C597="حفظ جديد",C597="مراجعة")=FALSE,"اختر النوع",IF(NOT(ISNUMBER(F597)),"عدد الأوجه ناقص","")))))</f>
        <v/>
      </c>
      <c r="J597" s="21">
        <f>IF(OR(B597&amp;""="",C597&lt;&gt;"حفظ جديد",NOT(ISNUMBER(A597))),"",IF(COUNTIFS($B$6:$B$2005,B597&amp;"",$C$6:$C$2005,"حفظ جديد",$A$6:$A$2005,"&gt;"&amp;A597)=0,1,0))</f>
        <v/>
      </c>
      <c r="K597" s="21">
        <f>IF(OR(B597&amp;""="",C597&lt;&gt;"مراجعة",NOT(ISNUMBER(A597))),"",IF(COUNTIFS($B$6:$B$2005,B597&amp;"",$C$6:$C$2005,"مراجعة",$A$6:$A$2005,"&gt;"&amp;A597)=0,1,0))</f>
        <v/>
      </c>
      <c r="L597" s="6">
        <f>IF(J597=1,B597&amp;"|H","")</f>
        <v/>
      </c>
      <c r="M597" s="6">
        <f>IF(K597=1,B597&amp;"|R","")</f>
        <v/>
      </c>
    </row>
    <row r="598">
      <c r="A598" s="13" t="n"/>
      <c r="B598" s="5" t="n"/>
      <c r="C598" s="5" t="n"/>
      <c r="D598" s="5" t="n"/>
      <c r="E598" s="5" t="n"/>
      <c r="F598" s="15" t="n"/>
      <c r="G598" s="5" t="n"/>
      <c r="H598" s="5" t="n"/>
      <c r="I598" s="6">
        <f>IF(B598&amp;""="","",IF(COUNTIF('الطلاب'!$A$6:$A$205,B598&amp;"")=0,"طالب غير موجود",IF(NOT(ISNUMBER(A598)),"تاريخ ناقص",IF(OR(C598="حفظ جديد",C598="مراجعة")=FALSE,"اختر النوع",IF(NOT(ISNUMBER(F598)),"عدد الأوجه ناقص","")))))</f>
        <v/>
      </c>
      <c r="J598" s="21">
        <f>IF(OR(B598&amp;""="",C598&lt;&gt;"حفظ جديد",NOT(ISNUMBER(A598))),"",IF(COUNTIFS($B$6:$B$2005,B598&amp;"",$C$6:$C$2005,"حفظ جديد",$A$6:$A$2005,"&gt;"&amp;A598)=0,1,0))</f>
        <v/>
      </c>
      <c r="K598" s="21">
        <f>IF(OR(B598&amp;""="",C598&lt;&gt;"مراجعة",NOT(ISNUMBER(A598))),"",IF(COUNTIFS($B$6:$B$2005,B598&amp;"",$C$6:$C$2005,"مراجعة",$A$6:$A$2005,"&gt;"&amp;A598)=0,1,0))</f>
        <v/>
      </c>
      <c r="L598" s="6">
        <f>IF(J598=1,B598&amp;"|H","")</f>
        <v/>
      </c>
      <c r="M598" s="6">
        <f>IF(K598=1,B598&amp;"|R","")</f>
        <v/>
      </c>
    </row>
    <row r="599">
      <c r="A599" s="13" t="n"/>
      <c r="B599" s="5" t="n"/>
      <c r="C599" s="5" t="n"/>
      <c r="D599" s="5" t="n"/>
      <c r="E599" s="5" t="n"/>
      <c r="F599" s="15" t="n"/>
      <c r="G599" s="5" t="n"/>
      <c r="H599" s="5" t="n"/>
      <c r="I599" s="6">
        <f>IF(B599&amp;""="","",IF(COUNTIF('الطلاب'!$A$6:$A$205,B599&amp;"")=0,"طالب غير موجود",IF(NOT(ISNUMBER(A599)),"تاريخ ناقص",IF(OR(C599="حفظ جديد",C599="مراجعة")=FALSE,"اختر النوع",IF(NOT(ISNUMBER(F599)),"عدد الأوجه ناقص","")))))</f>
        <v/>
      </c>
      <c r="J599" s="21">
        <f>IF(OR(B599&amp;""="",C599&lt;&gt;"حفظ جديد",NOT(ISNUMBER(A599))),"",IF(COUNTIFS($B$6:$B$2005,B599&amp;"",$C$6:$C$2005,"حفظ جديد",$A$6:$A$2005,"&gt;"&amp;A599)=0,1,0))</f>
        <v/>
      </c>
      <c r="K599" s="21">
        <f>IF(OR(B599&amp;""="",C599&lt;&gt;"مراجعة",NOT(ISNUMBER(A599))),"",IF(COUNTIFS($B$6:$B$2005,B599&amp;"",$C$6:$C$2005,"مراجعة",$A$6:$A$2005,"&gt;"&amp;A599)=0,1,0))</f>
        <v/>
      </c>
      <c r="L599" s="6">
        <f>IF(J599=1,B599&amp;"|H","")</f>
        <v/>
      </c>
      <c r="M599" s="6">
        <f>IF(K599=1,B599&amp;"|R","")</f>
        <v/>
      </c>
    </row>
    <row r="600">
      <c r="A600" s="13" t="n"/>
      <c r="B600" s="5" t="n"/>
      <c r="C600" s="5" t="n"/>
      <c r="D600" s="5" t="n"/>
      <c r="E600" s="5" t="n"/>
      <c r="F600" s="15" t="n"/>
      <c r="G600" s="5" t="n"/>
      <c r="H600" s="5" t="n"/>
      <c r="I600" s="6">
        <f>IF(B600&amp;""="","",IF(COUNTIF('الطلاب'!$A$6:$A$205,B600&amp;"")=0,"طالب غير موجود",IF(NOT(ISNUMBER(A600)),"تاريخ ناقص",IF(OR(C600="حفظ جديد",C600="مراجعة")=FALSE,"اختر النوع",IF(NOT(ISNUMBER(F600)),"عدد الأوجه ناقص","")))))</f>
        <v/>
      </c>
      <c r="J600" s="21">
        <f>IF(OR(B600&amp;""="",C600&lt;&gt;"حفظ جديد",NOT(ISNUMBER(A600))),"",IF(COUNTIFS($B$6:$B$2005,B600&amp;"",$C$6:$C$2005,"حفظ جديد",$A$6:$A$2005,"&gt;"&amp;A600)=0,1,0))</f>
        <v/>
      </c>
      <c r="K600" s="21">
        <f>IF(OR(B600&amp;""="",C600&lt;&gt;"مراجعة",NOT(ISNUMBER(A600))),"",IF(COUNTIFS($B$6:$B$2005,B600&amp;"",$C$6:$C$2005,"مراجعة",$A$6:$A$2005,"&gt;"&amp;A600)=0,1,0))</f>
        <v/>
      </c>
      <c r="L600" s="6">
        <f>IF(J600=1,B600&amp;"|H","")</f>
        <v/>
      </c>
      <c r="M600" s="6">
        <f>IF(K600=1,B600&amp;"|R","")</f>
        <v/>
      </c>
    </row>
    <row r="601">
      <c r="A601" s="13" t="n"/>
      <c r="B601" s="5" t="n"/>
      <c r="C601" s="5" t="n"/>
      <c r="D601" s="5" t="n"/>
      <c r="E601" s="5" t="n"/>
      <c r="F601" s="15" t="n"/>
      <c r="G601" s="5" t="n"/>
      <c r="H601" s="5" t="n"/>
      <c r="I601" s="6">
        <f>IF(B601&amp;""="","",IF(COUNTIF('الطلاب'!$A$6:$A$205,B601&amp;"")=0,"طالب غير موجود",IF(NOT(ISNUMBER(A601)),"تاريخ ناقص",IF(OR(C601="حفظ جديد",C601="مراجعة")=FALSE,"اختر النوع",IF(NOT(ISNUMBER(F601)),"عدد الأوجه ناقص","")))))</f>
        <v/>
      </c>
      <c r="J601" s="21">
        <f>IF(OR(B601&amp;""="",C601&lt;&gt;"حفظ جديد",NOT(ISNUMBER(A601))),"",IF(COUNTIFS($B$6:$B$2005,B601&amp;"",$C$6:$C$2005,"حفظ جديد",$A$6:$A$2005,"&gt;"&amp;A601)=0,1,0))</f>
        <v/>
      </c>
      <c r="K601" s="21">
        <f>IF(OR(B601&amp;""="",C601&lt;&gt;"مراجعة",NOT(ISNUMBER(A601))),"",IF(COUNTIFS($B$6:$B$2005,B601&amp;"",$C$6:$C$2005,"مراجعة",$A$6:$A$2005,"&gt;"&amp;A601)=0,1,0))</f>
        <v/>
      </c>
      <c r="L601" s="6">
        <f>IF(J601=1,B601&amp;"|H","")</f>
        <v/>
      </c>
      <c r="M601" s="6">
        <f>IF(K601=1,B601&amp;"|R","")</f>
        <v/>
      </c>
    </row>
    <row r="602">
      <c r="A602" s="13" t="n"/>
      <c r="B602" s="5" t="n"/>
      <c r="C602" s="5" t="n"/>
      <c r="D602" s="5" t="n"/>
      <c r="E602" s="5" t="n"/>
      <c r="F602" s="15" t="n"/>
      <c r="G602" s="5" t="n"/>
      <c r="H602" s="5" t="n"/>
      <c r="I602" s="6">
        <f>IF(B602&amp;""="","",IF(COUNTIF('الطلاب'!$A$6:$A$205,B602&amp;"")=0,"طالب غير موجود",IF(NOT(ISNUMBER(A602)),"تاريخ ناقص",IF(OR(C602="حفظ جديد",C602="مراجعة")=FALSE,"اختر النوع",IF(NOT(ISNUMBER(F602)),"عدد الأوجه ناقص","")))))</f>
        <v/>
      </c>
      <c r="J602" s="21">
        <f>IF(OR(B602&amp;""="",C602&lt;&gt;"حفظ جديد",NOT(ISNUMBER(A602))),"",IF(COUNTIFS($B$6:$B$2005,B602&amp;"",$C$6:$C$2005,"حفظ جديد",$A$6:$A$2005,"&gt;"&amp;A602)=0,1,0))</f>
        <v/>
      </c>
      <c r="K602" s="21">
        <f>IF(OR(B602&amp;""="",C602&lt;&gt;"مراجعة",NOT(ISNUMBER(A602))),"",IF(COUNTIFS($B$6:$B$2005,B602&amp;"",$C$6:$C$2005,"مراجعة",$A$6:$A$2005,"&gt;"&amp;A602)=0,1,0))</f>
        <v/>
      </c>
      <c r="L602" s="6">
        <f>IF(J602=1,B602&amp;"|H","")</f>
        <v/>
      </c>
      <c r="M602" s="6">
        <f>IF(K602=1,B602&amp;"|R","")</f>
        <v/>
      </c>
    </row>
    <row r="603">
      <c r="A603" s="13" t="n"/>
      <c r="B603" s="5" t="n"/>
      <c r="C603" s="5" t="n"/>
      <c r="D603" s="5" t="n"/>
      <c r="E603" s="5" t="n"/>
      <c r="F603" s="15" t="n"/>
      <c r="G603" s="5" t="n"/>
      <c r="H603" s="5" t="n"/>
      <c r="I603" s="6">
        <f>IF(B603&amp;""="","",IF(COUNTIF('الطلاب'!$A$6:$A$205,B603&amp;"")=0,"طالب غير موجود",IF(NOT(ISNUMBER(A603)),"تاريخ ناقص",IF(OR(C603="حفظ جديد",C603="مراجعة")=FALSE,"اختر النوع",IF(NOT(ISNUMBER(F603)),"عدد الأوجه ناقص","")))))</f>
        <v/>
      </c>
      <c r="J603" s="21">
        <f>IF(OR(B603&amp;""="",C603&lt;&gt;"حفظ جديد",NOT(ISNUMBER(A603))),"",IF(COUNTIFS($B$6:$B$2005,B603&amp;"",$C$6:$C$2005,"حفظ جديد",$A$6:$A$2005,"&gt;"&amp;A603)=0,1,0))</f>
        <v/>
      </c>
      <c r="K603" s="21">
        <f>IF(OR(B603&amp;""="",C603&lt;&gt;"مراجعة",NOT(ISNUMBER(A603))),"",IF(COUNTIFS($B$6:$B$2005,B603&amp;"",$C$6:$C$2005,"مراجعة",$A$6:$A$2005,"&gt;"&amp;A603)=0,1,0))</f>
        <v/>
      </c>
      <c r="L603" s="6">
        <f>IF(J603=1,B603&amp;"|H","")</f>
        <v/>
      </c>
      <c r="M603" s="6">
        <f>IF(K603=1,B603&amp;"|R","")</f>
        <v/>
      </c>
    </row>
    <row r="604">
      <c r="A604" s="13" t="n"/>
      <c r="B604" s="5" t="n"/>
      <c r="C604" s="5" t="n"/>
      <c r="D604" s="5" t="n"/>
      <c r="E604" s="5" t="n"/>
      <c r="F604" s="15" t="n"/>
      <c r="G604" s="5" t="n"/>
      <c r="H604" s="5" t="n"/>
      <c r="I604" s="6">
        <f>IF(B604&amp;""="","",IF(COUNTIF('الطلاب'!$A$6:$A$205,B604&amp;"")=0,"طالب غير موجود",IF(NOT(ISNUMBER(A604)),"تاريخ ناقص",IF(OR(C604="حفظ جديد",C604="مراجعة")=FALSE,"اختر النوع",IF(NOT(ISNUMBER(F604)),"عدد الأوجه ناقص","")))))</f>
        <v/>
      </c>
      <c r="J604" s="21">
        <f>IF(OR(B604&amp;""="",C604&lt;&gt;"حفظ جديد",NOT(ISNUMBER(A604))),"",IF(COUNTIFS($B$6:$B$2005,B604&amp;"",$C$6:$C$2005,"حفظ جديد",$A$6:$A$2005,"&gt;"&amp;A604)=0,1,0))</f>
        <v/>
      </c>
      <c r="K604" s="21">
        <f>IF(OR(B604&amp;""="",C604&lt;&gt;"مراجعة",NOT(ISNUMBER(A604))),"",IF(COUNTIFS($B$6:$B$2005,B604&amp;"",$C$6:$C$2005,"مراجعة",$A$6:$A$2005,"&gt;"&amp;A604)=0,1,0))</f>
        <v/>
      </c>
      <c r="L604" s="6">
        <f>IF(J604=1,B604&amp;"|H","")</f>
        <v/>
      </c>
      <c r="M604" s="6">
        <f>IF(K604=1,B604&amp;"|R","")</f>
        <v/>
      </c>
    </row>
    <row r="605">
      <c r="A605" s="13" t="n"/>
      <c r="B605" s="5" t="n"/>
      <c r="C605" s="5" t="n"/>
      <c r="D605" s="5" t="n"/>
      <c r="E605" s="5" t="n"/>
      <c r="F605" s="15" t="n"/>
      <c r="G605" s="5" t="n"/>
      <c r="H605" s="5" t="n"/>
      <c r="I605" s="6">
        <f>IF(B605&amp;""="","",IF(COUNTIF('الطلاب'!$A$6:$A$205,B605&amp;"")=0,"طالب غير موجود",IF(NOT(ISNUMBER(A605)),"تاريخ ناقص",IF(OR(C605="حفظ جديد",C605="مراجعة")=FALSE,"اختر النوع",IF(NOT(ISNUMBER(F605)),"عدد الأوجه ناقص","")))))</f>
        <v/>
      </c>
      <c r="J605" s="21">
        <f>IF(OR(B605&amp;""="",C605&lt;&gt;"حفظ جديد",NOT(ISNUMBER(A605))),"",IF(COUNTIFS($B$6:$B$2005,B605&amp;"",$C$6:$C$2005,"حفظ جديد",$A$6:$A$2005,"&gt;"&amp;A605)=0,1,0))</f>
        <v/>
      </c>
      <c r="K605" s="21">
        <f>IF(OR(B605&amp;""="",C605&lt;&gt;"مراجعة",NOT(ISNUMBER(A605))),"",IF(COUNTIFS($B$6:$B$2005,B605&amp;"",$C$6:$C$2005,"مراجعة",$A$6:$A$2005,"&gt;"&amp;A605)=0,1,0))</f>
        <v/>
      </c>
      <c r="L605" s="6">
        <f>IF(J605=1,B605&amp;"|H","")</f>
        <v/>
      </c>
      <c r="M605" s="6">
        <f>IF(K605=1,B605&amp;"|R","")</f>
        <v/>
      </c>
    </row>
    <row r="606">
      <c r="A606" s="13" t="n"/>
      <c r="B606" s="5" t="n"/>
      <c r="C606" s="5" t="n"/>
      <c r="D606" s="5" t="n"/>
      <c r="E606" s="5" t="n"/>
      <c r="F606" s="15" t="n"/>
      <c r="G606" s="5" t="n"/>
      <c r="H606" s="5" t="n"/>
      <c r="I606" s="6">
        <f>IF(B606&amp;""="","",IF(COUNTIF('الطلاب'!$A$6:$A$205,B606&amp;"")=0,"طالب غير موجود",IF(NOT(ISNUMBER(A606)),"تاريخ ناقص",IF(OR(C606="حفظ جديد",C606="مراجعة")=FALSE,"اختر النوع",IF(NOT(ISNUMBER(F606)),"عدد الأوجه ناقص","")))))</f>
        <v/>
      </c>
      <c r="J606" s="21">
        <f>IF(OR(B606&amp;""="",C606&lt;&gt;"حفظ جديد",NOT(ISNUMBER(A606))),"",IF(COUNTIFS($B$6:$B$2005,B606&amp;"",$C$6:$C$2005,"حفظ جديد",$A$6:$A$2005,"&gt;"&amp;A606)=0,1,0))</f>
        <v/>
      </c>
      <c r="K606" s="21">
        <f>IF(OR(B606&amp;""="",C606&lt;&gt;"مراجعة",NOT(ISNUMBER(A606))),"",IF(COUNTIFS($B$6:$B$2005,B606&amp;"",$C$6:$C$2005,"مراجعة",$A$6:$A$2005,"&gt;"&amp;A606)=0,1,0))</f>
        <v/>
      </c>
      <c r="L606" s="6">
        <f>IF(J606=1,B606&amp;"|H","")</f>
        <v/>
      </c>
      <c r="M606" s="6">
        <f>IF(K606=1,B606&amp;"|R","")</f>
        <v/>
      </c>
    </row>
    <row r="607">
      <c r="A607" s="13" t="n"/>
      <c r="B607" s="5" t="n"/>
      <c r="C607" s="5" t="n"/>
      <c r="D607" s="5" t="n"/>
      <c r="E607" s="5" t="n"/>
      <c r="F607" s="15" t="n"/>
      <c r="G607" s="5" t="n"/>
      <c r="H607" s="5" t="n"/>
      <c r="I607" s="6">
        <f>IF(B607&amp;""="","",IF(COUNTIF('الطلاب'!$A$6:$A$205,B607&amp;"")=0,"طالب غير موجود",IF(NOT(ISNUMBER(A607)),"تاريخ ناقص",IF(OR(C607="حفظ جديد",C607="مراجعة")=FALSE,"اختر النوع",IF(NOT(ISNUMBER(F607)),"عدد الأوجه ناقص","")))))</f>
        <v/>
      </c>
      <c r="J607" s="21">
        <f>IF(OR(B607&amp;""="",C607&lt;&gt;"حفظ جديد",NOT(ISNUMBER(A607))),"",IF(COUNTIFS($B$6:$B$2005,B607&amp;"",$C$6:$C$2005,"حفظ جديد",$A$6:$A$2005,"&gt;"&amp;A607)=0,1,0))</f>
        <v/>
      </c>
      <c r="K607" s="21">
        <f>IF(OR(B607&amp;""="",C607&lt;&gt;"مراجعة",NOT(ISNUMBER(A607))),"",IF(COUNTIFS($B$6:$B$2005,B607&amp;"",$C$6:$C$2005,"مراجعة",$A$6:$A$2005,"&gt;"&amp;A607)=0,1,0))</f>
        <v/>
      </c>
      <c r="L607" s="6">
        <f>IF(J607=1,B607&amp;"|H","")</f>
        <v/>
      </c>
      <c r="M607" s="6">
        <f>IF(K607=1,B607&amp;"|R","")</f>
        <v/>
      </c>
    </row>
    <row r="608">
      <c r="A608" s="13" t="n"/>
      <c r="B608" s="5" t="n"/>
      <c r="C608" s="5" t="n"/>
      <c r="D608" s="5" t="n"/>
      <c r="E608" s="5" t="n"/>
      <c r="F608" s="15" t="n"/>
      <c r="G608" s="5" t="n"/>
      <c r="H608" s="5" t="n"/>
      <c r="I608" s="6">
        <f>IF(B608&amp;""="","",IF(COUNTIF('الطلاب'!$A$6:$A$205,B608&amp;"")=0,"طالب غير موجود",IF(NOT(ISNUMBER(A608)),"تاريخ ناقص",IF(OR(C608="حفظ جديد",C608="مراجعة")=FALSE,"اختر النوع",IF(NOT(ISNUMBER(F608)),"عدد الأوجه ناقص","")))))</f>
        <v/>
      </c>
      <c r="J608" s="21">
        <f>IF(OR(B608&amp;""="",C608&lt;&gt;"حفظ جديد",NOT(ISNUMBER(A608))),"",IF(COUNTIFS($B$6:$B$2005,B608&amp;"",$C$6:$C$2005,"حفظ جديد",$A$6:$A$2005,"&gt;"&amp;A608)=0,1,0))</f>
        <v/>
      </c>
      <c r="K608" s="21">
        <f>IF(OR(B608&amp;""="",C608&lt;&gt;"مراجعة",NOT(ISNUMBER(A608))),"",IF(COUNTIFS($B$6:$B$2005,B608&amp;"",$C$6:$C$2005,"مراجعة",$A$6:$A$2005,"&gt;"&amp;A608)=0,1,0))</f>
        <v/>
      </c>
      <c r="L608" s="6">
        <f>IF(J608=1,B608&amp;"|H","")</f>
        <v/>
      </c>
      <c r="M608" s="6">
        <f>IF(K608=1,B608&amp;"|R","")</f>
        <v/>
      </c>
    </row>
    <row r="609">
      <c r="A609" s="13" t="n"/>
      <c r="B609" s="5" t="n"/>
      <c r="C609" s="5" t="n"/>
      <c r="D609" s="5" t="n"/>
      <c r="E609" s="5" t="n"/>
      <c r="F609" s="15" t="n"/>
      <c r="G609" s="5" t="n"/>
      <c r="H609" s="5" t="n"/>
      <c r="I609" s="6">
        <f>IF(B609&amp;""="","",IF(COUNTIF('الطلاب'!$A$6:$A$205,B609&amp;"")=0,"طالب غير موجود",IF(NOT(ISNUMBER(A609)),"تاريخ ناقص",IF(OR(C609="حفظ جديد",C609="مراجعة")=FALSE,"اختر النوع",IF(NOT(ISNUMBER(F609)),"عدد الأوجه ناقص","")))))</f>
        <v/>
      </c>
      <c r="J609" s="21">
        <f>IF(OR(B609&amp;""="",C609&lt;&gt;"حفظ جديد",NOT(ISNUMBER(A609))),"",IF(COUNTIFS($B$6:$B$2005,B609&amp;"",$C$6:$C$2005,"حفظ جديد",$A$6:$A$2005,"&gt;"&amp;A609)=0,1,0))</f>
        <v/>
      </c>
      <c r="K609" s="21">
        <f>IF(OR(B609&amp;""="",C609&lt;&gt;"مراجعة",NOT(ISNUMBER(A609))),"",IF(COUNTIFS($B$6:$B$2005,B609&amp;"",$C$6:$C$2005,"مراجعة",$A$6:$A$2005,"&gt;"&amp;A609)=0,1,0))</f>
        <v/>
      </c>
      <c r="L609" s="6">
        <f>IF(J609=1,B609&amp;"|H","")</f>
        <v/>
      </c>
      <c r="M609" s="6">
        <f>IF(K609=1,B609&amp;"|R","")</f>
        <v/>
      </c>
    </row>
    <row r="610">
      <c r="A610" s="13" t="n"/>
      <c r="B610" s="5" t="n"/>
      <c r="C610" s="5" t="n"/>
      <c r="D610" s="5" t="n"/>
      <c r="E610" s="5" t="n"/>
      <c r="F610" s="15" t="n"/>
      <c r="G610" s="5" t="n"/>
      <c r="H610" s="5" t="n"/>
      <c r="I610" s="6">
        <f>IF(B610&amp;""="","",IF(COUNTIF('الطلاب'!$A$6:$A$205,B610&amp;"")=0,"طالب غير موجود",IF(NOT(ISNUMBER(A610)),"تاريخ ناقص",IF(OR(C610="حفظ جديد",C610="مراجعة")=FALSE,"اختر النوع",IF(NOT(ISNUMBER(F610)),"عدد الأوجه ناقص","")))))</f>
        <v/>
      </c>
      <c r="J610" s="21">
        <f>IF(OR(B610&amp;""="",C610&lt;&gt;"حفظ جديد",NOT(ISNUMBER(A610))),"",IF(COUNTIFS($B$6:$B$2005,B610&amp;"",$C$6:$C$2005,"حفظ جديد",$A$6:$A$2005,"&gt;"&amp;A610)=0,1,0))</f>
        <v/>
      </c>
      <c r="K610" s="21">
        <f>IF(OR(B610&amp;""="",C610&lt;&gt;"مراجعة",NOT(ISNUMBER(A610))),"",IF(COUNTIFS($B$6:$B$2005,B610&amp;"",$C$6:$C$2005,"مراجعة",$A$6:$A$2005,"&gt;"&amp;A610)=0,1,0))</f>
        <v/>
      </c>
      <c r="L610" s="6">
        <f>IF(J610=1,B610&amp;"|H","")</f>
        <v/>
      </c>
      <c r="M610" s="6">
        <f>IF(K610=1,B610&amp;"|R","")</f>
        <v/>
      </c>
    </row>
    <row r="611">
      <c r="A611" s="13" t="n"/>
      <c r="B611" s="5" t="n"/>
      <c r="C611" s="5" t="n"/>
      <c r="D611" s="5" t="n"/>
      <c r="E611" s="5" t="n"/>
      <c r="F611" s="15" t="n"/>
      <c r="G611" s="5" t="n"/>
      <c r="H611" s="5" t="n"/>
      <c r="I611" s="6">
        <f>IF(B611&amp;""="","",IF(COUNTIF('الطلاب'!$A$6:$A$205,B611&amp;"")=0,"طالب غير موجود",IF(NOT(ISNUMBER(A611)),"تاريخ ناقص",IF(OR(C611="حفظ جديد",C611="مراجعة")=FALSE,"اختر النوع",IF(NOT(ISNUMBER(F611)),"عدد الأوجه ناقص","")))))</f>
        <v/>
      </c>
      <c r="J611" s="21">
        <f>IF(OR(B611&amp;""="",C611&lt;&gt;"حفظ جديد",NOT(ISNUMBER(A611))),"",IF(COUNTIFS($B$6:$B$2005,B611&amp;"",$C$6:$C$2005,"حفظ جديد",$A$6:$A$2005,"&gt;"&amp;A611)=0,1,0))</f>
        <v/>
      </c>
      <c r="K611" s="21">
        <f>IF(OR(B611&amp;""="",C611&lt;&gt;"مراجعة",NOT(ISNUMBER(A611))),"",IF(COUNTIFS($B$6:$B$2005,B611&amp;"",$C$6:$C$2005,"مراجعة",$A$6:$A$2005,"&gt;"&amp;A611)=0,1,0))</f>
        <v/>
      </c>
      <c r="L611" s="6">
        <f>IF(J611=1,B611&amp;"|H","")</f>
        <v/>
      </c>
      <c r="M611" s="6">
        <f>IF(K611=1,B611&amp;"|R","")</f>
        <v/>
      </c>
    </row>
    <row r="612">
      <c r="A612" s="13" t="n"/>
      <c r="B612" s="5" t="n"/>
      <c r="C612" s="5" t="n"/>
      <c r="D612" s="5" t="n"/>
      <c r="E612" s="5" t="n"/>
      <c r="F612" s="15" t="n"/>
      <c r="G612" s="5" t="n"/>
      <c r="H612" s="5" t="n"/>
      <c r="I612" s="6">
        <f>IF(B612&amp;""="","",IF(COUNTIF('الطلاب'!$A$6:$A$205,B612&amp;"")=0,"طالب غير موجود",IF(NOT(ISNUMBER(A612)),"تاريخ ناقص",IF(OR(C612="حفظ جديد",C612="مراجعة")=FALSE,"اختر النوع",IF(NOT(ISNUMBER(F612)),"عدد الأوجه ناقص","")))))</f>
        <v/>
      </c>
      <c r="J612" s="21">
        <f>IF(OR(B612&amp;""="",C612&lt;&gt;"حفظ جديد",NOT(ISNUMBER(A612))),"",IF(COUNTIFS($B$6:$B$2005,B612&amp;"",$C$6:$C$2005,"حفظ جديد",$A$6:$A$2005,"&gt;"&amp;A612)=0,1,0))</f>
        <v/>
      </c>
      <c r="K612" s="21">
        <f>IF(OR(B612&amp;""="",C612&lt;&gt;"مراجعة",NOT(ISNUMBER(A612))),"",IF(COUNTIFS($B$6:$B$2005,B612&amp;"",$C$6:$C$2005,"مراجعة",$A$6:$A$2005,"&gt;"&amp;A612)=0,1,0))</f>
        <v/>
      </c>
      <c r="L612" s="6">
        <f>IF(J612=1,B612&amp;"|H","")</f>
        <v/>
      </c>
      <c r="M612" s="6">
        <f>IF(K612=1,B612&amp;"|R","")</f>
        <v/>
      </c>
    </row>
    <row r="613">
      <c r="A613" s="13" t="n"/>
      <c r="B613" s="5" t="n"/>
      <c r="C613" s="5" t="n"/>
      <c r="D613" s="5" t="n"/>
      <c r="E613" s="5" t="n"/>
      <c r="F613" s="15" t="n"/>
      <c r="G613" s="5" t="n"/>
      <c r="H613" s="5" t="n"/>
      <c r="I613" s="6">
        <f>IF(B613&amp;""="","",IF(COUNTIF('الطلاب'!$A$6:$A$205,B613&amp;"")=0,"طالب غير موجود",IF(NOT(ISNUMBER(A613)),"تاريخ ناقص",IF(OR(C613="حفظ جديد",C613="مراجعة")=FALSE,"اختر النوع",IF(NOT(ISNUMBER(F613)),"عدد الأوجه ناقص","")))))</f>
        <v/>
      </c>
      <c r="J613" s="21">
        <f>IF(OR(B613&amp;""="",C613&lt;&gt;"حفظ جديد",NOT(ISNUMBER(A613))),"",IF(COUNTIFS($B$6:$B$2005,B613&amp;"",$C$6:$C$2005,"حفظ جديد",$A$6:$A$2005,"&gt;"&amp;A613)=0,1,0))</f>
        <v/>
      </c>
      <c r="K613" s="21">
        <f>IF(OR(B613&amp;""="",C613&lt;&gt;"مراجعة",NOT(ISNUMBER(A613))),"",IF(COUNTIFS($B$6:$B$2005,B613&amp;"",$C$6:$C$2005,"مراجعة",$A$6:$A$2005,"&gt;"&amp;A613)=0,1,0))</f>
        <v/>
      </c>
      <c r="L613" s="6">
        <f>IF(J613=1,B613&amp;"|H","")</f>
        <v/>
      </c>
      <c r="M613" s="6">
        <f>IF(K613=1,B613&amp;"|R","")</f>
        <v/>
      </c>
    </row>
    <row r="614">
      <c r="A614" s="13" t="n"/>
      <c r="B614" s="5" t="n"/>
      <c r="C614" s="5" t="n"/>
      <c r="D614" s="5" t="n"/>
      <c r="E614" s="5" t="n"/>
      <c r="F614" s="15" t="n"/>
      <c r="G614" s="5" t="n"/>
      <c r="H614" s="5" t="n"/>
      <c r="I614" s="6">
        <f>IF(B614&amp;""="","",IF(COUNTIF('الطلاب'!$A$6:$A$205,B614&amp;"")=0,"طالب غير موجود",IF(NOT(ISNUMBER(A614)),"تاريخ ناقص",IF(OR(C614="حفظ جديد",C614="مراجعة")=FALSE,"اختر النوع",IF(NOT(ISNUMBER(F614)),"عدد الأوجه ناقص","")))))</f>
        <v/>
      </c>
      <c r="J614" s="21">
        <f>IF(OR(B614&amp;""="",C614&lt;&gt;"حفظ جديد",NOT(ISNUMBER(A614))),"",IF(COUNTIFS($B$6:$B$2005,B614&amp;"",$C$6:$C$2005,"حفظ جديد",$A$6:$A$2005,"&gt;"&amp;A614)=0,1,0))</f>
        <v/>
      </c>
      <c r="K614" s="21">
        <f>IF(OR(B614&amp;""="",C614&lt;&gt;"مراجعة",NOT(ISNUMBER(A614))),"",IF(COUNTIFS($B$6:$B$2005,B614&amp;"",$C$6:$C$2005,"مراجعة",$A$6:$A$2005,"&gt;"&amp;A614)=0,1,0))</f>
        <v/>
      </c>
      <c r="L614" s="6">
        <f>IF(J614=1,B614&amp;"|H","")</f>
        <v/>
      </c>
      <c r="M614" s="6">
        <f>IF(K614=1,B614&amp;"|R","")</f>
        <v/>
      </c>
    </row>
    <row r="615">
      <c r="A615" s="13" t="n"/>
      <c r="B615" s="5" t="n"/>
      <c r="C615" s="5" t="n"/>
      <c r="D615" s="5" t="n"/>
      <c r="E615" s="5" t="n"/>
      <c r="F615" s="15" t="n"/>
      <c r="G615" s="5" t="n"/>
      <c r="H615" s="5" t="n"/>
      <c r="I615" s="6">
        <f>IF(B615&amp;""="","",IF(COUNTIF('الطلاب'!$A$6:$A$205,B615&amp;"")=0,"طالب غير موجود",IF(NOT(ISNUMBER(A615)),"تاريخ ناقص",IF(OR(C615="حفظ جديد",C615="مراجعة")=FALSE,"اختر النوع",IF(NOT(ISNUMBER(F615)),"عدد الأوجه ناقص","")))))</f>
        <v/>
      </c>
      <c r="J615" s="21">
        <f>IF(OR(B615&amp;""="",C615&lt;&gt;"حفظ جديد",NOT(ISNUMBER(A615))),"",IF(COUNTIFS($B$6:$B$2005,B615&amp;"",$C$6:$C$2005,"حفظ جديد",$A$6:$A$2005,"&gt;"&amp;A615)=0,1,0))</f>
        <v/>
      </c>
      <c r="K615" s="21">
        <f>IF(OR(B615&amp;""="",C615&lt;&gt;"مراجعة",NOT(ISNUMBER(A615))),"",IF(COUNTIFS($B$6:$B$2005,B615&amp;"",$C$6:$C$2005,"مراجعة",$A$6:$A$2005,"&gt;"&amp;A615)=0,1,0))</f>
        <v/>
      </c>
      <c r="L615" s="6">
        <f>IF(J615=1,B615&amp;"|H","")</f>
        <v/>
      </c>
      <c r="M615" s="6">
        <f>IF(K615=1,B615&amp;"|R","")</f>
        <v/>
      </c>
    </row>
    <row r="616">
      <c r="A616" s="13" t="n"/>
      <c r="B616" s="5" t="n"/>
      <c r="C616" s="5" t="n"/>
      <c r="D616" s="5" t="n"/>
      <c r="E616" s="5" t="n"/>
      <c r="F616" s="15" t="n"/>
      <c r="G616" s="5" t="n"/>
      <c r="H616" s="5" t="n"/>
      <c r="I616" s="6">
        <f>IF(B616&amp;""="","",IF(COUNTIF('الطلاب'!$A$6:$A$205,B616&amp;"")=0,"طالب غير موجود",IF(NOT(ISNUMBER(A616)),"تاريخ ناقص",IF(OR(C616="حفظ جديد",C616="مراجعة")=FALSE,"اختر النوع",IF(NOT(ISNUMBER(F616)),"عدد الأوجه ناقص","")))))</f>
        <v/>
      </c>
      <c r="J616" s="21">
        <f>IF(OR(B616&amp;""="",C616&lt;&gt;"حفظ جديد",NOT(ISNUMBER(A616))),"",IF(COUNTIFS($B$6:$B$2005,B616&amp;"",$C$6:$C$2005,"حفظ جديد",$A$6:$A$2005,"&gt;"&amp;A616)=0,1,0))</f>
        <v/>
      </c>
      <c r="K616" s="21">
        <f>IF(OR(B616&amp;""="",C616&lt;&gt;"مراجعة",NOT(ISNUMBER(A616))),"",IF(COUNTIFS($B$6:$B$2005,B616&amp;"",$C$6:$C$2005,"مراجعة",$A$6:$A$2005,"&gt;"&amp;A616)=0,1,0))</f>
        <v/>
      </c>
      <c r="L616" s="6">
        <f>IF(J616=1,B616&amp;"|H","")</f>
        <v/>
      </c>
      <c r="M616" s="6">
        <f>IF(K616=1,B616&amp;"|R","")</f>
        <v/>
      </c>
    </row>
    <row r="617">
      <c r="A617" s="13" t="n"/>
      <c r="B617" s="5" t="n"/>
      <c r="C617" s="5" t="n"/>
      <c r="D617" s="5" t="n"/>
      <c r="E617" s="5" t="n"/>
      <c r="F617" s="15" t="n"/>
      <c r="G617" s="5" t="n"/>
      <c r="H617" s="5" t="n"/>
      <c r="I617" s="6">
        <f>IF(B617&amp;""="","",IF(COUNTIF('الطلاب'!$A$6:$A$205,B617&amp;"")=0,"طالب غير موجود",IF(NOT(ISNUMBER(A617)),"تاريخ ناقص",IF(OR(C617="حفظ جديد",C617="مراجعة")=FALSE,"اختر النوع",IF(NOT(ISNUMBER(F617)),"عدد الأوجه ناقص","")))))</f>
        <v/>
      </c>
      <c r="J617" s="21">
        <f>IF(OR(B617&amp;""="",C617&lt;&gt;"حفظ جديد",NOT(ISNUMBER(A617))),"",IF(COUNTIFS($B$6:$B$2005,B617&amp;"",$C$6:$C$2005,"حفظ جديد",$A$6:$A$2005,"&gt;"&amp;A617)=0,1,0))</f>
        <v/>
      </c>
      <c r="K617" s="21">
        <f>IF(OR(B617&amp;""="",C617&lt;&gt;"مراجعة",NOT(ISNUMBER(A617))),"",IF(COUNTIFS($B$6:$B$2005,B617&amp;"",$C$6:$C$2005,"مراجعة",$A$6:$A$2005,"&gt;"&amp;A617)=0,1,0))</f>
        <v/>
      </c>
      <c r="L617" s="6">
        <f>IF(J617=1,B617&amp;"|H","")</f>
        <v/>
      </c>
      <c r="M617" s="6">
        <f>IF(K617=1,B617&amp;"|R","")</f>
        <v/>
      </c>
    </row>
    <row r="618">
      <c r="A618" s="13" t="n"/>
      <c r="B618" s="5" t="n"/>
      <c r="C618" s="5" t="n"/>
      <c r="D618" s="5" t="n"/>
      <c r="E618" s="5" t="n"/>
      <c r="F618" s="15" t="n"/>
      <c r="G618" s="5" t="n"/>
      <c r="H618" s="5" t="n"/>
      <c r="I618" s="6">
        <f>IF(B618&amp;""="","",IF(COUNTIF('الطلاب'!$A$6:$A$205,B618&amp;"")=0,"طالب غير موجود",IF(NOT(ISNUMBER(A618)),"تاريخ ناقص",IF(OR(C618="حفظ جديد",C618="مراجعة")=FALSE,"اختر النوع",IF(NOT(ISNUMBER(F618)),"عدد الأوجه ناقص","")))))</f>
        <v/>
      </c>
      <c r="J618" s="21">
        <f>IF(OR(B618&amp;""="",C618&lt;&gt;"حفظ جديد",NOT(ISNUMBER(A618))),"",IF(COUNTIFS($B$6:$B$2005,B618&amp;"",$C$6:$C$2005,"حفظ جديد",$A$6:$A$2005,"&gt;"&amp;A618)=0,1,0))</f>
        <v/>
      </c>
      <c r="K618" s="21">
        <f>IF(OR(B618&amp;""="",C618&lt;&gt;"مراجعة",NOT(ISNUMBER(A618))),"",IF(COUNTIFS($B$6:$B$2005,B618&amp;"",$C$6:$C$2005,"مراجعة",$A$6:$A$2005,"&gt;"&amp;A618)=0,1,0))</f>
        <v/>
      </c>
      <c r="L618" s="6">
        <f>IF(J618=1,B618&amp;"|H","")</f>
        <v/>
      </c>
      <c r="M618" s="6">
        <f>IF(K618=1,B618&amp;"|R","")</f>
        <v/>
      </c>
    </row>
    <row r="619">
      <c r="A619" s="13" t="n"/>
      <c r="B619" s="5" t="n"/>
      <c r="C619" s="5" t="n"/>
      <c r="D619" s="5" t="n"/>
      <c r="E619" s="5" t="n"/>
      <c r="F619" s="15" t="n"/>
      <c r="G619" s="5" t="n"/>
      <c r="H619" s="5" t="n"/>
      <c r="I619" s="6">
        <f>IF(B619&amp;""="","",IF(COUNTIF('الطلاب'!$A$6:$A$205,B619&amp;"")=0,"طالب غير موجود",IF(NOT(ISNUMBER(A619)),"تاريخ ناقص",IF(OR(C619="حفظ جديد",C619="مراجعة")=FALSE,"اختر النوع",IF(NOT(ISNUMBER(F619)),"عدد الأوجه ناقص","")))))</f>
        <v/>
      </c>
      <c r="J619" s="21">
        <f>IF(OR(B619&amp;""="",C619&lt;&gt;"حفظ جديد",NOT(ISNUMBER(A619))),"",IF(COUNTIFS($B$6:$B$2005,B619&amp;"",$C$6:$C$2005,"حفظ جديد",$A$6:$A$2005,"&gt;"&amp;A619)=0,1,0))</f>
        <v/>
      </c>
      <c r="K619" s="21">
        <f>IF(OR(B619&amp;""="",C619&lt;&gt;"مراجعة",NOT(ISNUMBER(A619))),"",IF(COUNTIFS($B$6:$B$2005,B619&amp;"",$C$6:$C$2005,"مراجعة",$A$6:$A$2005,"&gt;"&amp;A619)=0,1,0))</f>
        <v/>
      </c>
      <c r="L619" s="6">
        <f>IF(J619=1,B619&amp;"|H","")</f>
        <v/>
      </c>
      <c r="M619" s="6">
        <f>IF(K619=1,B619&amp;"|R","")</f>
        <v/>
      </c>
    </row>
    <row r="620">
      <c r="A620" s="13" t="n"/>
      <c r="B620" s="5" t="n"/>
      <c r="C620" s="5" t="n"/>
      <c r="D620" s="5" t="n"/>
      <c r="E620" s="5" t="n"/>
      <c r="F620" s="15" t="n"/>
      <c r="G620" s="5" t="n"/>
      <c r="H620" s="5" t="n"/>
      <c r="I620" s="6">
        <f>IF(B620&amp;""="","",IF(COUNTIF('الطلاب'!$A$6:$A$205,B620&amp;"")=0,"طالب غير موجود",IF(NOT(ISNUMBER(A620)),"تاريخ ناقص",IF(OR(C620="حفظ جديد",C620="مراجعة")=FALSE,"اختر النوع",IF(NOT(ISNUMBER(F620)),"عدد الأوجه ناقص","")))))</f>
        <v/>
      </c>
      <c r="J620" s="21">
        <f>IF(OR(B620&amp;""="",C620&lt;&gt;"حفظ جديد",NOT(ISNUMBER(A620))),"",IF(COUNTIFS($B$6:$B$2005,B620&amp;"",$C$6:$C$2005,"حفظ جديد",$A$6:$A$2005,"&gt;"&amp;A620)=0,1,0))</f>
        <v/>
      </c>
      <c r="K620" s="21">
        <f>IF(OR(B620&amp;""="",C620&lt;&gt;"مراجعة",NOT(ISNUMBER(A620))),"",IF(COUNTIFS($B$6:$B$2005,B620&amp;"",$C$6:$C$2005,"مراجعة",$A$6:$A$2005,"&gt;"&amp;A620)=0,1,0))</f>
        <v/>
      </c>
      <c r="L620" s="6">
        <f>IF(J620=1,B620&amp;"|H","")</f>
        <v/>
      </c>
      <c r="M620" s="6">
        <f>IF(K620=1,B620&amp;"|R","")</f>
        <v/>
      </c>
    </row>
    <row r="621">
      <c r="A621" s="13" t="n"/>
      <c r="B621" s="5" t="n"/>
      <c r="C621" s="5" t="n"/>
      <c r="D621" s="5" t="n"/>
      <c r="E621" s="5" t="n"/>
      <c r="F621" s="15" t="n"/>
      <c r="G621" s="5" t="n"/>
      <c r="H621" s="5" t="n"/>
      <c r="I621" s="6">
        <f>IF(B621&amp;""="","",IF(COUNTIF('الطلاب'!$A$6:$A$205,B621&amp;"")=0,"طالب غير موجود",IF(NOT(ISNUMBER(A621)),"تاريخ ناقص",IF(OR(C621="حفظ جديد",C621="مراجعة")=FALSE,"اختر النوع",IF(NOT(ISNUMBER(F621)),"عدد الأوجه ناقص","")))))</f>
        <v/>
      </c>
      <c r="J621" s="21">
        <f>IF(OR(B621&amp;""="",C621&lt;&gt;"حفظ جديد",NOT(ISNUMBER(A621))),"",IF(COUNTIFS($B$6:$B$2005,B621&amp;"",$C$6:$C$2005,"حفظ جديد",$A$6:$A$2005,"&gt;"&amp;A621)=0,1,0))</f>
        <v/>
      </c>
      <c r="K621" s="21">
        <f>IF(OR(B621&amp;""="",C621&lt;&gt;"مراجعة",NOT(ISNUMBER(A621))),"",IF(COUNTIFS($B$6:$B$2005,B621&amp;"",$C$6:$C$2005,"مراجعة",$A$6:$A$2005,"&gt;"&amp;A621)=0,1,0))</f>
        <v/>
      </c>
      <c r="L621" s="6">
        <f>IF(J621=1,B621&amp;"|H","")</f>
        <v/>
      </c>
      <c r="M621" s="6">
        <f>IF(K621=1,B621&amp;"|R","")</f>
        <v/>
      </c>
    </row>
    <row r="622">
      <c r="A622" s="13" t="n"/>
      <c r="B622" s="5" t="n"/>
      <c r="C622" s="5" t="n"/>
      <c r="D622" s="5" t="n"/>
      <c r="E622" s="5" t="n"/>
      <c r="F622" s="15" t="n"/>
      <c r="G622" s="5" t="n"/>
      <c r="H622" s="5" t="n"/>
      <c r="I622" s="6">
        <f>IF(B622&amp;""="","",IF(COUNTIF('الطلاب'!$A$6:$A$205,B622&amp;"")=0,"طالب غير موجود",IF(NOT(ISNUMBER(A622)),"تاريخ ناقص",IF(OR(C622="حفظ جديد",C622="مراجعة")=FALSE,"اختر النوع",IF(NOT(ISNUMBER(F622)),"عدد الأوجه ناقص","")))))</f>
        <v/>
      </c>
      <c r="J622" s="21">
        <f>IF(OR(B622&amp;""="",C622&lt;&gt;"حفظ جديد",NOT(ISNUMBER(A622))),"",IF(COUNTIFS($B$6:$B$2005,B622&amp;"",$C$6:$C$2005,"حفظ جديد",$A$6:$A$2005,"&gt;"&amp;A622)=0,1,0))</f>
        <v/>
      </c>
      <c r="K622" s="21">
        <f>IF(OR(B622&amp;""="",C622&lt;&gt;"مراجعة",NOT(ISNUMBER(A622))),"",IF(COUNTIFS($B$6:$B$2005,B622&amp;"",$C$6:$C$2005,"مراجعة",$A$6:$A$2005,"&gt;"&amp;A622)=0,1,0))</f>
        <v/>
      </c>
      <c r="L622" s="6">
        <f>IF(J622=1,B622&amp;"|H","")</f>
        <v/>
      </c>
      <c r="M622" s="6">
        <f>IF(K622=1,B622&amp;"|R","")</f>
        <v/>
      </c>
    </row>
    <row r="623">
      <c r="A623" s="13" t="n"/>
      <c r="B623" s="5" t="n"/>
      <c r="C623" s="5" t="n"/>
      <c r="D623" s="5" t="n"/>
      <c r="E623" s="5" t="n"/>
      <c r="F623" s="15" t="n"/>
      <c r="G623" s="5" t="n"/>
      <c r="H623" s="5" t="n"/>
      <c r="I623" s="6">
        <f>IF(B623&amp;""="","",IF(COUNTIF('الطلاب'!$A$6:$A$205,B623&amp;"")=0,"طالب غير موجود",IF(NOT(ISNUMBER(A623)),"تاريخ ناقص",IF(OR(C623="حفظ جديد",C623="مراجعة")=FALSE,"اختر النوع",IF(NOT(ISNUMBER(F623)),"عدد الأوجه ناقص","")))))</f>
        <v/>
      </c>
      <c r="J623" s="21">
        <f>IF(OR(B623&amp;""="",C623&lt;&gt;"حفظ جديد",NOT(ISNUMBER(A623))),"",IF(COUNTIFS($B$6:$B$2005,B623&amp;"",$C$6:$C$2005,"حفظ جديد",$A$6:$A$2005,"&gt;"&amp;A623)=0,1,0))</f>
        <v/>
      </c>
      <c r="K623" s="21">
        <f>IF(OR(B623&amp;""="",C623&lt;&gt;"مراجعة",NOT(ISNUMBER(A623))),"",IF(COUNTIFS($B$6:$B$2005,B623&amp;"",$C$6:$C$2005,"مراجعة",$A$6:$A$2005,"&gt;"&amp;A623)=0,1,0))</f>
        <v/>
      </c>
      <c r="L623" s="6">
        <f>IF(J623=1,B623&amp;"|H","")</f>
        <v/>
      </c>
      <c r="M623" s="6">
        <f>IF(K623=1,B623&amp;"|R","")</f>
        <v/>
      </c>
    </row>
    <row r="624">
      <c r="A624" s="13" t="n"/>
      <c r="B624" s="5" t="n"/>
      <c r="C624" s="5" t="n"/>
      <c r="D624" s="5" t="n"/>
      <c r="E624" s="5" t="n"/>
      <c r="F624" s="15" t="n"/>
      <c r="G624" s="5" t="n"/>
      <c r="H624" s="5" t="n"/>
      <c r="I624" s="6">
        <f>IF(B624&amp;""="","",IF(COUNTIF('الطلاب'!$A$6:$A$205,B624&amp;"")=0,"طالب غير موجود",IF(NOT(ISNUMBER(A624)),"تاريخ ناقص",IF(OR(C624="حفظ جديد",C624="مراجعة")=FALSE,"اختر النوع",IF(NOT(ISNUMBER(F624)),"عدد الأوجه ناقص","")))))</f>
        <v/>
      </c>
      <c r="J624" s="21">
        <f>IF(OR(B624&amp;""="",C624&lt;&gt;"حفظ جديد",NOT(ISNUMBER(A624))),"",IF(COUNTIFS($B$6:$B$2005,B624&amp;"",$C$6:$C$2005,"حفظ جديد",$A$6:$A$2005,"&gt;"&amp;A624)=0,1,0))</f>
        <v/>
      </c>
      <c r="K624" s="21">
        <f>IF(OR(B624&amp;""="",C624&lt;&gt;"مراجعة",NOT(ISNUMBER(A624))),"",IF(COUNTIFS($B$6:$B$2005,B624&amp;"",$C$6:$C$2005,"مراجعة",$A$6:$A$2005,"&gt;"&amp;A624)=0,1,0))</f>
        <v/>
      </c>
      <c r="L624" s="6">
        <f>IF(J624=1,B624&amp;"|H","")</f>
        <v/>
      </c>
      <c r="M624" s="6">
        <f>IF(K624=1,B624&amp;"|R","")</f>
        <v/>
      </c>
    </row>
    <row r="625">
      <c r="A625" s="13" t="n"/>
      <c r="B625" s="5" t="n"/>
      <c r="C625" s="5" t="n"/>
      <c r="D625" s="5" t="n"/>
      <c r="E625" s="5" t="n"/>
      <c r="F625" s="15" t="n"/>
      <c r="G625" s="5" t="n"/>
      <c r="H625" s="5" t="n"/>
      <c r="I625" s="6">
        <f>IF(B625&amp;""="","",IF(COUNTIF('الطلاب'!$A$6:$A$205,B625&amp;"")=0,"طالب غير موجود",IF(NOT(ISNUMBER(A625)),"تاريخ ناقص",IF(OR(C625="حفظ جديد",C625="مراجعة")=FALSE,"اختر النوع",IF(NOT(ISNUMBER(F625)),"عدد الأوجه ناقص","")))))</f>
        <v/>
      </c>
      <c r="J625" s="21">
        <f>IF(OR(B625&amp;""="",C625&lt;&gt;"حفظ جديد",NOT(ISNUMBER(A625))),"",IF(COUNTIFS($B$6:$B$2005,B625&amp;"",$C$6:$C$2005,"حفظ جديد",$A$6:$A$2005,"&gt;"&amp;A625)=0,1,0))</f>
        <v/>
      </c>
      <c r="K625" s="21">
        <f>IF(OR(B625&amp;""="",C625&lt;&gt;"مراجعة",NOT(ISNUMBER(A625))),"",IF(COUNTIFS($B$6:$B$2005,B625&amp;"",$C$6:$C$2005,"مراجعة",$A$6:$A$2005,"&gt;"&amp;A625)=0,1,0))</f>
        <v/>
      </c>
      <c r="L625" s="6">
        <f>IF(J625=1,B625&amp;"|H","")</f>
        <v/>
      </c>
      <c r="M625" s="6">
        <f>IF(K625=1,B625&amp;"|R","")</f>
        <v/>
      </c>
    </row>
    <row r="626">
      <c r="A626" s="13" t="n"/>
      <c r="B626" s="5" t="n"/>
      <c r="C626" s="5" t="n"/>
      <c r="D626" s="5" t="n"/>
      <c r="E626" s="5" t="n"/>
      <c r="F626" s="15" t="n"/>
      <c r="G626" s="5" t="n"/>
      <c r="H626" s="5" t="n"/>
      <c r="I626" s="6">
        <f>IF(B626&amp;""="","",IF(COUNTIF('الطلاب'!$A$6:$A$205,B626&amp;"")=0,"طالب غير موجود",IF(NOT(ISNUMBER(A626)),"تاريخ ناقص",IF(OR(C626="حفظ جديد",C626="مراجعة")=FALSE,"اختر النوع",IF(NOT(ISNUMBER(F626)),"عدد الأوجه ناقص","")))))</f>
        <v/>
      </c>
      <c r="J626" s="21">
        <f>IF(OR(B626&amp;""="",C626&lt;&gt;"حفظ جديد",NOT(ISNUMBER(A626))),"",IF(COUNTIFS($B$6:$B$2005,B626&amp;"",$C$6:$C$2005,"حفظ جديد",$A$6:$A$2005,"&gt;"&amp;A626)=0,1,0))</f>
        <v/>
      </c>
      <c r="K626" s="21">
        <f>IF(OR(B626&amp;""="",C626&lt;&gt;"مراجعة",NOT(ISNUMBER(A626))),"",IF(COUNTIFS($B$6:$B$2005,B626&amp;"",$C$6:$C$2005,"مراجعة",$A$6:$A$2005,"&gt;"&amp;A626)=0,1,0))</f>
        <v/>
      </c>
      <c r="L626" s="6">
        <f>IF(J626=1,B626&amp;"|H","")</f>
        <v/>
      </c>
      <c r="M626" s="6">
        <f>IF(K626=1,B626&amp;"|R","")</f>
        <v/>
      </c>
    </row>
    <row r="627">
      <c r="A627" s="13" t="n"/>
      <c r="B627" s="5" t="n"/>
      <c r="C627" s="5" t="n"/>
      <c r="D627" s="5" t="n"/>
      <c r="E627" s="5" t="n"/>
      <c r="F627" s="15" t="n"/>
      <c r="G627" s="5" t="n"/>
      <c r="H627" s="5" t="n"/>
      <c r="I627" s="6">
        <f>IF(B627&amp;""="","",IF(COUNTIF('الطلاب'!$A$6:$A$205,B627&amp;"")=0,"طالب غير موجود",IF(NOT(ISNUMBER(A627)),"تاريخ ناقص",IF(OR(C627="حفظ جديد",C627="مراجعة")=FALSE,"اختر النوع",IF(NOT(ISNUMBER(F627)),"عدد الأوجه ناقص","")))))</f>
        <v/>
      </c>
      <c r="J627" s="21">
        <f>IF(OR(B627&amp;""="",C627&lt;&gt;"حفظ جديد",NOT(ISNUMBER(A627))),"",IF(COUNTIFS($B$6:$B$2005,B627&amp;"",$C$6:$C$2005,"حفظ جديد",$A$6:$A$2005,"&gt;"&amp;A627)=0,1,0))</f>
        <v/>
      </c>
      <c r="K627" s="21">
        <f>IF(OR(B627&amp;""="",C627&lt;&gt;"مراجعة",NOT(ISNUMBER(A627))),"",IF(COUNTIFS($B$6:$B$2005,B627&amp;"",$C$6:$C$2005,"مراجعة",$A$6:$A$2005,"&gt;"&amp;A627)=0,1,0))</f>
        <v/>
      </c>
      <c r="L627" s="6">
        <f>IF(J627=1,B627&amp;"|H","")</f>
        <v/>
      </c>
      <c r="M627" s="6">
        <f>IF(K627=1,B627&amp;"|R","")</f>
        <v/>
      </c>
    </row>
    <row r="628">
      <c r="A628" s="13" t="n"/>
      <c r="B628" s="5" t="n"/>
      <c r="C628" s="5" t="n"/>
      <c r="D628" s="5" t="n"/>
      <c r="E628" s="5" t="n"/>
      <c r="F628" s="15" t="n"/>
      <c r="G628" s="5" t="n"/>
      <c r="H628" s="5" t="n"/>
      <c r="I628" s="6">
        <f>IF(B628&amp;""="","",IF(COUNTIF('الطلاب'!$A$6:$A$205,B628&amp;"")=0,"طالب غير موجود",IF(NOT(ISNUMBER(A628)),"تاريخ ناقص",IF(OR(C628="حفظ جديد",C628="مراجعة")=FALSE,"اختر النوع",IF(NOT(ISNUMBER(F628)),"عدد الأوجه ناقص","")))))</f>
        <v/>
      </c>
      <c r="J628" s="21">
        <f>IF(OR(B628&amp;""="",C628&lt;&gt;"حفظ جديد",NOT(ISNUMBER(A628))),"",IF(COUNTIFS($B$6:$B$2005,B628&amp;"",$C$6:$C$2005,"حفظ جديد",$A$6:$A$2005,"&gt;"&amp;A628)=0,1,0))</f>
        <v/>
      </c>
      <c r="K628" s="21">
        <f>IF(OR(B628&amp;""="",C628&lt;&gt;"مراجعة",NOT(ISNUMBER(A628))),"",IF(COUNTIFS($B$6:$B$2005,B628&amp;"",$C$6:$C$2005,"مراجعة",$A$6:$A$2005,"&gt;"&amp;A628)=0,1,0))</f>
        <v/>
      </c>
      <c r="L628" s="6">
        <f>IF(J628=1,B628&amp;"|H","")</f>
        <v/>
      </c>
      <c r="M628" s="6">
        <f>IF(K628=1,B628&amp;"|R","")</f>
        <v/>
      </c>
    </row>
    <row r="629">
      <c r="A629" s="13" t="n"/>
      <c r="B629" s="5" t="n"/>
      <c r="C629" s="5" t="n"/>
      <c r="D629" s="5" t="n"/>
      <c r="E629" s="5" t="n"/>
      <c r="F629" s="15" t="n"/>
      <c r="G629" s="5" t="n"/>
      <c r="H629" s="5" t="n"/>
      <c r="I629" s="6">
        <f>IF(B629&amp;""="","",IF(COUNTIF('الطلاب'!$A$6:$A$205,B629&amp;"")=0,"طالب غير موجود",IF(NOT(ISNUMBER(A629)),"تاريخ ناقص",IF(OR(C629="حفظ جديد",C629="مراجعة")=FALSE,"اختر النوع",IF(NOT(ISNUMBER(F629)),"عدد الأوجه ناقص","")))))</f>
        <v/>
      </c>
      <c r="J629" s="21">
        <f>IF(OR(B629&amp;""="",C629&lt;&gt;"حفظ جديد",NOT(ISNUMBER(A629))),"",IF(COUNTIFS($B$6:$B$2005,B629&amp;"",$C$6:$C$2005,"حفظ جديد",$A$6:$A$2005,"&gt;"&amp;A629)=0,1,0))</f>
        <v/>
      </c>
      <c r="K629" s="21">
        <f>IF(OR(B629&amp;""="",C629&lt;&gt;"مراجعة",NOT(ISNUMBER(A629))),"",IF(COUNTIFS($B$6:$B$2005,B629&amp;"",$C$6:$C$2005,"مراجعة",$A$6:$A$2005,"&gt;"&amp;A629)=0,1,0))</f>
        <v/>
      </c>
      <c r="L629" s="6">
        <f>IF(J629=1,B629&amp;"|H","")</f>
        <v/>
      </c>
      <c r="M629" s="6">
        <f>IF(K629=1,B629&amp;"|R","")</f>
        <v/>
      </c>
    </row>
    <row r="630">
      <c r="A630" s="13" t="n"/>
      <c r="B630" s="5" t="n"/>
      <c r="C630" s="5" t="n"/>
      <c r="D630" s="5" t="n"/>
      <c r="E630" s="5" t="n"/>
      <c r="F630" s="15" t="n"/>
      <c r="G630" s="5" t="n"/>
      <c r="H630" s="5" t="n"/>
      <c r="I630" s="6">
        <f>IF(B630&amp;""="","",IF(COUNTIF('الطلاب'!$A$6:$A$205,B630&amp;"")=0,"طالب غير موجود",IF(NOT(ISNUMBER(A630)),"تاريخ ناقص",IF(OR(C630="حفظ جديد",C630="مراجعة")=FALSE,"اختر النوع",IF(NOT(ISNUMBER(F630)),"عدد الأوجه ناقص","")))))</f>
        <v/>
      </c>
      <c r="J630" s="21">
        <f>IF(OR(B630&amp;""="",C630&lt;&gt;"حفظ جديد",NOT(ISNUMBER(A630))),"",IF(COUNTIFS($B$6:$B$2005,B630&amp;"",$C$6:$C$2005,"حفظ جديد",$A$6:$A$2005,"&gt;"&amp;A630)=0,1,0))</f>
        <v/>
      </c>
      <c r="K630" s="21">
        <f>IF(OR(B630&amp;""="",C630&lt;&gt;"مراجعة",NOT(ISNUMBER(A630))),"",IF(COUNTIFS($B$6:$B$2005,B630&amp;"",$C$6:$C$2005,"مراجعة",$A$6:$A$2005,"&gt;"&amp;A630)=0,1,0))</f>
        <v/>
      </c>
      <c r="L630" s="6">
        <f>IF(J630=1,B630&amp;"|H","")</f>
        <v/>
      </c>
      <c r="M630" s="6">
        <f>IF(K630=1,B630&amp;"|R","")</f>
        <v/>
      </c>
    </row>
    <row r="631">
      <c r="A631" s="13" t="n"/>
      <c r="B631" s="5" t="n"/>
      <c r="C631" s="5" t="n"/>
      <c r="D631" s="5" t="n"/>
      <c r="E631" s="5" t="n"/>
      <c r="F631" s="15" t="n"/>
      <c r="G631" s="5" t="n"/>
      <c r="H631" s="5" t="n"/>
      <c r="I631" s="6">
        <f>IF(B631&amp;""="","",IF(COUNTIF('الطلاب'!$A$6:$A$205,B631&amp;"")=0,"طالب غير موجود",IF(NOT(ISNUMBER(A631)),"تاريخ ناقص",IF(OR(C631="حفظ جديد",C631="مراجعة")=FALSE,"اختر النوع",IF(NOT(ISNUMBER(F631)),"عدد الأوجه ناقص","")))))</f>
        <v/>
      </c>
      <c r="J631" s="21">
        <f>IF(OR(B631&amp;""="",C631&lt;&gt;"حفظ جديد",NOT(ISNUMBER(A631))),"",IF(COUNTIFS($B$6:$B$2005,B631&amp;"",$C$6:$C$2005,"حفظ جديد",$A$6:$A$2005,"&gt;"&amp;A631)=0,1,0))</f>
        <v/>
      </c>
      <c r="K631" s="21">
        <f>IF(OR(B631&amp;""="",C631&lt;&gt;"مراجعة",NOT(ISNUMBER(A631))),"",IF(COUNTIFS($B$6:$B$2005,B631&amp;"",$C$6:$C$2005,"مراجعة",$A$6:$A$2005,"&gt;"&amp;A631)=0,1,0))</f>
        <v/>
      </c>
      <c r="L631" s="6">
        <f>IF(J631=1,B631&amp;"|H","")</f>
        <v/>
      </c>
      <c r="M631" s="6">
        <f>IF(K631=1,B631&amp;"|R","")</f>
        <v/>
      </c>
    </row>
    <row r="632">
      <c r="A632" s="13" t="n"/>
      <c r="B632" s="5" t="n"/>
      <c r="C632" s="5" t="n"/>
      <c r="D632" s="5" t="n"/>
      <c r="E632" s="5" t="n"/>
      <c r="F632" s="15" t="n"/>
      <c r="G632" s="5" t="n"/>
      <c r="H632" s="5" t="n"/>
      <c r="I632" s="6">
        <f>IF(B632&amp;""="","",IF(COUNTIF('الطلاب'!$A$6:$A$205,B632&amp;"")=0,"طالب غير موجود",IF(NOT(ISNUMBER(A632)),"تاريخ ناقص",IF(OR(C632="حفظ جديد",C632="مراجعة")=FALSE,"اختر النوع",IF(NOT(ISNUMBER(F632)),"عدد الأوجه ناقص","")))))</f>
        <v/>
      </c>
      <c r="J632" s="21">
        <f>IF(OR(B632&amp;""="",C632&lt;&gt;"حفظ جديد",NOT(ISNUMBER(A632))),"",IF(COUNTIFS($B$6:$B$2005,B632&amp;"",$C$6:$C$2005,"حفظ جديد",$A$6:$A$2005,"&gt;"&amp;A632)=0,1,0))</f>
        <v/>
      </c>
      <c r="K632" s="21">
        <f>IF(OR(B632&amp;""="",C632&lt;&gt;"مراجعة",NOT(ISNUMBER(A632))),"",IF(COUNTIFS($B$6:$B$2005,B632&amp;"",$C$6:$C$2005,"مراجعة",$A$6:$A$2005,"&gt;"&amp;A632)=0,1,0))</f>
        <v/>
      </c>
      <c r="L632" s="6">
        <f>IF(J632=1,B632&amp;"|H","")</f>
        <v/>
      </c>
      <c r="M632" s="6">
        <f>IF(K632=1,B632&amp;"|R","")</f>
        <v/>
      </c>
    </row>
    <row r="633">
      <c r="A633" s="13" t="n"/>
      <c r="B633" s="5" t="n"/>
      <c r="C633" s="5" t="n"/>
      <c r="D633" s="5" t="n"/>
      <c r="E633" s="5" t="n"/>
      <c r="F633" s="15" t="n"/>
      <c r="G633" s="5" t="n"/>
      <c r="H633" s="5" t="n"/>
      <c r="I633" s="6">
        <f>IF(B633&amp;""="","",IF(COUNTIF('الطلاب'!$A$6:$A$205,B633&amp;"")=0,"طالب غير موجود",IF(NOT(ISNUMBER(A633)),"تاريخ ناقص",IF(OR(C633="حفظ جديد",C633="مراجعة")=FALSE,"اختر النوع",IF(NOT(ISNUMBER(F633)),"عدد الأوجه ناقص","")))))</f>
        <v/>
      </c>
      <c r="J633" s="21">
        <f>IF(OR(B633&amp;""="",C633&lt;&gt;"حفظ جديد",NOT(ISNUMBER(A633))),"",IF(COUNTIFS($B$6:$B$2005,B633&amp;"",$C$6:$C$2005,"حفظ جديد",$A$6:$A$2005,"&gt;"&amp;A633)=0,1,0))</f>
        <v/>
      </c>
      <c r="K633" s="21">
        <f>IF(OR(B633&amp;""="",C633&lt;&gt;"مراجعة",NOT(ISNUMBER(A633))),"",IF(COUNTIFS($B$6:$B$2005,B633&amp;"",$C$6:$C$2005,"مراجعة",$A$6:$A$2005,"&gt;"&amp;A633)=0,1,0))</f>
        <v/>
      </c>
      <c r="L633" s="6">
        <f>IF(J633=1,B633&amp;"|H","")</f>
        <v/>
      </c>
      <c r="M633" s="6">
        <f>IF(K633=1,B633&amp;"|R","")</f>
        <v/>
      </c>
    </row>
    <row r="634">
      <c r="A634" s="13" t="n"/>
      <c r="B634" s="5" t="n"/>
      <c r="C634" s="5" t="n"/>
      <c r="D634" s="5" t="n"/>
      <c r="E634" s="5" t="n"/>
      <c r="F634" s="15" t="n"/>
      <c r="G634" s="5" t="n"/>
      <c r="H634" s="5" t="n"/>
      <c r="I634" s="6">
        <f>IF(B634&amp;""="","",IF(COUNTIF('الطلاب'!$A$6:$A$205,B634&amp;"")=0,"طالب غير موجود",IF(NOT(ISNUMBER(A634)),"تاريخ ناقص",IF(OR(C634="حفظ جديد",C634="مراجعة")=FALSE,"اختر النوع",IF(NOT(ISNUMBER(F634)),"عدد الأوجه ناقص","")))))</f>
        <v/>
      </c>
      <c r="J634" s="21">
        <f>IF(OR(B634&amp;""="",C634&lt;&gt;"حفظ جديد",NOT(ISNUMBER(A634))),"",IF(COUNTIFS($B$6:$B$2005,B634&amp;"",$C$6:$C$2005,"حفظ جديد",$A$6:$A$2005,"&gt;"&amp;A634)=0,1,0))</f>
        <v/>
      </c>
      <c r="K634" s="21">
        <f>IF(OR(B634&amp;""="",C634&lt;&gt;"مراجعة",NOT(ISNUMBER(A634))),"",IF(COUNTIFS($B$6:$B$2005,B634&amp;"",$C$6:$C$2005,"مراجعة",$A$6:$A$2005,"&gt;"&amp;A634)=0,1,0))</f>
        <v/>
      </c>
      <c r="L634" s="6">
        <f>IF(J634=1,B634&amp;"|H","")</f>
        <v/>
      </c>
      <c r="M634" s="6">
        <f>IF(K634=1,B634&amp;"|R","")</f>
        <v/>
      </c>
    </row>
    <row r="635">
      <c r="A635" s="13" t="n"/>
      <c r="B635" s="5" t="n"/>
      <c r="C635" s="5" t="n"/>
      <c r="D635" s="5" t="n"/>
      <c r="E635" s="5" t="n"/>
      <c r="F635" s="15" t="n"/>
      <c r="G635" s="5" t="n"/>
      <c r="H635" s="5" t="n"/>
      <c r="I635" s="6">
        <f>IF(B635&amp;""="","",IF(COUNTIF('الطلاب'!$A$6:$A$205,B635&amp;"")=0,"طالب غير موجود",IF(NOT(ISNUMBER(A635)),"تاريخ ناقص",IF(OR(C635="حفظ جديد",C635="مراجعة")=FALSE,"اختر النوع",IF(NOT(ISNUMBER(F635)),"عدد الأوجه ناقص","")))))</f>
        <v/>
      </c>
      <c r="J635" s="21">
        <f>IF(OR(B635&amp;""="",C635&lt;&gt;"حفظ جديد",NOT(ISNUMBER(A635))),"",IF(COUNTIFS($B$6:$B$2005,B635&amp;"",$C$6:$C$2005,"حفظ جديد",$A$6:$A$2005,"&gt;"&amp;A635)=0,1,0))</f>
        <v/>
      </c>
      <c r="K635" s="21">
        <f>IF(OR(B635&amp;""="",C635&lt;&gt;"مراجعة",NOT(ISNUMBER(A635))),"",IF(COUNTIFS($B$6:$B$2005,B635&amp;"",$C$6:$C$2005,"مراجعة",$A$6:$A$2005,"&gt;"&amp;A635)=0,1,0))</f>
        <v/>
      </c>
      <c r="L635" s="6">
        <f>IF(J635=1,B635&amp;"|H","")</f>
        <v/>
      </c>
      <c r="M635" s="6">
        <f>IF(K635=1,B635&amp;"|R","")</f>
        <v/>
      </c>
    </row>
    <row r="636">
      <c r="A636" s="13" t="n"/>
      <c r="B636" s="5" t="n"/>
      <c r="C636" s="5" t="n"/>
      <c r="D636" s="5" t="n"/>
      <c r="E636" s="5" t="n"/>
      <c r="F636" s="15" t="n"/>
      <c r="G636" s="5" t="n"/>
      <c r="H636" s="5" t="n"/>
      <c r="I636" s="6">
        <f>IF(B636&amp;""="","",IF(COUNTIF('الطلاب'!$A$6:$A$205,B636&amp;"")=0,"طالب غير موجود",IF(NOT(ISNUMBER(A636)),"تاريخ ناقص",IF(OR(C636="حفظ جديد",C636="مراجعة")=FALSE,"اختر النوع",IF(NOT(ISNUMBER(F636)),"عدد الأوجه ناقص","")))))</f>
        <v/>
      </c>
      <c r="J636" s="21">
        <f>IF(OR(B636&amp;""="",C636&lt;&gt;"حفظ جديد",NOT(ISNUMBER(A636))),"",IF(COUNTIFS($B$6:$B$2005,B636&amp;"",$C$6:$C$2005,"حفظ جديد",$A$6:$A$2005,"&gt;"&amp;A636)=0,1,0))</f>
        <v/>
      </c>
      <c r="K636" s="21">
        <f>IF(OR(B636&amp;""="",C636&lt;&gt;"مراجعة",NOT(ISNUMBER(A636))),"",IF(COUNTIFS($B$6:$B$2005,B636&amp;"",$C$6:$C$2005,"مراجعة",$A$6:$A$2005,"&gt;"&amp;A636)=0,1,0))</f>
        <v/>
      </c>
      <c r="L636" s="6">
        <f>IF(J636=1,B636&amp;"|H","")</f>
        <v/>
      </c>
      <c r="M636" s="6">
        <f>IF(K636=1,B636&amp;"|R","")</f>
        <v/>
      </c>
    </row>
    <row r="637">
      <c r="A637" s="13" t="n"/>
      <c r="B637" s="5" t="n"/>
      <c r="C637" s="5" t="n"/>
      <c r="D637" s="5" t="n"/>
      <c r="E637" s="5" t="n"/>
      <c r="F637" s="15" t="n"/>
      <c r="G637" s="5" t="n"/>
      <c r="H637" s="5" t="n"/>
      <c r="I637" s="6">
        <f>IF(B637&amp;""="","",IF(COUNTIF('الطلاب'!$A$6:$A$205,B637&amp;"")=0,"طالب غير موجود",IF(NOT(ISNUMBER(A637)),"تاريخ ناقص",IF(OR(C637="حفظ جديد",C637="مراجعة")=FALSE,"اختر النوع",IF(NOT(ISNUMBER(F637)),"عدد الأوجه ناقص","")))))</f>
        <v/>
      </c>
      <c r="J637" s="21">
        <f>IF(OR(B637&amp;""="",C637&lt;&gt;"حفظ جديد",NOT(ISNUMBER(A637))),"",IF(COUNTIFS($B$6:$B$2005,B637&amp;"",$C$6:$C$2005,"حفظ جديد",$A$6:$A$2005,"&gt;"&amp;A637)=0,1,0))</f>
        <v/>
      </c>
      <c r="K637" s="21">
        <f>IF(OR(B637&amp;""="",C637&lt;&gt;"مراجعة",NOT(ISNUMBER(A637))),"",IF(COUNTIFS($B$6:$B$2005,B637&amp;"",$C$6:$C$2005,"مراجعة",$A$6:$A$2005,"&gt;"&amp;A637)=0,1,0))</f>
        <v/>
      </c>
      <c r="L637" s="6">
        <f>IF(J637=1,B637&amp;"|H","")</f>
        <v/>
      </c>
      <c r="M637" s="6">
        <f>IF(K637=1,B637&amp;"|R","")</f>
        <v/>
      </c>
    </row>
    <row r="638">
      <c r="A638" s="13" t="n"/>
      <c r="B638" s="5" t="n"/>
      <c r="C638" s="5" t="n"/>
      <c r="D638" s="5" t="n"/>
      <c r="E638" s="5" t="n"/>
      <c r="F638" s="15" t="n"/>
      <c r="G638" s="5" t="n"/>
      <c r="H638" s="5" t="n"/>
      <c r="I638" s="6">
        <f>IF(B638&amp;""="","",IF(COUNTIF('الطلاب'!$A$6:$A$205,B638&amp;"")=0,"طالب غير موجود",IF(NOT(ISNUMBER(A638)),"تاريخ ناقص",IF(OR(C638="حفظ جديد",C638="مراجعة")=FALSE,"اختر النوع",IF(NOT(ISNUMBER(F638)),"عدد الأوجه ناقص","")))))</f>
        <v/>
      </c>
      <c r="J638" s="21">
        <f>IF(OR(B638&amp;""="",C638&lt;&gt;"حفظ جديد",NOT(ISNUMBER(A638))),"",IF(COUNTIFS($B$6:$B$2005,B638&amp;"",$C$6:$C$2005,"حفظ جديد",$A$6:$A$2005,"&gt;"&amp;A638)=0,1,0))</f>
        <v/>
      </c>
      <c r="K638" s="21">
        <f>IF(OR(B638&amp;""="",C638&lt;&gt;"مراجعة",NOT(ISNUMBER(A638))),"",IF(COUNTIFS($B$6:$B$2005,B638&amp;"",$C$6:$C$2005,"مراجعة",$A$6:$A$2005,"&gt;"&amp;A638)=0,1,0))</f>
        <v/>
      </c>
      <c r="L638" s="6">
        <f>IF(J638=1,B638&amp;"|H","")</f>
        <v/>
      </c>
      <c r="M638" s="6">
        <f>IF(K638=1,B638&amp;"|R","")</f>
        <v/>
      </c>
    </row>
    <row r="639">
      <c r="A639" s="13" t="n"/>
      <c r="B639" s="5" t="n"/>
      <c r="C639" s="5" t="n"/>
      <c r="D639" s="5" t="n"/>
      <c r="E639" s="5" t="n"/>
      <c r="F639" s="15" t="n"/>
      <c r="G639" s="5" t="n"/>
      <c r="H639" s="5" t="n"/>
      <c r="I639" s="6">
        <f>IF(B639&amp;""="","",IF(COUNTIF('الطلاب'!$A$6:$A$205,B639&amp;"")=0,"طالب غير موجود",IF(NOT(ISNUMBER(A639)),"تاريخ ناقص",IF(OR(C639="حفظ جديد",C639="مراجعة")=FALSE,"اختر النوع",IF(NOT(ISNUMBER(F639)),"عدد الأوجه ناقص","")))))</f>
        <v/>
      </c>
      <c r="J639" s="21">
        <f>IF(OR(B639&amp;""="",C639&lt;&gt;"حفظ جديد",NOT(ISNUMBER(A639))),"",IF(COUNTIFS($B$6:$B$2005,B639&amp;"",$C$6:$C$2005,"حفظ جديد",$A$6:$A$2005,"&gt;"&amp;A639)=0,1,0))</f>
        <v/>
      </c>
      <c r="K639" s="21">
        <f>IF(OR(B639&amp;""="",C639&lt;&gt;"مراجعة",NOT(ISNUMBER(A639))),"",IF(COUNTIFS($B$6:$B$2005,B639&amp;"",$C$6:$C$2005,"مراجعة",$A$6:$A$2005,"&gt;"&amp;A639)=0,1,0))</f>
        <v/>
      </c>
      <c r="L639" s="6">
        <f>IF(J639=1,B639&amp;"|H","")</f>
        <v/>
      </c>
      <c r="M639" s="6">
        <f>IF(K639=1,B639&amp;"|R","")</f>
        <v/>
      </c>
    </row>
    <row r="640">
      <c r="A640" s="13" t="n"/>
      <c r="B640" s="5" t="n"/>
      <c r="C640" s="5" t="n"/>
      <c r="D640" s="5" t="n"/>
      <c r="E640" s="5" t="n"/>
      <c r="F640" s="15" t="n"/>
      <c r="G640" s="5" t="n"/>
      <c r="H640" s="5" t="n"/>
      <c r="I640" s="6">
        <f>IF(B640&amp;""="","",IF(COUNTIF('الطلاب'!$A$6:$A$205,B640&amp;"")=0,"طالب غير موجود",IF(NOT(ISNUMBER(A640)),"تاريخ ناقص",IF(OR(C640="حفظ جديد",C640="مراجعة")=FALSE,"اختر النوع",IF(NOT(ISNUMBER(F640)),"عدد الأوجه ناقص","")))))</f>
        <v/>
      </c>
      <c r="J640" s="21">
        <f>IF(OR(B640&amp;""="",C640&lt;&gt;"حفظ جديد",NOT(ISNUMBER(A640))),"",IF(COUNTIFS($B$6:$B$2005,B640&amp;"",$C$6:$C$2005,"حفظ جديد",$A$6:$A$2005,"&gt;"&amp;A640)=0,1,0))</f>
        <v/>
      </c>
      <c r="K640" s="21">
        <f>IF(OR(B640&amp;""="",C640&lt;&gt;"مراجعة",NOT(ISNUMBER(A640))),"",IF(COUNTIFS($B$6:$B$2005,B640&amp;"",$C$6:$C$2005,"مراجعة",$A$6:$A$2005,"&gt;"&amp;A640)=0,1,0))</f>
        <v/>
      </c>
      <c r="L640" s="6">
        <f>IF(J640=1,B640&amp;"|H","")</f>
        <v/>
      </c>
      <c r="M640" s="6">
        <f>IF(K640=1,B640&amp;"|R","")</f>
        <v/>
      </c>
    </row>
    <row r="641">
      <c r="A641" s="13" t="n"/>
      <c r="B641" s="5" t="n"/>
      <c r="C641" s="5" t="n"/>
      <c r="D641" s="5" t="n"/>
      <c r="E641" s="5" t="n"/>
      <c r="F641" s="15" t="n"/>
      <c r="G641" s="5" t="n"/>
      <c r="H641" s="5" t="n"/>
      <c r="I641" s="6">
        <f>IF(B641&amp;""="","",IF(COUNTIF('الطلاب'!$A$6:$A$205,B641&amp;"")=0,"طالب غير موجود",IF(NOT(ISNUMBER(A641)),"تاريخ ناقص",IF(OR(C641="حفظ جديد",C641="مراجعة")=FALSE,"اختر النوع",IF(NOT(ISNUMBER(F641)),"عدد الأوجه ناقص","")))))</f>
        <v/>
      </c>
      <c r="J641" s="21">
        <f>IF(OR(B641&amp;""="",C641&lt;&gt;"حفظ جديد",NOT(ISNUMBER(A641))),"",IF(COUNTIFS($B$6:$B$2005,B641&amp;"",$C$6:$C$2005,"حفظ جديد",$A$6:$A$2005,"&gt;"&amp;A641)=0,1,0))</f>
        <v/>
      </c>
      <c r="K641" s="21">
        <f>IF(OR(B641&amp;""="",C641&lt;&gt;"مراجعة",NOT(ISNUMBER(A641))),"",IF(COUNTIFS($B$6:$B$2005,B641&amp;"",$C$6:$C$2005,"مراجعة",$A$6:$A$2005,"&gt;"&amp;A641)=0,1,0))</f>
        <v/>
      </c>
      <c r="L641" s="6">
        <f>IF(J641=1,B641&amp;"|H","")</f>
        <v/>
      </c>
      <c r="M641" s="6">
        <f>IF(K641=1,B641&amp;"|R","")</f>
        <v/>
      </c>
    </row>
    <row r="642">
      <c r="A642" s="13" t="n"/>
      <c r="B642" s="5" t="n"/>
      <c r="C642" s="5" t="n"/>
      <c r="D642" s="5" t="n"/>
      <c r="E642" s="5" t="n"/>
      <c r="F642" s="15" t="n"/>
      <c r="G642" s="5" t="n"/>
      <c r="H642" s="5" t="n"/>
      <c r="I642" s="6">
        <f>IF(B642&amp;""="","",IF(COUNTIF('الطلاب'!$A$6:$A$205,B642&amp;"")=0,"طالب غير موجود",IF(NOT(ISNUMBER(A642)),"تاريخ ناقص",IF(OR(C642="حفظ جديد",C642="مراجعة")=FALSE,"اختر النوع",IF(NOT(ISNUMBER(F642)),"عدد الأوجه ناقص","")))))</f>
        <v/>
      </c>
      <c r="J642" s="21">
        <f>IF(OR(B642&amp;""="",C642&lt;&gt;"حفظ جديد",NOT(ISNUMBER(A642))),"",IF(COUNTIFS($B$6:$B$2005,B642&amp;"",$C$6:$C$2005,"حفظ جديد",$A$6:$A$2005,"&gt;"&amp;A642)=0,1,0))</f>
        <v/>
      </c>
      <c r="K642" s="21">
        <f>IF(OR(B642&amp;""="",C642&lt;&gt;"مراجعة",NOT(ISNUMBER(A642))),"",IF(COUNTIFS($B$6:$B$2005,B642&amp;"",$C$6:$C$2005,"مراجعة",$A$6:$A$2005,"&gt;"&amp;A642)=0,1,0))</f>
        <v/>
      </c>
      <c r="L642" s="6">
        <f>IF(J642=1,B642&amp;"|H","")</f>
        <v/>
      </c>
      <c r="M642" s="6">
        <f>IF(K642=1,B642&amp;"|R","")</f>
        <v/>
      </c>
    </row>
    <row r="643">
      <c r="A643" s="13" t="n"/>
      <c r="B643" s="5" t="n"/>
      <c r="C643" s="5" t="n"/>
      <c r="D643" s="5" t="n"/>
      <c r="E643" s="5" t="n"/>
      <c r="F643" s="15" t="n"/>
      <c r="G643" s="5" t="n"/>
      <c r="H643" s="5" t="n"/>
      <c r="I643" s="6">
        <f>IF(B643&amp;""="","",IF(COUNTIF('الطلاب'!$A$6:$A$205,B643&amp;"")=0,"طالب غير موجود",IF(NOT(ISNUMBER(A643)),"تاريخ ناقص",IF(OR(C643="حفظ جديد",C643="مراجعة")=FALSE,"اختر النوع",IF(NOT(ISNUMBER(F643)),"عدد الأوجه ناقص","")))))</f>
        <v/>
      </c>
      <c r="J643" s="21">
        <f>IF(OR(B643&amp;""="",C643&lt;&gt;"حفظ جديد",NOT(ISNUMBER(A643))),"",IF(COUNTIFS($B$6:$B$2005,B643&amp;"",$C$6:$C$2005,"حفظ جديد",$A$6:$A$2005,"&gt;"&amp;A643)=0,1,0))</f>
        <v/>
      </c>
      <c r="K643" s="21">
        <f>IF(OR(B643&amp;""="",C643&lt;&gt;"مراجعة",NOT(ISNUMBER(A643))),"",IF(COUNTIFS($B$6:$B$2005,B643&amp;"",$C$6:$C$2005,"مراجعة",$A$6:$A$2005,"&gt;"&amp;A643)=0,1,0))</f>
        <v/>
      </c>
      <c r="L643" s="6">
        <f>IF(J643=1,B643&amp;"|H","")</f>
        <v/>
      </c>
      <c r="M643" s="6">
        <f>IF(K643=1,B643&amp;"|R","")</f>
        <v/>
      </c>
    </row>
    <row r="644">
      <c r="A644" s="13" t="n"/>
      <c r="B644" s="5" t="n"/>
      <c r="C644" s="5" t="n"/>
      <c r="D644" s="5" t="n"/>
      <c r="E644" s="5" t="n"/>
      <c r="F644" s="15" t="n"/>
      <c r="G644" s="5" t="n"/>
      <c r="H644" s="5" t="n"/>
      <c r="I644" s="6">
        <f>IF(B644&amp;""="","",IF(COUNTIF('الطلاب'!$A$6:$A$205,B644&amp;"")=0,"طالب غير موجود",IF(NOT(ISNUMBER(A644)),"تاريخ ناقص",IF(OR(C644="حفظ جديد",C644="مراجعة")=FALSE,"اختر النوع",IF(NOT(ISNUMBER(F644)),"عدد الأوجه ناقص","")))))</f>
        <v/>
      </c>
      <c r="J644" s="21">
        <f>IF(OR(B644&amp;""="",C644&lt;&gt;"حفظ جديد",NOT(ISNUMBER(A644))),"",IF(COUNTIFS($B$6:$B$2005,B644&amp;"",$C$6:$C$2005,"حفظ جديد",$A$6:$A$2005,"&gt;"&amp;A644)=0,1,0))</f>
        <v/>
      </c>
      <c r="K644" s="21">
        <f>IF(OR(B644&amp;""="",C644&lt;&gt;"مراجعة",NOT(ISNUMBER(A644))),"",IF(COUNTIFS($B$6:$B$2005,B644&amp;"",$C$6:$C$2005,"مراجعة",$A$6:$A$2005,"&gt;"&amp;A644)=0,1,0))</f>
        <v/>
      </c>
      <c r="L644" s="6">
        <f>IF(J644=1,B644&amp;"|H","")</f>
        <v/>
      </c>
      <c r="M644" s="6">
        <f>IF(K644=1,B644&amp;"|R","")</f>
        <v/>
      </c>
    </row>
    <row r="645">
      <c r="A645" s="13" t="n"/>
      <c r="B645" s="5" t="n"/>
      <c r="C645" s="5" t="n"/>
      <c r="D645" s="5" t="n"/>
      <c r="E645" s="5" t="n"/>
      <c r="F645" s="15" t="n"/>
      <c r="G645" s="5" t="n"/>
      <c r="H645" s="5" t="n"/>
      <c r="I645" s="6">
        <f>IF(B645&amp;""="","",IF(COUNTIF('الطلاب'!$A$6:$A$205,B645&amp;"")=0,"طالب غير موجود",IF(NOT(ISNUMBER(A645)),"تاريخ ناقص",IF(OR(C645="حفظ جديد",C645="مراجعة")=FALSE,"اختر النوع",IF(NOT(ISNUMBER(F645)),"عدد الأوجه ناقص","")))))</f>
        <v/>
      </c>
      <c r="J645" s="21">
        <f>IF(OR(B645&amp;""="",C645&lt;&gt;"حفظ جديد",NOT(ISNUMBER(A645))),"",IF(COUNTIFS($B$6:$B$2005,B645&amp;"",$C$6:$C$2005,"حفظ جديد",$A$6:$A$2005,"&gt;"&amp;A645)=0,1,0))</f>
        <v/>
      </c>
      <c r="K645" s="21">
        <f>IF(OR(B645&amp;""="",C645&lt;&gt;"مراجعة",NOT(ISNUMBER(A645))),"",IF(COUNTIFS($B$6:$B$2005,B645&amp;"",$C$6:$C$2005,"مراجعة",$A$6:$A$2005,"&gt;"&amp;A645)=0,1,0))</f>
        <v/>
      </c>
      <c r="L645" s="6">
        <f>IF(J645=1,B645&amp;"|H","")</f>
        <v/>
      </c>
      <c r="M645" s="6">
        <f>IF(K645=1,B645&amp;"|R","")</f>
        <v/>
      </c>
    </row>
    <row r="646">
      <c r="A646" s="13" t="n"/>
      <c r="B646" s="5" t="n"/>
      <c r="C646" s="5" t="n"/>
      <c r="D646" s="5" t="n"/>
      <c r="E646" s="5" t="n"/>
      <c r="F646" s="15" t="n"/>
      <c r="G646" s="5" t="n"/>
      <c r="H646" s="5" t="n"/>
      <c r="I646" s="6">
        <f>IF(B646&amp;""="","",IF(COUNTIF('الطلاب'!$A$6:$A$205,B646&amp;"")=0,"طالب غير موجود",IF(NOT(ISNUMBER(A646)),"تاريخ ناقص",IF(OR(C646="حفظ جديد",C646="مراجعة")=FALSE,"اختر النوع",IF(NOT(ISNUMBER(F646)),"عدد الأوجه ناقص","")))))</f>
        <v/>
      </c>
      <c r="J646" s="21">
        <f>IF(OR(B646&amp;""="",C646&lt;&gt;"حفظ جديد",NOT(ISNUMBER(A646))),"",IF(COUNTIFS($B$6:$B$2005,B646&amp;"",$C$6:$C$2005,"حفظ جديد",$A$6:$A$2005,"&gt;"&amp;A646)=0,1,0))</f>
        <v/>
      </c>
      <c r="K646" s="21">
        <f>IF(OR(B646&amp;""="",C646&lt;&gt;"مراجعة",NOT(ISNUMBER(A646))),"",IF(COUNTIFS($B$6:$B$2005,B646&amp;"",$C$6:$C$2005,"مراجعة",$A$6:$A$2005,"&gt;"&amp;A646)=0,1,0))</f>
        <v/>
      </c>
      <c r="L646" s="6">
        <f>IF(J646=1,B646&amp;"|H","")</f>
        <v/>
      </c>
      <c r="M646" s="6">
        <f>IF(K646=1,B646&amp;"|R","")</f>
        <v/>
      </c>
    </row>
    <row r="647">
      <c r="A647" s="13" t="n"/>
      <c r="B647" s="5" t="n"/>
      <c r="C647" s="5" t="n"/>
      <c r="D647" s="5" t="n"/>
      <c r="E647" s="5" t="n"/>
      <c r="F647" s="15" t="n"/>
      <c r="G647" s="5" t="n"/>
      <c r="H647" s="5" t="n"/>
      <c r="I647" s="6">
        <f>IF(B647&amp;""="","",IF(COUNTIF('الطلاب'!$A$6:$A$205,B647&amp;"")=0,"طالب غير موجود",IF(NOT(ISNUMBER(A647)),"تاريخ ناقص",IF(OR(C647="حفظ جديد",C647="مراجعة")=FALSE,"اختر النوع",IF(NOT(ISNUMBER(F647)),"عدد الأوجه ناقص","")))))</f>
        <v/>
      </c>
      <c r="J647" s="21">
        <f>IF(OR(B647&amp;""="",C647&lt;&gt;"حفظ جديد",NOT(ISNUMBER(A647))),"",IF(COUNTIFS($B$6:$B$2005,B647&amp;"",$C$6:$C$2005,"حفظ جديد",$A$6:$A$2005,"&gt;"&amp;A647)=0,1,0))</f>
        <v/>
      </c>
      <c r="K647" s="21">
        <f>IF(OR(B647&amp;""="",C647&lt;&gt;"مراجعة",NOT(ISNUMBER(A647))),"",IF(COUNTIFS($B$6:$B$2005,B647&amp;"",$C$6:$C$2005,"مراجعة",$A$6:$A$2005,"&gt;"&amp;A647)=0,1,0))</f>
        <v/>
      </c>
      <c r="L647" s="6">
        <f>IF(J647=1,B647&amp;"|H","")</f>
        <v/>
      </c>
      <c r="M647" s="6">
        <f>IF(K647=1,B647&amp;"|R","")</f>
        <v/>
      </c>
    </row>
    <row r="648">
      <c r="A648" s="13" t="n"/>
      <c r="B648" s="5" t="n"/>
      <c r="C648" s="5" t="n"/>
      <c r="D648" s="5" t="n"/>
      <c r="E648" s="5" t="n"/>
      <c r="F648" s="15" t="n"/>
      <c r="G648" s="5" t="n"/>
      <c r="H648" s="5" t="n"/>
      <c r="I648" s="6">
        <f>IF(B648&amp;""="","",IF(COUNTIF('الطلاب'!$A$6:$A$205,B648&amp;"")=0,"طالب غير موجود",IF(NOT(ISNUMBER(A648)),"تاريخ ناقص",IF(OR(C648="حفظ جديد",C648="مراجعة")=FALSE,"اختر النوع",IF(NOT(ISNUMBER(F648)),"عدد الأوجه ناقص","")))))</f>
        <v/>
      </c>
      <c r="J648" s="21">
        <f>IF(OR(B648&amp;""="",C648&lt;&gt;"حفظ جديد",NOT(ISNUMBER(A648))),"",IF(COUNTIFS($B$6:$B$2005,B648&amp;"",$C$6:$C$2005,"حفظ جديد",$A$6:$A$2005,"&gt;"&amp;A648)=0,1,0))</f>
        <v/>
      </c>
      <c r="K648" s="21">
        <f>IF(OR(B648&amp;""="",C648&lt;&gt;"مراجعة",NOT(ISNUMBER(A648))),"",IF(COUNTIFS($B$6:$B$2005,B648&amp;"",$C$6:$C$2005,"مراجعة",$A$6:$A$2005,"&gt;"&amp;A648)=0,1,0))</f>
        <v/>
      </c>
      <c r="L648" s="6">
        <f>IF(J648=1,B648&amp;"|H","")</f>
        <v/>
      </c>
      <c r="M648" s="6">
        <f>IF(K648=1,B648&amp;"|R","")</f>
        <v/>
      </c>
    </row>
    <row r="649">
      <c r="A649" s="13" t="n"/>
      <c r="B649" s="5" t="n"/>
      <c r="C649" s="5" t="n"/>
      <c r="D649" s="5" t="n"/>
      <c r="E649" s="5" t="n"/>
      <c r="F649" s="15" t="n"/>
      <c r="G649" s="5" t="n"/>
      <c r="H649" s="5" t="n"/>
      <c r="I649" s="6">
        <f>IF(B649&amp;""="","",IF(COUNTIF('الطلاب'!$A$6:$A$205,B649&amp;"")=0,"طالب غير موجود",IF(NOT(ISNUMBER(A649)),"تاريخ ناقص",IF(OR(C649="حفظ جديد",C649="مراجعة")=FALSE,"اختر النوع",IF(NOT(ISNUMBER(F649)),"عدد الأوجه ناقص","")))))</f>
        <v/>
      </c>
      <c r="J649" s="21">
        <f>IF(OR(B649&amp;""="",C649&lt;&gt;"حفظ جديد",NOT(ISNUMBER(A649))),"",IF(COUNTIFS($B$6:$B$2005,B649&amp;"",$C$6:$C$2005,"حفظ جديد",$A$6:$A$2005,"&gt;"&amp;A649)=0,1,0))</f>
        <v/>
      </c>
      <c r="K649" s="21">
        <f>IF(OR(B649&amp;""="",C649&lt;&gt;"مراجعة",NOT(ISNUMBER(A649))),"",IF(COUNTIFS($B$6:$B$2005,B649&amp;"",$C$6:$C$2005,"مراجعة",$A$6:$A$2005,"&gt;"&amp;A649)=0,1,0))</f>
        <v/>
      </c>
      <c r="L649" s="6">
        <f>IF(J649=1,B649&amp;"|H","")</f>
        <v/>
      </c>
      <c r="M649" s="6">
        <f>IF(K649=1,B649&amp;"|R","")</f>
        <v/>
      </c>
    </row>
    <row r="650">
      <c r="A650" s="13" t="n"/>
      <c r="B650" s="5" t="n"/>
      <c r="C650" s="5" t="n"/>
      <c r="D650" s="5" t="n"/>
      <c r="E650" s="5" t="n"/>
      <c r="F650" s="15" t="n"/>
      <c r="G650" s="5" t="n"/>
      <c r="H650" s="5" t="n"/>
      <c r="I650" s="6">
        <f>IF(B650&amp;""="","",IF(COUNTIF('الطلاب'!$A$6:$A$205,B650&amp;"")=0,"طالب غير موجود",IF(NOT(ISNUMBER(A650)),"تاريخ ناقص",IF(OR(C650="حفظ جديد",C650="مراجعة")=FALSE,"اختر النوع",IF(NOT(ISNUMBER(F650)),"عدد الأوجه ناقص","")))))</f>
        <v/>
      </c>
      <c r="J650" s="21">
        <f>IF(OR(B650&amp;""="",C650&lt;&gt;"حفظ جديد",NOT(ISNUMBER(A650))),"",IF(COUNTIFS($B$6:$B$2005,B650&amp;"",$C$6:$C$2005,"حفظ جديد",$A$6:$A$2005,"&gt;"&amp;A650)=0,1,0))</f>
        <v/>
      </c>
      <c r="K650" s="21">
        <f>IF(OR(B650&amp;""="",C650&lt;&gt;"مراجعة",NOT(ISNUMBER(A650))),"",IF(COUNTIFS($B$6:$B$2005,B650&amp;"",$C$6:$C$2005,"مراجعة",$A$6:$A$2005,"&gt;"&amp;A650)=0,1,0))</f>
        <v/>
      </c>
      <c r="L650" s="6">
        <f>IF(J650=1,B650&amp;"|H","")</f>
        <v/>
      </c>
      <c r="M650" s="6">
        <f>IF(K650=1,B650&amp;"|R","")</f>
        <v/>
      </c>
    </row>
    <row r="651">
      <c r="A651" s="13" t="n"/>
      <c r="B651" s="5" t="n"/>
      <c r="C651" s="5" t="n"/>
      <c r="D651" s="5" t="n"/>
      <c r="E651" s="5" t="n"/>
      <c r="F651" s="15" t="n"/>
      <c r="G651" s="5" t="n"/>
      <c r="H651" s="5" t="n"/>
      <c r="I651" s="6">
        <f>IF(B651&amp;""="","",IF(COUNTIF('الطلاب'!$A$6:$A$205,B651&amp;"")=0,"طالب غير موجود",IF(NOT(ISNUMBER(A651)),"تاريخ ناقص",IF(OR(C651="حفظ جديد",C651="مراجعة")=FALSE,"اختر النوع",IF(NOT(ISNUMBER(F651)),"عدد الأوجه ناقص","")))))</f>
        <v/>
      </c>
      <c r="J651" s="21">
        <f>IF(OR(B651&amp;""="",C651&lt;&gt;"حفظ جديد",NOT(ISNUMBER(A651))),"",IF(COUNTIFS($B$6:$B$2005,B651&amp;"",$C$6:$C$2005,"حفظ جديد",$A$6:$A$2005,"&gt;"&amp;A651)=0,1,0))</f>
        <v/>
      </c>
      <c r="K651" s="21">
        <f>IF(OR(B651&amp;""="",C651&lt;&gt;"مراجعة",NOT(ISNUMBER(A651))),"",IF(COUNTIFS($B$6:$B$2005,B651&amp;"",$C$6:$C$2005,"مراجعة",$A$6:$A$2005,"&gt;"&amp;A651)=0,1,0))</f>
        <v/>
      </c>
      <c r="L651" s="6">
        <f>IF(J651=1,B651&amp;"|H","")</f>
        <v/>
      </c>
      <c r="M651" s="6">
        <f>IF(K651=1,B651&amp;"|R","")</f>
        <v/>
      </c>
    </row>
    <row r="652">
      <c r="A652" s="13" t="n"/>
      <c r="B652" s="5" t="n"/>
      <c r="C652" s="5" t="n"/>
      <c r="D652" s="5" t="n"/>
      <c r="E652" s="5" t="n"/>
      <c r="F652" s="15" t="n"/>
      <c r="G652" s="5" t="n"/>
      <c r="H652" s="5" t="n"/>
      <c r="I652" s="6">
        <f>IF(B652&amp;""="","",IF(COUNTIF('الطلاب'!$A$6:$A$205,B652&amp;"")=0,"طالب غير موجود",IF(NOT(ISNUMBER(A652)),"تاريخ ناقص",IF(OR(C652="حفظ جديد",C652="مراجعة")=FALSE,"اختر النوع",IF(NOT(ISNUMBER(F652)),"عدد الأوجه ناقص","")))))</f>
        <v/>
      </c>
      <c r="J652" s="21">
        <f>IF(OR(B652&amp;""="",C652&lt;&gt;"حفظ جديد",NOT(ISNUMBER(A652))),"",IF(COUNTIFS($B$6:$B$2005,B652&amp;"",$C$6:$C$2005,"حفظ جديد",$A$6:$A$2005,"&gt;"&amp;A652)=0,1,0))</f>
        <v/>
      </c>
      <c r="K652" s="21">
        <f>IF(OR(B652&amp;""="",C652&lt;&gt;"مراجعة",NOT(ISNUMBER(A652))),"",IF(COUNTIFS($B$6:$B$2005,B652&amp;"",$C$6:$C$2005,"مراجعة",$A$6:$A$2005,"&gt;"&amp;A652)=0,1,0))</f>
        <v/>
      </c>
      <c r="L652" s="6">
        <f>IF(J652=1,B652&amp;"|H","")</f>
        <v/>
      </c>
      <c r="M652" s="6">
        <f>IF(K652=1,B652&amp;"|R","")</f>
        <v/>
      </c>
    </row>
    <row r="653">
      <c r="A653" s="13" t="n"/>
      <c r="B653" s="5" t="n"/>
      <c r="C653" s="5" t="n"/>
      <c r="D653" s="5" t="n"/>
      <c r="E653" s="5" t="n"/>
      <c r="F653" s="15" t="n"/>
      <c r="G653" s="5" t="n"/>
      <c r="H653" s="5" t="n"/>
      <c r="I653" s="6">
        <f>IF(B653&amp;""="","",IF(COUNTIF('الطلاب'!$A$6:$A$205,B653&amp;"")=0,"طالب غير موجود",IF(NOT(ISNUMBER(A653)),"تاريخ ناقص",IF(OR(C653="حفظ جديد",C653="مراجعة")=FALSE,"اختر النوع",IF(NOT(ISNUMBER(F653)),"عدد الأوجه ناقص","")))))</f>
        <v/>
      </c>
      <c r="J653" s="21">
        <f>IF(OR(B653&amp;""="",C653&lt;&gt;"حفظ جديد",NOT(ISNUMBER(A653))),"",IF(COUNTIFS($B$6:$B$2005,B653&amp;"",$C$6:$C$2005,"حفظ جديد",$A$6:$A$2005,"&gt;"&amp;A653)=0,1,0))</f>
        <v/>
      </c>
      <c r="K653" s="21">
        <f>IF(OR(B653&amp;""="",C653&lt;&gt;"مراجعة",NOT(ISNUMBER(A653))),"",IF(COUNTIFS($B$6:$B$2005,B653&amp;"",$C$6:$C$2005,"مراجعة",$A$6:$A$2005,"&gt;"&amp;A653)=0,1,0))</f>
        <v/>
      </c>
      <c r="L653" s="6">
        <f>IF(J653=1,B653&amp;"|H","")</f>
        <v/>
      </c>
      <c r="M653" s="6">
        <f>IF(K653=1,B653&amp;"|R","")</f>
        <v/>
      </c>
    </row>
    <row r="654">
      <c r="A654" s="13" t="n"/>
      <c r="B654" s="5" t="n"/>
      <c r="C654" s="5" t="n"/>
      <c r="D654" s="5" t="n"/>
      <c r="E654" s="5" t="n"/>
      <c r="F654" s="15" t="n"/>
      <c r="G654" s="5" t="n"/>
      <c r="H654" s="5" t="n"/>
      <c r="I654" s="6">
        <f>IF(B654&amp;""="","",IF(COUNTIF('الطلاب'!$A$6:$A$205,B654&amp;"")=0,"طالب غير موجود",IF(NOT(ISNUMBER(A654)),"تاريخ ناقص",IF(OR(C654="حفظ جديد",C654="مراجعة")=FALSE,"اختر النوع",IF(NOT(ISNUMBER(F654)),"عدد الأوجه ناقص","")))))</f>
        <v/>
      </c>
      <c r="J654" s="21">
        <f>IF(OR(B654&amp;""="",C654&lt;&gt;"حفظ جديد",NOT(ISNUMBER(A654))),"",IF(COUNTIFS($B$6:$B$2005,B654&amp;"",$C$6:$C$2005,"حفظ جديد",$A$6:$A$2005,"&gt;"&amp;A654)=0,1,0))</f>
        <v/>
      </c>
      <c r="K654" s="21">
        <f>IF(OR(B654&amp;""="",C654&lt;&gt;"مراجعة",NOT(ISNUMBER(A654))),"",IF(COUNTIFS($B$6:$B$2005,B654&amp;"",$C$6:$C$2005,"مراجعة",$A$6:$A$2005,"&gt;"&amp;A654)=0,1,0))</f>
        <v/>
      </c>
      <c r="L654" s="6">
        <f>IF(J654=1,B654&amp;"|H","")</f>
        <v/>
      </c>
      <c r="M654" s="6">
        <f>IF(K654=1,B654&amp;"|R","")</f>
        <v/>
      </c>
    </row>
    <row r="655">
      <c r="A655" s="13" t="n"/>
      <c r="B655" s="5" t="n"/>
      <c r="C655" s="5" t="n"/>
      <c r="D655" s="5" t="n"/>
      <c r="E655" s="5" t="n"/>
      <c r="F655" s="15" t="n"/>
      <c r="G655" s="5" t="n"/>
      <c r="H655" s="5" t="n"/>
      <c r="I655" s="6">
        <f>IF(B655&amp;""="","",IF(COUNTIF('الطلاب'!$A$6:$A$205,B655&amp;"")=0,"طالب غير موجود",IF(NOT(ISNUMBER(A655)),"تاريخ ناقص",IF(OR(C655="حفظ جديد",C655="مراجعة")=FALSE,"اختر النوع",IF(NOT(ISNUMBER(F655)),"عدد الأوجه ناقص","")))))</f>
        <v/>
      </c>
      <c r="J655" s="21">
        <f>IF(OR(B655&amp;""="",C655&lt;&gt;"حفظ جديد",NOT(ISNUMBER(A655))),"",IF(COUNTIFS($B$6:$B$2005,B655&amp;"",$C$6:$C$2005,"حفظ جديد",$A$6:$A$2005,"&gt;"&amp;A655)=0,1,0))</f>
        <v/>
      </c>
      <c r="K655" s="21">
        <f>IF(OR(B655&amp;""="",C655&lt;&gt;"مراجعة",NOT(ISNUMBER(A655))),"",IF(COUNTIFS($B$6:$B$2005,B655&amp;"",$C$6:$C$2005,"مراجعة",$A$6:$A$2005,"&gt;"&amp;A655)=0,1,0))</f>
        <v/>
      </c>
      <c r="L655" s="6">
        <f>IF(J655=1,B655&amp;"|H","")</f>
        <v/>
      </c>
      <c r="M655" s="6">
        <f>IF(K655=1,B655&amp;"|R","")</f>
        <v/>
      </c>
    </row>
    <row r="656">
      <c r="A656" s="13" t="n"/>
      <c r="B656" s="5" t="n"/>
      <c r="C656" s="5" t="n"/>
      <c r="D656" s="5" t="n"/>
      <c r="E656" s="5" t="n"/>
      <c r="F656" s="15" t="n"/>
      <c r="G656" s="5" t="n"/>
      <c r="H656" s="5" t="n"/>
      <c r="I656" s="6">
        <f>IF(B656&amp;""="","",IF(COUNTIF('الطلاب'!$A$6:$A$205,B656&amp;"")=0,"طالب غير موجود",IF(NOT(ISNUMBER(A656)),"تاريخ ناقص",IF(OR(C656="حفظ جديد",C656="مراجعة")=FALSE,"اختر النوع",IF(NOT(ISNUMBER(F656)),"عدد الأوجه ناقص","")))))</f>
        <v/>
      </c>
      <c r="J656" s="21">
        <f>IF(OR(B656&amp;""="",C656&lt;&gt;"حفظ جديد",NOT(ISNUMBER(A656))),"",IF(COUNTIFS($B$6:$B$2005,B656&amp;"",$C$6:$C$2005,"حفظ جديد",$A$6:$A$2005,"&gt;"&amp;A656)=0,1,0))</f>
        <v/>
      </c>
      <c r="K656" s="21">
        <f>IF(OR(B656&amp;""="",C656&lt;&gt;"مراجعة",NOT(ISNUMBER(A656))),"",IF(COUNTIFS($B$6:$B$2005,B656&amp;"",$C$6:$C$2005,"مراجعة",$A$6:$A$2005,"&gt;"&amp;A656)=0,1,0))</f>
        <v/>
      </c>
      <c r="L656" s="6">
        <f>IF(J656=1,B656&amp;"|H","")</f>
        <v/>
      </c>
      <c r="M656" s="6">
        <f>IF(K656=1,B656&amp;"|R","")</f>
        <v/>
      </c>
    </row>
    <row r="657">
      <c r="A657" s="13" t="n"/>
      <c r="B657" s="5" t="n"/>
      <c r="C657" s="5" t="n"/>
      <c r="D657" s="5" t="n"/>
      <c r="E657" s="5" t="n"/>
      <c r="F657" s="15" t="n"/>
      <c r="G657" s="5" t="n"/>
      <c r="H657" s="5" t="n"/>
      <c r="I657" s="6">
        <f>IF(B657&amp;""="","",IF(COUNTIF('الطلاب'!$A$6:$A$205,B657&amp;"")=0,"طالب غير موجود",IF(NOT(ISNUMBER(A657)),"تاريخ ناقص",IF(OR(C657="حفظ جديد",C657="مراجعة")=FALSE,"اختر النوع",IF(NOT(ISNUMBER(F657)),"عدد الأوجه ناقص","")))))</f>
        <v/>
      </c>
      <c r="J657" s="21">
        <f>IF(OR(B657&amp;""="",C657&lt;&gt;"حفظ جديد",NOT(ISNUMBER(A657))),"",IF(COUNTIFS($B$6:$B$2005,B657&amp;"",$C$6:$C$2005,"حفظ جديد",$A$6:$A$2005,"&gt;"&amp;A657)=0,1,0))</f>
        <v/>
      </c>
      <c r="K657" s="21">
        <f>IF(OR(B657&amp;""="",C657&lt;&gt;"مراجعة",NOT(ISNUMBER(A657))),"",IF(COUNTIFS($B$6:$B$2005,B657&amp;"",$C$6:$C$2005,"مراجعة",$A$6:$A$2005,"&gt;"&amp;A657)=0,1,0))</f>
        <v/>
      </c>
      <c r="L657" s="6">
        <f>IF(J657=1,B657&amp;"|H","")</f>
        <v/>
      </c>
      <c r="M657" s="6">
        <f>IF(K657=1,B657&amp;"|R","")</f>
        <v/>
      </c>
    </row>
    <row r="658">
      <c r="A658" s="13" t="n"/>
      <c r="B658" s="5" t="n"/>
      <c r="C658" s="5" t="n"/>
      <c r="D658" s="5" t="n"/>
      <c r="E658" s="5" t="n"/>
      <c r="F658" s="15" t="n"/>
      <c r="G658" s="5" t="n"/>
      <c r="H658" s="5" t="n"/>
      <c r="I658" s="6">
        <f>IF(B658&amp;""="","",IF(COUNTIF('الطلاب'!$A$6:$A$205,B658&amp;"")=0,"طالب غير موجود",IF(NOT(ISNUMBER(A658)),"تاريخ ناقص",IF(OR(C658="حفظ جديد",C658="مراجعة")=FALSE,"اختر النوع",IF(NOT(ISNUMBER(F658)),"عدد الأوجه ناقص","")))))</f>
        <v/>
      </c>
      <c r="J658" s="21">
        <f>IF(OR(B658&amp;""="",C658&lt;&gt;"حفظ جديد",NOT(ISNUMBER(A658))),"",IF(COUNTIFS($B$6:$B$2005,B658&amp;"",$C$6:$C$2005,"حفظ جديد",$A$6:$A$2005,"&gt;"&amp;A658)=0,1,0))</f>
        <v/>
      </c>
      <c r="K658" s="21">
        <f>IF(OR(B658&amp;""="",C658&lt;&gt;"مراجعة",NOT(ISNUMBER(A658))),"",IF(COUNTIFS($B$6:$B$2005,B658&amp;"",$C$6:$C$2005,"مراجعة",$A$6:$A$2005,"&gt;"&amp;A658)=0,1,0))</f>
        <v/>
      </c>
      <c r="L658" s="6">
        <f>IF(J658=1,B658&amp;"|H","")</f>
        <v/>
      </c>
      <c r="M658" s="6">
        <f>IF(K658=1,B658&amp;"|R","")</f>
        <v/>
      </c>
    </row>
    <row r="659">
      <c r="A659" s="13" t="n"/>
      <c r="B659" s="5" t="n"/>
      <c r="C659" s="5" t="n"/>
      <c r="D659" s="5" t="n"/>
      <c r="E659" s="5" t="n"/>
      <c r="F659" s="15" t="n"/>
      <c r="G659" s="5" t="n"/>
      <c r="H659" s="5" t="n"/>
      <c r="I659" s="6">
        <f>IF(B659&amp;""="","",IF(COUNTIF('الطلاب'!$A$6:$A$205,B659&amp;"")=0,"طالب غير موجود",IF(NOT(ISNUMBER(A659)),"تاريخ ناقص",IF(OR(C659="حفظ جديد",C659="مراجعة")=FALSE,"اختر النوع",IF(NOT(ISNUMBER(F659)),"عدد الأوجه ناقص","")))))</f>
        <v/>
      </c>
      <c r="J659" s="21">
        <f>IF(OR(B659&amp;""="",C659&lt;&gt;"حفظ جديد",NOT(ISNUMBER(A659))),"",IF(COUNTIFS($B$6:$B$2005,B659&amp;"",$C$6:$C$2005,"حفظ جديد",$A$6:$A$2005,"&gt;"&amp;A659)=0,1,0))</f>
        <v/>
      </c>
      <c r="K659" s="21">
        <f>IF(OR(B659&amp;""="",C659&lt;&gt;"مراجعة",NOT(ISNUMBER(A659))),"",IF(COUNTIFS($B$6:$B$2005,B659&amp;"",$C$6:$C$2005,"مراجعة",$A$6:$A$2005,"&gt;"&amp;A659)=0,1,0))</f>
        <v/>
      </c>
      <c r="L659" s="6">
        <f>IF(J659=1,B659&amp;"|H","")</f>
        <v/>
      </c>
      <c r="M659" s="6">
        <f>IF(K659=1,B659&amp;"|R","")</f>
        <v/>
      </c>
    </row>
    <row r="660">
      <c r="A660" s="13" t="n"/>
      <c r="B660" s="5" t="n"/>
      <c r="C660" s="5" t="n"/>
      <c r="D660" s="5" t="n"/>
      <c r="E660" s="5" t="n"/>
      <c r="F660" s="15" t="n"/>
      <c r="G660" s="5" t="n"/>
      <c r="H660" s="5" t="n"/>
      <c r="I660" s="6">
        <f>IF(B660&amp;""="","",IF(COUNTIF('الطلاب'!$A$6:$A$205,B660&amp;"")=0,"طالب غير موجود",IF(NOT(ISNUMBER(A660)),"تاريخ ناقص",IF(OR(C660="حفظ جديد",C660="مراجعة")=FALSE,"اختر النوع",IF(NOT(ISNUMBER(F660)),"عدد الأوجه ناقص","")))))</f>
        <v/>
      </c>
      <c r="J660" s="21">
        <f>IF(OR(B660&amp;""="",C660&lt;&gt;"حفظ جديد",NOT(ISNUMBER(A660))),"",IF(COUNTIFS($B$6:$B$2005,B660&amp;"",$C$6:$C$2005,"حفظ جديد",$A$6:$A$2005,"&gt;"&amp;A660)=0,1,0))</f>
        <v/>
      </c>
      <c r="K660" s="21">
        <f>IF(OR(B660&amp;""="",C660&lt;&gt;"مراجعة",NOT(ISNUMBER(A660))),"",IF(COUNTIFS($B$6:$B$2005,B660&amp;"",$C$6:$C$2005,"مراجعة",$A$6:$A$2005,"&gt;"&amp;A660)=0,1,0))</f>
        <v/>
      </c>
      <c r="L660" s="6">
        <f>IF(J660=1,B660&amp;"|H","")</f>
        <v/>
      </c>
      <c r="M660" s="6">
        <f>IF(K660=1,B660&amp;"|R","")</f>
        <v/>
      </c>
    </row>
    <row r="661">
      <c r="A661" s="13" t="n"/>
      <c r="B661" s="5" t="n"/>
      <c r="C661" s="5" t="n"/>
      <c r="D661" s="5" t="n"/>
      <c r="E661" s="5" t="n"/>
      <c r="F661" s="15" t="n"/>
      <c r="G661" s="5" t="n"/>
      <c r="H661" s="5" t="n"/>
      <c r="I661" s="6">
        <f>IF(B661&amp;""="","",IF(COUNTIF('الطلاب'!$A$6:$A$205,B661&amp;"")=0,"طالب غير موجود",IF(NOT(ISNUMBER(A661)),"تاريخ ناقص",IF(OR(C661="حفظ جديد",C661="مراجعة")=FALSE,"اختر النوع",IF(NOT(ISNUMBER(F661)),"عدد الأوجه ناقص","")))))</f>
        <v/>
      </c>
      <c r="J661" s="21">
        <f>IF(OR(B661&amp;""="",C661&lt;&gt;"حفظ جديد",NOT(ISNUMBER(A661))),"",IF(COUNTIFS($B$6:$B$2005,B661&amp;"",$C$6:$C$2005,"حفظ جديد",$A$6:$A$2005,"&gt;"&amp;A661)=0,1,0))</f>
        <v/>
      </c>
      <c r="K661" s="21">
        <f>IF(OR(B661&amp;""="",C661&lt;&gt;"مراجعة",NOT(ISNUMBER(A661))),"",IF(COUNTIFS($B$6:$B$2005,B661&amp;"",$C$6:$C$2005,"مراجعة",$A$6:$A$2005,"&gt;"&amp;A661)=0,1,0))</f>
        <v/>
      </c>
      <c r="L661" s="6">
        <f>IF(J661=1,B661&amp;"|H","")</f>
        <v/>
      </c>
      <c r="M661" s="6">
        <f>IF(K661=1,B661&amp;"|R","")</f>
        <v/>
      </c>
    </row>
    <row r="662">
      <c r="A662" s="13" t="n"/>
      <c r="B662" s="5" t="n"/>
      <c r="C662" s="5" t="n"/>
      <c r="D662" s="5" t="n"/>
      <c r="E662" s="5" t="n"/>
      <c r="F662" s="15" t="n"/>
      <c r="G662" s="5" t="n"/>
      <c r="H662" s="5" t="n"/>
      <c r="I662" s="6">
        <f>IF(B662&amp;""="","",IF(COUNTIF('الطلاب'!$A$6:$A$205,B662&amp;"")=0,"طالب غير موجود",IF(NOT(ISNUMBER(A662)),"تاريخ ناقص",IF(OR(C662="حفظ جديد",C662="مراجعة")=FALSE,"اختر النوع",IF(NOT(ISNUMBER(F662)),"عدد الأوجه ناقص","")))))</f>
        <v/>
      </c>
      <c r="J662" s="21">
        <f>IF(OR(B662&amp;""="",C662&lt;&gt;"حفظ جديد",NOT(ISNUMBER(A662))),"",IF(COUNTIFS($B$6:$B$2005,B662&amp;"",$C$6:$C$2005,"حفظ جديد",$A$6:$A$2005,"&gt;"&amp;A662)=0,1,0))</f>
        <v/>
      </c>
      <c r="K662" s="21">
        <f>IF(OR(B662&amp;""="",C662&lt;&gt;"مراجعة",NOT(ISNUMBER(A662))),"",IF(COUNTIFS($B$6:$B$2005,B662&amp;"",$C$6:$C$2005,"مراجعة",$A$6:$A$2005,"&gt;"&amp;A662)=0,1,0))</f>
        <v/>
      </c>
      <c r="L662" s="6">
        <f>IF(J662=1,B662&amp;"|H","")</f>
        <v/>
      </c>
      <c r="M662" s="6">
        <f>IF(K662=1,B662&amp;"|R","")</f>
        <v/>
      </c>
    </row>
    <row r="663">
      <c r="A663" s="13" t="n"/>
      <c r="B663" s="5" t="n"/>
      <c r="C663" s="5" t="n"/>
      <c r="D663" s="5" t="n"/>
      <c r="E663" s="5" t="n"/>
      <c r="F663" s="15" t="n"/>
      <c r="G663" s="5" t="n"/>
      <c r="H663" s="5" t="n"/>
      <c r="I663" s="6">
        <f>IF(B663&amp;""="","",IF(COUNTIF('الطلاب'!$A$6:$A$205,B663&amp;"")=0,"طالب غير موجود",IF(NOT(ISNUMBER(A663)),"تاريخ ناقص",IF(OR(C663="حفظ جديد",C663="مراجعة")=FALSE,"اختر النوع",IF(NOT(ISNUMBER(F663)),"عدد الأوجه ناقص","")))))</f>
        <v/>
      </c>
      <c r="J663" s="21">
        <f>IF(OR(B663&amp;""="",C663&lt;&gt;"حفظ جديد",NOT(ISNUMBER(A663))),"",IF(COUNTIFS($B$6:$B$2005,B663&amp;"",$C$6:$C$2005,"حفظ جديد",$A$6:$A$2005,"&gt;"&amp;A663)=0,1,0))</f>
        <v/>
      </c>
      <c r="K663" s="21">
        <f>IF(OR(B663&amp;""="",C663&lt;&gt;"مراجعة",NOT(ISNUMBER(A663))),"",IF(COUNTIFS($B$6:$B$2005,B663&amp;"",$C$6:$C$2005,"مراجعة",$A$6:$A$2005,"&gt;"&amp;A663)=0,1,0))</f>
        <v/>
      </c>
      <c r="L663" s="6">
        <f>IF(J663=1,B663&amp;"|H","")</f>
        <v/>
      </c>
      <c r="M663" s="6">
        <f>IF(K663=1,B663&amp;"|R","")</f>
        <v/>
      </c>
    </row>
    <row r="664">
      <c r="A664" s="13" t="n"/>
      <c r="B664" s="5" t="n"/>
      <c r="C664" s="5" t="n"/>
      <c r="D664" s="5" t="n"/>
      <c r="E664" s="5" t="n"/>
      <c r="F664" s="15" t="n"/>
      <c r="G664" s="5" t="n"/>
      <c r="H664" s="5" t="n"/>
      <c r="I664" s="6">
        <f>IF(B664&amp;""="","",IF(COUNTIF('الطلاب'!$A$6:$A$205,B664&amp;"")=0,"طالب غير موجود",IF(NOT(ISNUMBER(A664)),"تاريخ ناقص",IF(OR(C664="حفظ جديد",C664="مراجعة")=FALSE,"اختر النوع",IF(NOT(ISNUMBER(F664)),"عدد الأوجه ناقص","")))))</f>
        <v/>
      </c>
      <c r="J664" s="21">
        <f>IF(OR(B664&amp;""="",C664&lt;&gt;"حفظ جديد",NOT(ISNUMBER(A664))),"",IF(COUNTIFS($B$6:$B$2005,B664&amp;"",$C$6:$C$2005,"حفظ جديد",$A$6:$A$2005,"&gt;"&amp;A664)=0,1,0))</f>
        <v/>
      </c>
      <c r="K664" s="21">
        <f>IF(OR(B664&amp;""="",C664&lt;&gt;"مراجعة",NOT(ISNUMBER(A664))),"",IF(COUNTIFS($B$6:$B$2005,B664&amp;"",$C$6:$C$2005,"مراجعة",$A$6:$A$2005,"&gt;"&amp;A664)=0,1,0))</f>
        <v/>
      </c>
      <c r="L664" s="6">
        <f>IF(J664=1,B664&amp;"|H","")</f>
        <v/>
      </c>
      <c r="M664" s="6">
        <f>IF(K664=1,B664&amp;"|R","")</f>
        <v/>
      </c>
    </row>
    <row r="665">
      <c r="A665" s="13" t="n"/>
      <c r="B665" s="5" t="n"/>
      <c r="C665" s="5" t="n"/>
      <c r="D665" s="5" t="n"/>
      <c r="E665" s="5" t="n"/>
      <c r="F665" s="15" t="n"/>
      <c r="G665" s="5" t="n"/>
      <c r="H665" s="5" t="n"/>
      <c r="I665" s="6">
        <f>IF(B665&amp;""="","",IF(COUNTIF('الطلاب'!$A$6:$A$205,B665&amp;"")=0,"طالب غير موجود",IF(NOT(ISNUMBER(A665)),"تاريخ ناقص",IF(OR(C665="حفظ جديد",C665="مراجعة")=FALSE,"اختر النوع",IF(NOT(ISNUMBER(F665)),"عدد الأوجه ناقص","")))))</f>
        <v/>
      </c>
      <c r="J665" s="21">
        <f>IF(OR(B665&amp;""="",C665&lt;&gt;"حفظ جديد",NOT(ISNUMBER(A665))),"",IF(COUNTIFS($B$6:$B$2005,B665&amp;"",$C$6:$C$2005,"حفظ جديد",$A$6:$A$2005,"&gt;"&amp;A665)=0,1,0))</f>
        <v/>
      </c>
      <c r="K665" s="21">
        <f>IF(OR(B665&amp;""="",C665&lt;&gt;"مراجعة",NOT(ISNUMBER(A665))),"",IF(COUNTIFS($B$6:$B$2005,B665&amp;"",$C$6:$C$2005,"مراجعة",$A$6:$A$2005,"&gt;"&amp;A665)=0,1,0))</f>
        <v/>
      </c>
      <c r="L665" s="6">
        <f>IF(J665=1,B665&amp;"|H","")</f>
        <v/>
      </c>
      <c r="M665" s="6">
        <f>IF(K665=1,B665&amp;"|R","")</f>
        <v/>
      </c>
    </row>
    <row r="666">
      <c r="A666" s="13" t="n"/>
      <c r="B666" s="5" t="n"/>
      <c r="C666" s="5" t="n"/>
      <c r="D666" s="5" t="n"/>
      <c r="E666" s="5" t="n"/>
      <c r="F666" s="15" t="n"/>
      <c r="G666" s="5" t="n"/>
      <c r="H666" s="5" t="n"/>
      <c r="I666" s="6">
        <f>IF(B666&amp;""="","",IF(COUNTIF('الطلاب'!$A$6:$A$205,B666&amp;"")=0,"طالب غير موجود",IF(NOT(ISNUMBER(A666)),"تاريخ ناقص",IF(OR(C666="حفظ جديد",C666="مراجعة")=FALSE,"اختر النوع",IF(NOT(ISNUMBER(F666)),"عدد الأوجه ناقص","")))))</f>
        <v/>
      </c>
      <c r="J666" s="21">
        <f>IF(OR(B666&amp;""="",C666&lt;&gt;"حفظ جديد",NOT(ISNUMBER(A666))),"",IF(COUNTIFS($B$6:$B$2005,B666&amp;"",$C$6:$C$2005,"حفظ جديد",$A$6:$A$2005,"&gt;"&amp;A666)=0,1,0))</f>
        <v/>
      </c>
      <c r="K666" s="21">
        <f>IF(OR(B666&amp;""="",C666&lt;&gt;"مراجعة",NOT(ISNUMBER(A666))),"",IF(COUNTIFS($B$6:$B$2005,B666&amp;"",$C$6:$C$2005,"مراجعة",$A$6:$A$2005,"&gt;"&amp;A666)=0,1,0))</f>
        <v/>
      </c>
      <c r="L666" s="6">
        <f>IF(J666=1,B666&amp;"|H","")</f>
        <v/>
      </c>
      <c r="M666" s="6">
        <f>IF(K666=1,B666&amp;"|R","")</f>
        <v/>
      </c>
    </row>
    <row r="667">
      <c r="A667" s="13" t="n"/>
      <c r="B667" s="5" t="n"/>
      <c r="C667" s="5" t="n"/>
      <c r="D667" s="5" t="n"/>
      <c r="E667" s="5" t="n"/>
      <c r="F667" s="15" t="n"/>
      <c r="G667" s="5" t="n"/>
      <c r="H667" s="5" t="n"/>
      <c r="I667" s="6">
        <f>IF(B667&amp;""="","",IF(COUNTIF('الطلاب'!$A$6:$A$205,B667&amp;"")=0,"طالب غير موجود",IF(NOT(ISNUMBER(A667)),"تاريخ ناقص",IF(OR(C667="حفظ جديد",C667="مراجعة")=FALSE,"اختر النوع",IF(NOT(ISNUMBER(F667)),"عدد الأوجه ناقص","")))))</f>
        <v/>
      </c>
      <c r="J667" s="21">
        <f>IF(OR(B667&amp;""="",C667&lt;&gt;"حفظ جديد",NOT(ISNUMBER(A667))),"",IF(COUNTIFS($B$6:$B$2005,B667&amp;"",$C$6:$C$2005,"حفظ جديد",$A$6:$A$2005,"&gt;"&amp;A667)=0,1,0))</f>
        <v/>
      </c>
      <c r="K667" s="21">
        <f>IF(OR(B667&amp;""="",C667&lt;&gt;"مراجعة",NOT(ISNUMBER(A667))),"",IF(COUNTIFS($B$6:$B$2005,B667&amp;"",$C$6:$C$2005,"مراجعة",$A$6:$A$2005,"&gt;"&amp;A667)=0,1,0))</f>
        <v/>
      </c>
      <c r="L667" s="6">
        <f>IF(J667=1,B667&amp;"|H","")</f>
        <v/>
      </c>
      <c r="M667" s="6">
        <f>IF(K667=1,B667&amp;"|R","")</f>
        <v/>
      </c>
    </row>
    <row r="668">
      <c r="A668" s="13" t="n"/>
      <c r="B668" s="5" t="n"/>
      <c r="C668" s="5" t="n"/>
      <c r="D668" s="5" t="n"/>
      <c r="E668" s="5" t="n"/>
      <c r="F668" s="15" t="n"/>
      <c r="G668" s="5" t="n"/>
      <c r="H668" s="5" t="n"/>
      <c r="I668" s="6">
        <f>IF(B668&amp;""="","",IF(COUNTIF('الطلاب'!$A$6:$A$205,B668&amp;"")=0,"طالب غير موجود",IF(NOT(ISNUMBER(A668)),"تاريخ ناقص",IF(OR(C668="حفظ جديد",C668="مراجعة")=FALSE,"اختر النوع",IF(NOT(ISNUMBER(F668)),"عدد الأوجه ناقص","")))))</f>
        <v/>
      </c>
      <c r="J668" s="21">
        <f>IF(OR(B668&amp;""="",C668&lt;&gt;"حفظ جديد",NOT(ISNUMBER(A668))),"",IF(COUNTIFS($B$6:$B$2005,B668&amp;"",$C$6:$C$2005,"حفظ جديد",$A$6:$A$2005,"&gt;"&amp;A668)=0,1,0))</f>
        <v/>
      </c>
      <c r="K668" s="21">
        <f>IF(OR(B668&amp;""="",C668&lt;&gt;"مراجعة",NOT(ISNUMBER(A668))),"",IF(COUNTIFS($B$6:$B$2005,B668&amp;"",$C$6:$C$2005,"مراجعة",$A$6:$A$2005,"&gt;"&amp;A668)=0,1,0))</f>
        <v/>
      </c>
      <c r="L668" s="6">
        <f>IF(J668=1,B668&amp;"|H","")</f>
        <v/>
      </c>
      <c r="M668" s="6">
        <f>IF(K668=1,B668&amp;"|R","")</f>
        <v/>
      </c>
    </row>
    <row r="669">
      <c r="A669" s="13" t="n"/>
      <c r="B669" s="5" t="n"/>
      <c r="C669" s="5" t="n"/>
      <c r="D669" s="5" t="n"/>
      <c r="E669" s="5" t="n"/>
      <c r="F669" s="15" t="n"/>
      <c r="G669" s="5" t="n"/>
      <c r="H669" s="5" t="n"/>
      <c r="I669" s="6">
        <f>IF(B669&amp;""="","",IF(COUNTIF('الطلاب'!$A$6:$A$205,B669&amp;"")=0,"طالب غير موجود",IF(NOT(ISNUMBER(A669)),"تاريخ ناقص",IF(OR(C669="حفظ جديد",C669="مراجعة")=FALSE,"اختر النوع",IF(NOT(ISNUMBER(F669)),"عدد الأوجه ناقص","")))))</f>
        <v/>
      </c>
      <c r="J669" s="21">
        <f>IF(OR(B669&amp;""="",C669&lt;&gt;"حفظ جديد",NOT(ISNUMBER(A669))),"",IF(COUNTIFS($B$6:$B$2005,B669&amp;"",$C$6:$C$2005,"حفظ جديد",$A$6:$A$2005,"&gt;"&amp;A669)=0,1,0))</f>
        <v/>
      </c>
      <c r="K669" s="21">
        <f>IF(OR(B669&amp;""="",C669&lt;&gt;"مراجعة",NOT(ISNUMBER(A669))),"",IF(COUNTIFS($B$6:$B$2005,B669&amp;"",$C$6:$C$2005,"مراجعة",$A$6:$A$2005,"&gt;"&amp;A669)=0,1,0))</f>
        <v/>
      </c>
      <c r="L669" s="6">
        <f>IF(J669=1,B669&amp;"|H","")</f>
        <v/>
      </c>
      <c r="M669" s="6">
        <f>IF(K669=1,B669&amp;"|R","")</f>
        <v/>
      </c>
    </row>
    <row r="670">
      <c r="A670" s="13" t="n"/>
      <c r="B670" s="5" t="n"/>
      <c r="C670" s="5" t="n"/>
      <c r="D670" s="5" t="n"/>
      <c r="E670" s="5" t="n"/>
      <c r="F670" s="15" t="n"/>
      <c r="G670" s="5" t="n"/>
      <c r="H670" s="5" t="n"/>
      <c r="I670" s="6">
        <f>IF(B670&amp;""="","",IF(COUNTIF('الطلاب'!$A$6:$A$205,B670&amp;"")=0,"طالب غير موجود",IF(NOT(ISNUMBER(A670)),"تاريخ ناقص",IF(OR(C670="حفظ جديد",C670="مراجعة")=FALSE,"اختر النوع",IF(NOT(ISNUMBER(F670)),"عدد الأوجه ناقص","")))))</f>
        <v/>
      </c>
      <c r="J670" s="21">
        <f>IF(OR(B670&amp;""="",C670&lt;&gt;"حفظ جديد",NOT(ISNUMBER(A670))),"",IF(COUNTIFS($B$6:$B$2005,B670&amp;"",$C$6:$C$2005,"حفظ جديد",$A$6:$A$2005,"&gt;"&amp;A670)=0,1,0))</f>
        <v/>
      </c>
      <c r="K670" s="21">
        <f>IF(OR(B670&amp;""="",C670&lt;&gt;"مراجعة",NOT(ISNUMBER(A670))),"",IF(COUNTIFS($B$6:$B$2005,B670&amp;"",$C$6:$C$2005,"مراجعة",$A$6:$A$2005,"&gt;"&amp;A670)=0,1,0))</f>
        <v/>
      </c>
      <c r="L670" s="6">
        <f>IF(J670=1,B670&amp;"|H","")</f>
        <v/>
      </c>
      <c r="M670" s="6">
        <f>IF(K670=1,B670&amp;"|R","")</f>
        <v/>
      </c>
    </row>
    <row r="671">
      <c r="A671" s="13" t="n"/>
      <c r="B671" s="5" t="n"/>
      <c r="C671" s="5" t="n"/>
      <c r="D671" s="5" t="n"/>
      <c r="E671" s="5" t="n"/>
      <c r="F671" s="15" t="n"/>
      <c r="G671" s="5" t="n"/>
      <c r="H671" s="5" t="n"/>
      <c r="I671" s="6">
        <f>IF(B671&amp;""="","",IF(COUNTIF('الطلاب'!$A$6:$A$205,B671&amp;"")=0,"طالب غير موجود",IF(NOT(ISNUMBER(A671)),"تاريخ ناقص",IF(OR(C671="حفظ جديد",C671="مراجعة")=FALSE,"اختر النوع",IF(NOT(ISNUMBER(F671)),"عدد الأوجه ناقص","")))))</f>
        <v/>
      </c>
      <c r="J671" s="21">
        <f>IF(OR(B671&amp;""="",C671&lt;&gt;"حفظ جديد",NOT(ISNUMBER(A671))),"",IF(COUNTIFS($B$6:$B$2005,B671&amp;"",$C$6:$C$2005,"حفظ جديد",$A$6:$A$2005,"&gt;"&amp;A671)=0,1,0))</f>
        <v/>
      </c>
      <c r="K671" s="21">
        <f>IF(OR(B671&amp;""="",C671&lt;&gt;"مراجعة",NOT(ISNUMBER(A671))),"",IF(COUNTIFS($B$6:$B$2005,B671&amp;"",$C$6:$C$2005,"مراجعة",$A$6:$A$2005,"&gt;"&amp;A671)=0,1,0))</f>
        <v/>
      </c>
      <c r="L671" s="6">
        <f>IF(J671=1,B671&amp;"|H","")</f>
        <v/>
      </c>
      <c r="M671" s="6">
        <f>IF(K671=1,B671&amp;"|R","")</f>
        <v/>
      </c>
    </row>
    <row r="672">
      <c r="A672" s="13" t="n"/>
      <c r="B672" s="5" t="n"/>
      <c r="C672" s="5" t="n"/>
      <c r="D672" s="5" t="n"/>
      <c r="E672" s="5" t="n"/>
      <c r="F672" s="15" t="n"/>
      <c r="G672" s="5" t="n"/>
      <c r="H672" s="5" t="n"/>
      <c r="I672" s="6">
        <f>IF(B672&amp;""="","",IF(COUNTIF('الطلاب'!$A$6:$A$205,B672&amp;"")=0,"طالب غير موجود",IF(NOT(ISNUMBER(A672)),"تاريخ ناقص",IF(OR(C672="حفظ جديد",C672="مراجعة")=FALSE,"اختر النوع",IF(NOT(ISNUMBER(F672)),"عدد الأوجه ناقص","")))))</f>
        <v/>
      </c>
      <c r="J672" s="21">
        <f>IF(OR(B672&amp;""="",C672&lt;&gt;"حفظ جديد",NOT(ISNUMBER(A672))),"",IF(COUNTIFS($B$6:$B$2005,B672&amp;"",$C$6:$C$2005,"حفظ جديد",$A$6:$A$2005,"&gt;"&amp;A672)=0,1,0))</f>
        <v/>
      </c>
      <c r="K672" s="21">
        <f>IF(OR(B672&amp;""="",C672&lt;&gt;"مراجعة",NOT(ISNUMBER(A672))),"",IF(COUNTIFS($B$6:$B$2005,B672&amp;"",$C$6:$C$2005,"مراجعة",$A$6:$A$2005,"&gt;"&amp;A672)=0,1,0))</f>
        <v/>
      </c>
      <c r="L672" s="6">
        <f>IF(J672=1,B672&amp;"|H","")</f>
        <v/>
      </c>
      <c r="M672" s="6">
        <f>IF(K672=1,B672&amp;"|R","")</f>
        <v/>
      </c>
    </row>
    <row r="673">
      <c r="A673" s="13" t="n"/>
      <c r="B673" s="5" t="n"/>
      <c r="C673" s="5" t="n"/>
      <c r="D673" s="5" t="n"/>
      <c r="E673" s="5" t="n"/>
      <c r="F673" s="15" t="n"/>
      <c r="G673" s="5" t="n"/>
      <c r="H673" s="5" t="n"/>
      <c r="I673" s="6">
        <f>IF(B673&amp;""="","",IF(COUNTIF('الطلاب'!$A$6:$A$205,B673&amp;"")=0,"طالب غير موجود",IF(NOT(ISNUMBER(A673)),"تاريخ ناقص",IF(OR(C673="حفظ جديد",C673="مراجعة")=FALSE,"اختر النوع",IF(NOT(ISNUMBER(F673)),"عدد الأوجه ناقص","")))))</f>
        <v/>
      </c>
      <c r="J673" s="21">
        <f>IF(OR(B673&amp;""="",C673&lt;&gt;"حفظ جديد",NOT(ISNUMBER(A673))),"",IF(COUNTIFS($B$6:$B$2005,B673&amp;"",$C$6:$C$2005,"حفظ جديد",$A$6:$A$2005,"&gt;"&amp;A673)=0,1,0))</f>
        <v/>
      </c>
      <c r="K673" s="21">
        <f>IF(OR(B673&amp;""="",C673&lt;&gt;"مراجعة",NOT(ISNUMBER(A673))),"",IF(COUNTIFS($B$6:$B$2005,B673&amp;"",$C$6:$C$2005,"مراجعة",$A$6:$A$2005,"&gt;"&amp;A673)=0,1,0))</f>
        <v/>
      </c>
      <c r="L673" s="6">
        <f>IF(J673=1,B673&amp;"|H","")</f>
        <v/>
      </c>
      <c r="M673" s="6">
        <f>IF(K673=1,B673&amp;"|R","")</f>
        <v/>
      </c>
    </row>
    <row r="674">
      <c r="A674" s="13" t="n"/>
      <c r="B674" s="5" t="n"/>
      <c r="C674" s="5" t="n"/>
      <c r="D674" s="5" t="n"/>
      <c r="E674" s="5" t="n"/>
      <c r="F674" s="15" t="n"/>
      <c r="G674" s="5" t="n"/>
      <c r="H674" s="5" t="n"/>
      <c r="I674" s="6">
        <f>IF(B674&amp;""="","",IF(COUNTIF('الطلاب'!$A$6:$A$205,B674&amp;"")=0,"طالب غير موجود",IF(NOT(ISNUMBER(A674)),"تاريخ ناقص",IF(OR(C674="حفظ جديد",C674="مراجعة")=FALSE,"اختر النوع",IF(NOT(ISNUMBER(F674)),"عدد الأوجه ناقص","")))))</f>
        <v/>
      </c>
      <c r="J674" s="21">
        <f>IF(OR(B674&amp;""="",C674&lt;&gt;"حفظ جديد",NOT(ISNUMBER(A674))),"",IF(COUNTIFS($B$6:$B$2005,B674&amp;"",$C$6:$C$2005,"حفظ جديد",$A$6:$A$2005,"&gt;"&amp;A674)=0,1,0))</f>
        <v/>
      </c>
      <c r="K674" s="21">
        <f>IF(OR(B674&amp;""="",C674&lt;&gt;"مراجعة",NOT(ISNUMBER(A674))),"",IF(COUNTIFS($B$6:$B$2005,B674&amp;"",$C$6:$C$2005,"مراجعة",$A$6:$A$2005,"&gt;"&amp;A674)=0,1,0))</f>
        <v/>
      </c>
      <c r="L674" s="6">
        <f>IF(J674=1,B674&amp;"|H","")</f>
        <v/>
      </c>
      <c r="M674" s="6">
        <f>IF(K674=1,B674&amp;"|R","")</f>
        <v/>
      </c>
    </row>
    <row r="675">
      <c r="A675" s="13" t="n"/>
      <c r="B675" s="5" t="n"/>
      <c r="C675" s="5" t="n"/>
      <c r="D675" s="5" t="n"/>
      <c r="E675" s="5" t="n"/>
      <c r="F675" s="15" t="n"/>
      <c r="G675" s="5" t="n"/>
      <c r="H675" s="5" t="n"/>
      <c r="I675" s="6">
        <f>IF(B675&amp;""="","",IF(COUNTIF('الطلاب'!$A$6:$A$205,B675&amp;"")=0,"طالب غير موجود",IF(NOT(ISNUMBER(A675)),"تاريخ ناقص",IF(OR(C675="حفظ جديد",C675="مراجعة")=FALSE,"اختر النوع",IF(NOT(ISNUMBER(F675)),"عدد الأوجه ناقص","")))))</f>
        <v/>
      </c>
      <c r="J675" s="21">
        <f>IF(OR(B675&amp;""="",C675&lt;&gt;"حفظ جديد",NOT(ISNUMBER(A675))),"",IF(COUNTIFS($B$6:$B$2005,B675&amp;"",$C$6:$C$2005,"حفظ جديد",$A$6:$A$2005,"&gt;"&amp;A675)=0,1,0))</f>
        <v/>
      </c>
      <c r="K675" s="21">
        <f>IF(OR(B675&amp;""="",C675&lt;&gt;"مراجعة",NOT(ISNUMBER(A675))),"",IF(COUNTIFS($B$6:$B$2005,B675&amp;"",$C$6:$C$2005,"مراجعة",$A$6:$A$2005,"&gt;"&amp;A675)=0,1,0))</f>
        <v/>
      </c>
      <c r="L675" s="6">
        <f>IF(J675=1,B675&amp;"|H","")</f>
        <v/>
      </c>
      <c r="M675" s="6">
        <f>IF(K675=1,B675&amp;"|R","")</f>
        <v/>
      </c>
    </row>
    <row r="676">
      <c r="A676" s="13" t="n"/>
      <c r="B676" s="5" t="n"/>
      <c r="C676" s="5" t="n"/>
      <c r="D676" s="5" t="n"/>
      <c r="E676" s="5" t="n"/>
      <c r="F676" s="15" t="n"/>
      <c r="G676" s="5" t="n"/>
      <c r="H676" s="5" t="n"/>
      <c r="I676" s="6">
        <f>IF(B676&amp;""="","",IF(COUNTIF('الطلاب'!$A$6:$A$205,B676&amp;"")=0,"طالب غير موجود",IF(NOT(ISNUMBER(A676)),"تاريخ ناقص",IF(OR(C676="حفظ جديد",C676="مراجعة")=FALSE,"اختر النوع",IF(NOT(ISNUMBER(F676)),"عدد الأوجه ناقص","")))))</f>
        <v/>
      </c>
      <c r="J676" s="21">
        <f>IF(OR(B676&amp;""="",C676&lt;&gt;"حفظ جديد",NOT(ISNUMBER(A676))),"",IF(COUNTIFS($B$6:$B$2005,B676&amp;"",$C$6:$C$2005,"حفظ جديد",$A$6:$A$2005,"&gt;"&amp;A676)=0,1,0))</f>
        <v/>
      </c>
      <c r="K676" s="21">
        <f>IF(OR(B676&amp;""="",C676&lt;&gt;"مراجعة",NOT(ISNUMBER(A676))),"",IF(COUNTIFS($B$6:$B$2005,B676&amp;"",$C$6:$C$2005,"مراجعة",$A$6:$A$2005,"&gt;"&amp;A676)=0,1,0))</f>
        <v/>
      </c>
      <c r="L676" s="6">
        <f>IF(J676=1,B676&amp;"|H","")</f>
        <v/>
      </c>
      <c r="M676" s="6">
        <f>IF(K676=1,B676&amp;"|R","")</f>
        <v/>
      </c>
    </row>
    <row r="677">
      <c r="A677" s="13" t="n"/>
      <c r="B677" s="5" t="n"/>
      <c r="C677" s="5" t="n"/>
      <c r="D677" s="5" t="n"/>
      <c r="E677" s="5" t="n"/>
      <c r="F677" s="15" t="n"/>
      <c r="G677" s="5" t="n"/>
      <c r="H677" s="5" t="n"/>
      <c r="I677" s="6">
        <f>IF(B677&amp;""="","",IF(COUNTIF('الطلاب'!$A$6:$A$205,B677&amp;"")=0,"طالب غير موجود",IF(NOT(ISNUMBER(A677)),"تاريخ ناقص",IF(OR(C677="حفظ جديد",C677="مراجعة")=FALSE,"اختر النوع",IF(NOT(ISNUMBER(F677)),"عدد الأوجه ناقص","")))))</f>
        <v/>
      </c>
      <c r="J677" s="21">
        <f>IF(OR(B677&amp;""="",C677&lt;&gt;"حفظ جديد",NOT(ISNUMBER(A677))),"",IF(COUNTIFS($B$6:$B$2005,B677&amp;"",$C$6:$C$2005,"حفظ جديد",$A$6:$A$2005,"&gt;"&amp;A677)=0,1,0))</f>
        <v/>
      </c>
      <c r="K677" s="21">
        <f>IF(OR(B677&amp;""="",C677&lt;&gt;"مراجعة",NOT(ISNUMBER(A677))),"",IF(COUNTIFS($B$6:$B$2005,B677&amp;"",$C$6:$C$2005,"مراجعة",$A$6:$A$2005,"&gt;"&amp;A677)=0,1,0))</f>
        <v/>
      </c>
      <c r="L677" s="6">
        <f>IF(J677=1,B677&amp;"|H","")</f>
        <v/>
      </c>
      <c r="M677" s="6">
        <f>IF(K677=1,B677&amp;"|R","")</f>
        <v/>
      </c>
    </row>
    <row r="678">
      <c r="A678" s="13" t="n"/>
      <c r="B678" s="5" t="n"/>
      <c r="C678" s="5" t="n"/>
      <c r="D678" s="5" t="n"/>
      <c r="E678" s="5" t="n"/>
      <c r="F678" s="15" t="n"/>
      <c r="G678" s="5" t="n"/>
      <c r="H678" s="5" t="n"/>
      <c r="I678" s="6">
        <f>IF(B678&amp;""="","",IF(COUNTIF('الطلاب'!$A$6:$A$205,B678&amp;"")=0,"طالب غير موجود",IF(NOT(ISNUMBER(A678)),"تاريخ ناقص",IF(OR(C678="حفظ جديد",C678="مراجعة")=FALSE,"اختر النوع",IF(NOT(ISNUMBER(F678)),"عدد الأوجه ناقص","")))))</f>
        <v/>
      </c>
      <c r="J678" s="21">
        <f>IF(OR(B678&amp;""="",C678&lt;&gt;"حفظ جديد",NOT(ISNUMBER(A678))),"",IF(COUNTIFS($B$6:$B$2005,B678&amp;"",$C$6:$C$2005,"حفظ جديد",$A$6:$A$2005,"&gt;"&amp;A678)=0,1,0))</f>
        <v/>
      </c>
      <c r="K678" s="21">
        <f>IF(OR(B678&amp;""="",C678&lt;&gt;"مراجعة",NOT(ISNUMBER(A678))),"",IF(COUNTIFS($B$6:$B$2005,B678&amp;"",$C$6:$C$2005,"مراجعة",$A$6:$A$2005,"&gt;"&amp;A678)=0,1,0))</f>
        <v/>
      </c>
      <c r="L678" s="6">
        <f>IF(J678=1,B678&amp;"|H","")</f>
        <v/>
      </c>
      <c r="M678" s="6">
        <f>IF(K678=1,B678&amp;"|R","")</f>
        <v/>
      </c>
    </row>
    <row r="679">
      <c r="A679" s="13" t="n"/>
      <c r="B679" s="5" t="n"/>
      <c r="C679" s="5" t="n"/>
      <c r="D679" s="5" t="n"/>
      <c r="E679" s="5" t="n"/>
      <c r="F679" s="15" t="n"/>
      <c r="G679" s="5" t="n"/>
      <c r="H679" s="5" t="n"/>
      <c r="I679" s="6">
        <f>IF(B679&amp;""="","",IF(COUNTIF('الطلاب'!$A$6:$A$205,B679&amp;"")=0,"طالب غير موجود",IF(NOT(ISNUMBER(A679)),"تاريخ ناقص",IF(OR(C679="حفظ جديد",C679="مراجعة")=FALSE,"اختر النوع",IF(NOT(ISNUMBER(F679)),"عدد الأوجه ناقص","")))))</f>
        <v/>
      </c>
      <c r="J679" s="21">
        <f>IF(OR(B679&amp;""="",C679&lt;&gt;"حفظ جديد",NOT(ISNUMBER(A679))),"",IF(COUNTIFS($B$6:$B$2005,B679&amp;"",$C$6:$C$2005,"حفظ جديد",$A$6:$A$2005,"&gt;"&amp;A679)=0,1,0))</f>
        <v/>
      </c>
      <c r="K679" s="21">
        <f>IF(OR(B679&amp;""="",C679&lt;&gt;"مراجعة",NOT(ISNUMBER(A679))),"",IF(COUNTIFS($B$6:$B$2005,B679&amp;"",$C$6:$C$2005,"مراجعة",$A$6:$A$2005,"&gt;"&amp;A679)=0,1,0))</f>
        <v/>
      </c>
      <c r="L679" s="6">
        <f>IF(J679=1,B679&amp;"|H","")</f>
        <v/>
      </c>
      <c r="M679" s="6">
        <f>IF(K679=1,B679&amp;"|R","")</f>
        <v/>
      </c>
    </row>
    <row r="680">
      <c r="A680" s="13" t="n"/>
      <c r="B680" s="5" t="n"/>
      <c r="C680" s="5" t="n"/>
      <c r="D680" s="5" t="n"/>
      <c r="E680" s="5" t="n"/>
      <c r="F680" s="15" t="n"/>
      <c r="G680" s="5" t="n"/>
      <c r="H680" s="5" t="n"/>
      <c r="I680" s="6">
        <f>IF(B680&amp;""="","",IF(COUNTIF('الطلاب'!$A$6:$A$205,B680&amp;"")=0,"طالب غير موجود",IF(NOT(ISNUMBER(A680)),"تاريخ ناقص",IF(OR(C680="حفظ جديد",C680="مراجعة")=FALSE,"اختر النوع",IF(NOT(ISNUMBER(F680)),"عدد الأوجه ناقص","")))))</f>
        <v/>
      </c>
      <c r="J680" s="21">
        <f>IF(OR(B680&amp;""="",C680&lt;&gt;"حفظ جديد",NOT(ISNUMBER(A680))),"",IF(COUNTIFS($B$6:$B$2005,B680&amp;"",$C$6:$C$2005,"حفظ جديد",$A$6:$A$2005,"&gt;"&amp;A680)=0,1,0))</f>
        <v/>
      </c>
      <c r="K680" s="21">
        <f>IF(OR(B680&amp;""="",C680&lt;&gt;"مراجعة",NOT(ISNUMBER(A680))),"",IF(COUNTIFS($B$6:$B$2005,B680&amp;"",$C$6:$C$2005,"مراجعة",$A$6:$A$2005,"&gt;"&amp;A680)=0,1,0))</f>
        <v/>
      </c>
      <c r="L680" s="6">
        <f>IF(J680=1,B680&amp;"|H","")</f>
        <v/>
      </c>
      <c r="M680" s="6">
        <f>IF(K680=1,B680&amp;"|R","")</f>
        <v/>
      </c>
    </row>
    <row r="681">
      <c r="A681" s="13" t="n"/>
      <c r="B681" s="5" t="n"/>
      <c r="C681" s="5" t="n"/>
      <c r="D681" s="5" t="n"/>
      <c r="E681" s="5" t="n"/>
      <c r="F681" s="15" t="n"/>
      <c r="G681" s="5" t="n"/>
      <c r="H681" s="5" t="n"/>
      <c r="I681" s="6">
        <f>IF(B681&amp;""="","",IF(COUNTIF('الطلاب'!$A$6:$A$205,B681&amp;"")=0,"طالب غير موجود",IF(NOT(ISNUMBER(A681)),"تاريخ ناقص",IF(OR(C681="حفظ جديد",C681="مراجعة")=FALSE,"اختر النوع",IF(NOT(ISNUMBER(F681)),"عدد الأوجه ناقص","")))))</f>
        <v/>
      </c>
      <c r="J681" s="21">
        <f>IF(OR(B681&amp;""="",C681&lt;&gt;"حفظ جديد",NOT(ISNUMBER(A681))),"",IF(COUNTIFS($B$6:$B$2005,B681&amp;"",$C$6:$C$2005,"حفظ جديد",$A$6:$A$2005,"&gt;"&amp;A681)=0,1,0))</f>
        <v/>
      </c>
      <c r="K681" s="21">
        <f>IF(OR(B681&amp;""="",C681&lt;&gt;"مراجعة",NOT(ISNUMBER(A681))),"",IF(COUNTIFS($B$6:$B$2005,B681&amp;"",$C$6:$C$2005,"مراجعة",$A$6:$A$2005,"&gt;"&amp;A681)=0,1,0))</f>
        <v/>
      </c>
      <c r="L681" s="6">
        <f>IF(J681=1,B681&amp;"|H","")</f>
        <v/>
      </c>
      <c r="M681" s="6">
        <f>IF(K681=1,B681&amp;"|R","")</f>
        <v/>
      </c>
    </row>
    <row r="682">
      <c r="A682" s="13" t="n"/>
      <c r="B682" s="5" t="n"/>
      <c r="C682" s="5" t="n"/>
      <c r="D682" s="5" t="n"/>
      <c r="E682" s="5" t="n"/>
      <c r="F682" s="15" t="n"/>
      <c r="G682" s="5" t="n"/>
      <c r="H682" s="5" t="n"/>
      <c r="I682" s="6">
        <f>IF(B682&amp;""="","",IF(COUNTIF('الطلاب'!$A$6:$A$205,B682&amp;"")=0,"طالب غير موجود",IF(NOT(ISNUMBER(A682)),"تاريخ ناقص",IF(OR(C682="حفظ جديد",C682="مراجعة")=FALSE,"اختر النوع",IF(NOT(ISNUMBER(F682)),"عدد الأوجه ناقص","")))))</f>
        <v/>
      </c>
      <c r="J682" s="21">
        <f>IF(OR(B682&amp;""="",C682&lt;&gt;"حفظ جديد",NOT(ISNUMBER(A682))),"",IF(COUNTIFS($B$6:$B$2005,B682&amp;"",$C$6:$C$2005,"حفظ جديد",$A$6:$A$2005,"&gt;"&amp;A682)=0,1,0))</f>
        <v/>
      </c>
      <c r="K682" s="21">
        <f>IF(OR(B682&amp;""="",C682&lt;&gt;"مراجعة",NOT(ISNUMBER(A682))),"",IF(COUNTIFS($B$6:$B$2005,B682&amp;"",$C$6:$C$2005,"مراجعة",$A$6:$A$2005,"&gt;"&amp;A682)=0,1,0))</f>
        <v/>
      </c>
      <c r="L682" s="6">
        <f>IF(J682=1,B682&amp;"|H","")</f>
        <v/>
      </c>
      <c r="M682" s="6">
        <f>IF(K682=1,B682&amp;"|R","")</f>
        <v/>
      </c>
    </row>
    <row r="683">
      <c r="A683" s="13" t="n"/>
      <c r="B683" s="5" t="n"/>
      <c r="C683" s="5" t="n"/>
      <c r="D683" s="5" t="n"/>
      <c r="E683" s="5" t="n"/>
      <c r="F683" s="15" t="n"/>
      <c r="G683" s="5" t="n"/>
      <c r="H683" s="5" t="n"/>
      <c r="I683" s="6">
        <f>IF(B683&amp;""="","",IF(COUNTIF('الطلاب'!$A$6:$A$205,B683&amp;"")=0,"طالب غير موجود",IF(NOT(ISNUMBER(A683)),"تاريخ ناقص",IF(OR(C683="حفظ جديد",C683="مراجعة")=FALSE,"اختر النوع",IF(NOT(ISNUMBER(F683)),"عدد الأوجه ناقص","")))))</f>
        <v/>
      </c>
      <c r="J683" s="21">
        <f>IF(OR(B683&amp;""="",C683&lt;&gt;"حفظ جديد",NOT(ISNUMBER(A683))),"",IF(COUNTIFS($B$6:$B$2005,B683&amp;"",$C$6:$C$2005,"حفظ جديد",$A$6:$A$2005,"&gt;"&amp;A683)=0,1,0))</f>
        <v/>
      </c>
      <c r="K683" s="21">
        <f>IF(OR(B683&amp;""="",C683&lt;&gt;"مراجعة",NOT(ISNUMBER(A683))),"",IF(COUNTIFS($B$6:$B$2005,B683&amp;"",$C$6:$C$2005,"مراجعة",$A$6:$A$2005,"&gt;"&amp;A683)=0,1,0))</f>
        <v/>
      </c>
      <c r="L683" s="6">
        <f>IF(J683=1,B683&amp;"|H","")</f>
        <v/>
      </c>
      <c r="M683" s="6">
        <f>IF(K683=1,B683&amp;"|R","")</f>
        <v/>
      </c>
    </row>
    <row r="684">
      <c r="A684" s="13" t="n"/>
      <c r="B684" s="5" t="n"/>
      <c r="C684" s="5" t="n"/>
      <c r="D684" s="5" t="n"/>
      <c r="E684" s="5" t="n"/>
      <c r="F684" s="15" t="n"/>
      <c r="G684" s="5" t="n"/>
      <c r="H684" s="5" t="n"/>
      <c r="I684" s="6">
        <f>IF(B684&amp;""="","",IF(COUNTIF('الطلاب'!$A$6:$A$205,B684&amp;"")=0,"طالب غير موجود",IF(NOT(ISNUMBER(A684)),"تاريخ ناقص",IF(OR(C684="حفظ جديد",C684="مراجعة")=FALSE,"اختر النوع",IF(NOT(ISNUMBER(F684)),"عدد الأوجه ناقص","")))))</f>
        <v/>
      </c>
      <c r="J684" s="21">
        <f>IF(OR(B684&amp;""="",C684&lt;&gt;"حفظ جديد",NOT(ISNUMBER(A684))),"",IF(COUNTIFS($B$6:$B$2005,B684&amp;"",$C$6:$C$2005,"حفظ جديد",$A$6:$A$2005,"&gt;"&amp;A684)=0,1,0))</f>
        <v/>
      </c>
      <c r="K684" s="21">
        <f>IF(OR(B684&amp;""="",C684&lt;&gt;"مراجعة",NOT(ISNUMBER(A684))),"",IF(COUNTIFS($B$6:$B$2005,B684&amp;"",$C$6:$C$2005,"مراجعة",$A$6:$A$2005,"&gt;"&amp;A684)=0,1,0))</f>
        <v/>
      </c>
      <c r="L684" s="6">
        <f>IF(J684=1,B684&amp;"|H","")</f>
        <v/>
      </c>
      <c r="M684" s="6">
        <f>IF(K684=1,B684&amp;"|R","")</f>
        <v/>
      </c>
    </row>
    <row r="685">
      <c r="A685" s="13" t="n"/>
      <c r="B685" s="5" t="n"/>
      <c r="C685" s="5" t="n"/>
      <c r="D685" s="5" t="n"/>
      <c r="E685" s="5" t="n"/>
      <c r="F685" s="15" t="n"/>
      <c r="G685" s="5" t="n"/>
      <c r="H685" s="5" t="n"/>
      <c r="I685" s="6">
        <f>IF(B685&amp;""="","",IF(COUNTIF('الطلاب'!$A$6:$A$205,B685&amp;"")=0,"طالب غير موجود",IF(NOT(ISNUMBER(A685)),"تاريخ ناقص",IF(OR(C685="حفظ جديد",C685="مراجعة")=FALSE,"اختر النوع",IF(NOT(ISNUMBER(F685)),"عدد الأوجه ناقص","")))))</f>
        <v/>
      </c>
      <c r="J685" s="21">
        <f>IF(OR(B685&amp;""="",C685&lt;&gt;"حفظ جديد",NOT(ISNUMBER(A685))),"",IF(COUNTIFS($B$6:$B$2005,B685&amp;"",$C$6:$C$2005,"حفظ جديد",$A$6:$A$2005,"&gt;"&amp;A685)=0,1,0))</f>
        <v/>
      </c>
      <c r="K685" s="21">
        <f>IF(OR(B685&amp;""="",C685&lt;&gt;"مراجعة",NOT(ISNUMBER(A685))),"",IF(COUNTIFS($B$6:$B$2005,B685&amp;"",$C$6:$C$2005,"مراجعة",$A$6:$A$2005,"&gt;"&amp;A685)=0,1,0))</f>
        <v/>
      </c>
      <c r="L685" s="6">
        <f>IF(J685=1,B685&amp;"|H","")</f>
        <v/>
      </c>
      <c r="M685" s="6">
        <f>IF(K685=1,B685&amp;"|R","")</f>
        <v/>
      </c>
    </row>
    <row r="686">
      <c r="A686" s="13" t="n"/>
      <c r="B686" s="5" t="n"/>
      <c r="C686" s="5" t="n"/>
      <c r="D686" s="5" t="n"/>
      <c r="E686" s="5" t="n"/>
      <c r="F686" s="15" t="n"/>
      <c r="G686" s="5" t="n"/>
      <c r="H686" s="5" t="n"/>
      <c r="I686" s="6">
        <f>IF(B686&amp;""="","",IF(COUNTIF('الطلاب'!$A$6:$A$205,B686&amp;"")=0,"طالب غير موجود",IF(NOT(ISNUMBER(A686)),"تاريخ ناقص",IF(OR(C686="حفظ جديد",C686="مراجعة")=FALSE,"اختر النوع",IF(NOT(ISNUMBER(F686)),"عدد الأوجه ناقص","")))))</f>
        <v/>
      </c>
      <c r="J686" s="21">
        <f>IF(OR(B686&amp;""="",C686&lt;&gt;"حفظ جديد",NOT(ISNUMBER(A686))),"",IF(COUNTIFS($B$6:$B$2005,B686&amp;"",$C$6:$C$2005,"حفظ جديد",$A$6:$A$2005,"&gt;"&amp;A686)=0,1,0))</f>
        <v/>
      </c>
      <c r="K686" s="21">
        <f>IF(OR(B686&amp;""="",C686&lt;&gt;"مراجعة",NOT(ISNUMBER(A686))),"",IF(COUNTIFS($B$6:$B$2005,B686&amp;"",$C$6:$C$2005,"مراجعة",$A$6:$A$2005,"&gt;"&amp;A686)=0,1,0))</f>
        <v/>
      </c>
      <c r="L686" s="6">
        <f>IF(J686=1,B686&amp;"|H","")</f>
        <v/>
      </c>
      <c r="M686" s="6">
        <f>IF(K686=1,B686&amp;"|R","")</f>
        <v/>
      </c>
    </row>
    <row r="687">
      <c r="A687" s="13" t="n"/>
      <c r="B687" s="5" t="n"/>
      <c r="C687" s="5" t="n"/>
      <c r="D687" s="5" t="n"/>
      <c r="E687" s="5" t="n"/>
      <c r="F687" s="15" t="n"/>
      <c r="G687" s="5" t="n"/>
      <c r="H687" s="5" t="n"/>
      <c r="I687" s="6">
        <f>IF(B687&amp;""="","",IF(COUNTIF('الطلاب'!$A$6:$A$205,B687&amp;"")=0,"طالب غير موجود",IF(NOT(ISNUMBER(A687)),"تاريخ ناقص",IF(OR(C687="حفظ جديد",C687="مراجعة")=FALSE,"اختر النوع",IF(NOT(ISNUMBER(F687)),"عدد الأوجه ناقص","")))))</f>
        <v/>
      </c>
      <c r="J687" s="21">
        <f>IF(OR(B687&amp;""="",C687&lt;&gt;"حفظ جديد",NOT(ISNUMBER(A687))),"",IF(COUNTIFS($B$6:$B$2005,B687&amp;"",$C$6:$C$2005,"حفظ جديد",$A$6:$A$2005,"&gt;"&amp;A687)=0,1,0))</f>
        <v/>
      </c>
      <c r="K687" s="21">
        <f>IF(OR(B687&amp;""="",C687&lt;&gt;"مراجعة",NOT(ISNUMBER(A687))),"",IF(COUNTIFS($B$6:$B$2005,B687&amp;"",$C$6:$C$2005,"مراجعة",$A$6:$A$2005,"&gt;"&amp;A687)=0,1,0))</f>
        <v/>
      </c>
      <c r="L687" s="6">
        <f>IF(J687=1,B687&amp;"|H","")</f>
        <v/>
      </c>
      <c r="M687" s="6">
        <f>IF(K687=1,B687&amp;"|R","")</f>
        <v/>
      </c>
    </row>
    <row r="688">
      <c r="A688" s="13" t="n"/>
      <c r="B688" s="5" t="n"/>
      <c r="C688" s="5" t="n"/>
      <c r="D688" s="5" t="n"/>
      <c r="E688" s="5" t="n"/>
      <c r="F688" s="15" t="n"/>
      <c r="G688" s="5" t="n"/>
      <c r="H688" s="5" t="n"/>
      <c r="I688" s="6">
        <f>IF(B688&amp;""="","",IF(COUNTIF('الطلاب'!$A$6:$A$205,B688&amp;"")=0,"طالب غير موجود",IF(NOT(ISNUMBER(A688)),"تاريخ ناقص",IF(OR(C688="حفظ جديد",C688="مراجعة")=FALSE,"اختر النوع",IF(NOT(ISNUMBER(F688)),"عدد الأوجه ناقص","")))))</f>
        <v/>
      </c>
      <c r="J688" s="21">
        <f>IF(OR(B688&amp;""="",C688&lt;&gt;"حفظ جديد",NOT(ISNUMBER(A688))),"",IF(COUNTIFS($B$6:$B$2005,B688&amp;"",$C$6:$C$2005,"حفظ جديد",$A$6:$A$2005,"&gt;"&amp;A688)=0,1,0))</f>
        <v/>
      </c>
      <c r="K688" s="21">
        <f>IF(OR(B688&amp;""="",C688&lt;&gt;"مراجعة",NOT(ISNUMBER(A688))),"",IF(COUNTIFS($B$6:$B$2005,B688&amp;"",$C$6:$C$2005,"مراجعة",$A$6:$A$2005,"&gt;"&amp;A688)=0,1,0))</f>
        <v/>
      </c>
      <c r="L688" s="6">
        <f>IF(J688=1,B688&amp;"|H","")</f>
        <v/>
      </c>
      <c r="M688" s="6">
        <f>IF(K688=1,B688&amp;"|R","")</f>
        <v/>
      </c>
    </row>
    <row r="689">
      <c r="A689" s="13" t="n"/>
      <c r="B689" s="5" t="n"/>
      <c r="C689" s="5" t="n"/>
      <c r="D689" s="5" t="n"/>
      <c r="E689" s="5" t="n"/>
      <c r="F689" s="15" t="n"/>
      <c r="G689" s="5" t="n"/>
      <c r="H689" s="5" t="n"/>
      <c r="I689" s="6">
        <f>IF(B689&amp;""="","",IF(COUNTIF('الطلاب'!$A$6:$A$205,B689&amp;"")=0,"طالب غير موجود",IF(NOT(ISNUMBER(A689)),"تاريخ ناقص",IF(OR(C689="حفظ جديد",C689="مراجعة")=FALSE,"اختر النوع",IF(NOT(ISNUMBER(F689)),"عدد الأوجه ناقص","")))))</f>
        <v/>
      </c>
      <c r="J689" s="21">
        <f>IF(OR(B689&amp;""="",C689&lt;&gt;"حفظ جديد",NOT(ISNUMBER(A689))),"",IF(COUNTIFS($B$6:$B$2005,B689&amp;"",$C$6:$C$2005,"حفظ جديد",$A$6:$A$2005,"&gt;"&amp;A689)=0,1,0))</f>
        <v/>
      </c>
      <c r="K689" s="21">
        <f>IF(OR(B689&amp;""="",C689&lt;&gt;"مراجعة",NOT(ISNUMBER(A689))),"",IF(COUNTIFS($B$6:$B$2005,B689&amp;"",$C$6:$C$2005,"مراجعة",$A$6:$A$2005,"&gt;"&amp;A689)=0,1,0))</f>
        <v/>
      </c>
      <c r="L689" s="6">
        <f>IF(J689=1,B689&amp;"|H","")</f>
        <v/>
      </c>
      <c r="M689" s="6">
        <f>IF(K689=1,B689&amp;"|R","")</f>
        <v/>
      </c>
    </row>
    <row r="690">
      <c r="A690" s="13" t="n"/>
      <c r="B690" s="5" t="n"/>
      <c r="C690" s="5" t="n"/>
      <c r="D690" s="5" t="n"/>
      <c r="E690" s="5" t="n"/>
      <c r="F690" s="15" t="n"/>
      <c r="G690" s="5" t="n"/>
      <c r="H690" s="5" t="n"/>
      <c r="I690" s="6">
        <f>IF(B690&amp;""="","",IF(COUNTIF('الطلاب'!$A$6:$A$205,B690&amp;"")=0,"طالب غير موجود",IF(NOT(ISNUMBER(A690)),"تاريخ ناقص",IF(OR(C690="حفظ جديد",C690="مراجعة")=FALSE,"اختر النوع",IF(NOT(ISNUMBER(F690)),"عدد الأوجه ناقص","")))))</f>
        <v/>
      </c>
      <c r="J690" s="21">
        <f>IF(OR(B690&amp;""="",C690&lt;&gt;"حفظ جديد",NOT(ISNUMBER(A690))),"",IF(COUNTIFS($B$6:$B$2005,B690&amp;"",$C$6:$C$2005,"حفظ جديد",$A$6:$A$2005,"&gt;"&amp;A690)=0,1,0))</f>
        <v/>
      </c>
      <c r="K690" s="21">
        <f>IF(OR(B690&amp;""="",C690&lt;&gt;"مراجعة",NOT(ISNUMBER(A690))),"",IF(COUNTIFS($B$6:$B$2005,B690&amp;"",$C$6:$C$2005,"مراجعة",$A$6:$A$2005,"&gt;"&amp;A690)=0,1,0))</f>
        <v/>
      </c>
      <c r="L690" s="6">
        <f>IF(J690=1,B690&amp;"|H","")</f>
        <v/>
      </c>
      <c r="M690" s="6">
        <f>IF(K690=1,B690&amp;"|R","")</f>
        <v/>
      </c>
    </row>
    <row r="691">
      <c r="A691" s="13" t="n"/>
      <c r="B691" s="5" t="n"/>
      <c r="C691" s="5" t="n"/>
      <c r="D691" s="5" t="n"/>
      <c r="E691" s="5" t="n"/>
      <c r="F691" s="15" t="n"/>
      <c r="G691" s="5" t="n"/>
      <c r="H691" s="5" t="n"/>
      <c r="I691" s="6">
        <f>IF(B691&amp;""="","",IF(COUNTIF('الطلاب'!$A$6:$A$205,B691&amp;"")=0,"طالب غير موجود",IF(NOT(ISNUMBER(A691)),"تاريخ ناقص",IF(OR(C691="حفظ جديد",C691="مراجعة")=FALSE,"اختر النوع",IF(NOT(ISNUMBER(F691)),"عدد الأوجه ناقص","")))))</f>
        <v/>
      </c>
      <c r="J691" s="21">
        <f>IF(OR(B691&amp;""="",C691&lt;&gt;"حفظ جديد",NOT(ISNUMBER(A691))),"",IF(COUNTIFS($B$6:$B$2005,B691&amp;"",$C$6:$C$2005,"حفظ جديد",$A$6:$A$2005,"&gt;"&amp;A691)=0,1,0))</f>
        <v/>
      </c>
      <c r="K691" s="21">
        <f>IF(OR(B691&amp;""="",C691&lt;&gt;"مراجعة",NOT(ISNUMBER(A691))),"",IF(COUNTIFS($B$6:$B$2005,B691&amp;"",$C$6:$C$2005,"مراجعة",$A$6:$A$2005,"&gt;"&amp;A691)=0,1,0))</f>
        <v/>
      </c>
      <c r="L691" s="6">
        <f>IF(J691=1,B691&amp;"|H","")</f>
        <v/>
      </c>
      <c r="M691" s="6">
        <f>IF(K691=1,B691&amp;"|R","")</f>
        <v/>
      </c>
    </row>
    <row r="692">
      <c r="A692" s="13" t="n"/>
      <c r="B692" s="5" t="n"/>
      <c r="C692" s="5" t="n"/>
      <c r="D692" s="5" t="n"/>
      <c r="E692" s="5" t="n"/>
      <c r="F692" s="15" t="n"/>
      <c r="G692" s="5" t="n"/>
      <c r="H692" s="5" t="n"/>
      <c r="I692" s="6">
        <f>IF(B692&amp;""="","",IF(COUNTIF('الطلاب'!$A$6:$A$205,B692&amp;"")=0,"طالب غير موجود",IF(NOT(ISNUMBER(A692)),"تاريخ ناقص",IF(OR(C692="حفظ جديد",C692="مراجعة")=FALSE,"اختر النوع",IF(NOT(ISNUMBER(F692)),"عدد الأوجه ناقص","")))))</f>
        <v/>
      </c>
      <c r="J692" s="21">
        <f>IF(OR(B692&amp;""="",C692&lt;&gt;"حفظ جديد",NOT(ISNUMBER(A692))),"",IF(COUNTIFS($B$6:$B$2005,B692&amp;"",$C$6:$C$2005,"حفظ جديد",$A$6:$A$2005,"&gt;"&amp;A692)=0,1,0))</f>
        <v/>
      </c>
      <c r="K692" s="21">
        <f>IF(OR(B692&amp;""="",C692&lt;&gt;"مراجعة",NOT(ISNUMBER(A692))),"",IF(COUNTIFS($B$6:$B$2005,B692&amp;"",$C$6:$C$2005,"مراجعة",$A$6:$A$2005,"&gt;"&amp;A692)=0,1,0))</f>
        <v/>
      </c>
      <c r="L692" s="6">
        <f>IF(J692=1,B692&amp;"|H","")</f>
        <v/>
      </c>
      <c r="M692" s="6">
        <f>IF(K692=1,B692&amp;"|R","")</f>
        <v/>
      </c>
    </row>
    <row r="693">
      <c r="A693" s="13" t="n"/>
      <c r="B693" s="5" t="n"/>
      <c r="C693" s="5" t="n"/>
      <c r="D693" s="5" t="n"/>
      <c r="E693" s="5" t="n"/>
      <c r="F693" s="15" t="n"/>
      <c r="G693" s="5" t="n"/>
      <c r="H693" s="5" t="n"/>
      <c r="I693" s="6">
        <f>IF(B693&amp;""="","",IF(COUNTIF('الطلاب'!$A$6:$A$205,B693&amp;"")=0,"طالب غير موجود",IF(NOT(ISNUMBER(A693)),"تاريخ ناقص",IF(OR(C693="حفظ جديد",C693="مراجعة")=FALSE,"اختر النوع",IF(NOT(ISNUMBER(F693)),"عدد الأوجه ناقص","")))))</f>
        <v/>
      </c>
      <c r="J693" s="21">
        <f>IF(OR(B693&amp;""="",C693&lt;&gt;"حفظ جديد",NOT(ISNUMBER(A693))),"",IF(COUNTIFS($B$6:$B$2005,B693&amp;"",$C$6:$C$2005,"حفظ جديد",$A$6:$A$2005,"&gt;"&amp;A693)=0,1,0))</f>
        <v/>
      </c>
      <c r="K693" s="21">
        <f>IF(OR(B693&amp;""="",C693&lt;&gt;"مراجعة",NOT(ISNUMBER(A693))),"",IF(COUNTIFS($B$6:$B$2005,B693&amp;"",$C$6:$C$2005,"مراجعة",$A$6:$A$2005,"&gt;"&amp;A693)=0,1,0))</f>
        <v/>
      </c>
      <c r="L693" s="6">
        <f>IF(J693=1,B693&amp;"|H","")</f>
        <v/>
      </c>
      <c r="M693" s="6">
        <f>IF(K693=1,B693&amp;"|R","")</f>
        <v/>
      </c>
    </row>
    <row r="694">
      <c r="A694" s="13" t="n"/>
      <c r="B694" s="5" t="n"/>
      <c r="C694" s="5" t="n"/>
      <c r="D694" s="5" t="n"/>
      <c r="E694" s="5" t="n"/>
      <c r="F694" s="15" t="n"/>
      <c r="G694" s="5" t="n"/>
      <c r="H694" s="5" t="n"/>
      <c r="I694" s="6">
        <f>IF(B694&amp;""="","",IF(COUNTIF('الطلاب'!$A$6:$A$205,B694&amp;"")=0,"طالب غير موجود",IF(NOT(ISNUMBER(A694)),"تاريخ ناقص",IF(OR(C694="حفظ جديد",C694="مراجعة")=FALSE,"اختر النوع",IF(NOT(ISNUMBER(F694)),"عدد الأوجه ناقص","")))))</f>
        <v/>
      </c>
      <c r="J694" s="21">
        <f>IF(OR(B694&amp;""="",C694&lt;&gt;"حفظ جديد",NOT(ISNUMBER(A694))),"",IF(COUNTIFS($B$6:$B$2005,B694&amp;"",$C$6:$C$2005,"حفظ جديد",$A$6:$A$2005,"&gt;"&amp;A694)=0,1,0))</f>
        <v/>
      </c>
      <c r="K694" s="21">
        <f>IF(OR(B694&amp;""="",C694&lt;&gt;"مراجعة",NOT(ISNUMBER(A694))),"",IF(COUNTIFS($B$6:$B$2005,B694&amp;"",$C$6:$C$2005,"مراجعة",$A$6:$A$2005,"&gt;"&amp;A694)=0,1,0))</f>
        <v/>
      </c>
      <c r="L694" s="6">
        <f>IF(J694=1,B694&amp;"|H","")</f>
        <v/>
      </c>
      <c r="M694" s="6">
        <f>IF(K694=1,B694&amp;"|R","")</f>
        <v/>
      </c>
    </row>
    <row r="695">
      <c r="A695" s="13" t="n"/>
      <c r="B695" s="5" t="n"/>
      <c r="C695" s="5" t="n"/>
      <c r="D695" s="5" t="n"/>
      <c r="E695" s="5" t="n"/>
      <c r="F695" s="15" t="n"/>
      <c r="G695" s="5" t="n"/>
      <c r="H695" s="5" t="n"/>
      <c r="I695" s="6">
        <f>IF(B695&amp;""="","",IF(COUNTIF('الطلاب'!$A$6:$A$205,B695&amp;"")=0,"طالب غير موجود",IF(NOT(ISNUMBER(A695)),"تاريخ ناقص",IF(OR(C695="حفظ جديد",C695="مراجعة")=FALSE,"اختر النوع",IF(NOT(ISNUMBER(F695)),"عدد الأوجه ناقص","")))))</f>
        <v/>
      </c>
      <c r="J695" s="21">
        <f>IF(OR(B695&amp;""="",C695&lt;&gt;"حفظ جديد",NOT(ISNUMBER(A695))),"",IF(COUNTIFS($B$6:$B$2005,B695&amp;"",$C$6:$C$2005,"حفظ جديد",$A$6:$A$2005,"&gt;"&amp;A695)=0,1,0))</f>
        <v/>
      </c>
      <c r="K695" s="21">
        <f>IF(OR(B695&amp;""="",C695&lt;&gt;"مراجعة",NOT(ISNUMBER(A695))),"",IF(COUNTIFS($B$6:$B$2005,B695&amp;"",$C$6:$C$2005,"مراجعة",$A$6:$A$2005,"&gt;"&amp;A695)=0,1,0))</f>
        <v/>
      </c>
      <c r="L695" s="6">
        <f>IF(J695=1,B695&amp;"|H","")</f>
        <v/>
      </c>
      <c r="M695" s="6">
        <f>IF(K695=1,B695&amp;"|R","")</f>
        <v/>
      </c>
    </row>
    <row r="696">
      <c r="A696" s="13" t="n"/>
      <c r="B696" s="5" t="n"/>
      <c r="C696" s="5" t="n"/>
      <c r="D696" s="5" t="n"/>
      <c r="E696" s="5" t="n"/>
      <c r="F696" s="15" t="n"/>
      <c r="G696" s="5" t="n"/>
      <c r="H696" s="5" t="n"/>
      <c r="I696" s="6">
        <f>IF(B696&amp;""="","",IF(COUNTIF('الطلاب'!$A$6:$A$205,B696&amp;"")=0,"طالب غير موجود",IF(NOT(ISNUMBER(A696)),"تاريخ ناقص",IF(OR(C696="حفظ جديد",C696="مراجعة")=FALSE,"اختر النوع",IF(NOT(ISNUMBER(F696)),"عدد الأوجه ناقص","")))))</f>
        <v/>
      </c>
      <c r="J696" s="21">
        <f>IF(OR(B696&amp;""="",C696&lt;&gt;"حفظ جديد",NOT(ISNUMBER(A696))),"",IF(COUNTIFS($B$6:$B$2005,B696&amp;"",$C$6:$C$2005,"حفظ جديد",$A$6:$A$2005,"&gt;"&amp;A696)=0,1,0))</f>
        <v/>
      </c>
      <c r="K696" s="21">
        <f>IF(OR(B696&amp;""="",C696&lt;&gt;"مراجعة",NOT(ISNUMBER(A696))),"",IF(COUNTIFS($B$6:$B$2005,B696&amp;"",$C$6:$C$2005,"مراجعة",$A$6:$A$2005,"&gt;"&amp;A696)=0,1,0))</f>
        <v/>
      </c>
      <c r="L696" s="6">
        <f>IF(J696=1,B696&amp;"|H","")</f>
        <v/>
      </c>
      <c r="M696" s="6">
        <f>IF(K696=1,B696&amp;"|R","")</f>
        <v/>
      </c>
    </row>
    <row r="697">
      <c r="A697" s="13" t="n"/>
      <c r="B697" s="5" t="n"/>
      <c r="C697" s="5" t="n"/>
      <c r="D697" s="5" t="n"/>
      <c r="E697" s="5" t="n"/>
      <c r="F697" s="15" t="n"/>
      <c r="G697" s="5" t="n"/>
      <c r="H697" s="5" t="n"/>
      <c r="I697" s="6">
        <f>IF(B697&amp;""="","",IF(COUNTIF('الطلاب'!$A$6:$A$205,B697&amp;"")=0,"طالب غير موجود",IF(NOT(ISNUMBER(A697)),"تاريخ ناقص",IF(OR(C697="حفظ جديد",C697="مراجعة")=FALSE,"اختر النوع",IF(NOT(ISNUMBER(F697)),"عدد الأوجه ناقص","")))))</f>
        <v/>
      </c>
      <c r="J697" s="21">
        <f>IF(OR(B697&amp;""="",C697&lt;&gt;"حفظ جديد",NOT(ISNUMBER(A697))),"",IF(COUNTIFS($B$6:$B$2005,B697&amp;"",$C$6:$C$2005,"حفظ جديد",$A$6:$A$2005,"&gt;"&amp;A697)=0,1,0))</f>
        <v/>
      </c>
      <c r="K697" s="21">
        <f>IF(OR(B697&amp;""="",C697&lt;&gt;"مراجعة",NOT(ISNUMBER(A697))),"",IF(COUNTIFS($B$6:$B$2005,B697&amp;"",$C$6:$C$2005,"مراجعة",$A$6:$A$2005,"&gt;"&amp;A697)=0,1,0))</f>
        <v/>
      </c>
      <c r="L697" s="6">
        <f>IF(J697=1,B697&amp;"|H","")</f>
        <v/>
      </c>
      <c r="M697" s="6">
        <f>IF(K697=1,B697&amp;"|R","")</f>
        <v/>
      </c>
    </row>
    <row r="698">
      <c r="A698" s="13" t="n"/>
      <c r="B698" s="5" t="n"/>
      <c r="C698" s="5" t="n"/>
      <c r="D698" s="5" t="n"/>
      <c r="E698" s="5" t="n"/>
      <c r="F698" s="15" t="n"/>
      <c r="G698" s="5" t="n"/>
      <c r="H698" s="5" t="n"/>
      <c r="I698" s="6">
        <f>IF(B698&amp;""="","",IF(COUNTIF('الطلاب'!$A$6:$A$205,B698&amp;"")=0,"طالب غير موجود",IF(NOT(ISNUMBER(A698)),"تاريخ ناقص",IF(OR(C698="حفظ جديد",C698="مراجعة")=FALSE,"اختر النوع",IF(NOT(ISNUMBER(F698)),"عدد الأوجه ناقص","")))))</f>
        <v/>
      </c>
      <c r="J698" s="21">
        <f>IF(OR(B698&amp;""="",C698&lt;&gt;"حفظ جديد",NOT(ISNUMBER(A698))),"",IF(COUNTIFS($B$6:$B$2005,B698&amp;"",$C$6:$C$2005,"حفظ جديد",$A$6:$A$2005,"&gt;"&amp;A698)=0,1,0))</f>
        <v/>
      </c>
      <c r="K698" s="21">
        <f>IF(OR(B698&amp;""="",C698&lt;&gt;"مراجعة",NOT(ISNUMBER(A698))),"",IF(COUNTIFS($B$6:$B$2005,B698&amp;"",$C$6:$C$2005,"مراجعة",$A$6:$A$2005,"&gt;"&amp;A698)=0,1,0))</f>
        <v/>
      </c>
      <c r="L698" s="6">
        <f>IF(J698=1,B698&amp;"|H","")</f>
        <v/>
      </c>
      <c r="M698" s="6">
        <f>IF(K698=1,B698&amp;"|R","")</f>
        <v/>
      </c>
    </row>
    <row r="699">
      <c r="A699" s="13" t="n"/>
      <c r="B699" s="5" t="n"/>
      <c r="C699" s="5" t="n"/>
      <c r="D699" s="5" t="n"/>
      <c r="E699" s="5" t="n"/>
      <c r="F699" s="15" t="n"/>
      <c r="G699" s="5" t="n"/>
      <c r="H699" s="5" t="n"/>
      <c r="I699" s="6">
        <f>IF(B699&amp;""="","",IF(COUNTIF('الطلاب'!$A$6:$A$205,B699&amp;"")=0,"طالب غير موجود",IF(NOT(ISNUMBER(A699)),"تاريخ ناقص",IF(OR(C699="حفظ جديد",C699="مراجعة")=FALSE,"اختر النوع",IF(NOT(ISNUMBER(F699)),"عدد الأوجه ناقص","")))))</f>
        <v/>
      </c>
      <c r="J699" s="21">
        <f>IF(OR(B699&amp;""="",C699&lt;&gt;"حفظ جديد",NOT(ISNUMBER(A699))),"",IF(COUNTIFS($B$6:$B$2005,B699&amp;"",$C$6:$C$2005,"حفظ جديد",$A$6:$A$2005,"&gt;"&amp;A699)=0,1,0))</f>
        <v/>
      </c>
      <c r="K699" s="21">
        <f>IF(OR(B699&amp;""="",C699&lt;&gt;"مراجعة",NOT(ISNUMBER(A699))),"",IF(COUNTIFS($B$6:$B$2005,B699&amp;"",$C$6:$C$2005,"مراجعة",$A$6:$A$2005,"&gt;"&amp;A699)=0,1,0))</f>
        <v/>
      </c>
      <c r="L699" s="6">
        <f>IF(J699=1,B699&amp;"|H","")</f>
        <v/>
      </c>
      <c r="M699" s="6">
        <f>IF(K699=1,B699&amp;"|R","")</f>
        <v/>
      </c>
    </row>
    <row r="700">
      <c r="A700" s="13" t="n"/>
      <c r="B700" s="5" t="n"/>
      <c r="C700" s="5" t="n"/>
      <c r="D700" s="5" t="n"/>
      <c r="E700" s="5" t="n"/>
      <c r="F700" s="15" t="n"/>
      <c r="G700" s="5" t="n"/>
      <c r="H700" s="5" t="n"/>
      <c r="I700" s="6">
        <f>IF(B700&amp;""="","",IF(COUNTIF('الطلاب'!$A$6:$A$205,B700&amp;"")=0,"طالب غير موجود",IF(NOT(ISNUMBER(A700)),"تاريخ ناقص",IF(OR(C700="حفظ جديد",C700="مراجعة")=FALSE,"اختر النوع",IF(NOT(ISNUMBER(F700)),"عدد الأوجه ناقص","")))))</f>
        <v/>
      </c>
      <c r="J700" s="21">
        <f>IF(OR(B700&amp;""="",C700&lt;&gt;"حفظ جديد",NOT(ISNUMBER(A700))),"",IF(COUNTIFS($B$6:$B$2005,B700&amp;"",$C$6:$C$2005,"حفظ جديد",$A$6:$A$2005,"&gt;"&amp;A700)=0,1,0))</f>
        <v/>
      </c>
      <c r="K700" s="21">
        <f>IF(OR(B700&amp;""="",C700&lt;&gt;"مراجعة",NOT(ISNUMBER(A700))),"",IF(COUNTIFS($B$6:$B$2005,B700&amp;"",$C$6:$C$2005,"مراجعة",$A$6:$A$2005,"&gt;"&amp;A700)=0,1,0))</f>
        <v/>
      </c>
      <c r="L700" s="6">
        <f>IF(J700=1,B700&amp;"|H","")</f>
        <v/>
      </c>
      <c r="M700" s="6">
        <f>IF(K700=1,B700&amp;"|R","")</f>
        <v/>
      </c>
    </row>
    <row r="701">
      <c r="A701" s="13" t="n"/>
      <c r="B701" s="5" t="n"/>
      <c r="C701" s="5" t="n"/>
      <c r="D701" s="5" t="n"/>
      <c r="E701" s="5" t="n"/>
      <c r="F701" s="15" t="n"/>
      <c r="G701" s="5" t="n"/>
      <c r="H701" s="5" t="n"/>
      <c r="I701" s="6">
        <f>IF(B701&amp;""="","",IF(COUNTIF('الطلاب'!$A$6:$A$205,B701&amp;"")=0,"طالب غير موجود",IF(NOT(ISNUMBER(A701)),"تاريخ ناقص",IF(OR(C701="حفظ جديد",C701="مراجعة")=FALSE,"اختر النوع",IF(NOT(ISNUMBER(F701)),"عدد الأوجه ناقص","")))))</f>
        <v/>
      </c>
      <c r="J701" s="21">
        <f>IF(OR(B701&amp;""="",C701&lt;&gt;"حفظ جديد",NOT(ISNUMBER(A701))),"",IF(COUNTIFS($B$6:$B$2005,B701&amp;"",$C$6:$C$2005,"حفظ جديد",$A$6:$A$2005,"&gt;"&amp;A701)=0,1,0))</f>
        <v/>
      </c>
      <c r="K701" s="21">
        <f>IF(OR(B701&amp;""="",C701&lt;&gt;"مراجعة",NOT(ISNUMBER(A701))),"",IF(COUNTIFS($B$6:$B$2005,B701&amp;"",$C$6:$C$2005,"مراجعة",$A$6:$A$2005,"&gt;"&amp;A701)=0,1,0))</f>
        <v/>
      </c>
      <c r="L701" s="6">
        <f>IF(J701=1,B701&amp;"|H","")</f>
        <v/>
      </c>
      <c r="M701" s="6">
        <f>IF(K701=1,B701&amp;"|R","")</f>
        <v/>
      </c>
    </row>
    <row r="702">
      <c r="A702" s="13" t="n"/>
      <c r="B702" s="5" t="n"/>
      <c r="C702" s="5" t="n"/>
      <c r="D702" s="5" t="n"/>
      <c r="E702" s="5" t="n"/>
      <c r="F702" s="15" t="n"/>
      <c r="G702" s="5" t="n"/>
      <c r="H702" s="5" t="n"/>
      <c r="I702" s="6">
        <f>IF(B702&amp;""="","",IF(COUNTIF('الطلاب'!$A$6:$A$205,B702&amp;"")=0,"طالب غير موجود",IF(NOT(ISNUMBER(A702)),"تاريخ ناقص",IF(OR(C702="حفظ جديد",C702="مراجعة")=FALSE,"اختر النوع",IF(NOT(ISNUMBER(F702)),"عدد الأوجه ناقص","")))))</f>
        <v/>
      </c>
      <c r="J702" s="21">
        <f>IF(OR(B702&amp;""="",C702&lt;&gt;"حفظ جديد",NOT(ISNUMBER(A702))),"",IF(COUNTIFS($B$6:$B$2005,B702&amp;"",$C$6:$C$2005,"حفظ جديد",$A$6:$A$2005,"&gt;"&amp;A702)=0,1,0))</f>
        <v/>
      </c>
      <c r="K702" s="21">
        <f>IF(OR(B702&amp;""="",C702&lt;&gt;"مراجعة",NOT(ISNUMBER(A702))),"",IF(COUNTIFS($B$6:$B$2005,B702&amp;"",$C$6:$C$2005,"مراجعة",$A$6:$A$2005,"&gt;"&amp;A702)=0,1,0))</f>
        <v/>
      </c>
      <c r="L702" s="6">
        <f>IF(J702=1,B702&amp;"|H","")</f>
        <v/>
      </c>
      <c r="M702" s="6">
        <f>IF(K702=1,B702&amp;"|R","")</f>
        <v/>
      </c>
    </row>
    <row r="703">
      <c r="A703" s="13" t="n"/>
      <c r="B703" s="5" t="n"/>
      <c r="C703" s="5" t="n"/>
      <c r="D703" s="5" t="n"/>
      <c r="E703" s="5" t="n"/>
      <c r="F703" s="15" t="n"/>
      <c r="G703" s="5" t="n"/>
      <c r="H703" s="5" t="n"/>
      <c r="I703" s="6">
        <f>IF(B703&amp;""="","",IF(COUNTIF('الطلاب'!$A$6:$A$205,B703&amp;"")=0,"طالب غير موجود",IF(NOT(ISNUMBER(A703)),"تاريخ ناقص",IF(OR(C703="حفظ جديد",C703="مراجعة")=FALSE,"اختر النوع",IF(NOT(ISNUMBER(F703)),"عدد الأوجه ناقص","")))))</f>
        <v/>
      </c>
      <c r="J703" s="21">
        <f>IF(OR(B703&amp;""="",C703&lt;&gt;"حفظ جديد",NOT(ISNUMBER(A703))),"",IF(COUNTIFS($B$6:$B$2005,B703&amp;"",$C$6:$C$2005,"حفظ جديد",$A$6:$A$2005,"&gt;"&amp;A703)=0,1,0))</f>
        <v/>
      </c>
      <c r="K703" s="21">
        <f>IF(OR(B703&amp;""="",C703&lt;&gt;"مراجعة",NOT(ISNUMBER(A703))),"",IF(COUNTIFS($B$6:$B$2005,B703&amp;"",$C$6:$C$2005,"مراجعة",$A$6:$A$2005,"&gt;"&amp;A703)=0,1,0))</f>
        <v/>
      </c>
      <c r="L703" s="6">
        <f>IF(J703=1,B703&amp;"|H","")</f>
        <v/>
      </c>
      <c r="M703" s="6">
        <f>IF(K703=1,B703&amp;"|R","")</f>
        <v/>
      </c>
    </row>
    <row r="704">
      <c r="A704" s="13" t="n"/>
      <c r="B704" s="5" t="n"/>
      <c r="C704" s="5" t="n"/>
      <c r="D704" s="5" t="n"/>
      <c r="E704" s="5" t="n"/>
      <c r="F704" s="15" t="n"/>
      <c r="G704" s="5" t="n"/>
      <c r="H704" s="5" t="n"/>
      <c r="I704" s="6">
        <f>IF(B704&amp;""="","",IF(COUNTIF('الطلاب'!$A$6:$A$205,B704&amp;"")=0,"طالب غير موجود",IF(NOT(ISNUMBER(A704)),"تاريخ ناقص",IF(OR(C704="حفظ جديد",C704="مراجعة")=FALSE,"اختر النوع",IF(NOT(ISNUMBER(F704)),"عدد الأوجه ناقص","")))))</f>
        <v/>
      </c>
      <c r="J704" s="21">
        <f>IF(OR(B704&amp;""="",C704&lt;&gt;"حفظ جديد",NOT(ISNUMBER(A704))),"",IF(COUNTIFS($B$6:$B$2005,B704&amp;"",$C$6:$C$2005,"حفظ جديد",$A$6:$A$2005,"&gt;"&amp;A704)=0,1,0))</f>
        <v/>
      </c>
      <c r="K704" s="21">
        <f>IF(OR(B704&amp;""="",C704&lt;&gt;"مراجعة",NOT(ISNUMBER(A704))),"",IF(COUNTIFS($B$6:$B$2005,B704&amp;"",$C$6:$C$2005,"مراجعة",$A$6:$A$2005,"&gt;"&amp;A704)=0,1,0))</f>
        <v/>
      </c>
      <c r="L704" s="6">
        <f>IF(J704=1,B704&amp;"|H","")</f>
        <v/>
      </c>
      <c r="M704" s="6">
        <f>IF(K704=1,B704&amp;"|R","")</f>
        <v/>
      </c>
    </row>
    <row r="705">
      <c r="A705" s="13" t="n"/>
      <c r="B705" s="5" t="n"/>
      <c r="C705" s="5" t="n"/>
      <c r="D705" s="5" t="n"/>
      <c r="E705" s="5" t="n"/>
      <c r="F705" s="15" t="n"/>
      <c r="G705" s="5" t="n"/>
      <c r="H705" s="5" t="n"/>
      <c r="I705" s="6">
        <f>IF(B705&amp;""="","",IF(COUNTIF('الطلاب'!$A$6:$A$205,B705&amp;"")=0,"طالب غير موجود",IF(NOT(ISNUMBER(A705)),"تاريخ ناقص",IF(OR(C705="حفظ جديد",C705="مراجعة")=FALSE,"اختر النوع",IF(NOT(ISNUMBER(F705)),"عدد الأوجه ناقص","")))))</f>
        <v/>
      </c>
      <c r="J705" s="21">
        <f>IF(OR(B705&amp;""="",C705&lt;&gt;"حفظ جديد",NOT(ISNUMBER(A705))),"",IF(COUNTIFS($B$6:$B$2005,B705&amp;"",$C$6:$C$2005,"حفظ جديد",$A$6:$A$2005,"&gt;"&amp;A705)=0,1,0))</f>
        <v/>
      </c>
      <c r="K705" s="21">
        <f>IF(OR(B705&amp;""="",C705&lt;&gt;"مراجعة",NOT(ISNUMBER(A705))),"",IF(COUNTIFS($B$6:$B$2005,B705&amp;"",$C$6:$C$2005,"مراجعة",$A$6:$A$2005,"&gt;"&amp;A705)=0,1,0))</f>
        <v/>
      </c>
      <c r="L705" s="6">
        <f>IF(J705=1,B705&amp;"|H","")</f>
        <v/>
      </c>
      <c r="M705" s="6">
        <f>IF(K705=1,B705&amp;"|R","")</f>
        <v/>
      </c>
    </row>
    <row r="706">
      <c r="A706" s="13" t="n"/>
      <c r="B706" s="5" t="n"/>
      <c r="C706" s="5" t="n"/>
      <c r="D706" s="5" t="n"/>
      <c r="E706" s="5" t="n"/>
      <c r="F706" s="15" t="n"/>
      <c r="G706" s="5" t="n"/>
      <c r="H706" s="5" t="n"/>
      <c r="I706" s="6">
        <f>IF(B706&amp;""="","",IF(COUNTIF('الطلاب'!$A$6:$A$205,B706&amp;"")=0,"طالب غير موجود",IF(NOT(ISNUMBER(A706)),"تاريخ ناقص",IF(OR(C706="حفظ جديد",C706="مراجعة")=FALSE,"اختر النوع",IF(NOT(ISNUMBER(F706)),"عدد الأوجه ناقص","")))))</f>
        <v/>
      </c>
      <c r="J706" s="21">
        <f>IF(OR(B706&amp;""="",C706&lt;&gt;"حفظ جديد",NOT(ISNUMBER(A706))),"",IF(COUNTIFS($B$6:$B$2005,B706&amp;"",$C$6:$C$2005,"حفظ جديد",$A$6:$A$2005,"&gt;"&amp;A706)=0,1,0))</f>
        <v/>
      </c>
      <c r="K706" s="21">
        <f>IF(OR(B706&amp;""="",C706&lt;&gt;"مراجعة",NOT(ISNUMBER(A706))),"",IF(COUNTIFS($B$6:$B$2005,B706&amp;"",$C$6:$C$2005,"مراجعة",$A$6:$A$2005,"&gt;"&amp;A706)=0,1,0))</f>
        <v/>
      </c>
      <c r="L706" s="6">
        <f>IF(J706=1,B706&amp;"|H","")</f>
        <v/>
      </c>
      <c r="M706" s="6">
        <f>IF(K706=1,B706&amp;"|R","")</f>
        <v/>
      </c>
    </row>
    <row r="707">
      <c r="A707" s="13" t="n"/>
      <c r="B707" s="5" t="n"/>
      <c r="C707" s="5" t="n"/>
      <c r="D707" s="5" t="n"/>
      <c r="E707" s="5" t="n"/>
      <c r="F707" s="15" t="n"/>
      <c r="G707" s="5" t="n"/>
      <c r="H707" s="5" t="n"/>
      <c r="I707" s="6">
        <f>IF(B707&amp;""="","",IF(COUNTIF('الطلاب'!$A$6:$A$205,B707&amp;"")=0,"طالب غير موجود",IF(NOT(ISNUMBER(A707)),"تاريخ ناقص",IF(OR(C707="حفظ جديد",C707="مراجعة")=FALSE,"اختر النوع",IF(NOT(ISNUMBER(F707)),"عدد الأوجه ناقص","")))))</f>
        <v/>
      </c>
      <c r="J707" s="21">
        <f>IF(OR(B707&amp;""="",C707&lt;&gt;"حفظ جديد",NOT(ISNUMBER(A707))),"",IF(COUNTIFS($B$6:$B$2005,B707&amp;"",$C$6:$C$2005,"حفظ جديد",$A$6:$A$2005,"&gt;"&amp;A707)=0,1,0))</f>
        <v/>
      </c>
      <c r="K707" s="21">
        <f>IF(OR(B707&amp;""="",C707&lt;&gt;"مراجعة",NOT(ISNUMBER(A707))),"",IF(COUNTIFS($B$6:$B$2005,B707&amp;"",$C$6:$C$2005,"مراجعة",$A$6:$A$2005,"&gt;"&amp;A707)=0,1,0))</f>
        <v/>
      </c>
      <c r="L707" s="6">
        <f>IF(J707=1,B707&amp;"|H","")</f>
        <v/>
      </c>
      <c r="M707" s="6">
        <f>IF(K707=1,B707&amp;"|R","")</f>
        <v/>
      </c>
    </row>
    <row r="708">
      <c r="A708" s="13" t="n"/>
      <c r="B708" s="5" t="n"/>
      <c r="C708" s="5" t="n"/>
      <c r="D708" s="5" t="n"/>
      <c r="E708" s="5" t="n"/>
      <c r="F708" s="15" t="n"/>
      <c r="G708" s="5" t="n"/>
      <c r="H708" s="5" t="n"/>
      <c r="I708" s="6">
        <f>IF(B708&amp;""="","",IF(COUNTIF('الطلاب'!$A$6:$A$205,B708&amp;"")=0,"طالب غير موجود",IF(NOT(ISNUMBER(A708)),"تاريخ ناقص",IF(OR(C708="حفظ جديد",C708="مراجعة")=FALSE,"اختر النوع",IF(NOT(ISNUMBER(F708)),"عدد الأوجه ناقص","")))))</f>
        <v/>
      </c>
      <c r="J708" s="21">
        <f>IF(OR(B708&amp;""="",C708&lt;&gt;"حفظ جديد",NOT(ISNUMBER(A708))),"",IF(COUNTIFS($B$6:$B$2005,B708&amp;"",$C$6:$C$2005,"حفظ جديد",$A$6:$A$2005,"&gt;"&amp;A708)=0,1,0))</f>
        <v/>
      </c>
      <c r="K708" s="21">
        <f>IF(OR(B708&amp;""="",C708&lt;&gt;"مراجعة",NOT(ISNUMBER(A708))),"",IF(COUNTIFS($B$6:$B$2005,B708&amp;"",$C$6:$C$2005,"مراجعة",$A$6:$A$2005,"&gt;"&amp;A708)=0,1,0))</f>
        <v/>
      </c>
      <c r="L708" s="6">
        <f>IF(J708=1,B708&amp;"|H","")</f>
        <v/>
      </c>
      <c r="M708" s="6">
        <f>IF(K708=1,B708&amp;"|R","")</f>
        <v/>
      </c>
    </row>
    <row r="709">
      <c r="A709" s="13" t="n"/>
      <c r="B709" s="5" t="n"/>
      <c r="C709" s="5" t="n"/>
      <c r="D709" s="5" t="n"/>
      <c r="E709" s="5" t="n"/>
      <c r="F709" s="15" t="n"/>
      <c r="G709" s="5" t="n"/>
      <c r="H709" s="5" t="n"/>
      <c r="I709" s="6">
        <f>IF(B709&amp;""="","",IF(COUNTIF('الطلاب'!$A$6:$A$205,B709&amp;"")=0,"طالب غير موجود",IF(NOT(ISNUMBER(A709)),"تاريخ ناقص",IF(OR(C709="حفظ جديد",C709="مراجعة")=FALSE,"اختر النوع",IF(NOT(ISNUMBER(F709)),"عدد الأوجه ناقص","")))))</f>
        <v/>
      </c>
      <c r="J709" s="21">
        <f>IF(OR(B709&amp;""="",C709&lt;&gt;"حفظ جديد",NOT(ISNUMBER(A709))),"",IF(COUNTIFS($B$6:$B$2005,B709&amp;"",$C$6:$C$2005,"حفظ جديد",$A$6:$A$2005,"&gt;"&amp;A709)=0,1,0))</f>
        <v/>
      </c>
      <c r="K709" s="21">
        <f>IF(OR(B709&amp;""="",C709&lt;&gt;"مراجعة",NOT(ISNUMBER(A709))),"",IF(COUNTIFS($B$6:$B$2005,B709&amp;"",$C$6:$C$2005,"مراجعة",$A$6:$A$2005,"&gt;"&amp;A709)=0,1,0))</f>
        <v/>
      </c>
      <c r="L709" s="6">
        <f>IF(J709=1,B709&amp;"|H","")</f>
        <v/>
      </c>
      <c r="M709" s="6">
        <f>IF(K709=1,B709&amp;"|R","")</f>
        <v/>
      </c>
    </row>
    <row r="710">
      <c r="A710" s="13" t="n"/>
      <c r="B710" s="5" t="n"/>
      <c r="C710" s="5" t="n"/>
      <c r="D710" s="5" t="n"/>
      <c r="E710" s="5" t="n"/>
      <c r="F710" s="15" t="n"/>
      <c r="G710" s="5" t="n"/>
      <c r="H710" s="5" t="n"/>
      <c r="I710" s="6">
        <f>IF(B710&amp;""="","",IF(COUNTIF('الطلاب'!$A$6:$A$205,B710&amp;"")=0,"طالب غير موجود",IF(NOT(ISNUMBER(A710)),"تاريخ ناقص",IF(OR(C710="حفظ جديد",C710="مراجعة")=FALSE,"اختر النوع",IF(NOT(ISNUMBER(F710)),"عدد الأوجه ناقص","")))))</f>
        <v/>
      </c>
      <c r="J710" s="21">
        <f>IF(OR(B710&amp;""="",C710&lt;&gt;"حفظ جديد",NOT(ISNUMBER(A710))),"",IF(COUNTIFS($B$6:$B$2005,B710&amp;"",$C$6:$C$2005,"حفظ جديد",$A$6:$A$2005,"&gt;"&amp;A710)=0,1,0))</f>
        <v/>
      </c>
      <c r="K710" s="21">
        <f>IF(OR(B710&amp;""="",C710&lt;&gt;"مراجعة",NOT(ISNUMBER(A710))),"",IF(COUNTIFS($B$6:$B$2005,B710&amp;"",$C$6:$C$2005,"مراجعة",$A$6:$A$2005,"&gt;"&amp;A710)=0,1,0))</f>
        <v/>
      </c>
      <c r="L710" s="6">
        <f>IF(J710=1,B710&amp;"|H","")</f>
        <v/>
      </c>
      <c r="M710" s="6">
        <f>IF(K710=1,B710&amp;"|R","")</f>
        <v/>
      </c>
    </row>
    <row r="711">
      <c r="A711" s="13" t="n"/>
      <c r="B711" s="5" t="n"/>
      <c r="C711" s="5" t="n"/>
      <c r="D711" s="5" t="n"/>
      <c r="E711" s="5" t="n"/>
      <c r="F711" s="15" t="n"/>
      <c r="G711" s="5" t="n"/>
      <c r="H711" s="5" t="n"/>
      <c r="I711" s="6">
        <f>IF(B711&amp;""="","",IF(COUNTIF('الطلاب'!$A$6:$A$205,B711&amp;"")=0,"طالب غير موجود",IF(NOT(ISNUMBER(A711)),"تاريخ ناقص",IF(OR(C711="حفظ جديد",C711="مراجعة")=FALSE,"اختر النوع",IF(NOT(ISNUMBER(F711)),"عدد الأوجه ناقص","")))))</f>
        <v/>
      </c>
      <c r="J711" s="21">
        <f>IF(OR(B711&amp;""="",C711&lt;&gt;"حفظ جديد",NOT(ISNUMBER(A711))),"",IF(COUNTIFS($B$6:$B$2005,B711&amp;"",$C$6:$C$2005,"حفظ جديد",$A$6:$A$2005,"&gt;"&amp;A711)=0,1,0))</f>
        <v/>
      </c>
      <c r="K711" s="21">
        <f>IF(OR(B711&amp;""="",C711&lt;&gt;"مراجعة",NOT(ISNUMBER(A711))),"",IF(COUNTIFS($B$6:$B$2005,B711&amp;"",$C$6:$C$2005,"مراجعة",$A$6:$A$2005,"&gt;"&amp;A711)=0,1,0))</f>
        <v/>
      </c>
      <c r="L711" s="6">
        <f>IF(J711=1,B711&amp;"|H","")</f>
        <v/>
      </c>
      <c r="M711" s="6">
        <f>IF(K711=1,B711&amp;"|R","")</f>
        <v/>
      </c>
    </row>
    <row r="712">
      <c r="A712" s="13" t="n"/>
      <c r="B712" s="5" t="n"/>
      <c r="C712" s="5" t="n"/>
      <c r="D712" s="5" t="n"/>
      <c r="E712" s="5" t="n"/>
      <c r="F712" s="15" t="n"/>
      <c r="G712" s="5" t="n"/>
      <c r="H712" s="5" t="n"/>
      <c r="I712" s="6">
        <f>IF(B712&amp;""="","",IF(COUNTIF('الطلاب'!$A$6:$A$205,B712&amp;"")=0,"طالب غير موجود",IF(NOT(ISNUMBER(A712)),"تاريخ ناقص",IF(OR(C712="حفظ جديد",C712="مراجعة")=FALSE,"اختر النوع",IF(NOT(ISNUMBER(F712)),"عدد الأوجه ناقص","")))))</f>
        <v/>
      </c>
      <c r="J712" s="21">
        <f>IF(OR(B712&amp;""="",C712&lt;&gt;"حفظ جديد",NOT(ISNUMBER(A712))),"",IF(COUNTIFS($B$6:$B$2005,B712&amp;"",$C$6:$C$2005,"حفظ جديد",$A$6:$A$2005,"&gt;"&amp;A712)=0,1,0))</f>
        <v/>
      </c>
      <c r="K712" s="21">
        <f>IF(OR(B712&amp;""="",C712&lt;&gt;"مراجعة",NOT(ISNUMBER(A712))),"",IF(COUNTIFS($B$6:$B$2005,B712&amp;"",$C$6:$C$2005,"مراجعة",$A$6:$A$2005,"&gt;"&amp;A712)=0,1,0))</f>
        <v/>
      </c>
      <c r="L712" s="6">
        <f>IF(J712=1,B712&amp;"|H","")</f>
        <v/>
      </c>
      <c r="M712" s="6">
        <f>IF(K712=1,B712&amp;"|R","")</f>
        <v/>
      </c>
    </row>
    <row r="713">
      <c r="A713" s="13" t="n"/>
      <c r="B713" s="5" t="n"/>
      <c r="C713" s="5" t="n"/>
      <c r="D713" s="5" t="n"/>
      <c r="E713" s="5" t="n"/>
      <c r="F713" s="15" t="n"/>
      <c r="G713" s="5" t="n"/>
      <c r="H713" s="5" t="n"/>
      <c r="I713" s="6">
        <f>IF(B713&amp;""="","",IF(COUNTIF('الطلاب'!$A$6:$A$205,B713&amp;"")=0,"طالب غير موجود",IF(NOT(ISNUMBER(A713)),"تاريخ ناقص",IF(OR(C713="حفظ جديد",C713="مراجعة")=FALSE,"اختر النوع",IF(NOT(ISNUMBER(F713)),"عدد الأوجه ناقص","")))))</f>
        <v/>
      </c>
      <c r="J713" s="21">
        <f>IF(OR(B713&amp;""="",C713&lt;&gt;"حفظ جديد",NOT(ISNUMBER(A713))),"",IF(COUNTIFS($B$6:$B$2005,B713&amp;"",$C$6:$C$2005,"حفظ جديد",$A$6:$A$2005,"&gt;"&amp;A713)=0,1,0))</f>
        <v/>
      </c>
      <c r="K713" s="21">
        <f>IF(OR(B713&amp;""="",C713&lt;&gt;"مراجعة",NOT(ISNUMBER(A713))),"",IF(COUNTIFS($B$6:$B$2005,B713&amp;"",$C$6:$C$2005,"مراجعة",$A$6:$A$2005,"&gt;"&amp;A713)=0,1,0))</f>
        <v/>
      </c>
      <c r="L713" s="6">
        <f>IF(J713=1,B713&amp;"|H","")</f>
        <v/>
      </c>
      <c r="M713" s="6">
        <f>IF(K713=1,B713&amp;"|R","")</f>
        <v/>
      </c>
    </row>
    <row r="714">
      <c r="A714" s="13" t="n"/>
      <c r="B714" s="5" t="n"/>
      <c r="C714" s="5" t="n"/>
      <c r="D714" s="5" t="n"/>
      <c r="E714" s="5" t="n"/>
      <c r="F714" s="15" t="n"/>
      <c r="G714" s="5" t="n"/>
      <c r="H714" s="5" t="n"/>
      <c r="I714" s="6">
        <f>IF(B714&amp;""="","",IF(COUNTIF('الطلاب'!$A$6:$A$205,B714&amp;"")=0,"طالب غير موجود",IF(NOT(ISNUMBER(A714)),"تاريخ ناقص",IF(OR(C714="حفظ جديد",C714="مراجعة")=FALSE,"اختر النوع",IF(NOT(ISNUMBER(F714)),"عدد الأوجه ناقص","")))))</f>
        <v/>
      </c>
      <c r="J714" s="21">
        <f>IF(OR(B714&amp;""="",C714&lt;&gt;"حفظ جديد",NOT(ISNUMBER(A714))),"",IF(COUNTIFS($B$6:$B$2005,B714&amp;"",$C$6:$C$2005,"حفظ جديد",$A$6:$A$2005,"&gt;"&amp;A714)=0,1,0))</f>
        <v/>
      </c>
      <c r="K714" s="21">
        <f>IF(OR(B714&amp;""="",C714&lt;&gt;"مراجعة",NOT(ISNUMBER(A714))),"",IF(COUNTIFS($B$6:$B$2005,B714&amp;"",$C$6:$C$2005,"مراجعة",$A$6:$A$2005,"&gt;"&amp;A714)=0,1,0))</f>
        <v/>
      </c>
      <c r="L714" s="6">
        <f>IF(J714=1,B714&amp;"|H","")</f>
        <v/>
      </c>
      <c r="M714" s="6">
        <f>IF(K714=1,B714&amp;"|R","")</f>
        <v/>
      </c>
    </row>
    <row r="715">
      <c r="A715" s="13" t="n"/>
      <c r="B715" s="5" t="n"/>
      <c r="C715" s="5" t="n"/>
      <c r="D715" s="5" t="n"/>
      <c r="E715" s="5" t="n"/>
      <c r="F715" s="15" t="n"/>
      <c r="G715" s="5" t="n"/>
      <c r="H715" s="5" t="n"/>
      <c r="I715" s="6">
        <f>IF(B715&amp;""="","",IF(COUNTIF('الطلاب'!$A$6:$A$205,B715&amp;"")=0,"طالب غير موجود",IF(NOT(ISNUMBER(A715)),"تاريخ ناقص",IF(OR(C715="حفظ جديد",C715="مراجعة")=FALSE,"اختر النوع",IF(NOT(ISNUMBER(F715)),"عدد الأوجه ناقص","")))))</f>
        <v/>
      </c>
      <c r="J715" s="21">
        <f>IF(OR(B715&amp;""="",C715&lt;&gt;"حفظ جديد",NOT(ISNUMBER(A715))),"",IF(COUNTIFS($B$6:$B$2005,B715&amp;"",$C$6:$C$2005,"حفظ جديد",$A$6:$A$2005,"&gt;"&amp;A715)=0,1,0))</f>
        <v/>
      </c>
      <c r="K715" s="21">
        <f>IF(OR(B715&amp;""="",C715&lt;&gt;"مراجعة",NOT(ISNUMBER(A715))),"",IF(COUNTIFS($B$6:$B$2005,B715&amp;"",$C$6:$C$2005,"مراجعة",$A$6:$A$2005,"&gt;"&amp;A715)=0,1,0))</f>
        <v/>
      </c>
      <c r="L715" s="6">
        <f>IF(J715=1,B715&amp;"|H","")</f>
        <v/>
      </c>
      <c r="M715" s="6">
        <f>IF(K715=1,B715&amp;"|R","")</f>
        <v/>
      </c>
    </row>
    <row r="716">
      <c r="A716" s="13" t="n"/>
      <c r="B716" s="5" t="n"/>
      <c r="C716" s="5" t="n"/>
      <c r="D716" s="5" t="n"/>
      <c r="E716" s="5" t="n"/>
      <c r="F716" s="15" t="n"/>
      <c r="G716" s="5" t="n"/>
      <c r="H716" s="5" t="n"/>
      <c r="I716" s="6">
        <f>IF(B716&amp;""="","",IF(COUNTIF('الطلاب'!$A$6:$A$205,B716&amp;"")=0,"طالب غير موجود",IF(NOT(ISNUMBER(A716)),"تاريخ ناقص",IF(OR(C716="حفظ جديد",C716="مراجعة")=FALSE,"اختر النوع",IF(NOT(ISNUMBER(F716)),"عدد الأوجه ناقص","")))))</f>
        <v/>
      </c>
      <c r="J716" s="21">
        <f>IF(OR(B716&amp;""="",C716&lt;&gt;"حفظ جديد",NOT(ISNUMBER(A716))),"",IF(COUNTIFS($B$6:$B$2005,B716&amp;"",$C$6:$C$2005,"حفظ جديد",$A$6:$A$2005,"&gt;"&amp;A716)=0,1,0))</f>
        <v/>
      </c>
      <c r="K716" s="21">
        <f>IF(OR(B716&amp;""="",C716&lt;&gt;"مراجعة",NOT(ISNUMBER(A716))),"",IF(COUNTIFS($B$6:$B$2005,B716&amp;"",$C$6:$C$2005,"مراجعة",$A$6:$A$2005,"&gt;"&amp;A716)=0,1,0))</f>
        <v/>
      </c>
      <c r="L716" s="6">
        <f>IF(J716=1,B716&amp;"|H","")</f>
        <v/>
      </c>
      <c r="M716" s="6">
        <f>IF(K716=1,B716&amp;"|R","")</f>
        <v/>
      </c>
    </row>
    <row r="717">
      <c r="A717" s="13" t="n"/>
      <c r="B717" s="5" t="n"/>
      <c r="C717" s="5" t="n"/>
      <c r="D717" s="5" t="n"/>
      <c r="E717" s="5" t="n"/>
      <c r="F717" s="15" t="n"/>
      <c r="G717" s="5" t="n"/>
      <c r="H717" s="5" t="n"/>
      <c r="I717" s="6">
        <f>IF(B717&amp;""="","",IF(COUNTIF('الطلاب'!$A$6:$A$205,B717&amp;"")=0,"طالب غير موجود",IF(NOT(ISNUMBER(A717)),"تاريخ ناقص",IF(OR(C717="حفظ جديد",C717="مراجعة")=FALSE,"اختر النوع",IF(NOT(ISNUMBER(F717)),"عدد الأوجه ناقص","")))))</f>
        <v/>
      </c>
      <c r="J717" s="21">
        <f>IF(OR(B717&amp;""="",C717&lt;&gt;"حفظ جديد",NOT(ISNUMBER(A717))),"",IF(COUNTIFS($B$6:$B$2005,B717&amp;"",$C$6:$C$2005,"حفظ جديد",$A$6:$A$2005,"&gt;"&amp;A717)=0,1,0))</f>
        <v/>
      </c>
      <c r="K717" s="21">
        <f>IF(OR(B717&amp;""="",C717&lt;&gt;"مراجعة",NOT(ISNUMBER(A717))),"",IF(COUNTIFS($B$6:$B$2005,B717&amp;"",$C$6:$C$2005,"مراجعة",$A$6:$A$2005,"&gt;"&amp;A717)=0,1,0))</f>
        <v/>
      </c>
      <c r="L717" s="6">
        <f>IF(J717=1,B717&amp;"|H","")</f>
        <v/>
      </c>
      <c r="M717" s="6">
        <f>IF(K717=1,B717&amp;"|R","")</f>
        <v/>
      </c>
    </row>
    <row r="718">
      <c r="A718" s="13" t="n"/>
      <c r="B718" s="5" t="n"/>
      <c r="C718" s="5" t="n"/>
      <c r="D718" s="5" t="n"/>
      <c r="E718" s="5" t="n"/>
      <c r="F718" s="15" t="n"/>
      <c r="G718" s="5" t="n"/>
      <c r="H718" s="5" t="n"/>
      <c r="I718" s="6">
        <f>IF(B718&amp;""="","",IF(COUNTIF('الطلاب'!$A$6:$A$205,B718&amp;"")=0,"طالب غير موجود",IF(NOT(ISNUMBER(A718)),"تاريخ ناقص",IF(OR(C718="حفظ جديد",C718="مراجعة")=FALSE,"اختر النوع",IF(NOT(ISNUMBER(F718)),"عدد الأوجه ناقص","")))))</f>
        <v/>
      </c>
      <c r="J718" s="21">
        <f>IF(OR(B718&amp;""="",C718&lt;&gt;"حفظ جديد",NOT(ISNUMBER(A718))),"",IF(COUNTIFS($B$6:$B$2005,B718&amp;"",$C$6:$C$2005,"حفظ جديد",$A$6:$A$2005,"&gt;"&amp;A718)=0,1,0))</f>
        <v/>
      </c>
      <c r="K718" s="21">
        <f>IF(OR(B718&amp;""="",C718&lt;&gt;"مراجعة",NOT(ISNUMBER(A718))),"",IF(COUNTIFS($B$6:$B$2005,B718&amp;"",$C$6:$C$2005,"مراجعة",$A$6:$A$2005,"&gt;"&amp;A718)=0,1,0))</f>
        <v/>
      </c>
      <c r="L718" s="6">
        <f>IF(J718=1,B718&amp;"|H","")</f>
        <v/>
      </c>
      <c r="M718" s="6">
        <f>IF(K718=1,B718&amp;"|R","")</f>
        <v/>
      </c>
    </row>
    <row r="719">
      <c r="A719" s="13" t="n"/>
      <c r="B719" s="5" t="n"/>
      <c r="C719" s="5" t="n"/>
      <c r="D719" s="5" t="n"/>
      <c r="E719" s="5" t="n"/>
      <c r="F719" s="15" t="n"/>
      <c r="G719" s="5" t="n"/>
      <c r="H719" s="5" t="n"/>
      <c r="I719" s="6">
        <f>IF(B719&amp;""="","",IF(COUNTIF('الطلاب'!$A$6:$A$205,B719&amp;"")=0,"طالب غير موجود",IF(NOT(ISNUMBER(A719)),"تاريخ ناقص",IF(OR(C719="حفظ جديد",C719="مراجعة")=FALSE,"اختر النوع",IF(NOT(ISNUMBER(F719)),"عدد الأوجه ناقص","")))))</f>
        <v/>
      </c>
      <c r="J719" s="21">
        <f>IF(OR(B719&amp;""="",C719&lt;&gt;"حفظ جديد",NOT(ISNUMBER(A719))),"",IF(COUNTIFS($B$6:$B$2005,B719&amp;"",$C$6:$C$2005,"حفظ جديد",$A$6:$A$2005,"&gt;"&amp;A719)=0,1,0))</f>
        <v/>
      </c>
      <c r="K719" s="21">
        <f>IF(OR(B719&amp;""="",C719&lt;&gt;"مراجعة",NOT(ISNUMBER(A719))),"",IF(COUNTIFS($B$6:$B$2005,B719&amp;"",$C$6:$C$2005,"مراجعة",$A$6:$A$2005,"&gt;"&amp;A719)=0,1,0))</f>
        <v/>
      </c>
      <c r="L719" s="6">
        <f>IF(J719=1,B719&amp;"|H","")</f>
        <v/>
      </c>
      <c r="M719" s="6">
        <f>IF(K719=1,B719&amp;"|R","")</f>
        <v/>
      </c>
    </row>
    <row r="720">
      <c r="A720" s="13" t="n"/>
      <c r="B720" s="5" t="n"/>
      <c r="C720" s="5" t="n"/>
      <c r="D720" s="5" t="n"/>
      <c r="E720" s="5" t="n"/>
      <c r="F720" s="15" t="n"/>
      <c r="G720" s="5" t="n"/>
      <c r="H720" s="5" t="n"/>
      <c r="I720" s="6">
        <f>IF(B720&amp;""="","",IF(COUNTIF('الطلاب'!$A$6:$A$205,B720&amp;"")=0,"طالب غير موجود",IF(NOT(ISNUMBER(A720)),"تاريخ ناقص",IF(OR(C720="حفظ جديد",C720="مراجعة")=FALSE,"اختر النوع",IF(NOT(ISNUMBER(F720)),"عدد الأوجه ناقص","")))))</f>
        <v/>
      </c>
      <c r="J720" s="21">
        <f>IF(OR(B720&amp;""="",C720&lt;&gt;"حفظ جديد",NOT(ISNUMBER(A720))),"",IF(COUNTIFS($B$6:$B$2005,B720&amp;"",$C$6:$C$2005,"حفظ جديد",$A$6:$A$2005,"&gt;"&amp;A720)=0,1,0))</f>
        <v/>
      </c>
      <c r="K720" s="21">
        <f>IF(OR(B720&amp;""="",C720&lt;&gt;"مراجعة",NOT(ISNUMBER(A720))),"",IF(COUNTIFS($B$6:$B$2005,B720&amp;"",$C$6:$C$2005,"مراجعة",$A$6:$A$2005,"&gt;"&amp;A720)=0,1,0))</f>
        <v/>
      </c>
      <c r="L720" s="6">
        <f>IF(J720=1,B720&amp;"|H","")</f>
        <v/>
      </c>
      <c r="M720" s="6">
        <f>IF(K720=1,B720&amp;"|R","")</f>
        <v/>
      </c>
    </row>
    <row r="721">
      <c r="A721" s="13" t="n"/>
      <c r="B721" s="5" t="n"/>
      <c r="C721" s="5" t="n"/>
      <c r="D721" s="5" t="n"/>
      <c r="E721" s="5" t="n"/>
      <c r="F721" s="15" t="n"/>
      <c r="G721" s="5" t="n"/>
      <c r="H721" s="5" t="n"/>
      <c r="I721" s="6">
        <f>IF(B721&amp;""="","",IF(COUNTIF('الطلاب'!$A$6:$A$205,B721&amp;"")=0,"طالب غير موجود",IF(NOT(ISNUMBER(A721)),"تاريخ ناقص",IF(OR(C721="حفظ جديد",C721="مراجعة")=FALSE,"اختر النوع",IF(NOT(ISNUMBER(F721)),"عدد الأوجه ناقص","")))))</f>
        <v/>
      </c>
      <c r="J721" s="21">
        <f>IF(OR(B721&amp;""="",C721&lt;&gt;"حفظ جديد",NOT(ISNUMBER(A721))),"",IF(COUNTIFS($B$6:$B$2005,B721&amp;"",$C$6:$C$2005,"حفظ جديد",$A$6:$A$2005,"&gt;"&amp;A721)=0,1,0))</f>
        <v/>
      </c>
      <c r="K721" s="21">
        <f>IF(OR(B721&amp;""="",C721&lt;&gt;"مراجعة",NOT(ISNUMBER(A721))),"",IF(COUNTIFS($B$6:$B$2005,B721&amp;"",$C$6:$C$2005,"مراجعة",$A$6:$A$2005,"&gt;"&amp;A721)=0,1,0))</f>
        <v/>
      </c>
      <c r="L721" s="6">
        <f>IF(J721=1,B721&amp;"|H","")</f>
        <v/>
      </c>
      <c r="M721" s="6">
        <f>IF(K721=1,B721&amp;"|R","")</f>
        <v/>
      </c>
    </row>
    <row r="722">
      <c r="A722" s="13" t="n"/>
      <c r="B722" s="5" t="n"/>
      <c r="C722" s="5" t="n"/>
      <c r="D722" s="5" t="n"/>
      <c r="E722" s="5" t="n"/>
      <c r="F722" s="15" t="n"/>
      <c r="G722" s="5" t="n"/>
      <c r="H722" s="5" t="n"/>
      <c r="I722" s="6">
        <f>IF(B722&amp;""="","",IF(COUNTIF('الطلاب'!$A$6:$A$205,B722&amp;"")=0,"طالب غير موجود",IF(NOT(ISNUMBER(A722)),"تاريخ ناقص",IF(OR(C722="حفظ جديد",C722="مراجعة")=FALSE,"اختر النوع",IF(NOT(ISNUMBER(F722)),"عدد الأوجه ناقص","")))))</f>
        <v/>
      </c>
      <c r="J722" s="21">
        <f>IF(OR(B722&amp;""="",C722&lt;&gt;"حفظ جديد",NOT(ISNUMBER(A722))),"",IF(COUNTIFS($B$6:$B$2005,B722&amp;"",$C$6:$C$2005,"حفظ جديد",$A$6:$A$2005,"&gt;"&amp;A722)=0,1,0))</f>
        <v/>
      </c>
      <c r="K722" s="21">
        <f>IF(OR(B722&amp;""="",C722&lt;&gt;"مراجعة",NOT(ISNUMBER(A722))),"",IF(COUNTIFS($B$6:$B$2005,B722&amp;"",$C$6:$C$2005,"مراجعة",$A$6:$A$2005,"&gt;"&amp;A722)=0,1,0))</f>
        <v/>
      </c>
      <c r="L722" s="6">
        <f>IF(J722=1,B722&amp;"|H","")</f>
        <v/>
      </c>
      <c r="M722" s="6">
        <f>IF(K722=1,B722&amp;"|R","")</f>
        <v/>
      </c>
    </row>
    <row r="723">
      <c r="A723" s="13" t="n"/>
      <c r="B723" s="5" t="n"/>
      <c r="C723" s="5" t="n"/>
      <c r="D723" s="5" t="n"/>
      <c r="E723" s="5" t="n"/>
      <c r="F723" s="15" t="n"/>
      <c r="G723" s="5" t="n"/>
      <c r="H723" s="5" t="n"/>
      <c r="I723" s="6">
        <f>IF(B723&amp;""="","",IF(COUNTIF('الطلاب'!$A$6:$A$205,B723&amp;"")=0,"طالب غير موجود",IF(NOT(ISNUMBER(A723)),"تاريخ ناقص",IF(OR(C723="حفظ جديد",C723="مراجعة")=FALSE,"اختر النوع",IF(NOT(ISNUMBER(F723)),"عدد الأوجه ناقص","")))))</f>
        <v/>
      </c>
      <c r="J723" s="21">
        <f>IF(OR(B723&amp;""="",C723&lt;&gt;"حفظ جديد",NOT(ISNUMBER(A723))),"",IF(COUNTIFS($B$6:$B$2005,B723&amp;"",$C$6:$C$2005,"حفظ جديد",$A$6:$A$2005,"&gt;"&amp;A723)=0,1,0))</f>
        <v/>
      </c>
      <c r="K723" s="21">
        <f>IF(OR(B723&amp;""="",C723&lt;&gt;"مراجعة",NOT(ISNUMBER(A723))),"",IF(COUNTIFS($B$6:$B$2005,B723&amp;"",$C$6:$C$2005,"مراجعة",$A$6:$A$2005,"&gt;"&amp;A723)=0,1,0))</f>
        <v/>
      </c>
      <c r="L723" s="6">
        <f>IF(J723=1,B723&amp;"|H","")</f>
        <v/>
      </c>
      <c r="M723" s="6">
        <f>IF(K723=1,B723&amp;"|R","")</f>
        <v/>
      </c>
    </row>
    <row r="724">
      <c r="A724" s="13" t="n"/>
      <c r="B724" s="5" t="n"/>
      <c r="C724" s="5" t="n"/>
      <c r="D724" s="5" t="n"/>
      <c r="E724" s="5" t="n"/>
      <c r="F724" s="15" t="n"/>
      <c r="G724" s="5" t="n"/>
      <c r="H724" s="5" t="n"/>
      <c r="I724" s="6">
        <f>IF(B724&amp;""="","",IF(COUNTIF('الطلاب'!$A$6:$A$205,B724&amp;"")=0,"طالب غير موجود",IF(NOT(ISNUMBER(A724)),"تاريخ ناقص",IF(OR(C724="حفظ جديد",C724="مراجعة")=FALSE,"اختر النوع",IF(NOT(ISNUMBER(F724)),"عدد الأوجه ناقص","")))))</f>
        <v/>
      </c>
      <c r="J724" s="21">
        <f>IF(OR(B724&amp;""="",C724&lt;&gt;"حفظ جديد",NOT(ISNUMBER(A724))),"",IF(COUNTIFS($B$6:$B$2005,B724&amp;"",$C$6:$C$2005,"حفظ جديد",$A$6:$A$2005,"&gt;"&amp;A724)=0,1,0))</f>
        <v/>
      </c>
      <c r="K724" s="21">
        <f>IF(OR(B724&amp;""="",C724&lt;&gt;"مراجعة",NOT(ISNUMBER(A724))),"",IF(COUNTIFS($B$6:$B$2005,B724&amp;"",$C$6:$C$2005,"مراجعة",$A$6:$A$2005,"&gt;"&amp;A724)=0,1,0))</f>
        <v/>
      </c>
      <c r="L724" s="6">
        <f>IF(J724=1,B724&amp;"|H","")</f>
        <v/>
      </c>
      <c r="M724" s="6">
        <f>IF(K724=1,B724&amp;"|R","")</f>
        <v/>
      </c>
    </row>
    <row r="725">
      <c r="A725" s="13" t="n"/>
      <c r="B725" s="5" t="n"/>
      <c r="C725" s="5" t="n"/>
      <c r="D725" s="5" t="n"/>
      <c r="E725" s="5" t="n"/>
      <c r="F725" s="15" t="n"/>
      <c r="G725" s="5" t="n"/>
      <c r="H725" s="5" t="n"/>
      <c r="I725" s="6">
        <f>IF(B725&amp;""="","",IF(COUNTIF('الطلاب'!$A$6:$A$205,B725&amp;"")=0,"طالب غير موجود",IF(NOT(ISNUMBER(A725)),"تاريخ ناقص",IF(OR(C725="حفظ جديد",C725="مراجعة")=FALSE,"اختر النوع",IF(NOT(ISNUMBER(F725)),"عدد الأوجه ناقص","")))))</f>
        <v/>
      </c>
      <c r="J725" s="21">
        <f>IF(OR(B725&amp;""="",C725&lt;&gt;"حفظ جديد",NOT(ISNUMBER(A725))),"",IF(COUNTIFS($B$6:$B$2005,B725&amp;"",$C$6:$C$2005,"حفظ جديد",$A$6:$A$2005,"&gt;"&amp;A725)=0,1,0))</f>
        <v/>
      </c>
      <c r="K725" s="21">
        <f>IF(OR(B725&amp;""="",C725&lt;&gt;"مراجعة",NOT(ISNUMBER(A725))),"",IF(COUNTIFS($B$6:$B$2005,B725&amp;"",$C$6:$C$2005,"مراجعة",$A$6:$A$2005,"&gt;"&amp;A725)=0,1,0))</f>
        <v/>
      </c>
      <c r="L725" s="6">
        <f>IF(J725=1,B725&amp;"|H","")</f>
        <v/>
      </c>
      <c r="M725" s="6">
        <f>IF(K725=1,B725&amp;"|R","")</f>
        <v/>
      </c>
    </row>
    <row r="726">
      <c r="A726" s="13" t="n"/>
      <c r="B726" s="5" t="n"/>
      <c r="C726" s="5" t="n"/>
      <c r="D726" s="5" t="n"/>
      <c r="E726" s="5" t="n"/>
      <c r="F726" s="15" t="n"/>
      <c r="G726" s="5" t="n"/>
      <c r="H726" s="5" t="n"/>
      <c r="I726" s="6">
        <f>IF(B726&amp;""="","",IF(COUNTIF('الطلاب'!$A$6:$A$205,B726&amp;"")=0,"طالب غير موجود",IF(NOT(ISNUMBER(A726)),"تاريخ ناقص",IF(OR(C726="حفظ جديد",C726="مراجعة")=FALSE,"اختر النوع",IF(NOT(ISNUMBER(F726)),"عدد الأوجه ناقص","")))))</f>
        <v/>
      </c>
      <c r="J726" s="21">
        <f>IF(OR(B726&amp;""="",C726&lt;&gt;"حفظ جديد",NOT(ISNUMBER(A726))),"",IF(COUNTIFS($B$6:$B$2005,B726&amp;"",$C$6:$C$2005,"حفظ جديد",$A$6:$A$2005,"&gt;"&amp;A726)=0,1,0))</f>
        <v/>
      </c>
      <c r="K726" s="21">
        <f>IF(OR(B726&amp;""="",C726&lt;&gt;"مراجعة",NOT(ISNUMBER(A726))),"",IF(COUNTIFS($B$6:$B$2005,B726&amp;"",$C$6:$C$2005,"مراجعة",$A$6:$A$2005,"&gt;"&amp;A726)=0,1,0))</f>
        <v/>
      </c>
      <c r="L726" s="6">
        <f>IF(J726=1,B726&amp;"|H","")</f>
        <v/>
      </c>
      <c r="M726" s="6">
        <f>IF(K726=1,B726&amp;"|R","")</f>
        <v/>
      </c>
    </row>
    <row r="727">
      <c r="A727" s="13" t="n"/>
      <c r="B727" s="5" t="n"/>
      <c r="C727" s="5" t="n"/>
      <c r="D727" s="5" t="n"/>
      <c r="E727" s="5" t="n"/>
      <c r="F727" s="15" t="n"/>
      <c r="G727" s="5" t="n"/>
      <c r="H727" s="5" t="n"/>
      <c r="I727" s="6">
        <f>IF(B727&amp;""="","",IF(COUNTIF('الطلاب'!$A$6:$A$205,B727&amp;"")=0,"طالب غير موجود",IF(NOT(ISNUMBER(A727)),"تاريخ ناقص",IF(OR(C727="حفظ جديد",C727="مراجعة")=FALSE,"اختر النوع",IF(NOT(ISNUMBER(F727)),"عدد الأوجه ناقص","")))))</f>
        <v/>
      </c>
      <c r="J727" s="21">
        <f>IF(OR(B727&amp;""="",C727&lt;&gt;"حفظ جديد",NOT(ISNUMBER(A727))),"",IF(COUNTIFS($B$6:$B$2005,B727&amp;"",$C$6:$C$2005,"حفظ جديد",$A$6:$A$2005,"&gt;"&amp;A727)=0,1,0))</f>
        <v/>
      </c>
      <c r="K727" s="21">
        <f>IF(OR(B727&amp;""="",C727&lt;&gt;"مراجعة",NOT(ISNUMBER(A727))),"",IF(COUNTIFS($B$6:$B$2005,B727&amp;"",$C$6:$C$2005,"مراجعة",$A$6:$A$2005,"&gt;"&amp;A727)=0,1,0))</f>
        <v/>
      </c>
      <c r="L727" s="6">
        <f>IF(J727=1,B727&amp;"|H","")</f>
        <v/>
      </c>
      <c r="M727" s="6">
        <f>IF(K727=1,B727&amp;"|R","")</f>
        <v/>
      </c>
    </row>
    <row r="728">
      <c r="A728" s="13" t="n"/>
      <c r="B728" s="5" t="n"/>
      <c r="C728" s="5" t="n"/>
      <c r="D728" s="5" t="n"/>
      <c r="E728" s="5" t="n"/>
      <c r="F728" s="15" t="n"/>
      <c r="G728" s="5" t="n"/>
      <c r="H728" s="5" t="n"/>
      <c r="I728" s="6">
        <f>IF(B728&amp;""="","",IF(COUNTIF('الطلاب'!$A$6:$A$205,B728&amp;"")=0,"طالب غير موجود",IF(NOT(ISNUMBER(A728)),"تاريخ ناقص",IF(OR(C728="حفظ جديد",C728="مراجعة")=FALSE,"اختر النوع",IF(NOT(ISNUMBER(F728)),"عدد الأوجه ناقص","")))))</f>
        <v/>
      </c>
      <c r="J728" s="21">
        <f>IF(OR(B728&amp;""="",C728&lt;&gt;"حفظ جديد",NOT(ISNUMBER(A728))),"",IF(COUNTIFS($B$6:$B$2005,B728&amp;"",$C$6:$C$2005,"حفظ جديد",$A$6:$A$2005,"&gt;"&amp;A728)=0,1,0))</f>
        <v/>
      </c>
      <c r="K728" s="21">
        <f>IF(OR(B728&amp;""="",C728&lt;&gt;"مراجعة",NOT(ISNUMBER(A728))),"",IF(COUNTIFS($B$6:$B$2005,B728&amp;"",$C$6:$C$2005,"مراجعة",$A$6:$A$2005,"&gt;"&amp;A728)=0,1,0))</f>
        <v/>
      </c>
      <c r="L728" s="6">
        <f>IF(J728=1,B728&amp;"|H","")</f>
        <v/>
      </c>
      <c r="M728" s="6">
        <f>IF(K728=1,B728&amp;"|R","")</f>
        <v/>
      </c>
    </row>
    <row r="729">
      <c r="A729" s="13" t="n"/>
      <c r="B729" s="5" t="n"/>
      <c r="C729" s="5" t="n"/>
      <c r="D729" s="5" t="n"/>
      <c r="E729" s="5" t="n"/>
      <c r="F729" s="15" t="n"/>
      <c r="G729" s="5" t="n"/>
      <c r="H729" s="5" t="n"/>
      <c r="I729" s="6">
        <f>IF(B729&amp;""="","",IF(COUNTIF('الطلاب'!$A$6:$A$205,B729&amp;"")=0,"طالب غير موجود",IF(NOT(ISNUMBER(A729)),"تاريخ ناقص",IF(OR(C729="حفظ جديد",C729="مراجعة")=FALSE,"اختر النوع",IF(NOT(ISNUMBER(F729)),"عدد الأوجه ناقص","")))))</f>
        <v/>
      </c>
      <c r="J729" s="21">
        <f>IF(OR(B729&amp;""="",C729&lt;&gt;"حفظ جديد",NOT(ISNUMBER(A729))),"",IF(COUNTIFS($B$6:$B$2005,B729&amp;"",$C$6:$C$2005,"حفظ جديد",$A$6:$A$2005,"&gt;"&amp;A729)=0,1,0))</f>
        <v/>
      </c>
      <c r="K729" s="21">
        <f>IF(OR(B729&amp;""="",C729&lt;&gt;"مراجعة",NOT(ISNUMBER(A729))),"",IF(COUNTIFS($B$6:$B$2005,B729&amp;"",$C$6:$C$2005,"مراجعة",$A$6:$A$2005,"&gt;"&amp;A729)=0,1,0))</f>
        <v/>
      </c>
      <c r="L729" s="6">
        <f>IF(J729=1,B729&amp;"|H","")</f>
        <v/>
      </c>
      <c r="M729" s="6">
        <f>IF(K729=1,B729&amp;"|R","")</f>
        <v/>
      </c>
    </row>
    <row r="730">
      <c r="A730" s="13" t="n"/>
      <c r="B730" s="5" t="n"/>
      <c r="C730" s="5" t="n"/>
      <c r="D730" s="5" t="n"/>
      <c r="E730" s="5" t="n"/>
      <c r="F730" s="15" t="n"/>
      <c r="G730" s="5" t="n"/>
      <c r="H730" s="5" t="n"/>
      <c r="I730" s="6">
        <f>IF(B730&amp;""="","",IF(COUNTIF('الطلاب'!$A$6:$A$205,B730&amp;"")=0,"طالب غير موجود",IF(NOT(ISNUMBER(A730)),"تاريخ ناقص",IF(OR(C730="حفظ جديد",C730="مراجعة")=FALSE,"اختر النوع",IF(NOT(ISNUMBER(F730)),"عدد الأوجه ناقص","")))))</f>
        <v/>
      </c>
      <c r="J730" s="21">
        <f>IF(OR(B730&amp;""="",C730&lt;&gt;"حفظ جديد",NOT(ISNUMBER(A730))),"",IF(COUNTIFS($B$6:$B$2005,B730&amp;"",$C$6:$C$2005,"حفظ جديد",$A$6:$A$2005,"&gt;"&amp;A730)=0,1,0))</f>
        <v/>
      </c>
      <c r="K730" s="21">
        <f>IF(OR(B730&amp;""="",C730&lt;&gt;"مراجعة",NOT(ISNUMBER(A730))),"",IF(COUNTIFS($B$6:$B$2005,B730&amp;"",$C$6:$C$2005,"مراجعة",$A$6:$A$2005,"&gt;"&amp;A730)=0,1,0))</f>
        <v/>
      </c>
      <c r="L730" s="6">
        <f>IF(J730=1,B730&amp;"|H","")</f>
        <v/>
      </c>
      <c r="M730" s="6">
        <f>IF(K730=1,B730&amp;"|R","")</f>
        <v/>
      </c>
    </row>
    <row r="731">
      <c r="A731" s="13" t="n"/>
      <c r="B731" s="5" t="n"/>
      <c r="C731" s="5" t="n"/>
      <c r="D731" s="5" t="n"/>
      <c r="E731" s="5" t="n"/>
      <c r="F731" s="15" t="n"/>
      <c r="G731" s="5" t="n"/>
      <c r="H731" s="5" t="n"/>
      <c r="I731" s="6">
        <f>IF(B731&amp;""="","",IF(COUNTIF('الطلاب'!$A$6:$A$205,B731&amp;"")=0,"طالب غير موجود",IF(NOT(ISNUMBER(A731)),"تاريخ ناقص",IF(OR(C731="حفظ جديد",C731="مراجعة")=FALSE,"اختر النوع",IF(NOT(ISNUMBER(F731)),"عدد الأوجه ناقص","")))))</f>
        <v/>
      </c>
      <c r="J731" s="21">
        <f>IF(OR(B731&amp;""="",C731&lt;&gt;"حفظ جديد",NOT(ISNUMBER(A731))),"",IF(COUNTIFS($B$6:$B$2005,B731&amp;"",$C$6:$C$2005,"حفظ جديد",$A$6:$A$2005,"&gt;"&amp;A731)=0,1,0))</f>
        <v/>
      </c>
      <c r="K731" s="21">
        <f>IF(OR(B731&amp;""="",C731&lt;&gt;"مراجعة",NOT(ISNUMBER(A731))),"",IF(COUNTIFS($B$6:$B$2005,B731&amp;"",$C$6:$C$2005,"مراجعة",$A$6:$A$2005,"&gt;"&amp;A731)=0,1,0))</f>
        <v/>
      </c>
      <c r="L731" s="6">
        <f>IF(J731=1,B731&amp;"|H","")</f>
        <v/>
      </c>
      <c r="M731" s="6">
        <f>IF(K731=1,B731&amp;"|R","")</f>
        <v/>
      </c>
    </row>
    <row r="732">
      <c r="A732" s="13" t="n"/>
      <c r="B732" s="5" t="n"/>
      <c r="C732" s="5" t="n"/>
      <c r="D732" s="5" t="n"/>
      <c r="E732" s="5" t="n"/>
      <c r="F732" s="15" t="n"/>
      <c r="G732" s="5" t="n"/>
      <c r="H732" s="5" t="n"/>
      <c r="I732" s="6">
        <f>IF(B732&amp;""="","",IF(COUNTIF('الطلاب'!$A$6:$A$205,B732&amp;"")=0,"طالب غير موجود",IF(NOT(ISNUMBER(A732)),"تاريخ ناقص",IF(OR(C732="حفظ جديد",C732="مراجعة")=FALSE,"اختر النوع",IF(NOT(ISNUMBER(F732)),"عدد الأوجه ناقص","")))))</f>
        <v/>
      </c>
      <c r="J732" s="21">
        <f>IF(OR(B732&amp;""="",C732&lt;&gt;"حفظ جديد",NOT(ISNUMBER(A732))),"",IF(COUNTIFS($B$6:$B$2005,B732&amp;"",$C$6:$C$2005,"حفظ جديد",$A$6:$A$2005,"&gt;"&amp;A732)=0,1,0))</f>
        <v/>
      </c>
      <c r="K732" s="21">
        <f>IF(OR(B732&amp;""="",C732&lt;&gt;"مراجعة",NOT(ISNUMBER(A732))),"",IF(COUNTIFS($B$6:$B$2005,B732&amp;"",$C$6:$C$2005,"مراجعة",$A$6:$A$2005,"&gt;"&amp;A732)=0,1,0))</f>
        <v/>
      </c>
      <c r="L732" s="6">
        <f>IF(J732=1,B732&amp;"|H","")</f>
        <v/>
      </c>
      <c r="M732" s="6">
        <f>IF(K732=1,B732&amp;"|R","")</f>
        <v/>
      </c>
    </row>
    <row r="733">
      <c r="A733" s="13" t="n"/>
      <c r="B733" s="5" t="n"/>
      <c r="C733" s="5" t="n"/>
      <c r="D733" s="5" t="n"/>
      <c r="E733" s="5" t="n"/>
      <c r="F733" s="15" t="n"/>
      <c r="G733" s="5" t="n"/>
      <c r="H733" s="5" t="n"/>
      <c r="I733" s="6">
        <f>IF(B733&amp;""="","",IF(COUNTIF('الطلاب'!$A$6:$A$205,B733&amp;"")=0,"طالب غير موجود",IF(NOT(ISNUMBER(A733)),"تاريخ ناقص",IF(OR(C733="حفظ جديد",C733="مراجعة")=FALSE,"اختر النوع",IF(NOT(ISNUMBER(F733)),"عدد الأوجه ناقص","")))))</f>
        <v/>
      </c>
      <c r="J733" s="21">
        <f>IF(OR(B733&amp;""="",C733&lt;&gt;"حفظ جديد",NOT(ISNUMBER(A733))),"",IF(COUNTIFS($B$6:$B$2005,B733&amp;"",$C$6:$C$2005,"حفظ جديد",$A$6:$A$2005,"&gt;"&amp;A733)=0,1,0))</f>
        <v/>
      </c>
      <c r="K733" s="21">
        <f>IF(OR(B733&amp;""="",C733&lt;&gt;"مراجعة",NOT(ISNUMBER(A733))),"",IF(COUNTIFS($B$6:$B$2005,B733&amp;"",$C$6:$C$2005,"مراجعة",$A$6:$A$2005,"&gt;"&amp;A733)=0,1,0))</f>
        <v/>
      </c>
      <c r="L733" s="6">
        <f>IF(J733=1,B733&amp;"|H","")</f>
        <v/>
      </c>
      <c r="M733" s="6">
        <f>IF(K733=1,B733&amp;"|R","")</f>
        <v/>
      </c>
    </row>
    <row r="734">
      <c r="A734" s="13" t="n"/>
      <c r="B734" s="5" t="n"/>
      <c r="C734" s="5" t="n"/>
      <c r="D734" s="5" t="n"/>
      <c r="E734" s="5" t="n"/>
      <c r="F734" s="15" t="n"/>
      <c r="G734" s="5" t="n"/>
      <c r="H734" s="5" t="n"/>
      <c r="I734" s="6">
        <f>IF(B734&amp;""="","",IF(COUNTIF('الطلاب'!$A$6:$A$205,B734&amp;"")=0,"طالب غير موجود",IF(NOT(ISNUMBER(A734)),"تاريخ ناقص",IF(OR(C734="حفظ جديد",C734="مراجعة")=FALSE,"اختر النوع",IF(NOT(ISNUMBER(F734)),"عدد الأوجه ناقص","")))))</f>
        <v/>
      </c>
      <c r="J734" s="21">
        <f>IF(OR(B734&amp;""="",C734&lt;&gt;"حفظ جديد",NOT(ISNUMBER(A734))),"",IF(COUNTIFS($B$6:$B$2005,B734&amp;"",$C$6:$C$2005,"حفظ جديد",$A$6:$A$2005,"&gt;"&amp;A734)=0,1,0))</f>
        <v/>
      </c>
      <c r="K734" s="21">
        <f>IF(OR(B734&amp;""="",C734&lt;&gt;"مراجعة",NOT(ISNUMBER(A734))),"",IF(COUNTIFS($B$6:$B$2005,B734&amp;"",$C$6:$C$2005,"مراجعة",$A$6:$A$2005,"&gt;"&amp;A734)=0,1,0))</f>
        <v/>
      </c>
      <c r="L734" s="6">
        <f>IF(J734=1,B734&amp;"|H","")</f>
        <v/>
      </c>
      <c r="M734" s="6">
        <f>IF(K734=1,B734&amp;"|R","")</f>
        <v/>
      </c>
    </row>
    <row r="735">
      <c r="A735" s="13" t="n"/>
      <c r="B735" s="5" t="n"/>
      <c r="C735" s="5" t="n"/>
      <c r="D735" s="5" t="n"/>
      <c r="E735" s="5" t="n"/>
      <c r="F735" s="15" t="n"/>
      <c r="G735" s="5" t="n"/>
      <c r="H735" s="5" t="n"/>
      <c r="I735" s="6">
        <f>IF(B735&amp;""="","",IF(COUNTIF('الطلاب'!$A$6:$A$205,B735&amp;"")=0,"طالب غير موجود",IF(NOT(ISNUMBER(A735)),"تاريخ ناقص",IF(OR(C735="حفظ جديد",C735="مراجعة")=FALSE,"اختر النوع",IF(NOT(ISNUMBER(F735)),"عدد الأوجه ناقص","")))))</f>
        <v/>
      </c>
      <c r="J735" s="21">
        <f>IF(OR(B735&amp;""="",C735&lt;&gt;"حفظ جديد",NOT(ISNUMBER(A735))),"",IF(COUNTIFS($B$6:$B$2005,B735&amp;"",$C$6:$C$2005,"حفظ جديد",$A$6:$A$2005,"&gt;"&amp;A735)=0,1,0))</f>
        <v/>
      </c>
      <c r="K735" s="21">
        <f>IF(OR(B735&amp;""="",C735&lt;&gt;"مراجعة",NOT(ISNUMBER(A735))),"",IF(COUNTIFS($B$6:$B$2005,B735&amp;"",$C$6:$C$2005,"مراجعة",$A$6:$A$2005,"&gt;"&amp;A735)=0,1,0))</f>
        <v/>
      </c>
      <c r="L735" s="6">
        <f>IF(J735=1,B735&amp;"|H","")</f>
        <v/>
      </c>
      <c r="M735" s="6">
        <f>IF(K735=1,B735&amp;"|R","")</f>
        <v/>
      </c>
    </row>
    <row r="736">
      <c r="A736" s="13" t="n"/>
      <c r="B736" s="5" t="n"/>
      <c r="C736" s="5" t="n"/>
      <c r="D736" s="5" t="n"/>
      <c r="E736" s="5" t="n"/>
      <c r="F736" s="15" t="n"/>
      <c r="G736" s="5" t="n"/>
      <c r="H736" s="5" t="n"/>
      <c r="I736" s="6">
        <f>IF(B736&amp;""="","",IF(COUNTIF('الطلاب'!$A$6:$A$205,B736&amp;"")=0,"طالب غير موجود",IF(NOT(ISNUMBER(A736)),"تاريخ ناقص",IF(OR(C736="حفظ جديد",C736="مراجعة")=FALSE,"اختر النوع",IF(NOT(ISNUMBER(F736)),"عدد الأوجه ناقص","")))))</f>
        <v/>
      </c>
      <c r="J736" s="21">
        <f>IF(OR(B736&amp;""="",C736&lt;&gt;"حفظ جديد",NOT(ISNUMBER(A736))),"",IF(COUNTIFS($B$6:$B$2005,B736&amp;"",$C$6:$C$2005,"حفظ جديد",$A$6:$A$2005,"&gt;"&amp;A736)=0,1,0))</f>
        <v/>
      </c>
      <c r="K736" s="21">
        <f>IF(OR(B736&amp;""="",C736&lt;&gt;"مراجعة",NOT(ISNUMBER(A736))),"",IF(COUNTIFS($B$6:$B$2005,B736&amp;"",$C$6:$C$2005,"مراجعة",$A$6:$A$2005,"&gt;"&amp;A736)=0,1,0))</f>
        <v/>
      </c>
      <c r="L736" s="6">
        <f>IF(J736=1,B736&amp;"|H","")</f>
        <v/>
      </c>
      <c r="M736" s="6">
        <f>IF(K736=1,B736&amp;"|R","")</f>
        <v/>
      </c>
    </row>
    <row r="737">
      <c r="A737" s="13" t="n"/>
      <c r="B737" s="5" t="n"/>
      <c r="C737" s="5" t="n"/>
      <c r="D737" s="5" t="n"/>
      <c r="E737" s="5" t="n"/>
      <c r="F737" s="15" t="n"/>
      <c r="G737" s="5" t="n"/>
      <c r="H737" s="5" t="n"/>
      <c r="I737" s="6">
        <f>IF(B737&amp;""="","",IF(COUNTIF('الطلاب'!$A$6:$A$205,B737&amp;"")=0,"طالب غير موجود",IF(NOT(ISNUMBER(A737)),"تاريخ ناقص",IF(OR(C737="حفظ جديد",C737="مراجعة")=FALSE,"اختر النوع",IF(NOT(ISNUMBER(F737)),"عدد الأوجه ناقص","")))))</f>
        <v/>
      </c>
      <c r="J737" s="21">
        <f>IF(OR(B737&amp;""="",C737&lt;&gt;"حفظ جديد",NOT(ISNUMBER(A737))),"",IF(COUNTIFS($B$6:$B$2005,B737&amp;"",$C$6:$C$2005,"حفظ جديد",$A$6:$A$2005,"&gt;"&amp;A737)=0,1,0))</f>
        <v/>
      </c>
      <c r="K737" s="21">
        <f>IF(OR(B737&amp;""="",C737&lt;&gt;"مراجعة",NOT(ISNUMBER(A737))),"",IF(COUNTIFS($B$6:$B$2005,B737&amp;"",$C$6:$C$2005,"مراجعة",$A$6:$A$2005,"&gt;"&amp;A737)=0,1,0))</f>
        <v/>
      </c>
      <c r="L737" s="6">
        <f>IF(J737=1,B737&amp;"|H","")</f>
        <v/>
      </c>
      <c r="M737" s="6">
        <f>IF(K737=1,B737&amp;"|R","")</f>
        <v/>
      </c>
    </row>
    <row r="738">
      <c r="A738" s="13" t="n"/>
      <c r="B738" s="5" t="n"/>
      <c r="C738" s="5" t="n"/>
      <c r="D738" s="5" t="n"/>
      <c r="E738" s="5" t="n"/>
      <c r="F738" s="15" t="n"/>
      <c r="G738" s="5" t="n"/>
      <c r="H738" s="5" t="n"/>
      <c r="I738" s="6">
        <f>IF(B738&amp;""="","",IF(COUNTIF('الطلاب'!$A$6:$A$205,B738&amp;"")=0,"طالب غير موجود",IF(NOT(ISNUMBER(A738)),"تاريخ ناقص",IF(OR(C738="حفظ جديد",C738="مراجعة")=FALSE,"اختر النوع",IF(NOT(ISNUMBER(F738)),"عدد الأوجه ناقص","")))))</f>
        <v/>
      </c>
      <c r="J738" s="21">
        <f>IF(OR(B738&amp;""="",C738&lt;&gt;"حفظ جديد",NOT(ISNUMBER(A738))),"",IF(COUNTIFS($B$6:$B$2005,B738&amp;"",$C$6:$C$2005,"حفظ جديد",$A$6:$A$2005,"&gt;"&amp;A738)=0,1,0))</f>
        <v/>
      </c>
      <c r="K738" s="21">
        <f>IF(OR(B738&amp;""="",C738&lt;&gt;"مراجعة",NOT(ISNUMBER(A738))),"",IF(COUNTIFS($B$6:$B$2005,B738&amp;"",$C$6:$C$2005,"مراجعة",$A$6:$A$2005,"&gt;"&amp;A738)=0,1,0))</f>
        <v/>
      </c>
      <c r="L738" s="6">
        <f>IF(J738=1,B738&amp;"|H","")</f>
        <v/>
      </c>
      <c r="M738" s="6">
        <f>IF(K738=1,B738&amp;"|R","")</f>
        <v/>
      </c>
    </row>
    <row r="739">
      <c r="A739" s="13" t="n"/>
      <c r="B739" s="5" t="n"/>
      <c r="C739" s="5" t="n"/>
      <c r="D739" s="5" t="n"/>
      <c r="E739" s="5" t="n"/>
      <c r="F739" s="15" t="n"/>
      <c r="G739" s="5" t="n"/>
      <c r="H739" s="5" t="n"/>
      <c r="I739" s="6">
        <f>IF(B739&amp;""="","",IF(COUNTIF('الطلاب'!$A$6:$A$205,B739&amp;"")=0,"طالب غير موجود",IF(NOT(ISNUMBER(A739)),"تاريخ ناقص",IF(OR(C739="حفظ جديد",C739="مراجعة")=FALSE,"اختر النوع",IF(NOT(ISNUMBER(F739)),"عدد الأوجه ناقص","")))))</f>
        <v/>
      </c>
      <c r="J739" s="21">
        <f>IF(OR(B739&amp;""="",C739&lt;&gt;"حفظ جديد",NOT(ISNUMBER(A739))),"",IF(COUNTIFS($B$6:$B$2005,B739&amp;"",$C$6:$C$2005,"حفظ جديد",$A$6:$A$2005,"&gt;"&amp;A739)=0,1,0))</f>
        <v/>
      </c>
      <c r="K739" s="21">
        <f>IF(OR(B739&amp;""="",C739&lt;&gt;"مراجعة",NOT(ISNUMBER(A739))),"",IF(COUNTIFS($B$6:$B$2005,B739&amp;"",$C$6:$C$2005,"مراجعة",$A$6:$A$2005,"&gt;"&amp;A739)=0,1,0))</f>
        <v/>
      </c>
      <c r="L739" s="6">
        <f>IF(J739=1,B739&amp;"|H","")</f>
        <v/>
      </c>
      <c r="M739" s="6">
        <f>IF(K739=1,B739&amp;"|R","")</f>
        <v/>
      </c>
    </row>
    <row r="740">
      <c r="A740" s="13" t="n"/>
      <c r="B740" s="5" t="n"/>
      <c r="C740" s="5" t="n"/>
      <c r="D740" s="5" t="n"/>
      <c r="E740" s="5" t="n"/>
      <c r="F740" s="15" t="n"/>
      <c r="G740" s="5" t="n"/>
      <c r="H740" s="5" t="n"/>
      <c r="I740" s="6">
        <f>IF(B740&amp;""="","",IF(COUNTIF('الطلاب'!$A$6:$A$205,B740&amp;"")=0,"طالب غير موجود",IF(NOT(ISNUMBER(A740)),"تاريخ ناقص",IF(OR(C740="حفظ جديد",C740="مراجعة")=FALSE,"اختر النوع",IF(NOT(ISNUMBER(F740)),"عدد الأوجه ناقص","")))))</f>
        <v/>
      </c>
      <c r="J740" s="21">
        <f>IF(OR(B740&amp;""="",C740&lt;&gt;"حفظ جديد",NOT(ISNUMBER(A740))),"",IF(COUNTIFS($B$6:$B$2005,B740&amp;"",$C$6:$C$2005,"حفظ جديد",$A$6:$A$2005,"&gt;"&amp;A740)=0,1,0))</f>
        <v/>
      </c>
      <c r="K740" s="21">
        <f>IF(OR(B740&amp;""="",C740&lt;&gt;"مراجعة",NOT(ISNUMBER(A740))),"",IF(COUNTIFS($B$6:$B$2005,B740&amp;"",$C$6:$C$2005,"مراجعة",$A$6:$A$2005,"&gt;"&amp;A740)=0,1,0))</f>
        <v/>
      </c>
      <c r="L740" s="6">
        <f>IF(J740=1,B740&amp;"|H","")</f>
        <v/>
      </c>
      <c r="M740" s="6">
        <f>IF(K740=1,B740&amp;"|R","")</f>
        <v/>
      </c>
    </row>
    <row r="741">
      <c r="A741" s="13" t="n"/>
      <c r="B741" s="5" t="n"/>
      <c r="C741" s="5" t="n"/>
      <c r="D741" s="5" t="n"/>
      <c r="E741" s="5" t="n"/>
      <c r="F741" s="15" t="n"/>
      <c r="G741" s="5" t="n"/>
      <c r="H741" s="5" t="n"/>
      <c r="I741" s="6">
        <f>IF(B741&amp;""="","",IF(COUNTIF('الطلاب'!$A$6:$A$205,B741&amp;"")=0,"طالب غير موجود",IF(NOT(ISNUMBER(A741)),"تاريخ ناقص",IF(OR(C741="حفظ جديد",C741="مراجعة")=FALSE,"اختر النوع",IF(NOT(ISNUMBER(F741)),"عدد الأوجه ناقص","")))))</f>
        <v/>
      </c>
      <c r="J741" s="21">
        <f>IF(OR(B741&amp;""="",C741&lt;&gt;"حفظ جديد",NOT(ISNUMBER(A741))),"",IF(COUNTIFS($B$6:$B$2005,B741&amp;"",$C$6:$C$2005,"حفظ جديد",$A$6:$A$2005,"&gt;"&amp;A741)=0,1,0))</f>
        <v/>
      </c>
      <c r="K741" s="21">
        <f>IF(OR(B741&amp;""="",C741&lt;&gt;"مراجعة",NOT(ISNUMBER(A741))),"",IF(COUNTIFS($B$6:$B$2005,B741&amp;"",$C$6:$C$2005,"مراجعة",$A$6:$A$2005,"&gt;"&amp;A741)=0,1,0))</f>
        <v/>
      </c>
      <c r="L741" s="6">
        <f>IF(J741=1,B741&amp;"|H","")</f>
        <v/>
      </c>
      <c r="M741" s="6">
        <f>IF(K741=1,B741&amp;"|R","")</f>
        <v/>
      </c>
    </row>
    <row r="742">
      <c r="A742" s="13" t="n"/>
      <c r="B742" s="5" t="n"/>
      <c r="C742" s="5" t="n"/>
      <c r="D742" s="5" t="n"/>
      <c r="E742" s="5" t="n"/>
      <c r="F742" s="15" t="n"/>
      <c r="G742" s="5" t="n"/>
      <c r="H742" s="5" t="n"/>
      <c r="I742" s="6">
        <f>IF(B742&amp;""="","",IF(COUNTIF('الطلاب'!$A$6:$A$205,B742&amp;"")=0,"طالب غير موجود",IF(NOT(ISNUMBER(A742)),"تاريخ ناقص",IF(OR(C742="حفظ جديد",C742="مراجعة")=FALSE,"اختر النوع",IF(NOT(ISNUMBER(F742)),"عدد الأوجه ناقص","")))))</f>
        <v/>
      </c>
      <c r="J742" s="21">
        <f>IF(OR(B742&amp;""="",C742&lt;&gt;"حفظ جديد",NOT(ISNUMBER(A742))),"",IF(COUNTIFS($B$6:$B$2005,B742&amp;"",$C$6:$C$2005,"حفظ جديد",$A$6:$A$2005,"&gt;"&amp;A742)=0,1,0))</f>
        <v/>
      </c>
      <c r="K742" s="21">
        <f>IF(OR(B742&amp;""="",C742&lt;&gt;"مراجعة",NOT(ISNUMBER(A742))),"",IF(COUNTIFS($B$6:$B$2005,B742&amp;"",$C$6:$C$2005,"مراجعة",$A$6:$A$2005,"&gt;"&amp;A742)=0,1,0))</f>
        <v/>
      </c>
      <c r="L742" s="6">
        <f>IF(J742=1,B742&amp;"|H","")</f>
        <v/>
      </c>
      <c r="M742" s="6">
        <f>IF(K742=1,B742&amp;"|R","")</f>
        <v/>
      </c>
    </row>
    <row r="743">
      <c r="A743" s="13" t="n"/>
      <c r="B743" s="5" t="n"/>
      <c r="C743" s="5" t="n"/>
      <c r="D743" s="5" t="n"/>
      <c r="E743" s="5" t="n"/>
      <c r="F743" s="15" t="n"/>
      <c r="G743" s="5" t="n"/>
      <c r="H743" s="5" t="n"/>
      <c r="I743" s="6">
        <f>IF(B743&amp;""="","",IF(COUNTIF('الطلاب'!$A$6:$A$205,B743&amp;"")=0,"طالب غير موجود",IF(NOT(ISNUMBER(A743)),"تاريخ ناقص",IF(OR(C743="حفظ جديد",C743="مراجعة")=FALSE,"اختر النوع",IF(NOT(ISNUMBER(F743)),"عدد الأوجه ناقص","")))))</f>
        <v/>
      </c>
      <c r="J743" s="21">
        <f>IF(OR(B743&amp;""="",C743&lt;&gt;"حفظ جديد",NOT(ISNUMBER(A743))),"",IF(COUNTIFS($B$6:$B$2005,B743&amp;"",$C$6:$C$2005,"حفظ جديد",$A$6:$A$2005,"&gt;"&amp;A743)=0,1,0))</f>
        <v/>
      </c>
      <c r="K743" s="21">
        <f>IF(OR(B743&amp;""="",C743&lt;&gt;"مراجعة",NOT(ISNUMBER(A743))),"",IF(COUNTIFS($B$6:$B$2005,B743&amp;"",$C$6:$C$2005,"مراجعة",$A$6:$A$2005,"&gt;"&amp;A743)=0,1,0))</f>
        <v/>
      </c>
      <c r="L743" s="6">
        <f>IF(J743=1,B743&amp;"|H","")</f>
        <v/>
      </c>
      <c r="M743" s="6">
        <f>IF(K743=1,B743&amp;"|R","")</f>
        <v/>
      </c>
    </row>
    <row r="744">
      <c r="A744" s="13" t="n"/>
      <c r="B744" s="5" t="n"/>
      <c r="C744" s="5" t="n"/>
      <c r="D744" s="5" t="n"/>
      <c r="E744" s="5" t="n"/>
      <c r="F744" s="15" t="n"/>
      <c r="G744" s="5" t="n"/>
      <c r="H744" s="5" t="n"/>
      <c r="I744" s="6">
        <f>IF(B744&amp;""="","",IF(COUNTIF('الطلاب'!$A$6:$A$205,B744&amp;"")=0,"طالب غير موجود",IF(NOT(ISNUMBER(A744)),"تاريخ ناقص",IF(OR(C744="حفظ جديد",C744="مراجعة")=FALSE,"اختر النوع",IF(NOT(ISNUMBER(F744)),"عدد الأوجه ناقص","")))))</f>
        <v/>
      </c>
      <c r="J744" s="21">
        <f>IF(OR(B744&amp;""="",C744&lt;&gt;"حفظ جديد",NOT(ISNUMBER(A744))),"",IF(COUNTIFS($B$6:$B$2005,B744&amp;"",$C$6:$C$2005,"حفظ جديد",$A$6:$A$2005,"&gt;"&amp;A744)=0,1,0))</f>
        <v/>
      </c>
      <c r="K744" s="21">
        <f>IF(OR(B744&amp;""="",C744&lt;&gt;"مراجعة",NOT(ISNUMBER(A744))),"",IF(COUNTIFS($B$6:$B$2005,B744&amp;"",$C$6:$C$2005,"مراجعة",$A$6:$A$2005,"&gt;"&amp;A744)=0,1,0))</f>
        <v/>
      </c>
      <c r="L744" s="6">
        <f>IF(J744=1,B744&amp;"|H","")</f>
        <v/>
      </c>
      <c r="M744" s="6">
        <f>IF(K744=1,B744&amp;"|R","")</f>
        <v/>
      </c>
    </row>
    <row r="745">
      <c r="A745" s="13" t="n"/>
      <c r="B745" s="5" t="n"/>
      <c r="C745" s="5" t="n"/>
      <c r="D745" s="5" t="n"/>
      <c r="E745" s="5" t="n"/>
      <c r="F745" s="15" t="n"/>
      <c r="G745" s="5" t="n"/>
      <c r="H745" s="5" t="n"/>
      <c r="I745" s="6">
        <f>IF(B745&amp;""="","",IF(COUNTIF('الطلاب'!$A$6:$A$205,B745&amp;"")=0,"طالب غير موجود",IF(NOT(ISNUMBER(A745)),"تاريخ ناقص",IF(OR(C745="حفظ جديد",C745="مراجعة")=FALSE,"اختر النوع",IF(NOT(ISNUMBER(F745)),"عدد الأوجه ناقص","")))))</f>
        <v/>
      </c>
      <c r="J745" s="21">
        <f>IF(OR(B745&amp;""="",C745&lt;&gt;"حفظ جديد",NOT(ISNUMBER(A745))),"",IF(COUNTIFS($B$6:$B$2005,B745&amp;"",$C$6:$C$2005,"حفظ جديد",$A$6:$A$2005,"&gt;"&amp;A745)=0,1,0))</f>
        <v/>
      </c>
      <c r="K745" s="21">
        <f>IF(OR(B745&amp;""="",C745&lt;&gt;"مراجعة",NOT(ISNUMBER(A745))),"",IF(COUNTIFS($B$6:$B$2005,B745&amp;"",$C$6:$C$2005,"مراجعة",$A$6:$A$2005,"&gt;"&amp;A745)=0,1,0))</f>
        <v/>
      </c>
      <c r="L745" s="6">
        <f>IF(J745=1,B745&amp;"|H","")</f>
        <v/>
      </c>
      <c r="M745" s="6">
        <f>IF(K745=1,B745&amp;"|R","")</f>
        <v/>
      </c>
    </row>
    <row r="746">
      <c r="A746" s="13" t="n"/>
      <c r="B746" s="5" t="n"/>
      <c r="C746" s="5" t="n"/>
      <c r="D746" s="5" t="n"/>
      <c r="E746" s="5" t="n"/>
      <c r="F746" s="15" t="n"/>
      <c r="G746" s="5" t="n"/>
      <c r="H746" s="5" t="n"/>
      <c r="I746" s="6">
        <f>IF(B746&amp;""="","",IF(COUNTIF('الطلاب'!$A$6:$A$205,B746&amp;"")=0,"طالب غير موجود",IF(NOT(ISNUMBER(A746)),"تاريخ ناقص",IF(OR(C746="حفظ جديد",C746="مراجعة")=FALSE,"اختر النوع",IF(NOT(ISNUMBER(F746)),"عدد الأوجه ناقص","")))))</f>
        <v/>
      </c>
      <c r="J746" s="21">
        <f>IF(OR(B746&amp;""="",C746&lt;&gt;"حفظ جديد",NOT(ISNUMBER(A746))),"",IF(COUNTIFS($B$6:$B$2005,B746&amp;"",$C$6:$C$2005,"حفظ جديد",$A$6:$A$2005,"&gt;"&amp;A746)=0,1,0))</f>
        <v/>
      </c>
      <c r="K746" s="21">
        <f>IF(OR(B746&amp;""="",C746&lt;&gt;"مراجعة",NOT(ISNUMBER(A746))),"",IF(COUNTIFS($B$6:$B$2005,B746&amp;"",$C$6:$C$2005,"مراجعة",$A$6:$A$2005,"&gt;"&amp;A746)=0,1,0))</f>
        <v/>
      </c>
      <c r="L746" s="6">
        <f>IF(J746=1,B746&amp;"|H","")</f>
        <v/>
      </c>
      <c r="M746" s="6">
        <f>IF(K746=1,B746&amp;"|R","")</f>
        <v/>
      </c>
    </row>
    <row r="747">
      <c r="A747" s="13" t="n"/>
      <c r="B747" s="5" t="n"/>
      <c r="C747" s="5" t="n"/>
      <c r="D747" s="5" t="n"/>
      <c r="E747" s="5" t="n"/>
      <c r="F747" s="15" t="n"/>
      <c r="G747" s="5" t="n"/>
      <c r="H747" s="5" t="n"/>
      <c r="I747" s="6">
        <f>IF(B747&amp;""="","",IF(COUNTIF('الطلاب'!$A$6:$A$205,B747&amp;"")=0,"طالب غير موجود",IF(NOT(ISNUMBER(A747)),"تاريخ ناقص",IF(OR(C747="حفظ جديد",C747="مراجعة")=FALSE,"اختر النوع",IF(NOT(ISNUMBER(F747)),"عدد الأوجه ناقص","")))))</f>
        <v/>
      </c>
      <c r="J747" s="21">
        <f>IF(OR(B747&amp;""="",C747&lt;&gt;"حفظ جديد",NOT(ISNUMBER(A747))),"",IF(COUNTIFS($B$6:$B$2005,B747&amp;"",$C$6:$C$2005,"حفظ جديد",$A$6:$A$2005,"&gt;"&amp;A747)=0,1,0))</f>
        <v/>
      </c>
      <c r="K747" s="21">
        <f>IF(OR(B747&amp;""="",C747&lt;&gt;"مراجعة",NOT(ISNUMBER(A747))),"",IF(COUNTIFS($B$6:$B$2005,B747&amp;"",$C$6:$C$2005,"مراجعة",$A$6:$A$2005,"&gt;"&amp;A747)=0,1,0))</f>
        <v/>
      </c>
      <c r="L747" s="6">
        <f>IF(J747=1,B747&amp;"|H","")</f>
        <v/>
      </c>
      <c r="M747" s="6">
        <f>IF(K747=1,B747&amp;"|R","")</f>
        <v/>
      </c>
    </row>
    <row r="748">
      <c r="A748" s="13" t="n"/>
      <c r="B748" s="5" t="n"/>
      <c r="C748" s="5" t="n"/>
      <c r="D748" s="5" t="n"/>
      <c r="E748" s="5" t="n"/>
      <c r="F748" s="15" t="n"/>
      <c r="G748" s="5" t="n"/>
      <c r="H748" s="5" t="n"/>
      <c r="I748" s="6">
        <f>IF(B748&amp;""="","",IF(COUNTIF('الطلاب'!$A$6:$A$205,B748&amp;"")=0,"طالب غير موجود",IF(NOT(ISNUMBER(A748)),"تاريخ ناقص",IF(OR(C748="حفظ جديد",C748="مراجعة")=FALSE,"اختر النوع",IF(NOT(ISNUMBER(F748)),"عدد الأوجه ناقص","")))))</f>
        <v/>
      </c>
      <c r="J748" s="21">
        <f>IF(OR(B748&amp;""="",C748&lt;&gt;"حفظ جديد",NOT(ISNUMBER(A748))),"",IF(COUNTIFS($B$6:$B$2005,B748&amp;"",$C$6:$C$2005,"حفظ جديد",$A$6:$A$2005,"&gt;"&amp;A748)=0,1,0))</f>
        <v/>
      </c>
      <c r="K748" s="21">
        <f>IF(OR(B748&amp;""="",C748&lt;&gt;"مراجعة",NOT(ISNUMBER(A748))),"",IF(COUNTIFS($B$6:$B$2005,B748&amp;"",$C$6:$C$2005,"مراجعة",$A$6:$A$2005,"&gt;"&amp;A748)=0,1,0))</f>
        <v/>
      </c>
      <c r="L748" s="6">
        <f>IF(J748=1,B748&amp;"|H","")</f>
        <v/>
      </c>
      <c r="M748" s="6">
        <f>IF(K748=1,B748&amp;"|R","")</f>
        <v/>
      </c>
    </row>
    <row r="749">
      <c r="A749" s="13" t="n"/>
      <c r="B749" s="5" t="n"/>
      <c r="C749" s="5" t="n"/>
      <c r="D749" s="5" t="n"/>
      <c r="E749" s="5" t="n"/>
      <c r="F749" s="15" t="n"/>
      <c r="G749" s="5" t="n"/>
      <c r="H749" s="5" t="n"/>
      <c r="I749" s="6">
        <f>IF(B749&amp;""="","",IF(COUNTIF('الطلاب'!$A$6:$A$205,B749&amp;"")=0,"طالب غير موجود",IF(NOT(ISNUMBER(A749)),"تاريخ ناقص",IF(OR(C749="حفظ جديد",C749="مراجعة")=FALSE,"اختر النوع",IF(NOT(ISNUMBER(F749)),"عدد الأوجه ناقص","")))))</f>
        <v/>
      </c>
      <c r="J749" s="21">
        <f>IF(OR(B749&amp;""="",C749&lt;&gt;"حفظ جديد",NOT(ISNUMBER(A749))),"",IF(COUNTIFS($B$6:$B$2005,B749&amp;"",$C$6:$C$2005,"حفظ جديد",$A$6:$A$2005,"&gt;"&amp;A749)=0,1,0))</f>
        <v/>
      </c>
      <c r="K749" s="21">
        <f>IF(OR(B749&amp;""="",C749&lt;&gt;"مراجعة",NOT(ISNUMBER(A749))),"",IF(COUNTIFS($B$6:$B$2005,B749&amp;"",$C$6:$C$2005,"مراجعة",$A$6:$A$2005,"&gt;"&amp;A749)=0,1,0))</f>
        <v/>
      </c>
      <c r="L749" s="6">
        <f>IF(J749=1,B749&amp;"|H","")</f>
        <v/>
      </c>
      <c r="M749" s="6">
        <f>IF(K749=1,B749&amp;"|R","")</f>
        <v/>
      </c>
    </row>
    <row r="750">
      <c r="A750" s="13" t="n"/>
      <c r="B750" s="5" t="n"/>
      <c r="C750" s="5" t="n"/>
      <c r="D750" s="5" t="n"/>
      <c r="E750" s="5" t="n"/>
      <c r="F750" s="15" t="n"/>
      <c r="G750" s="5" t="n"/>
      <c r="H750" s="5" t="n"/>
      <c r="I750" s="6">
        <f>IF(B750&amp;""="","",IF(COUNTIF('الطلاب'!$A$6:$A$205,B750&amp;"")=0,"طالب غير موجود",IF(NOT(ISNUMBER(A750)),"تاريخ ناقص",IF(OR(C750="حفظ جديد",C750="مراجعة")=FALSE,"اختر النوع",IF(NOT(ISNUMBER(F750)),"عدد الأوجه ناقص","")))))</f>
        <v/>
      </c>
      <c r="J750" s="21">
        <f>IF(OR(B750&amp;""="",C750&lt;&gt;"حفظ جديد",NOT(ISNUMBER(A750))),"",IF(COUNTIFS($B$6:$B$2005,B750&amp;"",$C$6:$C$2005,"حفظ جديد",$A$6:$A$2005,"&gt;"&amp;A750)=0,1,0))</f>
        <v/>
      </c>
      <c r="K750" s="21">
        <f>IF(OR(B750&amp;""="",C750&lt;&gt;"مراجعة",NOT(ISNUMBER(A750))),"",IF(COUNTIFS($B$6:$B$2005,B750&amp;"",$C$6:$C$2005,"مراجعة",$A$6:$A$2005,"&gt;"&amp;A750)=0,1,0))</f>
        <v/>
      </c>
      <c r="L750" s="6">
        <f>IF(J750=1,B750&amp;"|H","")</f>
        <v/>
      </c>
      <c r="M750" s="6">
        <f>IF(K750=1,B750&amp;"|R","")</f>
        <v/>
      </c>
    </row>
    <row r="751">
      <c r="A751" s="13" t="n"/>
      <c r="B751" s="5" t="n"/>
      <c r="C751" s="5" t="n"/>
      <c r="D751" s="5" t="n"/>
      <c r="E751" s="5" t="n"/>
      <c r="F751" s="15" t="n"/>
      <c r="G751" s="5" t="n"/>
      <c r="H751" s="5" t="n"/>
      <c r="I751" s="6">
        <f>IF(B751&amp;""="","",IF(COUNTIF('الطلاب'!$A$6:$A$205,B751&amp;"")=0,"طالب غير موجود",IF(NOT(ISNUMBER(A751)),"تاريخ ناقص",IF(OR(C751="حفظ جديد",C751="مراجعة")=FALSE,"اختر النوع",IF(NOT(ISNUMBER(F751)),"عدد الأوجه ناقص","")))))</f>
        <v/>
      </c>
      <c r="J751" s="21">
        <f>IF(OR(B751&amp;""="",C751&lt;&gt;"حفظ جديد",NOT(ISNUMBER(A751))),"",IF(COUNTIFS($B$6:$B$2005,B751&amp;"",$C$6:$C$2005,"حفظ جديد",$A$6:$A$2005,"&gt;"&amp;A751)=0,1,0))</f>
        <v/>
      </c>
      <c r="K751" s="21">
        <f>IF(OR(B751&amp;""="",C751&lt;&gt;"مراجعة",NOT(ISNUMBER(A751))),"",IF(COUNTIFS($B$6:$B$2005,B751&amp;"",$C$6:$C$2005,"مراجعة",$A$6:$A$2005,"&gt;"&amp;A751)=0,1,0))</f>
        <v/>
      </c>
      <c r="L751" s="6">
        <f>IF(J751=1,B751&amp;"|H","")</f>
        <v/>
      </c>
      <c r="M751" s="6">
        <f>IF(K751=1,B751&amp;"|R","")</f>
        <v/>
      </c>
    </row>
    <row r="752">
      <c r="A752" s="13" t="n"/>
      <c r="B752" s="5" t="n"/>
      <c r="C752" s="5" t="n"/>
      <c r="D752" s="5" t="n"/>
      <c r="E752" s="5" t="n"/>
      <c r="F752" s="15" t="n"/>
      <c r="G752" s="5" t="n"/>
      <c r="H752" s="5" t="n"/>
      <c r="I752" s="6">
        <f>IF(B752&amp;""="","",IF(COUNTIF('الطلاب'!$A$6:$A$205,B752&amp;"")=0,"طالب غير موجود",IF(NOT(ISNUMBER(A752)),"تاريخ ناقص",IF(OR(C752="حفظ جديد",C752="مراجعة")=FALSE,"اختر النوع",IF(NOT(ISNUMBER(F752)),"عدد الأوجه ناقص","")))))</f>
        <v/>
      </c>
      <c r="J752" s="21">
        <f>IF(OR(B752&amp;""="",C752&lt;&gt;"حفظ جديد",NOT(ISNUMBER(A752))),"",IF(COUNTIFS($B$6:$B$2005,B752&amp;"",$C$6:$C$2005,"حفظ جديد",$A$6:$A$2005,"&gt;"&amp;A752)=0,1,0))</f>
        <v/>
      </c>
      <c r="K752" s="21">
        <f>IF(OR(B752&amp;""="",C752&lt;&gt;"مراجعة",NOT(ISNUMBER(A752))),"",IF(COUNTIFS($B$6:$B$2005,B752&amp;"",$C$6:$C$2005,"مراجعة",$A$6:$A$2005,"&gt;"&amp;A752)=0,1,0))</f>
        <v/>
      </c>
      <c r="L752" s="6">
        <f>IF(J752=1,B752&amp;"|H","")</f>
        <v/>
      </c>
      <c r="M752" s="6">
        <f>IF(K752=1,B752&amp;"|R","")</f>
        <v/>
      </c>
    </row>
    <row r="753">
      <c r="A753" s="13" t="n"/>
      <c r="B753" s="5" t="n"/>
      <c r="C753" s="5" t="n"/>
      <c r="D753" s="5" t="n"/>
      <c r="E753" s="5" t="n"/>
      <c r="F753" s="15" t="n"/>
      <c r="G753" s="5" t="n"/>
      <c r="H753" s="5" t="n"/>
      <c r="I753" s="6">
        <f>IF(B753&amp;""="","",IF(COUNTIF('الطلاب'!$A$6:$A$205,B753&amp;"")=0,"طالب غير موجود",IF(NOT(ISNUMBER(A753)),"تاريخ ناقص",IF(OR(C753="حفظ جديد",C753="مراجعة")=FALSE,"اختر النوع",IF(NOT(ISNUMBER(F753)),"عدد الأوجه ناقص","")))))</f>
        <v/>
      </c>
      <c r="J753" s="21">
        <f>IF(OR(B753&amp;""="",C753&lt;&gt;"حفظ جديد",NOT(ISNUMBER(A753))),"",IF(COUNTIFS($B$6:$B$2005,B753&amp;"",$C$6:$C$2005,"حفظ جديد",$A$6:$A$2005,"&gt;"&amp;A753)=0,1,0))</f>
        <v/>
      </c>
      <c r="K753" s="21">
        <f>IF(OR(B753&amp;""="",C753&lt;&gt;"مراجعة",NOT(ISNUMBER(A753))),"",IF(COUNTIFS($B$6:$B$2005,B753&amp;"",$C$6:$C$2005,"مراجعة",$A$6:$A$2005,"&gt;"&amp;A753)=0,1,0))</f>
        <v/>
      </c>
      <c r="L753" s="6">
        <f>IF(J753=1,B753&amp;"|H","")</f>
        <v/>
      </c>
      <c r="M753" s="6">
        <f>IF(K753=1,B753&amp;"|R","")</f>
        <v/>
      </c>
    </row>
    <row r="754">
      <c r="A754" s="13" t="n"/>
      <c r="B754" s="5" t="n"/>
      <c r="C754" s="5" t="n"/>
      <c r="D754" s="5" t="n"/>
      <c r="E754" s="5" t="n"/>
      <c r="F754" s="15" t="n"/>
      <c r="G754" s="5" t="n"/>
      <c r="H754" s="5" t="n"/>
      <c r="I754" s="6">
        <f>IF(B754&amp;""="","",IF(COUNTIF('الطلاب'!$A$6:$A$205,B754&amp;"")=0,"طالب غير موجود",IF(NOT(ISNUMBER(A754)),"تاريخ ناقص",IF(OR(C754="حفظ جديد",C754="مراجعة")=FALSE,"اختر النوع",IF(NOT(ISNUMBER(F754)),"عدد الأوجه ناقص","")))))</f>
        <v/>
      </c>
      <c r="J754" s="21">
        <f>IF(OR(B754&amp;""="",C754&lt;&gt;"حفظ جديد",NOT(ISNUMBER(A754))),"",IF(COUNTIFS($B$6:$B$2005,B754&amp;"",$C$6:$C$2005,"حفظ جديد",$A$6:$A$2005,"&gt;"&amp;A754)=0,1,0))</f>
        <v/>
      </c>
      <c r="K754" s="21">
        <f>IF(OR(B754&amp;""="",C754&lt;&gt;"مراجعة",NOT(ISNUMBER(A754))),"",IF(COUNTIFS($B$6:$B$2005,B754&amp;"",$C$6:$C$2005,"مراجعة",$A$6:$A$2005,"&gt;"&amp;A754)=0,1,0))</f>
        <v/>
      </c>
      <c r="L754" s="6">
        <f>IF(J754=1,B754&amp;"|H","")</f>
        <v/>
      </c>
      <c r="M754" s="6">
        <f>IF(K754=1,B754&amp;"|R","")</f>
        <v/>
      </c>
    </row>
    <row r="755">
      <c r="A755" s="13" t="n"/>
      <c r="B755" s="5" t="n"/>
      <c r="C755" s="5" t="n"/>
      <c r="D755" s="5" t="n"/>
      <c r="E755" s="5" t="n"/>
      <c r="F755" s="15" t="n"/>
      <c r="G755" s="5" t="n"/>
      <c r="H755" s="5" t="n"/>
      <c r="I755" s="6">
        <f>IF(B755&amp;""="","",IF(COUNTIF('الطلاب'!$A$6:$A$205,B755&amp;"")=0,"طالب غير موجود",IF(NOT(ISNUMBER(A755)),"تاريخ ناقص",IF(OR(C755="حفظ جديد",C755="مراجعة")=FALSE,"اختر النوع",IF(NOT(ISNUMBER(F755)),"عدد الأوجه ناقص","")))))</f>
        <v/>
      </c>
      <c r="J755" s="21">
        <f>IF(OR(B755&amp;""="",C755&lt;&gt;"حفظ جديد",NOT(ISNUMBER(A755))),"",IF(COUNTIFS($B$6:$B$2005,B755&amp;"",$C$6:$C$2005,"حفظ جديد",$A$6:$A$2005,"&gt;"&amp;A755)=0,1,0))</f>
        <v/>
      </c>
      <c r="K755" s="21">
        <f>IF(OR(B755&amp;""="",C755&lt;&gt;"مراجعة",NOT(ISNUMBER(A755))),"",IF(COUNTIFS($B$6:$B$2005,B755&amp;"",$C$6:$C$2005,"مراجعة",$A$6:$A$2005,"&gt;"&amp;A755)=0,1,0))</f>
        <v/>
      </c>
      <c r="L755" s="6">
        <f>IF(J755=1,B755&amp;"|H","")</f>
        <v/>
      </c>
      <c r="M755" s="6">
        <f>IF(K755=1,B755&amp;"|R","")</f>
        <v/>
      </c>
    </row>
    <row r="756">
      <c r="A756" s="13" t="n"/>
      <c r="B756" s="5" t="n"/>
      <c r="C756" s="5" t="n"/>
      <c r="D756" s="5" t="n"/>
      <c r="E756" s="5" t="n"/>
      <c r="F756" s="15" t="n"/>
      <c r="G756" s="5" t="n"/>
      <c r="H756" s="5" t="n"/>
      <c r="I756" s="6">
        <f>IF(B756&amp;""="","",IF(COUNTIF('الطلاب'!$A$6:$A$205,B756&amp;"")=0,"طالب غير موجود",IF(NOT(ISNUMBER(A756)),"تاريخ ناقص",IF(OR(C756="حفظ جديد",C756="مراجعة")=FALSE,"اختر النوع",IF(NOT(ISNUMBER(F756)),"عدد الأوجه ناقص","")))))</f>
        <v/>
      </c>
      <c r="J756" s="21">
        <f>IF(OR(B756&amp;""="",C756&lt;&gt;"حفظ جديد",NOT(ISNUMBER(A756))),"",IF(COUNTIFS($B$6:$B$2005,B756&amp;"",$C$6:$C$2005,"حفظ جديد",$A$6:$A$2005,"&gt;"&amp;A756)=0,1,0))</f>
        <v/>
      </c>
      <c r="K756" s="21">
        <f>IF(OR(B756&amp;""="",C756&lt;&gt;"مراجعة",NOT(ISNUMBER(A756))),"",IF(COUNTIFS($B$6:$B$2005,B756&amp;"",$C$6:$C$2005,"مراجعة",$A$6:$A$2005,"&gt;"&amp;A756)=0,1,0))</f>
        <v/>
      </c>
      <c r="L756" s="6">
        <f>IF(J756=1,B756&amp;"|H","")</f>
        <v/>
      </c>
      <c r="M756" s="6">
        <f>IF(K756=1,B756&amp;"|R","")</f>
        <v/>
      </c>
    </row>
    <row r="757">
      <c r="A757" s="13" t="n"/>
      <c r="B757" s="5" t="n"/>
      <c r="C757" s="5" t="n"/>
      <c r="D757" s="5" t="n"/>
      <c r="E757" s="5" t="n"/>
      <c r="F757" s="15" t="n"/>
      <c r="G757" s="5" t="n"/>
      <c r="H757" s="5" t="n"/>
      <c r="I757" s="6">
        <f>IF(B757&amp;""="","",IF(COUNTIF('الطلاب'!$A$6:$A$205,B757&amp;"")=0,"طالب غير موجود",IF(NOT(ISNUMBER(A757)),"تاريخ ناقص",IF(OR(C757="حفظ جديد",C757="مراجعة")=FALSE,"اختر النوع",IF(NOT(ISNUMBER(F757)),"عدد الأوجه ناقص","")))))</f>
        <v/>
      </c>
      <c r="J757" s="21">
        <f>IF(OR(B757&amp;""="",C757&lt;&gt;"حفظ جديد",NOT(ISNUMBER(A757))),"",IF(COUNTIFS($B$6:$B$2005,B757&amp;"",$C$6:$C$2005,"حفظ جديد",$A$6:$A$2005,"&gt;"&amp;A757)=0,1,0))</f>
        <v/>
      </c>
      <c r="K757" s="21">
        <f>IF(OR(B757&amp;""="",C757&lt;&gt;"مراجعة",NOT(ISNUMBER(A757))),"",IF(COUNTIFS($B$6:$B$2005,B757&amp;"",$C$6:$C$2005,"مراجعة",$A$6:$A$2005,"&gt;"&amp;A757)=0,1,0))</f>
        <v/>
      </c>
      <c r="L757" s="6">
        <f>IF(J757=1,B757&amp;"|H","")</f>
        <v/>
      </c>
      <c r="M757" s="6">
        <f>IF(K757=1,B757&amp;"|R","")</f>
        <v/>
      </c>
    </row>
    <row r="758">
      <c r="A758" s="13" t="n"/>
      <c r="B758" s="5" t="n"/>
      <c r="C758" s="5" t="n"/>
      <c r="D758" s="5" t="n"/>
      <c r="E758" s="5" t="n"/>
      <c r="F758" s="15" t="n"/>
      <c r="G758" s="5" t="n"/>
      <c r="H758" s="5" t="n"/>
      <c r="I758" s="6">
        <f>IF(B758&amp;""="","",IF(COUNTIF('الطلاب'!$A$6:$A$205,B758&amp;"")=0,"طالب غير موجود",IF(NOT(ISNUMBER(A758)),"تاريخ ناقص",IF(OR(C758="حفظ جديد",C758="مراجعة")=FALSE,"اختر النوع",IF(NOT(ISNUMBER(F758)),"عدد الأوجه ناقص","")))))</f>
        <v/>
      </c>
      <c r="J758" s="21">
        <f>IF(OR(B758&amp;""="",C758&lt;&gt;"حفظ جديد",NOT(ISNUMBER(A758))),"",IF(COUNTIFS($B$6:$B$2005,B758&amp;"",$C$6:$C$2005,"حفظ جديد",$A$6:$A$2005,"&gt;"&amp;A758)=0,1,0))</f>
        <v/>
      </c>
      <c r="K758" s="21">
        <f>IF(OR(B758&amp;""="",C758&lt;&gt;"مراجعة",NOT(ISNUMBER(A758))),"",IF(COUNTIFS($B$6:$B$2005,B758&amp;"",$C$6:$C$2005,"مراجعة",$A$6:$A$2005,"&gt;"&amp;A758)=0,1,0))</f>
        <v/>
      </c>
      <c r="L758" s="6">
        <f>IF(J758=1,B758&amp;"|H","")</f>
        <v/>
      </c>
      <c r="M758" s="6">
        <f>IF(K758=1,B758&amp;"|R","")</f>
        <v/>
      </c>
    </row>
    <row r="759">
      <c r="A759" s="13" t="n"/>
      <c r="B759" s="5" t="n"/>
      <c r="C759" s="5" t="n"/>
      <c r="D759" s="5" t="n"/>
      <c r="E759" s="5" t="n"/>
      <c r="F759" s="15" t="n"/>
      <c r="G759" s="5" t="n"/>
      <c r="H759" s="5" t="n"/>
      <c r="I759" s="6">
        <f>IF(B759&amp;""="","",IF(COUNTIF('الطلاب'!$A$6:$A$205,B759&amp;"")=0,"طالب غير موجود",IF(NOT(ISNUMBER(A759)),"تاريخ ناقص",IF(OR(C759="حفظ جديد",C759="مراجعة")=FALSE,"اختر النوع",IF(NOT(ISNUMBER(F759)),"عدد الأوجه ناقص","")))))</f>
        <v/>
      </c>
      <c r="J759" s="21">
        <f>IF(OR(B759&amp;""="",C759&lt;&gt;"حفظ جديد",NOT(ISNUMBER(A759))),"",IF(COUNTIFS($B$6:$B$2005,B759&amp;"",$C$6:$C$2005,"حفظ جديد",$A$6:$A$2005,"&gt;"&amp;A759)=0,1,0))</f>
        <v/>
      </c>
      <c r="K759" s="21">
        <f>IF(OR(B759&amp;""="",C759&lt;&gt;"مراجعة",NOT(ISNUMBER(A759))),"",IF(COUNTIFS($B$6:$B$2005,B759&amp;"",$C$6:$C$2005,"مراجعة",$A$6:$A$2005,"&gt;"&amp;A759)=0,1,0))</f>
        <v/>
      </c>
      <c r="L759" s="6">
        <f>IF(J759=1,B759&amp;"|H","")</f>
        <v/>
      </c>
      <c r="M759" s="6">
        <f>IF(K759=1,B759&amp;"|R","")</f>
        <v/>
      </c>
    </row>
    <row r="760">
      <c r="A760" s="13" t="n"/>
      <c r="B760" s="5" t="n"/>
      <c r="C760" s="5" t="n"/>
      <c r="D760" s="5" t="n"/>
      <c r="E760" s="5" t="n"/>
      <c r="F760" s="15" t="n"/>
      <c r="G760" s="5" t="n"/>
      <c r="H760" s="5" t="n"/>
      <c r="I760" s="6">
        <f>IF(B760&amp;""="","",IF(COUNTIF('الطلاب'!$A$6:$A$205,B760&amp;"")=0,"طالب غير موجود",IF(NOT(ISNUMBER(A760)),"تاريخ ناقص",IF(OR(C760="حفظ جديد",C760="مراجعة")=FALSE,"اختر النوع",IF(NOT(ISNUMBER(F760)),"عدد الأوجه ناقص","")))))</f>
        <v/>
      </c>
      <c r="J760" s="21">
        <f>IF(OR(B760&amp;""="",C760&lt;&gt;"حفظ جديد",NOT(ISNUMBER(A760))),"",IF(COUNTIFS($B$6:$B$2005,B760&amp;"",$C$6:$C$2005,"حفظ جديد",$A$6:$A$2005,"&gt;"&amp;A760)=0,1,0))</f>
        <v/>
      </c>
      <c r="K760" s="21">
        <f>IF(OR(B760&amp;""="",C760&lt;&gt;"مراجعة",NOT(ISNUMBER(A760))),"",IF(COUNTIFS($B$6:$B$2005,B760&amp;"",$C$6:$C$2005,"مراجعة",$A$6:$A$2005,"&gt;"&amp;A760)=0,1,0))</f>
        <v/>
      </c>
      <c r="L760" s="6">
        <f>IF(J760=1,B760&amp;"|H","")</f>
        <v/>
      </c>
      <c r="M760" s="6">
        <f>IF(K760=1,B760&amp;"|R","")</f>
        <v/>
      </c>
    </row>
    <row r="761">
      <c r="A761" s="13" t="n"/>
      <c r="B761" s="5" t="n"/>
      <c r="C761" s="5" t="n"/>
      <c r="D761" s="5" t="n"/>
      <c r="E761" s="5" t="n"/>
      <c r="F761" s="15" t="n"/>
      <c r="G761" s="5" t="n"/>
      <c r="H761" s="5" t="n"/>
      <c r="I761" s="6">
        <f>IF(B761&amp;""="","",IF(COUNTIF('الطلاب'!$A$6:$A$205,B761&amp;"")=0,"طالب غير موجود",IF(NOT(ISNUMBER(A761)),"تاريخ ناقص",IF(OR(C761="حفظ جديد",C761="مراجعة")=FALSE,"اختر النوع",IF(NOT(ISNUMBER(F761)),"عدد الأوجه ناقص","")))))</f>
        <v/>
      </c>
      <c r="J761" s="21">
        <f>IF(OR(B761&amp;""="",C761&lt;&gt;"حفظ جديد",NOT(ISNUMBER(A761))),"",IF(COUNTIFS($B$6:$B$2005,B761&amp;"",$C$6:$C$2005,"حفظ جديد",$A$6:$A$2005,"&gt;"&amp;A761)=0,1,0))</f>
        <v/>
      </c>
      <c r="K761" s="21">
        <f>IF(OR(B761&amp;""="",C761&lt;&gt;"مراجعة",NOT(ISNUMBER(A761))),"",IF(COUNTIFS($B$6:$B$2005,B761&amp;"",$C$6:$C$2005,"مراجعة",$A$6:$A$2005,"&gt;"&amp;A761)=0,1,0))</f>
        <v/>
      </c>
      <c r="L761" s="6">
        <f>IF(J761=1,B761&amp;"|H","")</f>
        <v/>
      </c>
      <c r="M761" s="6">
        <f>IF(K761=1,B761&amp;"|R","")</f>
        <v/>
      </c>
    </row>
    <row r="762">
      <c r="A762" s="13" t="n"/>
      <c r="B762" s="5" t="n"/>
      <c r="C762" s="5" t="n"/>
      <c r="D762" s="5" t="n"/>
      <c r="E762" s="5" t="n"/>
      <c r="F762" s="15" t="n"/>
      <c r="G762" s="5" t="n"/>
      <c r="H762" s="5" t="n"/>
      <c r="I762" s="6">
        <f>IF(B762&amp;""="","",IF(COUNTIF('الطلاب'!$A$6:$A$205,B762&amp;"")=0,"طالب غير موجود",IF(NOT(ISNUMBER(A762)),"تاريخ ناقص",IF(OR(C762="حفظ جديد",C762="مراجعة")=FALSE,"اختر النوع",IF(NOT(ISNUMBER(F762)),"عدد الأوجه ناقص","")))))</f>
        <v/>
      </c>
      <c r="J762" s="21">
        <f>IF(OR(B762&amp;""="",C762&lt;&gt;"حفظ جديد",NOT(ISNUMBER(A762))),"",IF(COUNTIFS($B$6:$B$2005,B762&amp;"",$C$6:$C$2005,"حفظ جديد",$A$6:$A$2005,"&gt;"&amp;A762)=0,1,0))</f>
        <v/>
      </c>
      <c r="K762" s="21">
        <f>IF(OR(B762&amp;""="",C762&lt;&gt;"مراجعة",NOT(ISNUMBER(A762))),"",IF(COUNTIFS($B$6:$B$2005,B762&amp;"",$C$6:$C$2005,"مراجعة",$A$6:$A$2005,"&gt;"&amp;A762)=0,1,0))</f>
        <v/>
      </c>
      <c r="L762" s="6">
        <f>IF(J762=1,B762&amp;"|H","")</f>
        <v/>
      </c>
      <c r="M762" s="6">
        <f>IF(K762=1,B762&amp;"|R","")</f>
        <v/>
      </c>
    </row>
    <row r="763">
      <c r="A763" s="13" t="n"/>
      <c r="B763" s="5" t="n"/>
      <c r="C763" s="5" t="n"/>
      <c r="D763" s="5" t="n"/>
      <c r="E763" s="5" t="n"/>
      <c r="F763" s="15" t="n"/>
      <c r="G763" s="5" t="n"/>
      <c r="H763" s="5" t="n"/>
      <c r="I763" s="6">
        <f>IF(B763&amp;""="","",IF(COUNTIF('الطلاب'!$A$6:$A$205,B763&amp;"")=0,"طالب غير موجود",IF(NOT(ISNUMBER(A763)),"تاريخ ناقص",IF(OR(C763="حفظ جديد",C763="مراجعة")=FALSE,"اختر النوع",IF(NOT(ISNUMBER(F763)),"عدد الأوجه ناقص","")))))</f>
        <v/>
      </c>
      <c r="J763" s="21">
        <f>IF(OR(B763&amp;""="",C763&lt;&gt;"حفظ جديد",NOT(ISNUMBER(A763))),"",IF(COUNTIFS($B$6:$B$2005,B763&amp;"",$C$6:$C$2005,"حفظ جديد",$A$6:$A$2005,"&gt;"&amp;A763)=0,1,0))</f>
        <v/>
      </c>
      <c r="K763" s="21">
        <f>IF(OR(B763&amp;""="",C763&lt;&gt;"مراجعة",NOT(ISNUMBER(A763))),"",IF(COUNTIFS($B$6:$B$2005,B763&amp;"",$C$6:$C$2005,"مراجعة",$A$6:$A$2005,"&gt;"&amp;A763)=0,1,0))</f>
        <v/>
      </c>
      <c r="L763" s="6">
        <f>IF(J763=1,B763&amp;"|H","")</f>
        <v/>
      </c>
      <c r="M763" s="6">
        <f>IF(K763=1,B763&amp;"|R","")</f>
        <v/>
      </c>
    </row>
    <row r="764">
      <c r="A764" s="13" t="n"/>
      <c r="B764" s="5" t="n"/>
      <c r="C764" s="5" t="n"/>
      <c r="D764" s="5" t="n"/>
      <c r="E764" s="5" t="n"/>
      <c r="F764" s="15" t="n"/>
      <c r="G764" s="5" t="n"/>
      <c r="H764" s="5" t="n"/>
      <c r="I764" s="6">
        <f>IF(B764&amp;""="","",IF(COUNTIF('الطلاب'!$A$6:$A$205,B764&amp;"")=0,"طالب غير موجود",IF(NOT(ISNUMBER(A764)),"تاريخ ناقص",IF(OR(C764="حفظ جديد",C764="مراجعة")=FALSE,"اختر النوع",IF(NOT(ISNUMBER(F764)),"عدد الأوجه ناقص","")))))</f>
        <v/>
      </c>
      <c r="J764" s="21">
        <f>IF(OR(B764&amp;""="",C764&lt;&gt;"حفظ جديد",NOT(ISNUMBER(A764))),"",IF(COUNTIFS($B$6:$B$2005,B764&amp;"",$C$6:$C$2005,"حفظ جديد",$A$6:$A$2005,"&gt;"&amp;A764)=0,1,0))</f>
        <v/>
      </c>
      <c r="K764" s="21">
        <f>IF(OR(B764&amp;""="",C764&lt;&gt;"مراجعة",NOT(ISNUMBER(A764))),"",IF(COUNTIFS($B$6:$B$2005,B764&amp;"",$C$6:$C$2005,"مراجعة",$A$6:$A$2005,"&gt;"&amp;A764)=0,1,0))</f>
        <v/>
      </c>
      <c r="L764" s="6">
        <f>IF(J764=1,B764&amp;"|H","")</f>
        <v/>
      </c>
      <c r="M764" s="6">
        <f>IF(K764=1,B764&amp;"|R","")</f>
        <v/>
      </c>
    </row>
    <row r="765">
      <c r="A765" s="13" t="n"/>
      <c r="B765" s="5" t="n"/>
      <c r="C765" s="5" t="n"/>
      <c r="D765" s="5" t="n"/>
      <c r="E765" s="5" t="n"/>
      <c r="F765" s="15" t="n"/>
      <c r="G765" s="5" t="n"/>
      <c r="H765" s="5" t="n"/>
      <c r="I765" s="6">
        <f>IF(B765&amp;""="","",IF(COUNTIF('الطلاب'!$A$6:$A$205,B765&amp;"")=0,"طالب غير موجود",IF(NOT(ISNUMBER(A765)),"تاريخ ناقص",IF(OR(C765="حفظ جديد",C765="مراجعة")=FALSE,"اختر النوع",IF(NOT(ISNUMBER(F765)),"عدد الأوجه ناقص","")))))</f>
        <v/>
      </c>
      <c r="J765" s="21">
        <f>IF(OR(B765&amp;""="",C765&lt;&gt;"حفظ جديد",NOT(ISNUMBER(A765))),"",IF(COUNTIFS($B$6:$B$2005,B765&amp;"",$C$6:$C$2005,"حفظ جديد",$A$6:$A$2005,"&gt;"&amp;A765)=0,1,0))</f>
        <v/>
      </c>
      <c r="K765" s="21">
        <f>IF(OR(B765&amp;""="",C765&lt;&gt;"مراجعة",NOT(ISNUMBER(A765))),"",IF(COUNTIFS($B$6:$B$2005,B765&amp;"",$C$6:$C$2005,"مراجعة",$A$6:$A$2005,"&gt;"&amp;A765)=0,1,0))</f>
        <v/>
      </c>
      <c r="L765" s="6">
        <f>IF(J765=1,B765&amp;"|H","")</f>
        <v/>
      </c>
      <c r="M765" s="6">
        <f>IF(K765=1,B765&amp;"|R","")</f>
        <v/>
      </c>
    </row>
    <row r="766">
      <c r="A766" s="13" t="n"/>
      <c r="B766" s="5" t="n"/>
      <c r="C766" s="5" t="n"/>
      <c r="D766" s="5" t="n"/>
      <c r="E766" s="5" t="n"/>
      <c r="F766" s="15" t="n"/>
      <c r="G766" s="5" t="n"/>
      <c r="H766" s="5" t="n"/>
      <c r="I766" s="6">
        <f>IF(B766&amp;""="","",IF(COUNTIF('الطلاب'!$A$6:$A$205,B766&amp;"")=0,"طالب غير موجود",IF(NOT(ISNUMBER(A766)),"تاريخ ناقص",IF(OR(C766="حفظ جديد",C766="مراجعة")=FALSE,"اختر النوع",IF(NOT(ISNUMBER(F766)),"عدد الأوجه ناقص","")))))</f>
        <v/>
      </c>
      <c r="J766" s="21">
        <f>IF(OR(B766&amp;""="",C766&lt;&gt;"حفظ جديد",NOT(ISNUMBER(A766))),"",IF(COUNTIFS($B$6:$B$2005,B766&amp;"",$C$6:$C$2005,"حفظ جديد",$A$6:$A$2005,"&gt;"&amp;A766)=0,1,0))</f>
        <v/>
      </c>
      <c r="K766" s="21">
        <f>IF(OR(B766&amp;""="",C766&lt;&gt;"مراجعة",NOT(ISNUMBER(A766))),"",IF(COUNTIFS($B$6:$B$2005,B766&amp;"",$C$6:$C$2005,"مراجعة",$A$6:$A$2005,"&gt;"&amp;A766)=0,1,0))</f>
        <v/>
      </c>
      <c r="L766" s="6">
        <f>IF(J766=1,B766&amp;"|H","")</f>
        <v/>
      </c>
      <c r="M766" s="6">
        <f>IF(K766=1,B766&amp;"|R","")</f>
        <v/>
      </c>
    </row>
    <row r="767">
      <c r="A767" s="13" t="n"/>
      <c r="B767" s="5" t="n"/>
      <c r="C767" s="5" t="n"/>
      <c r="D767" s="5" t="n"/>
      <c r="E767" s="5" t="n"/>
      <c r="F767" s="15" t="n"/>
      <c r="G767" s="5" t="n"/>
      <c r="H767" s="5" t="n"/>
      <c r="I767" s="6">
        <f>IF(B767&amp;""="","",IF(COUNTIF('الطلاب'!$A$6:$A$205,B767&amp;"")=0,"طالب غير موجود",IF(NOT(ISNUMBER(A767)),"تاريخ ناقص",IF(OR(C767="حفظ جديد",C767="مراجعة")=FALSE,"اختر النوع",IF(NOT(ISNUMBER(F767)),"عدد الأوجه ناقص","")))))</f>
        <v/>
      </c>
      <c r="J767" s="21">
        <f>IF(OR(B767&amp;""="",C767&lt;&gt;"حفظ جديد",NOT(ISNUMBER(A767))),"",IF(COUNTIFS($B$6:$B$2005,B767&amp;"",$C$6:$C$2005,"حفظ جديد",$A$6:$A$2005,"&gt;"&amp;A767)=0,1,0))</f>
        <v/>
      </c>
      <c r="K767" s="21">
        <f>IF(OR(B767&amp;""="",C767&lt;&gt;"مراجعة",NOT(ISNUMBER(A767))),"",IF(COUNTIFS($B$6:$B$2005,B767&amp;"",$C$6:$C$2005,"مراجعة",$A$6:$A$2005,"&gt;"&amp;A767)=0,1,0))</f>
        <v/>
      </c>
      <c r="L767" s="6">
        <f>IF(J767=1,B767&amp;"|H","")</f>
        <v/>
      </c>
      <c r="M767" s="6">
        <f>IF(K767=1,B767&amp;"|R","")</f>
        <v/>
      </c>
    </row>
    <row r="768">
      <c r="A768" s="13" t="n"/>
      <c r="B768" s="5" t="n"/>
      <c r="C768" s="5" t="n"/>
      <c r="D768" s="5" t="n"/>
      <c r="E768" s="5" t="n"/>
      <c r="F768" s="15" t="n"/>
      <c r="G768" s="5" t="n"/>
      <c r="H768" s="5" t="n"/>
      <c r="I768" s="6">
        <f>IF(B768&amp;""="","",IF(COUNTIF('الطلاب'!$A$6:$A$205,B768&amp;"")=0,"طالب غير موجود",IF(NOT(ISNUMBER(A768)),"تاريخ ناقص",IF(OR(C768="حفظ جديد",C768="مراجعة")=FALSE,"اختر النوع",IF(NOT(ISNUMBER(F768)),"عدد الأوجه ناقص","")))))</f>
        <v/>
      </c>
      <c r="J768" s="21">
        <f>IF(OR(B768&amp;""="",C768&lt;&gt;"حفظ جديد",NOT(ISNUMBER(A768))),"",IF(COUNTIFS($B$6:$B$2005,B768&amp;"",$C$6:$C$2005,"حفظ جديد",$A$6:$A$2005,"&gt;"&amp;A768)=0,1,0))</f>
        <v/>
      </c>
      <c r="K768" s="21">
        <f>IF(OR(B768&amp;""="",C768&lt;&gt;"مراجعة",NOT(ISNUMBER(A768))),"",IF(COUNTIFS($B$6:$B$2005,B768&amp;"",$C$6:$C$2005,"مراجعة",$A$6:$A$2005,"&gt;"&amp;A768)=0,1,0))</f>
        <v/>
      </c>
      <c r="L768" s="6">
        <f>IF(J768=1,B768&amp;"|H","")</f>
        <v/>
      </c>
      <c r="M768" s="6">
        <f>IF(K768=1,B768&amp;"|R","")</f>
        <v/>
      </c>
    </row>
    <row r="769">
      <c r="A769" s="13" t="n"/>
      <c r="B769" s="5" t="n"/>
      <c r="C769" s="5" t="n"/>
      <c r="D769" s="5" t="n"/>
      <c r="E769" s="5" t="n"/>
      <c r="F769" s="15" t="n"/>
      <c r="G769" s="5" t="n"/>
      <c r="H769" s="5" t="n"/>
      <c r="I769" s="6">
        <f>IF(B769&amp;""="","",IF(COUNTIF('الطلاب'!$A$6:$A$205,B769&amp;"")=0,"طالب غير موجود",IF(NOT(ISNUMBER(A769)),"تاريخ ناقص",IF(OR(C769="حفظ جديد",C769="مراجعة")=FALSE,"اختر النوع",IF(NOT(ISNUMBER(F769)),"عدد الأوجه ناقص","")))))</f>
        <v/>
      </c>
      <c r="J769" s="21">
        <f>IF(OR(B769&amp;""="",C769&lt;&gt;"حفظ جديد",NOT(ISNUMBER(A769))),"",IF(COUNTIFS($B$6:$B$2005,B769&amp;"",$C$6:$C$2005,"حفظ جديد",$A$6:$A$2005,"&gt;"&amp;A769)=0,1,0))</f>
        <v/>
      </c>
      <c r="K769" s="21">
        <f>IF(OR(B769&amp;""="",C769&lt;&gt;"مراجعة",NOT(ISNUMBER(A769))),"",IF(COUNTIFS($B$6:$B$2005,B769&amp;"",$C$6:$C$2005,"مراجعة",$A$6:$A$2005,"&gt;"&amp;A769)=0,1,0))</f>
        <v/>
      </c>
      <c r="L769" s="6">
        <f>IF(J769=1,B769&amp;"|H","")</f>
        <v/>
      </c>
      <c r="M769" s="6">
        <f>IF(K769=1,B769&amp;"|R","")</f>
        <v/>
      </c>
    </row>
    <row r="770">
      <c r="A770" s="13" t="n"/>
      <c r="B770" s="5" t="n"/>
      <c r="C770" s="5" t="n"/>
      <c r="D770" s="5" t="n"/>
      <c r="E770" s="5" t="n"/>
      <c r="F770" s="15" t="n"/>
      <c r="G770" s="5" t="n"/>
      <c r="H770" s="5" t="n"/>
      <c r="I770" s="6">
        <f>IF(B770&amp;""="","",IF(COUNTIF('الطلاب'!$A$6:$A$205,B770&amp;"")=0,"طالب غير موجود",IF(NOT(ISNUMBER(A770)),"تاريخ ناقص",IF(OR(C770="حفظ جديد",C770="مراجعة")=FALSE,"اختر النوع",IF(NOT(ISNUMBER(F770)),"عدد الأوجه ناقص","")))))</f>
        <v/>
      </c>
      <c r="J770" s="21">
        <f>IF(OR(B770&amp;""="",C770&lt;&gt;"حفظ جديد",NOT(ISNUMBER(A770))),"",IF(COUNTIFS($B$6:$B$2005,B770&amp;"",$C$6:$C$2005,"حفظ جديد",$A$6:$A$2005,"&gt;"&amp;A770)=0,1,0))</f>
        <v/>
      </c>
      <c r="K770" s="21">
        <f>IF(OR(B770&amp;""="",C770&lt;&gt;"مراجعة",NOT(ISNUMBER(A770))),"",IF(COUNTIFS($B$6:$B$2005,B770&amp;"",$C$6:$C$2005,"مراجعة",$A$6:$A$2005,"&gt;"&amp;A770)=0,1,0))</f>
        <v/>
      </c>
      <c r="L770" s="6">
        <f>IF(J770=1,B770&amp;"|H","")</f>
        <v/>
      </c>
      <c r="M770" s="6">
        <f>IF(K770=1,B770&amp;"|R","")</f>
        <v/>
      </c>
    </row>
    <row r="771">
      <c r="A771" s="13" t="n"/>
      <c r="B771" s="5" t="n"/>
      <c r="C771" s="5" t="n"/>
      <c r="D771" s="5" t="n"/>
      <c r="E771" s="5" t="n"/>
      <c r="F771" s="15" t="n"/>
      <c r="G771" s="5" t="n"/>
      <c r="H771" s="5" t="n"/>
      <c r="I771" s="6">
        <f>IF(B771&amp;""="","",IF(COUNTIF('الطلاب'!$A$6:$A$205,B771&amp;"")=0,"طالب غير موجود",IF(NOT(ISNUMBER(A771)),"تاريخ ناقص",IF(OR(C771="حفظ جديد",C771="مراجعة")=FALSE,"اختر النوع",IF(NOT(ISNUMBER(F771)),"عدد الأوجه ناقص","")))))</f>
        <v/>
      </c>
      <c r="J771" s="21">
        <f>IF(OR(B771&amp;""="",C771&lt;&gt;"حفظ جديد",NOT(ISNUMBER(A771))),"",IF(COUNTIFS($B$6:$B$2005,B771&amp;"",$C$6:$C$2005,"حفظ جديد",$A$6:$A$2005,"&gt;"&amp;A771)=0,1,0))</f>
        <v/>
      </c>
      <c r="K771" s="21">
        <f>IF(OR(B771&amp;""="",C771&lt;&gt;"مراجعة",NOT(ISNUMBER(A771))),"",IF(COUNTIFS($B$6:$B$2005,B771&amp;"",$C$6:$C$2005,"مراجعة",$A$6:$A$2005,"&gt;"&amp;A771)=0,1,0))</f>
        <v/>
      </c>
      <c r="L771" s="6">
        <f>IF(J771=1,B771&amp;"|H","")</f>
        <v/>
      </c>
      <c r="M771" s="6">
        <f>IF(K771=1,B771&amp;"|R","")</f>
        <v/>
      </c>
    </row>
    <row r="772">
      <c r="A772" s="13" t="n"/>
      <c r="B772" s="5" t="n"/>
      <c r="C772" s="5" t="n"/>
      <c r="D772" s="5" t="n"/>
      <c r="E772" s="5" t="n"/>
      <c r="F772" s="15" t="n"/>
      <c r="G772" s="5" t="n"/>
      <c r="H772" s="5" t="n"/>
      <c r="I772" s="6">
        <f>IF(B772&amp;""="","",IF(COUNTIF('الطلاب'!$A$6:$A$205,B772&amp;"")=0,"طالب غير موجود",IF(NOT(ISNUMBER(A772)),"تاريخ ناقص",IF(OR(C772="حفظ جديد",C772="مراجعة")=FALSE,"اختر النوع",IF(NOT(ISNUMBER(F772)),"عدد الأوجه ناقص","")))))</f>
        <v/>
      </c>
      <c r="J772" s="21">
        <f>IF(OR(B772&amp;""="",C772&lt;&gt;"حفظ جديد",NOT(ISNUMBER(A772))),"",IF(COUNTIFS($B$6:$B$2005,B772&amp;"",$C$6:$C$2005,"حفظ جديد",$A$6:$A$2005,"&gt;"&amp;A772)=0,1,0))</f>
        <v/>
      </c>
      <c r="K772" s="21">
        <f>IF(OR(B772&amp;""="",C772&lt;&gt;"مراجعة",NOT(ISNUMBER(A772))),"",IF(COUNTIFS($B$6:$B$2005,B772&amp;"",$C$6:$C$2005,"مراجعة",$A$6:$A$2005,"&gt;"&amp;A772)=0,1,0))</f>
        <v/>
      </c>
      <c r="L772" s="6">
        <f>IF(J772=1,B772&amp;"|H","")</f>
        <v/>
      </c>
      <c r="M772" s="6">
        <f>IF(K772=1,B772&amp;"|R","")</f>
        <v/>
      </c>
    </row>
    <row r="773">
      <c r="A773" s="13" t="n"/>
      <c r="B773" s="5" t="n"/>
      <c r="C773" s="5" t="n"/>
      <c r="D773" s="5" t="n"/>
      <c r="E773" s="5" t="n"/>
      <c r="F773" s="15" t="n"/>
      <c r="G773" s="5" t="n"/>
      <c r="H773" s="5" t="n"/>
      <c r="I773" s="6">
        <f>IF(B773&amp;""="","",IF(COUNTIF('الطلاب'!$A$6:$A$205,B773&amp;"")=0,"طالب غير موجود",IF(NOT(ISNUMBER(A773)),"تاريخ ناقص",IF(OR(C773="حفظ جديد",C773="مراجعة")=FALSE,"اختر النوع",IF(NOT(ISNUMBER(F773)),"عدد الأوجه ناقص","")))))</f>
        <v/>
      </c>
      <c r="J773" s="21">
        <f>IF(OR(B773&amp;""="",C773&lt;&gt;"حفظ جديد",NOT(ISNUMBER(A773))),"",IF(COUNTIFS($B$6:$B$2005,B773&amp;"",$C$6:$C$2005,"حفظ جديد",$A$6:$A$2005,"&gt;"&amp;A773)=0,1,0))</f>
        <v/>
      </c>
      <c r="K773" s="21">
        <f>IF(OR(B773&amp;""="",C773&lt;&gt;"مراجعة",NOT(ISNUMBER(A773))),"",IF(COUNTIFS($B$6:$B$2005,B773&amp;"",$C$6:$C$2005,"مراجعة",$A$6:$A$2005,"&gt;"&amp;A773)=0,1,0))</f>
        <v/>
      </c>
      <c r="L773" s="6">
        <f>IF(J773=1,B773&amp;"|H","")</f>
        <v/>
      </c>
      <c r="M773" s="6">
        <f>IF(K773=1,B773&amp;"|R","")</f>
        <v/>
      </c>
    </row>
    <row r="774">
      <c r="A774" s="13" t="n"/>
      <c r="B774" s="5" t="n"/>
      <c r="C774" s="5" t="n"/>
      <c r="D774" s="5" t="n"/>
      <c r="E774" s="5" t="n"/>
      <c r="F774" s="15" t="n"/>
      <c r="G774" s="5" t="n"/>
      <c r="H774" s="5" t="n"/>
      <c r="I774" s="6">
        <f>IF(B774&amp;""="","",IF(COUNTIF('الطلاب'!$A$6:$A$205,B774&amp;"")=0,"طالب غير موجود",IF(NOT(ISNUMBER(A774)),"تاريخ ناقص",IF(OR(C774="حفظ جديد",C774="مراجعة")=FALSE,"اختر النوع",IF(NOT(ISNUMBER(F774)),"عدد الأوجه ناقص","")))))</f>
        <v/>
      </c>
      <c r="J774" s="21">
        <f>IF(OR(B774&amp;""="",C774&lt;&gt;"حفظ جديد",NOT(ISNUMBER(A774))),"",IF(COUNTIFS($B$6:$B$2005,B774&amp;"",$C$6:$C$2005,"حفظ جديد",$A$6:$A$2005,"&gt;"&amp;A774)=0,1,0))</f>
        <v/>
      </c>
      <c r="K774" s="21">
        <f>IF(OR(B774&amp;""="",C774&lt;&gt;"مراجعة",NOT(ISNUMBER(A774))),"",IF(COUNTIFS($B$6:$B$2005,B774&amp;"",$C$6:$C$2005,"مراجعة",$A$6:$A$2005,"&gt;"&amp;A774)=0,1,0))</f>
        <v/>
      </c>
      <c r="L774" s="6">
        <f>IF(J774=1,B774&amp;"|H","")</f>
        <v/>
      </c>
      <c r="M774" s="6">
        <f>IF(K774=1,B774&amp;"|R","")</f>
        <v/>
      </c>
    </row>
    <row r="775">
      <c r="A775" s="13" t="n"/>
      <c r="B775" s="5" t="n"/>
      <c r="C775" s="5" t="n"/>
      <c r="D775" s="5" t="n"/>
      <c r="E775" s="5" t="n"/>
      <c r="F775" s="15" t="n"/>
      <c r="G775" s="5" t="n"/>
      <c r="H775" s="5" t="n"/>
      <c r="I775" s="6">
        <f>IF(B775&amp;""="","",IF(COUNTIF('الطلاب'!$A$6:$A$205,B775&amp;"")=0,"طالب غير موجود",IF(NOT(ISNUMBER(A775)),"تاريخ ناقص",IF(OR(C775="حفظ جديد",C775="مراجعة")=FALSE,"اختر النوع",IF(NOT(ISNUMBER(F775)),"عدد الأوجه ناقص","")))))</f>
        <v/>
      </c>
      <c r="J775" s="21">
        <f>IF(OR(B775&amp;""="",C775&lt;&gt;"حفظ جديد",NOT(ISNUMBER(A775))),"",IF(COUNTIFS($B$6:$B$2005,B775&amp;"",$C$6:$C$2005,"حفظ جديد",$A$6:$A$2005,"&gt;"&amp;A775)=0,1,0))</f>
        <v/>
      </c>
      <c r="K775" s="21">
        <f>IF(OR(B775&amp;""="",C775&lt;&gt;"مراجعة",NOT(ISNUMBER(A775))),"",IF(COUNTIFS($B$6:$B$2005,B775&amp;"",$C$6:$C$2005,"مراجعة",$A$6:$A$2005,"&gt;"&amp;A775)=0,1,0))</f>
        <v/>
      </c>
      <c r="L775" s="6">
        <f>IF(J775=1,B775&amp;"|H","")</f>
        <v/>
      </c>
      <c r="M775" s="6">
        <f>IF(K775=1,B775&amp;"|R","")</f>
        <v/>
      </c>
    </row>
    <row r="776">
      <c r="A776" s="13" t="n"/>
      <c r="B776" s="5" t="n"/>
      <c r="C776" s="5" t="n"/>
      <c r="D776" s="5" t="n"/>
      <c r="E776" s="5" t="n"/>
      <c r="F776" s="15" t="n"/>
      <c r="G776" s="5" t="n"/>
      <c r="H776" s="5" t="n"/>
      <c r="I776" s="6">
        <f>IF(B776&amp;""="","",IF(COUNTIF('الطلاب'!$A$6:$A$205,B776&amp;"")=0,"طالب غير موجود",IF(NOT(ISNUMBER(A776)),"تاريخ ناقص",IF(OR(C776="حفظ جديد",C776="مراجعة")=FALSE,"اختر النوع",IF(NOT(ISNUMBER(F776)),"عدد الأوجه ناقص","")))))</f>
        <v/>
      </c>
      <c r="J776" s="21">
        <f>IF(OR(B776&amp;""="",C776&lt;&gt;"حفظ جديد",NOT(ISNUMBER(A776))),"",IF(COUNTIFS($B$6:$B$2005,B776&amp;"",$C$6:$C$2005,"حفظ جديد",$A$6:$A$2005,"&gt;"&amp;A776)=0,1,0))</f>
        <v/>
      </c>
      <c r="K776" s="21">
        <f>IF(OR(B776&amp;""="",C776&lt;&gt;"مراجعة",NOT(ISNUMBER(A776))),"",IF(COUNTIFS($B$6:$B$2005,B776&amp;"",$C$6:$C$2005,"مراجعة",$A$6:$A$2005,"&gt;"&amp;A776)=0,1,0))</f>
        <v/>
      </c>
      <c r="L776" s="6">
        <f>IF(J776=1,B776&amp;"|H","")</f>
        <v/>
      </c>
      <c r="M776" s="6">
        <f>IF(K776=1,B776&amp;"|R","")</f>
        <v/>
      </c>
    </row>
    <row r="777">
      <c r="A777" s="13" t="n"/>
      <c r="B777" s="5" t="n"/>
      <c r="C777" s="5" t="n"/>
      <c r="D777" s="5" t="n"/>
      <c r="E777" s="5" t="n"/>
      <c r="F777" s="15" t="n"/>
      <c r="G777" s="5" t="n"/>
      <c r="H777" s="5" t="n"/>
      <c r="I777" s="6">
        <f>IF(B777&amp;""="","",IF(COUNTIF('الطلاب'!$A$6:$A$205,B777&amp;"")=0,"طالب غير موجود",IF(NOT(ISNUMBER(A777)),"تاريخ ناقص",IF(OR(C777="حفظ جديد",C777="مراجعة")=FALSE,"اختر النوع",IF(NOT(ISNUMBER(F777)),"عدد الأوجه ناقص","")))))</f>
        <v/>
      </c>
      <c r="J777" s="21">
        <f>IF(OR(B777&amp;""="",C777&lt;&gt;"حفظ جديد",NOT(ISNUMBER(A777))),"",IF(COUNTIFS($B$6:$B$2005,B777&amp;"",$C$6:$C$2005,"حفظ جديد",$A$6:$A$2005,"&gt;"&amp;A777)=0,1,0))</f>
        <v/>
      </c>
      <c r="K777" s="21">
        <f>IF(OR(B777&amp;""="",C777&lt;&gt;"مراجعة",NOT(ISNUMBER(A777))),"",IF(COUNTIFS($B$6:$B$2005,B777&amp;"",$C$6:$C$2005,"مراجعة",$A$6:$A$2005,"&gt;"&amp;A777)=0,1,0))</f>
        <v/>
      </c>
      <c r="L777" s="6">
        <f>IF(J777=1,B777&amp;"|H","")</f>
        <v/>
      </c>
      <c r="M777" s="6">
        <f>IF(K777=1,B777&amp;"|R","")</f>
        <v/>
      </c>
    </row>
    <row r="778">
      <c r="A778" s="13" t="n"/>
      <c r="B778" s="5" t="n"/>
      <c r="C778" s="5" t="n"/>
      <c r="D778" s="5" t="n"/>
      <c r="E778" s="5" t="n"/>
      <c r="F778" s="15" t="n"/>
      <c r="G778" s="5" t="n"/>
      <c r="H778" s="5" t="n"/>
      <c r="I778" s="6">
        <f>IF(B778&amp;""="","",IF(COUNTIF('الطلاب'!$A$6:$A$205,B778&amp;"")=0,"طالب غير موجود",IF(NOT(ISNUMBER(A778)),"تاريخ ناقص",IF(OR(C778="حفظ جديد",C778="مراجعة")=FALSE,"اختر النوع",IF(NOT(ISNUMBER(F778)),"عدد الأوجه ناقص","")))))</f>
        <v/>
      </c>
      <c r="J778" s="21">
        <f>IF(OR(B778&amp;""="",C778&lt;&gt;"حفظ جديد",NOT(ISNUMBER(A778))),"",IF(COUNTIFS($B$6:$B$2005,B778&amp;"",$C$6:$C$2005,"حفظ جديد",$A$6:$A$2005,"&gt;"&amp;A778)=0,1,0))</f>
        <v/>
      </c>
      <c r="K778" s="21">
        <f>IF(OR(B778&amp;""="",C778&lt;&gt;"مراجعة",NOT(ISNUMBER(A778))),"",IF(COUNTIFS($B$6:$B$2005,B778&amp;"",$C$6:$C$2005,"مراجعة",$A$6:$A$2005,"&gt;"&amp;A778)=0,1,0))</f>
        <v/>
      </c>
      <c r="L778" s="6">
        <f>IF(J778=1,B778&amp;"|H","")</f>
        <v/>
      </c>
      <c r="M778" s="6">
        <f>IF(K778=1,B778&amp;"|R","")</f>
        <v/>
      </c>
    </row>
    <row r="779">
      <c r="A779" s="13" t="n"/>
      <c r="B779" s="5" t="n"/>
      <c r="C779" s="5" t="n"/>
      <c r="D779" s="5" t="n"/>
      <c r="E779" s="5" t="n"/>
      <c r="F779" s="15" t="n"/>
      <c r="G779" s="5" t="n"/>
      <c r="H779" s="5" t="n"/>
      <c r="I779" s="6">
        <f>IF(B779&amp;""="","",IF(COUNTIF('الطلاب'!$A$6:$A$205,B779&amp;"")=0,"طالب غير موجود",IF(NOT(ISNUMBER(A779)),"تاريخ ناقص",IF(OR(C779="حفظ جديد",C779="مراجعة")=FALSE,"اختر النوع",IF(NOT(ISNUMBER(F779)),"عدد الأوجه ناقص","")))))</f>
        <v/>
      </c>
      <c r="J779" s="21">
        <f>IF(OR(B779&amp;""="",C779&lt;&gt;"حفظ جديد",NOT(ISNUMBER(A779))),"",IF(COUNTIFS($B$6:$B$2005,B779&amp;"",$C$6:$C$2005,"حفظ جديد",$A$6:$A$2005,"&gt;"&amp;A779)=0,1,0))</f>
        <v/>
      </c>
      <c r="K779" s="21">
        <f>IF(OR(B779&amp;""="",C779&lt;&gt;"مراجعة",NOT(ISNUMBER(A779))),"",IF(COUNTIFS($B$6:$B$2005,B779&amp;"",$C$6:$C$2005,"مراجعة",$A$6:$A$2005,"&gt;"&amp;A779)=0,1,0))</f>
        <v/>
      </c>
      <c r="L779" s="6">
        <f>IF(J779=1,B779&amp;"|H","")</f>
        <v/>
      </c>
      <c r="M779" s="6">
        <f>IF(K779=1,B779&amp;"|R","")</f>
        <v/>
      </c>
    </row>
    <row r="780">
      <c r="A780" s="13" t="n"/>
      <c r="B780" s="5" t="n"/>
      <c r="C780" s="5" t="n"/>
      <c r="D780" s="5" t="n"/>
      <c r="E780" s="5" t="n"/>
      <c r="F780" s="15" t="n"/>
      <c r="G780" s="5" t="n"/>
      <c r="H780" s="5" t="n"/>
      <c r="I780" s="6">
        <f>IF(B780&amp;""="","",IF(COUNTIF('الطلاب'!$A$6:$A$205,B780&amp;"")=0,"طالب غير موجود",IF(NOT(ISNUMBER(A780)),"تاريخ ناقص",IF(OR(C780="حفظ جديد",C780="مراجعة")=FALSE,"اختر النوع",IF(NOT(ISNUMBER(F780)),"عدد الأوجه ناقص","")))))</f>
        <v/>
      </c>
      <c r="J780" s="21">
        <f>IF(OR(B780&amp;""="",C780&lt;&gt;"حفظ جديد",NOT(ISNUMBER(A780))),"",IF(COUNTIFS($B$6:$B$2005,B780&amp;"",$C$6:$C$2005,"حفظ جديد",$A$6:$A$2005,"&gt;"&amp;A780)=0,1,0))</f>
        <v/>
      </c>
      <c r="K780" s="21">
        <f>IF(OR(B780&amp;""="",C780&lt;&gt;"مراجعة",NOT(ISNUMBER(A780))),"",IF(COUNTIFS($B$6:$B$2005,B780&amp;"",$C$6:$C$2005,"مراجعة",$A$6:$A$2005,"&gt;"&amp;A780)=0,1,0))</f>
        <v/>
      </c>
      <c r="L780" s="6">
        <f>IF(J780=1,B780&amp;"|H","")</f>
        <v/>
      </c>
      <c r="M780" s="6">
        <f>IF(K780=1,B780&amp;"|R","")</f>
        <v/>
      </c>
    </row>
    <row r="781">
      <c r="A781" s="13" t="n"/>
      <c r="B781" s="5" t="n"/>
      <c r="C781" s="5" t="n"/>
      <c r="D781" s="5" t="n"/>
      <c r="E781" s="5" t="n"/>
      <c r="F781" s="15" t="n"/>
      <c r="G781" s="5" t="n"/>
      <c r="H781" s="5" t="n"/>
      <c r="I781" s="6">
        <f>IF(B781&amp;""="","",IF(COUNTIF('الطلاب'!$A$6:$A$205,B781&amp;"")=0,"طالب غير موجود",IF(NOT(ISNUMBER(A781)),"تاريخ ناقص",IF(OR(C781="حفظ جديد",C781="مراجعة")=FALSE,"اختر النوع",IF(NOT(ISNUMBER(F781)),"عدد الأوجه ناقص","")))))</f>
        <v/>
      </c>
      <c r="J781" s="21">
        <f>IF(OR(B781&amp;""="",C781&lt;&gt;"حفظ جديد",NOT(ISNUMBER(A781))),"",IF(COUNTIFS($B$6:$B$2005,B781&amp;"",$C$6:$C$2005,"حفظ جديد",$A$6:$A$2005,"&gt;"&amp;A781)=0,1,0))</f>
        <v/>
      </c>
      <c r="K781" s="21">
        <f>IF(OR(B781&amp;""="",C781&lt;&gt;"مراجعة",NOT(ISNUMBER(A781))),"",IF(COUNTIFS($B$6:$B$2005,B781&amp;"",$C$6:$C$2005,"مراجعة",$A$6:$A$2005,"&gt;"&amp;A781)=0,1,0))</f>
        <v/>
      </c>
      <c r="L781" s="6">
        <f>IF(J781=1,B781&amp;"|H","")</f>
        <v/>
      </c>
      <c r="M781" s="6">
        <f>IF(K781=1,B781&amp;"|R","")</f>
        <v/>
      </c>
    </row>
    <row r="782">
      <c r="A782" s="13" t="n"/>
      <c r="B782" s="5" t="n"/>
      <c r="C782" s="5" t="n"/>
      <c r="D782" s="5" t="n"/>
      <c r="E782" s="5" t="n"/>
      <c r="F782" s="15" t="n"/>
      <c r="G782" s="5" t="n"/>
      <c r="H782" s="5" t="n"/>
      <c r="I782" s="6">
        <f>IF(B782&amp;""="","",IF(COUNTIF('الطلاب'!$A$6:$A$205,B782&amp;"")=0,"طالب غير موجود",IF(NOT(ISNUMBER(A782)),"تاريخ ناقص",IF(OR(C782="حفظ جديد",C782="مراجعة")=FALSE,"اختر النوع",IF(NOT(ISNUMBER(F782)),"عدد الأوجه ناقص","")))))</f>
        <v/>
      </c>
      <c r="J782" s="21">
        <f>IF(OR(B782&amp;""="",C782&lt;&gt;"حفظ جديد",NOT(ISNUMBER(A782))),"",IF(COUNTIFS($B$6:$B$2005,B782&amp;"",$C$6:$C$2005,"حفظ جديد",$A$6:$A$2005,"&gt;"&amp;A782)=0,1,0))</f>
        <v/>
      </c>
      <c r="K782" s="21">
        <f>IF(OR(B782&amp;""="",C782&lt;&gt;"مراجعة",NOT(ISNUMBER(A782))),"",IF(COUNTIFS($B$6:$B$2005,B782&amp;"",$C$6:$C$2005,"مراجعة",$A$6:$A$2005,"&gt;"&amp;A782)=0,1,0))</f>
        <v/>
      </c>
      <c r="L782" s="6">
        <f>IF(J782=1,B782&amp;"|H","")</f>
        <v/>
      </c>
      <c r="M782" s="6">
        <f>IF(K782=1,B782&amp;"|R","")</f>
        <v/>
      </c>
    </row>
    <row r="783">
      <c r="A783" s="13" t="n"/>
      <c r="B783" s="5" t="n"/>
      <c r="C783" s="5" t="n"/>
      <c r="D783" s="5" t="n"/>
      <c r="E783" s="5" t="n"/>
      <c r="F783" s="15" t="n"/>
      <c r="G783" s="5" t="n"/>
      <c r="H783" s="5" t="n"/>
      <c r="I783" s="6">
        <f>IF(B783&amp;""="","",IF(COUNTIF('الطلاب'!$A$6:$A$205,B783&amp;"")=0,"طالب غير موجود",IF(NOT(ISNUMBER(A783)),"تاريخ ناقص",IF(OR(C783="حفظ جديد",C783="مراجعة")=FALSE,"اختر النوع",IF(NOT(ISNUMBER(F783)),"عدد الأوجه ناقص","")))))</f>
        <v/>
      </c>
      <c r="J783" s="21">
        <f>IF(OR(B783&amp;""="",C783&lt;&gt;"حفظ جديد",NOT(ISNUMBER(A783))),"",IF(COUNTIFS($B$6:$B$2005,B783&amp;"",$C$6:$C$2005,"حفظ جديد",$A$6:$A$2005,"&gt;"&amp;A783)=0,1,0))</f>
        <v/>
      </c>
      <c r="K783" s="21">
        <f>IF(OR(B783&amp;""="",C783&lt;&gt;"مراجعة",NOT(ISNUMBER(A783))),"",IF(COUNTIFS($B$6:$B$2005,B783&amp;"",$C$6:$C$2005,"مراجعة",$A$6:$A$2005,"&gt;"&amp;A783)=0,1,0))</f>
        <v/>
      </c>
      <c r="L783" s="6">
        <f>IF(J783=1,B783&amp;"|H","")</f>
        <v/>
      </c>
      <c r="M783" s="6">
        <f>IF(K783=1,B783&amp;"|R","")</f>
        <v/>
      </c>
    </row>
    <row r="784">
      <c r="A784" s="13" t="n"/>
      <c r="B784" s="5" t="n"/>
      <c r="C784" s="5" t="n"/>
      <c r="D784" s="5" t="n"/>
      <c r="E784" s="5" t="n"/>
      <c r="F784" s="15" t="n"/>
      <c r="G784" s="5" t="n"/>
      <c r="H784" s="5" t="n"/>
      <c r="I784" s="6">
        <f>IF(B784&amp;""="","",IF(COUNTIF('الطلاب'!$A$6:$A$205,B784&amp;"")=0,"طالب غير موجود",IF(NOT(ISNUMBER(A784)),"تاريخ ناقص",IF(OR(C784="حفظ جديد",C784="مراجعة")=FALSE,"اختر النوع",IF(NOT(ISNUMBER(F784)),"عدد الأوجه ناقص","")))))</f>
        <v/>
      </c>
      <c r="J784" s="21">
        <f>IF(OR(B784&amp;""="",C784&lt;&gt;"حفظ جديد",NOT(ISNUMBER(A784))),"",IF(COUNTIFS($B$6:$B$2005,B784&amp;"",$C$6:$C$2005,"حفظ جديد",$A$6:$A$2005,"&gt;"&amp;A784)=0,1,0))</f>
        <v/>
      </c>
      <c r="K784" s="21">
        <f>IF(OR(B784&amp;""="",C784&lt;&gt;"مراجعة",NOT(ISNUMBER(A784))),"",IF(COUNTIFS($B$6:$B$2005,B784&amp;"",$C$6:$C$2005,"مراجعة",$A$6:$A$2005,"&gt;"&amp;A784)=0,1,0))</f>
        <v/>
      </c>
      <c r="L784" s="6">
        <f>IF(J784=1,B784&amp;"|H","")</f>
        <v/>
      </c>
      <c r="M784" s="6">
        <f>IF(K784=1,B784&amp;"|R","")</f>
        <v/>
      </c>
    </row>
    <row r="785">
      <c r="A785" s="13" t="n"/>
      <c r="B785" s="5" t="n"/>
      <c r="C785" s="5" t="n"/>
      <c r="D785" s="5" t="n"/>
      <c r="E785" s="5" t="n"/>
      <c r="F785" s="15" t="n"/>
      <c r="G785" s="5" t="n"/>
      <c r="H785" s="5" t="n"/>
      <c r="I785" s="6">
        <f>IF(B785&amp;""="","",IF(COUNTIF('الطلاب'!$A$6:$A$205,B785&amp;"")=0,"طالب غير موجود",IF(NOT(ISNUMBER(A785)),"تاريخ ناقص",IF(OR(C785="حفظ جديد",C785="مراجعة")=FALSE,"اختر النوع",IF(NOT(ISNUMBER(F785)),"عدد الأوجه ناقص","")))))</f>
        <v/>
      </c>
      <c r="J785" s="21">
        <f>IF(OR(B785&amp;""="",C785&lt;&gt;"حفظ جديد",NOT(ISNUMBER(A785))),"",IF(COUNTIFS($B$6:$B$2005,B785&amp;"",$C$6:$C$2005,"حفظ جديد",$A$6:$A$2005,"&gt;"&amp;A785)=0,1,0))</f>
        <v/>
      </c>
      <c r="K785" s="21">
        <f>IF(OR(B785&amp;""="",C785&lt;&gt;"مراجعة",NOT(ISNUMBER(A785))),"",IF(COUNTIFS($B$6:$B$2005,B785&amp;"",$C$6:$C$2005,"مراجعة",$A$6:$A$2005,"&gt;"&amp;A785)=0,1,0))</f>
        <v/>
      </c>
      <c r="L785" s="6">
        <f>IF(J785=1,B785&amp;"|H","")</f>
        <v/>
      </c>
      <c r="M785" s="6">
        <f>IF(K785=1,B785&amp;"|R","")</f>
        <v/>
      </c>
    </row>
    <row r="786">
      <c r="A786" s="13" t="n"/>
      <c r="B786" s="5" t="n"/>
      <c r="C786" s="5" t="n"/>
      <c r="D786" s="5" t="n"/>
      <c r="E786" s="5" t="n"/>
      <c r="F786" s="15" t="n"/>
      <c r="G786" s="5" t="n"/>
      <c r="H786" s="5" t="n"/>
      <c r="I786" s="6">
        <f>IF(B786&amp;""="","",IF(COUNTIF('الطلاب'!$A$6:$A$205,B786&amp;"")=0,"طالب غير موجود",IF(NOT(ISNUMBER(A786)),"تاريخ ناقص",IF(OR(C786="حفظ جديد",C786="مراجعة")=FALSE,"اختر النوع",IF(NOT(ISNUMBER(F786)),"عدد الأوجه ناقص","")))))</f>
        <v/>
      </c>
      <c r="J786" s="21">
        <f>IF(OR(B786&amp;""="",C786&lt;&gt;"حفظ جديد",NOT(ISNUMBER(A786))),"",IF(COUNTIFS($B$6:$B$2005,B786&amp;"",$C$6:$C$2005,"حفظ جديد",$A$6:$A$2005,"&gt;"&amp;A786)=0,1,0))</f>
        <v/>
      </c>
      <c r="K786" s="21">
        <f>IF(OR(B786&amp;""="",C786&lt;&gt;"مراجعة",NOT(ISNUMBER(A786))),"",IF(COUNTIFS($B$6:$B$2005,B786&amp;"",$C$6:$C$2005,"مراجعة",$A$6:$A$2005,"&gt;"&amp;A786)=0,1,0))</f>
        <v/>
      </c>
      <c r="L786" s="6">
        <f>IF(J786=1,B786&amp;"|H","")</f>
        <v/>
      </c>
      <c r="M786" s="6">
        <f>IF(K786=1,B786&amp;"|R","")</f>
        <v/>
      </c>
    </row>
    <row r="787">
      <c r="A787" s="13" t="n"/>
      <c r="B787" s="5" t="n"/>
      <c r="C787" s="5" t="n"/>
      <c r="D787" s="5" t="n"/>
      <c r="E787" s="5" t="n"/>
      <c r="F787" s="15" t="n"/>
      <c r="G787" s="5" t="n"/>
      <c r="H787" s="5" t="n"/>
      <c r="I787" s="6">
        <f>IF(B787&amp;""="","",IF(COUNTIF('الطلاب'!$A$6:$A$205,B787&amp;"")=0,"طالب غير موجود",IF(NOT(ISNUMBER(A787)),"تاريخ ناقص",IF(OR(C787="حفظ جديد",C787="مراجعة")=FALSE,"اختر النوع",IF(NOT(ISNUMBER(F787)),"عدد الأوجه ناقص","")))))</f>
        <v/>
      </c>
      <c r="J787" s="21">
        <f>IF(OR(B787&amp;""="",C787&lt;&gt;"حفظ جديد",NOT(ISNUMBER(A787))),"",IF(COUNTIFS($B$6:$B$2005,B787&amp;"",$C$6:$C$2005,"حفظ جديد",$A$6:$A$2005,"&gt;"&amp;A787)=0,1,0))</f>
        <v/>
      </c>
      <c r="K787" s="21">
        <f>IF(OR(B787&amp;""="",C787&lt;&gt;"مراجعة",NOT(ISNUMBER(A787))),"",IF(COUNTIFS($B$6:$B$2005,B787&amp;"",$C$6:$C$2005,"مراجعة",$A$6:$A$2005,"&gt;"&amp;A787)=0,1,0))</f>
        <v/>
      </c>
      <c r="L787" s="6">
        <f>IF(J787=1,B787&amp;"|H","")</f>
        <v/>
      </c>
      <c r="M787" s="6">
        <f>IF(K787=1,B787&amp;"|R","")</f>
        <v/>
      </c>
    </row>
    <row r="788">
      <c r="A788" s="13" t="n"/>
      <c r="B788" s="5" t="n"/>
      <c r="C788" s="5" t="n"/>
      <c r="D788" s="5" t="n"/>
      <c r="E788" s="5" t="n"/>
      <c r="F788" s="15" t="n"/>
      <c r="G788" s="5" t="n"/>
      <c r="H788" s="5" t="n"/>
      <c r="I788" s="6">
        <f>IF(B788&amp;""="","",IF(COUNTIF('الطلاب'!$A$6:$A$205,B788&amp;"")=0,"طالب غير موجود",IF(NOT(ISNUMBER(A788)),"تاريخ ناقص",IF(OR(C788="حفظ جديد",C788="مراجعة")=FALSE,"اختر النوع",IF(NOT(ISNUMBER(F788)),"عدد الأوجه ناقص","")))))</f>
        <v/>
      </c>
      <c r="J788" s="21">
        <f>IF(OR(B788&amp;""="",C788&lt;&gt;"حفظ جديد",NOT(ISNUMBER(A788))),"",IF(COUNTIFS($B$6:$B$2005,B788&amp;"",$C$6:$C$2005,"حفظ جديد",$A$6:$A$2005,"&gt;"&amp;A788)=0,1,0))</f>
        <v/>
      </c>
      <c r="K788" s="21">
        <f>IF(OR(B788&amp;""="",C788&lt;&gt;"مراجعة",NOT(ISNUMBER(A788))),"",IF(COUNTIFS($B$6:$B$2005,B788&amp;"",$C$6:$C$2005,"مراجعة",$A$6:$A$2005,"&gt;"&amp;A788)=0,1,0))</f>
        <v/>
      </c>
      <c r="L788" s="6">
        <f>IF(J788=1,B788&amp;"|H","")</f>
        <v/>
      </c>
      <c r="M788" s="6">
        <f>IF(K788=1,B788&amp;"|R","")</f>
        <v/>
      </c>
    </row>
    <row r="789">
      <c r="A789" s="13" t="n"/>
      <c r="B789" s="5" t="n"/>
      <c r="C789" s="5" t="n"/>
      <c r="D789" s="5" t="n"/>
      <c r="E789" s="5" t="n"/>
      <c r="F789" s="15" t="n"/>
      <c r="G789" s="5" t="n"/>
      <c r="H789" s="5" t="n"/>
      <c r="I789" s="6">
        <f>IF(B789&amp;""="","",IF(COUNTIF('الطلاب'!$A$6:$A$205,B789&amp;"")=0,"طالب غير موجود",IF(NOT(ISNUMBER(A789)),"تاريخ ناقص",IF(OR(C789="حفظ جديد",C789="مراجعة")=FALSE,"اختر النوع",IF(NOT(ISNUMBER(F789)),"عدد الأوجه ناقص","")))))</f>
        <v/>
      </c>
      <c r="J789" s="21">
        <f>IF(OR(B789&amp;""="",C789&lt;&gt;"حفظ جديد",NOT(ISNUMBER(A789))),"",IF(COUNTIFS($B$6:$B$2005,B789&amp;"",$C$6:$C$2005,"حفظ جديد",$A$6:$A$2005,"&gt;"&amp;A789)=0,1,0))</f>
        <v/>
      </c>
      <c r="K789" s="21">
        <f>IF(OR(B789&amp;""="",C789&lt;&gt;"مراجعة",NOT(ISNUMBER(A789))),"",IF(COUNTIFS($B$6:$B$2005,B789&amp;"",$C$6:$C$2005,"مراجعة",$A$6:$A$2005,"&gt;"&amp;A789)=0,1,0))</f>
        <v/>
      </c>
      <c r="L789" s="6">
        <f>IF(J789=1,B789&amp;"|H","")</f>
        <v/>
      </c>
      <c r="M789" s="6">
        <f>IF(K789=1,B789&amp;"|R","")</f>
        <v/>
      </c>
    </row>
    <row r="790">
      <c r="A790" s="13" t="n"/>
      <c r="B790" s="5" t="n"/>
      <c r="C790" s="5" t="n"/>
      <c r="D790" s="5" t="n"/>
      <c r="E790" s="5" t="n"/>
      <c r="F790" s="15" t="n"/>
      <c r="G790" s="5" t="n"/>
      <c r="H790" s="5" t="n"/>
      <c r="I790" s="6">
        <f>IF(B790&amp;""="","",IF(COUNTIF('الطلاب'!$A$6:$A$205,B790&amp;"")=0,"طالب غير موجود",IF(NOT(ISNUMBER(A790)),"تاريخ ناقص",IF(OR(C790="حفظ جديد",C790="مراجعة")=FALSE,"اختر النوع",IF(NOT(ISNUMBER(F790)),"عدد الأوجه ناقص","")))))</f>
        <v/>
      </c>
      <c r="J790" s="21">
        <f>IF(OR(B790&amp;""="",C790&lt;&gt;"حفظ جديد",NOT(ISNUMBER(A790))),"",IF(COUNTIFS($B$6:$B$2005,B790&amp;"",$C$6:$C$2005,"حفظ جديد",$A$6:$A$2005,"&gt;"&amp;A790)=0,1,0))</f>
        <v/>
      </c>
      <c r="K790" s="21">
        <f>IF(OR(B790&amp;""="",C790&lt;&gt;"مراجعة",NOT(ISNUMBER(A790))),"",IF(COUNTIFS($B$6:$B$2005,B790&amp;"",$C$6:$C$2005,"مراجعة",$A$6:$A$2005,"&gt;"&amp;A790)=0,1,0))</f>
        <v/>
      </c>
      <c r="L790" s="6">
        <f>IF(J790=1,B790&amp;"|H","")</f>
        <v/>
      </c>
      <c r="M790" s="6">
        <f>IF(K790=1,B790&amp;"|R","")</f>
        <v/>
      </c>
    </row>
    <row r="791">
      <c r="A791" s="13" t="n"/>
      <c r="B791" s="5" t="n"/>
      <c r="C791" s="5" t="n"/>
      <c r="D791" s="5" t="n"/>
      <c r="E791" s="5" t="n"/>
      <c r="F791" s="15" t="n"/>
      <c r="G791" s="5" t="n"/>
      <c r="H791" s="5" t="n"/>
      <c r="I791" s="6">
        <f>IF(B791&amp;""="","",IF(COUNTIF('الطلاب'!$A$6:$A$205,B791&amp;"")=0,"طالب غير موجود",IF(NOT(ISNUMBER(A791)),"تاريخ ناقص",IF(OR(C791="حفظ جديد",C791="مراجعة")=FALSE,"اختر النوع",IF(NOT(ISNUMBER(F791)),"عدد الأوجه ناقص","")))))</f>
        <v/>
      </c>
      <c r="J791" s="21">
        <f>IF(OR(B791&amp;""="",C791&lt;&gt;"حفظ جديد",NOT(ISNUMBER(A791))),"",IF(COUNTIFS($B$6:$B$2005,B791&amp;"",$C$6:$C$2005,"حفظ جديد",$A$6:$A$2005,"&gt;"&amp;A791)=0,1,0))</f>
        <v/>
      </c>
      <c r="K791" s="21">
        <f>IF(OR(B791&amp;""="",C791&lt;&gt;"مراجعة",NOT(ISNUMBER(A791))),"",IF(COUNTIFS($B$6:$B$2005,B791&amp;"",$C$6:$C$2005,"مراجعة",$A$6:$A$2005,"&gt;"&amp;A791)=0,1,0))</f>
        <v/>
      </c>
      <c r="L791" s="6">
        <f>IF(J791=1,B791&amp;"|H","")</f>
        <v/>
      </c>
      <c r="M791" s="6">
        <f>IF(K791=1,B791&amp;"|R","")</f>
        <v/>
      </c>
    </row>
    <row r="792">
      <c r="A792" s="13" t="n"/>
      <c r="B792" s="5" t="n"/>
      <c r="C792" s="5" t="n"/>
      <c r="D792" s="5" t="n"/>
      <c r="E792" s="5" t="n"/>
      <c r="F792" s="15" t="n"/>
      <c r="G792" s="5" t="n"/>
      <c r="H792" s="5" t="n"/>
      <c r="I792" s="6">
        <f>IF(B792&amp;""="","",IF(COUNTIF('الطلاب'!$A$6:$A$205,B792&amp;"")=0,"طالب غير موجود",IF(NOT(ISNUMBER(A792)),"تاريخ ناقص",IF(OR(C792="حفظ جديد",C792="مراجعة")=FALSE,"اختر النوع",IF(NOT(ISNUMBER(F792)),"عدد الأوجه ناقص","")))))</f>
        <v/>
      </c>
      <c r="J792" s="21">
        <f>IF(OR(B792&amp;""="",C792&lt;&gt;"حفظ جديد",NOT(ISNUMBER(A792))),"",IF(COUNTIFS($B$6:$B$2005,B792&amp;"",$C$6:$C$2005,"حفظ جديد",$A$6:$A$2005,"&gt;"&amp;A792)=0,1,0))</f>
        <v/>
      </c>
      <c r="K792" s="21">
        <f>IF(OR(B792&amp;""="",C792&lt;&gt;"مراجعة",NOT(ISNUMBER(A792))),"",IF(COUNTIFS($B$6:$B$2005,B792&amp;"",$C$6:$C$2005,"مراجعة",$A$6:$A$2005,"&gt;"&amp;A792)=0,1,0))</f>
        <v/>
      </c>
      <c r="L792" s="6">
        <f>IF(J792=1,B792&amp;"|H","")</f>
        <v/>
      </c>
      <c r="M792" s="6">
        <f>IF(K792=1,B792&amp;"|R","")</f>
        <v/>
      </c>
    </row>
    <row r="793">
      <c r="A793" s="13" t="n"/>
      <c r="B793" s="5" t="n"/>
      <c r="C793" s="5" t="n"/>
      <c r="D793" s="5" t="n"/>
      <c r="E793" s="5" t="n"/>
      <c r="F793" s="15" t="n"/>
      <c r="G793" s="5" t="n"/>
      <c r="H793" s="5" t="n"/>
      <c r="I793" s="6">
        <f>IF(B793&amp;""="","",IF(COUNTIF('الطلاب'!$A$6:$A$205,B793&amp;"")=0,"طالب غير موجود",IF(NOT(ISNUMBER(A793)),"تاريخ ناقص",IF(OR(C793="حفظ جديد",C793="مراجعة")=FALSE,"اختر النوع",IF(NOT(ISNUMBER(F793)),"عدد الأوجه ناقص","")))))</f>
        <v/>
      </c>
      <c r="J793" s="21">
        <f>IF(OR(B793&amp;""="",C793&lt;&gt;"حفظ جديد",NOT(ISNUMBER(A793))),"",IF(COUNTIFS($B$6:$B$2005,B793&amp;"",$C$6:$C$2005,"حفظ جديد",$A$6:$A$2005,"&gt;"&amp;A793)=0,1,0))</f>
        <v/>
      </c>
      <c r="K793" s="21">
        <f>IF(OR(B793&amp;""="",C793&lt;&gt;"مراجعة",NOT(ISNUMBER(A793))),"",IF(COUNTIFS($B$6:$B$2005,B793&amp;"",$C$6:$C$2005,"مراجعة",$A$6:$A$2005,"&gt;"&amp;A793)=0,1,0))</f>
        <v/>
      </c>
      <c r="L793" s="6">
        <f>IF(J793=1,B793&amp;"|H","")</f>
        <v/>
      </c>
      <c r="M793" s="6">
        <f>IF(K793=1,B793&amp;"|R","")</f>
        <v/>
      </c>
    </row>
    <row r="794">
      <c r="A794" s="13" t="n"/>
      <c r="B794" s="5" t="n"/>
      <c r="C794" s="5" t="n"/>
      <c r="D794" s="5" t="n"/>
      <c r="E794" s="5" t="n"/>
      <c r="F794" s="15" t="n"/>
      <c r="G794" s="5" t="n"/>
      <c r="H794" s="5" t="n"/>
      <c r="I794" s="6">
        <f>IF(B794&amp;""="","",IF(COUNTIF('الطلاب'!$A$6:$A$205,B794&amp;"")=0,"طالب غير موجود",IF(NOT(ISNUMBER(A794)),"تاريخ ناقص",IF(OR(C794="حفظ جديد",C794="مراجعة")=FALSE,"اختر النوع",IF(NOT(ISNUMBER(F794)),"عدد الأوجه ناقص","")))))</f>
        <v/>
      </c>
      <c r="J794" s="21">
        <f>IF(OR(B794&amp;""="",C794&lt;&gt;"حفظ جديد",NOT(ISNUMBER(A794))),"",IF(COUNTIFS($B$6:$B$2005,B794&amp;"",$C$6:$C$2005,"حفظ جديد",$A$6:$A$2005,"&gt;"&amp;A794)=0,1,0))</f>
        <v/>
      </c>
      <c r="K794" s="21">
        <f>IF(OR(B794&amp;""="",C794&lt;&gt;"مراجعة",NOT(ISNUMBER(A794))),"",IF(COUNTIFS($B$6:$B$2005,B794&amp;"",$C$6:$C$2005,"مراجعة",$A$6:$A$2005,"&gt;"&amp;A794)=0,1,0))</f>
        <v/>
      </c>
      <c r="L794" s="6">
        <f>IF(J794=1,B794&amp;"|H","")</f>
        <v/>
      </c>
      <c r="M794" s="6">
        <f>IF(K794=1,B794&amp;"|R","")</f>
        <v/>
      </c>
    </row>
    <row r="795">
      <c r="A795" s="13" t="n"/>
      <c r="B795" s="5" t="n"/>
      <c r="C795" s="5" t="n"/>
      <c r="D795" s="5" t="n"/>
      <c r="E795" s="5" t="n"/>
      <c r="F795" s="15" t="n"/>
      <c r="G795" s="5" t="n"/>
      <c r="H795" s="5" t="n"/>
      <c r="I795" s="6">
        <f>IF(B795&amp;""="","",IF(COUNTIF('الطلاب'!$A$6:$A$205,B795&amp;"")=0,"طالب غير موجود",IF(NOT(ISNUMBER(A795)),"تاريخ ناقص",IF(OR(C795="حفظ جديد",C795="مراجعة")=FALSE,"اختر النوع",IF(NOT(ISNUMBER(F795)),"عدد الأوجه ناقص","")))))</f>
        <v/>
      </c>
      <c r="J795" s="21">
        <f>IF(OR(B795&amp;""="",C795&lt;&gt;"حفظ جديد",NOT(ISNUMBER(A795))),"",IF(COUNTIFS($B$6:$B$2005,B795&amp;"",$C$6:$C$2005,"حفظ جديد",$A$6:$A$2005,"&gt;"&amp;A795)=0,1,0))</f>
        <v/>
      </c>
      <c r="K795" s="21">
        <f>IF(OR(B795&amp;""="",C795&lt;&gt;"مراجعة",NOT(ISNUMBER(A795))),"",IF(COUNTIFS($B$6:$B$2005,B795&amp;"",$C$6:$C$2005,"مراجعة",$A$6:$A$2005,"&gt;"&amp;A795)=0,1,0))</f>
        <v/>
      </c>
      <c r="L795" s="6">
        <f>IF(J795=1,B795&amp;"|H","")</f>
        <v/>
      </c>
      <c r="M795" s="6">
        <f>IF(K795=1,B795&amp;"|R","")</f>
        <v/>
      </c>
    </row>
    <row r="796">
      <c r="A796" s="13" t="n"/>
      <c r="B796" s="5" t="n"/>
      <c r="C796" s="5" t="n"/>
      <c r="D796" s="5" t="n"/>
      <c r="E796" s="5" t="n"/>
      <c r="F796" s="15" t="n"/>
      <c r="G796" s="5" t="n"/>
      <c r="H796" s="5" t="n"/>
      <c r="I796" s="6">
        <f>IF(B796&amp;""="","",IF(COUNTIF('الطلاب'!$A$6:$A$205,B796&amp;"")=0,"طالب غير موجود",IF(NOT(ISNUMBER(A796)),"تاريخ ناقص",IF(OR(C796="حفظ جديد",C796="مراجعة")=FALSE,"اختر النوع",IF(NOT(ISNUMBER(F796)),"عدد الأوجه ناقص","")))))</f>
        <v/>
      </c>
      <c r="J796" s="21">
        <f>IF(OR(B796&amp;""="",C796&lt;&gt;"حفظ جديد",NOT(ISNUMBER(A796))),"",IF(COUNTIFS($B$6:$B$2005,B796&amp;"",$C$6:$C$2005,"حفظ جديد",$A$6:$A$2005,"&gt;"&amp;A796)=0,1,0))</f>
        <v/>
      </c>
      <c r="K796" s="21">
        <f>IF(OR(B796&amp;""="",C796&lt;&gt;"مراجعة",NOT(ISNUMBER(A796))),"",IF(COUNTIFS($B$6:$B$2005,B796&amp;"",$C$6:$C$2005,"مراجعة",$A$6:$A$2005,"&gt;"&amp;A796)=0,1,0))</f>
        <v/>
      </c>
      <c r="L796" s="6">
        <f>IF(J796=1,B796&amp;"|H","")</f>
        <v/>
      </c>
      <c r="M796" s="6">
        <f>IF(K796=1,B796&amp;"|R","")</f>
        <v/>
      </c>
    </row>
    <row r="797">
      <c r="A797" s="13" t="n"/>
      <c r="B797" s="5" t="n"/>
      <c r="C797" s="5" t="n"/>
      <c r="D797" s="5" t="n"/>
      <c r="E797" s="5" t="n"/>
      <c r="F797" s="15" t="n"/>
      <c r="G797" s="5" t="n"/>
      <c r="H797" s="5" t="n"/>
      <c r="I797" s="6">
        <f>IF(B797&amp;""="","",IF(COUNTIF('الطلاب'!$A$6:$A$205,B797&amp;"")=0,"طالب غير موجود",IF(NOT(ISNUMBER(A797)),"تاريخ ناقص",IF(OR(C797="حفظ جديد",C797="مراجعة")=FALSE,"اختر النوع",IF(NOT(ISNUMBER(F797)),"عدد الأوجه ناقص","")))))</f>
        <v/>
      </c>
      <c r="J797" s="21">
        <f>IF(OR(B797&amp;""="",C797&lt;&gt;"حفظ جديد",NOT(ISNUMBER(A797))),"",IF(COUNTIFS($B$6:$B$2005,B797&amp;"",$C$6:$C$2005,"حفظ جديد",$A$6:$A$2005,"&gt;"&amp;A797)=0,1,0))</f>
        <v/>
      </c>
      <c r="K797" s="21">
        <f>IF(OR(B797&amp;""="",C797&lt;&gt;"مراجعة",NOT(ISNUMBER(A797))),"",IF(COUNTIFS($B$6:$B$2005,B797&amp;"",$C$6:$C$2005,"مراجعة",$A$6:$A$2005,"&gt;"&amp;A797)=0,1,0))</f>
        <v/>
      </c>
      <c r="L797" s="6">
        <f>IF(J797=1,B797&amp;"|H","")</f>
        <v/>
      </c>
      <c r="M797" s="6">
        <f>IF(K797=1,B797&amp;"|R","")</f>
        <v/>
      </c>
    </row>
    <row r="798">
      <c r="A798" s="13" t="n"/>
      <c r="B798" s="5" t="n"/>
      <c r="C798" s="5" t="n"/>
      <c r="D798" s="5" t="n"/>
      <c r="E798" s="5" t="n"/>
      <c r="F798" s="15" t="n"/>
      <c r="G798" s="5" t="n"/>
      <c r="H798" s="5" t="n"/>
      <c r="I798" s="6">
        <f>IF(B798&amp;""="","",IF(COUNTIF('الطلاب'!$A$6:$A$205,B798&amp;"")=0,"طالب غير موجود",IF(NOT(ISNUMBER(A798)),"تاريخ ناقص",IF(OR(C798="حفظ جديد",C798="مراجعة")=FALSE,"اختر النوع",IF(NOT(ISNUMBER(F798)),"عدد الأوجه ناقص","")))))</f>
        <v/>
      </c>
      <c r="J798" s="21">
        <f>IF(OR(B798&amp;""="",C798&lt;&gt;"حفظ جديد",NOT(ISNUMBER(A798))),"",IF(COUNTIFS($B$6:$B$2005,B798&amp;"",$C$6:$C$2005,"حفظ جديد",$A$6:$A$2005,"&gt;"&amp;A798)=0,1,0))</f>
        <v/>
      </c>
      <c r="K798" s="21">
        <f>IF(OR(B798&amp;""="",C798&lt;&gt;"مراجعة",NOT(ISNUMBER(A798))),"",IF(COUNTIFS($B$6:$B$2005,B798&amp;"",$C$6:$C$2005,"مراجعة",$A$6:$A$2005,"&gt;"&amp;A798)=0,1,0))</f>
        <v/>
      </c>
      <c r="L798" s="6">
        <f>IF(J798=1,B798&amp;"|H","")</f>
        <v/>
      </c>
      <c r="M798" s="6">
        <f>IF(K798=1,B798&amp;"|R","")</f>
        <v/>
      </c>
    </row>
    <row r="799">
      <c r="A799" s="13" t="n"/>
      <c r="B799" s="5" t="n"/>
      <c r="C799" s="5" t="n"/>
      <c r="D799" s="5" t="n"/>
      <c r="E799" s="5" t="n"/>
      <c r="F799" s="15" t="n"/>
      <c r="G799" s="5" t="n"/>
      <c r="H799" s="5" t="n"/>
      <c r="I799" s="6">
        <f>IF(B799&amp;""="","",IF(COUNTIF('الطلاب'!$A$6:$A$205,B799&amp;"")=0,"طالب غير موجود",IF(NOT(ISNUMBER(A799)),"تاريخ ناقص",IF(OR(C799="حفظ جديد",C799="مراجعة")=FALSE,"اختر النوع",IF(NOT(ISNUMBER(F799)),"عدد الأوجه ناقص","")))))</f>
        <v/>
      </c>
      <c r="J799" s="21">
        <f>IF(OR(B799&amp;""="",C799&lt;&gt;"حفظ جديد",NOT(ISNUMBER(A799))),"",IF(COUNTIFS($B$6:$B$2005,B799&amp;"",$C$6:$C$2005,"حفظ جديد",$A$6:$A$2005,"&gt;"&amp;A799)=0,1,0))</f>
        <v/>
      </c>
      <c r="K799" s="21">
        <f>IF(OR(B799&amp;""="",C799&lt;&gt;"مراجعة",NOT(ISNUMBER(A799))),"",IF(COUNTIFS($B$6:$B$2005,B799&amp;"",$C$6:$C$2005,"مراجعة",$A$6:$A$2005,"&gt;"&amp;A799)=0,1,0))</f>
        <v/>
      </c>
      <c r="L799" s="6">
        <f>IF(J799=1,B799&amp;"|H","")</f>
        <v/>
      </c>
      <c r="M799" s="6">
        <f>IF(K799=1,B799&amp;"|R","")</f>
        <v/>
      </c>
    </row>
    <row r="800">
      <c r="A800" s="13" t="n"/>
      <c r="B800" s="5" t="n"/>
      <c r="C800" s="5" t="n"/>
      <c r="D800" s="5" t="n"/>
      <c r="E800" s="5" t="n"/>
      <c r="F800" s="15" t="n"/>
      <c r="G800" s="5" t="n"/>
      <c r="H800" s="5" t="n"/>
      <c r="I800" s="6">
        <f>IF(B800&amp;""="","",IF(COUNTIF('الطلاب'!$A$6:$A$205,B800&amp;"")=0,"طالب غير موجود",IF(NOT(ISNUMBER(A800)),"تاريخ ناقص",IF(OR(C800="حفظ جديد",C800="مراجعة")=FALSE,"اختر النوع",IF(NOT(ISNUMBER(F800)),"عدد الأوجه ناقص","")))))</f>
        <v/>
      </c>
      <c r="J800" s="21">
        <f>IF(OR(B800&amp;""="",C800&lt;&gt;"حفظ جديد",NOT(ISNUMBER(A800))),"",IF(COUNTIFS($B$6:$B$2005,B800&amp;"",$C$6:$C$2005,"حفظ جديد",$A$6:$A$2005,"&gt;"&amp;A800)=0,1,0))</f>
        <v/>
      </c>
      <c r="K800" s="21">
        <f>IF(OR(B800&amp;""="",C800&lt;&gt;"مراجعة",NOT(ISNUMBER(A800))),"",IF(COUNTIFS($B$6:$B$2005,B800&amp;"",$C$6:$C$2005,"مراجعة",$A$6:$A$2005,"&gt;"&amp;A800)=0,1,0))</f>
        <v/>
      </c>
      <c r="L800" s="6">
        <f>IF(J800=1,B800&amp;"|H","")</f>
        <v/>
      </c>
      <c r="M800" s="6">
        <f>IF(K800=1,B800&amp;"|R","")</f>
        <v/>
      </c>
    </row>
    <row r="801">
      <c r="A801" s="13" t="n"/>
      <c r="B801" s="5" t="n"/>
      <c r="C801" s="5" t="n"/>
      <c r="D801" s="5" t="n"/>
      <c r="E801" s="5" t="n"/>
      <c r="F801" s="15" t="n"/>
      <c r="G801" s="5" t="n"/>
      <c r="H801" s="5" t="n"/>
      <c r="I801" s="6">
        <f>IF(B801&amp;""="","",IF(COUNTIF('الطلاب'!$A$6:$A$205,B801&amp;"")=0,"طالب غير موجود",IF(NOT(ISNUMBER(A801)),"تاريخ ناقص",IF(OR(C801="حفظ جديد",C801="مراجعة")=FALSE,"اختر النوع",IF(NOT(ISNUMBER(F801)),"عدد الأوجه ناقص","")))))</f>
        <v/>
      </c>
      <c r="J801" s="21">
        <f>IF(OR(B801&amp;""="",C801&lt;&gt;"حفظ جديد",NOT(ISNUMBER(A801))),"",IF(COUNTIFS($B$6:$B$2005,B801&amp;"",$C$6:$C$2005,"حفظ جديد",$A$6:$A$2005,"&gt;"&amp;A801)=0,1,0))</f>
        <v/>
      </c>
      <c r="K801" s="21">
        <f>IF(OR(B801&amp;""="",C801&lt;&gt;"مراجعة",NOT(ISNUMBER(A801))),"",IF(COUNTIFS($B$6:$B$2005,B801&amp;"",$C$6:$C$2005,"مراجعة",$A$6:$A$2005,"&gt;"&amp;A801)=0,1,0))</f>
        <v/>
      </c>
      <c r="L801" s="6">
        <f>IF(J801=1,B801&amp;"|H","")</f>
        <v/>
      </c>
      <c r="M801" s="6">
        <f>IF(K801=1,B801&amp;"|R","")</f>
        <v/>
      </c>
    </row>
    <row r="802">
      <c r="A802" s="13" t="n"/>
      <c r="B802" s="5" t="n"/>
      <c r="C802" s="5" t="n"/>
      <c r="D802" s="5" t="n"/>
      <c r="E802" s="5" t="n"/>
      <c r="F802" s="15" t="n"/>
      <c r="G802" s="5" t="n"/>
      <c r="H802" s="5" t="n"/>
      <c r="I802" s="6">
        <f>IF(B802&amp;""="","",IF(COUNTIF('الطلاب'!$A$6:$A$205,B802&amp;"")=0,"طالب غير موجود",IF(NOT(ISNUMBER(A802)),"تاريخ ناقص",IF(OR(C802="حفظ جديد",C802="مراجعة")=FALSE,"اختر النوع",IF(NOT(ISNUMBER(F802)),"عدد الأوجه ناقص","")))))</f>
        <v/>
      </c>
      <c r="J802" s="21">
        <f>IF(OR(B802&amp;""="",C802&lt;&gt;"حفظ جديد",NOT(ISNUMBER(A802))),"",IF(COUNTIFS($B$6:$B$2005,B802&amp;"",$C$6:$C$2005,"حفظ جديد",$A$6:$A$2005,"&gt;"&amp;A802)=0,1,0))</f>
        <v/>
      </c>
      <c r="K802" s="21">
        <f>IF(OR(B802&amp;""="",C802&lt;&gt;"مراجعة",NOT(ISNUMBER(A802))),"",IF(COUNTIFS($B$6:$B$2005,B802&amp;"",$C$6:$C$2005,"مراجعة",$A$6:$A$2005,"&gt;"&amp;A802)=0,1,0))</f>
        <v/>
      </c>
      <c r="L802" s="6">
        <f>IF(J802=1,B802&amp;"|H","")</f>
        <v/>
      </c>
      <c r="M802" s="6">
        <f>IF(K802=1,B802&amp;"|R","")</f>
        <v/>
      </c>
    </row>
    <row r="803">
      <c r="A803" s="13" t="n"/>
      <c r="B803" s="5" t="n"/>
      <c r="C803" s="5" t="n"/>
      <c r="D803" s="5" t="n"/>
      <c r="E803" s="5" t="n"/>
      <c r="F803" s="15" t="n"/>
      <c r="G803" s="5" t="n"/>
      <c r="H803" s="5" t="n"/>
      <c r="I803" s="6">
        <f>IF(B803&amp;""="","",IF(COUNTIF('الطلاب'!$A$6:$A$205,B803&amp;"")=0,"طالب غير موجود",IF(NOT(ISNUMBER(A803)),"تاريخ ناقص",IF(OR(C803="حفظ جديد",C803="مراجعة")=FALSE,"اختر النوع",IF(NOT(ISNUMBER(F803)),"عدد الأوجه ناقص","")))))</f>
        <v/>
      </c>
      <c r="J803" s="21">
        <f>IF(OR(B803&amp;""="",C803&lt;&gt;"حفظ جديد",NOT(ISNUMBER(A803))),"",IF(COUNTIFS($B$6:$B$2005,B803&amp;"",$C$6:$C$2005,"حفظ جديد",$A$6:$A$2005,"&gt;"&amp;A803)=0,1,0))</f>
        <v/>
      </c>
      <c r="K803" s="21">
        <f>IF(OR(B803&amp;""="",C803&lt;&gt;"مراجعة",NOT(ISNUMBER(A803))),"",IF(COUNTIFS($B$6:$B$2005,B803&amp;"",$C$6:$C$2005,"مراجعة",$A$6:$A$2005,"&gt;"&amp;A803)=0,1,0))</f>
        <v/>
      </c>
      <c r="L803" s="6">
        <f>IF(J803=1,B803&amp;"|H","")</f>
        <v/>
      </c>
      <c r="M803" s="6">
        <f>IF(K803=1,B803&amp;"|R","")</f>
        <v/>
      </c>
    </row>
    <row r="804">
      <c r="A804" s="13" t="n"/>
      <c r="B804" s="5" t="n"/>
      <c r="C804" s="5" t="n"/>
      <c r="D804" s="5" t="n"/>
      <c r="E804" s="5" t="n"/>
      <c r="F804" s="15" t="n"/>
      <c r="G804" s="5" t="n"/>
      <c r="H804" s="5" t="n"/>
      <c r="I804" s="6">
        <f>IF(B804&amp;""="","",IF(COUNTIF('الطلاب'!$A$6:$A$205,B804&amp;"")=0,"طالب غير موجود",IF(NOT(ISNUMBER(A804)),"تاريخ ناقص",IF(OR(C804="حفظ جديد",C804="مراجعة")=FALSE,"اختر النوع",IF(NOT(ISNUMBER(F804)),"عدد الأوجه ناقص","")))))</f>
        <v/>
      </c>
      <c r="J804" s="21">
        <f>IF(OR(B804&amp;""="",C804&lt;&gt;"حفظ جديد",NOT(ISNUMBER(A804))),"",IF(COUNTIFS($B$6:$B$2005,B804&amp;"",$C$6:$C$2005,"حفظ جديد",$A$6:$A$2005,"&gt;"&amp;A804)=0,1,0))</f>
        <v/>
      </c>
      <c r="K804" s="21">
        <f>IF(OR(B804&amp;""="",C804&lt;&gt;"مراجعة",NOT(ISNUMBER(A804))),"",IF(COUNTIFS($B$6:$B$2005,B804&amp;"",$C$6:$C$2005,"مراجعة",$A$6:$A$2005,"&gt;"&amp;A804)=0,1,0))</f>
        <v/>
      </c>
      <c r="L804" s="6">
        <f>IF(J804=1,B804&amp;"|H","")</f>
        <v/>
      </c>
      <c r="M804" s="6">
        <f>IF(K804=1,B804&amp;"|R","")</f>
        <v/>
      </c>
    </row>
    <row r="805">
      <c r="A805" s="13" t="n"/>
      <c r="B805" s="5" t="n"/>
      <c r="C805" s="5" t="n"/>
      <c r="D805" s="5" t="n"/>
      <c r="E805" s="5" t="n"/>
      <c r="F805" s="15" t="n"/>
      <c r="G805" s="5" t="n"/>
      <c r="H805" s="5" t="n"/>
      <c r="I805" s="6">
        <f>IF(B805&amp;""="","",IF(COUNTIF('الطلاب'!$A$6:$A$205,B805&amp;"")=0,"طالب غير موجود",IF(NOT(ISNUMBER(A805)),"تاريخ ناقص",IF(OR(C805="حفظ جديد",C805="مراجعة")=FALSE,"اختر النوع",IF(NOT(ISNUMBER(F805)),"عدد الأوجه ناقص","")))))</f>
        <v/>
      </c>
      <c r="J805" s="21">
        <f>IF(OR(B805&amp;""="",C805&lt;&gt;"حفظ جديد",NOT(ISNUMBER(A805))),"",IF(COUNTIFS($B$6:$B$2005,B805&amp;"",$C$6:$C$2005,"حفظ جديد",$A$6:$A$2005,"&gt;"&amp;A805)=0,1,0))</f>
        <v/>
      </c>
      <c r="K805" s="21">
        <f>IF(OR(B805&amp;""="",C805&lt;&gt;"مراجعة",NOT(ISNUMBER(A805))),"",IF(COUNTIFS($B$6:$B$2005,B805&amp;"",$C$6:$C$2005,"مراجعة",$A$6:$A$2005,"&gt;"&amp;A805)=0,1,0))</f>
        <v/>
      </c>
      <c r="L805" s="6">
        <f>IF(J805=1,B805&amp;"|H","")</f>
        <v/>
      </c>
      <c r="M805" s="6">
        <f>IF(K805=1,B805&amp;"|R","")</f>
        <v/>
      </c>
    </row>
    <row r="806">
      <c r="A806" s="13" t="n"/>
      <c r="B806" s="5" t="n"/>
      <c r="C806" s="5" t="n"/>
      <c r="D806" s="5" t="n"/>
      <c r="E806" s="5" t="n"/>
      <c r="F806" s="15" t="n"/>
      <c r="G806" s="5" t="n"/>
      <c r="H806" s="5" t="n"/>
      <c r="I806" s="6">
        <f>IF(B806&amp;""="","",IF(COUNTIF('الطلاب'!$A$6:$A$205,B806&amp;"")=0,"طالب غير موجود",IF(NOT(ISNUMBER(A806)),"تاريخ ناقص",IF(OR(C806="حفظ جديد",C806="مراجعة")=FALSE,"اختر النوع",IF(NOT(ISNUMBER(F806)),"عدد الأوجه ناقص","")))))</f>
        <v/>
      </c>
      <c r="J806" s="21">
        <f>IF(OR(B806&amp;""="",C806&lt;&gt;"حفظ جديد",NOT(ISNUMBER(A806))),"",IF(COUNTIFS($B$6:$B$2005,B806&amp;"",$C$6:$C$2005,"حفظ جديد",$A$6:$A$2005,"&gt;"&amp;A806)=0,1,0))</f>
        <v/>
      </c>
      <c r="K806" s="21">
        <f>IF(OR(B806&amp;""="",C806&lt;&gt;"مراجعة",NOT(ISNUMBER(A806))),"",IF(COUNTIFS($B$6:$B$2005,B806&amp;"",$C$6:$C$2005,"مراجعة",$A$6:$A$2005,"&gt;"&amp;A806)=0,1,0))</f>
        <v/>
      </c>
      <c r="L806" s="6">
        <f>IF(J806=1,B806&amp;"|H","")</f>
        <v/>
      </c>
      <c r="M806" s="6">
        <f>IF(K806=1,B806&amp;"|R","")</f>
        <v/>
      </c>
    </row>
    <row r="807">
      <c r="A807" s="13" t="n"/>
      <c r="B807" s="5" t="n"/>
      <c r="C807" s="5" t="n"/>
      <c r="D807" s="5" t="n"/>
      <c r="E807" s="5" t="n"/>
      <c r="F807" s="15" t="n"/>
      <c r="G807" s="5" t="n"/>
      <c r="H807" s="5" t="n"/>
      <c r="I807" s="6">
        <f>IF(B807&amp;""="","",IF(COUNTIF('الطلاب'!$A$6:$A$205,B807&amp;"")=0,"طالب غير موجود",IF(NOT(ISNUMBER(A807)),"تاريخ ناقص",IF(OR(C807="حفظ جديد",C807="مراجعة")=FALSE,"اختر النوع",IF(NOT(ISNUMBER(F807)),"عدد الأوجه ناقص","")))))</f>
        <v/>
      </c>
      <c r="J807" s="21">
        <f>IF(OR(B807&amp;""="",C807&lt;&gt;"حفظ جديد",NOT(ISNUMBER(A807))),"",IF(COUNTIFS($B$6:$B$2005,B807&amp;"",$C$6:$C$2005,"حفظ جديد",$A$6:$A$2005,"&gt;"&amp;A807)=0,1,0))</f>
        <v/>
      </c>
      <c r="K807" s="21">
        <f>IF(OR(B807&amp;""="",C807&lt;&gt;"مراجعة",NOT(ISNUMBER(A807))),"",IF(COUNTIFS($B$6:$B$2005,B807&amp;"",$C$6:$C$2005,"مراجعة",$A$6:$A$2005,"&gt;"&amp;A807)=0,1,0))</f>
        <v/>
      </c>
      <c r="L807" s="6">
        <f>IF(J807=1,B807&amp;"|H","")</f>
        <v/>
      </c>
      <c r="M807" s="6">
        <f>IF(K807=1,B807&amp;"|R","")</f>
        <v/>
      </c>
    </row>
    <row r="808">
      <c r="A808" s="13" t="n"/>
      <c r="B808" s="5" t="n"/>
      <c r="C808" s="5" t="n"/>
      <c r="D808" s="5" t="n"/>
      <c r="E808" s="5" t="n"/>
      <c r="F808" s="15" t="n"/>
      <c r="G808" s="5" t="n"/>
      <c r="H808" s="5" t="n"/>
      <c r="I808" s="6">
        <f>IF(B808&amp;""="","",IF(COUNTIF('الطلاب'!$A$6:$A$205,B808&amp;"")=0,"طالب غير موجود",IF(NOT(ISNUMBER(A808)),"تاريخ ناقص",IF(OR(C808="حفظ جديد",C808="مراجعة")=FALSE,"اختر النوع",IF(NOT(ISNUMBER(F808)),"عدد الأوجه ناقص","")))))</f>
        <v/>
      </c>
      <c r="J808" s="21">
        <f>IF(OR(B808&amp;""="",C808&lt;&gt;"حفظ جديد",NOT(ISNUMBER(A808))),"",IF(COUNTIFS($B$6:$B$2005,B808&amp;"",$C$6:$C$2005,"حفظ جديد",$A$6:$A$2005,"&gt;"&amp;A808)=0,1,0))</f>
        <v/>
      </c>
      <c r="K808" s="21">
        <f>IF(OR(B808&amp;""="",C808&lt;&gt;"مراجعة",NOT(ISNUMBER(A808))),"",IF(COUNTIFS($B$6:$B$2005,B808&amp;"",$C$6:$C$2005,"مراجعة",$A$6:$A$2005,"&gt;"&amp;A808)=0,1,0))</f>
        <v/>
      </c>
      <c r="L808" s="6">
        <f>IF(J808=1,B808&amp;"|H","")</f>
        <v/>
      </c>
      <c r="M808" s="6">
        <f>IF(K808=1,B808&amp;"|R","")</f>
        <v/>
      </c>
    </row>
    <row r="809">
      <c r="A809" s="13" t="n"/>
      <c r="B809" s="5" t="n"/>
      <c r="C809" s="5" t="n"/>
      <c r="D809" s="5" t="n"/>
      <c r="E809" s="5" t="n"/>
      <c r="F809" s="15" t="n"/>
      <c r="G809" s="5" t="n"/>
      <c r="H809" s="5" t="n"/>
      <c r="I809" s="6">
        <f>IF(B809&amp;""="","",IF(COUNTIF('الطلاب'!$A$6:$A$205,B809&amp;"")=0,"طالب غير موجود",IF(NOT(ISNUMBER(A809)),"تاريخ ناقص",IF(OR(C809="حفظ جديد",C809="مراجعة")=FALSE,"اختر النوع",IF(NOT(ISNUMBER(F809)),"عدد الأوجه ناقص","")))))</f>
        <v/>
      </c>
      <c r="J809" s="21">
        <f>IF(OR(B809&amp;""="",C809&lt;&gt;"حفظ جديد",NOT(ISNUMBER(A809))),"",IF(COUNTIFS($B$6:$B$2005,B809&amp;"",$C$6:$C$2005,"حفظ جديد",$A$6:$A$2005,"&gt;"&amp;A809)=0,1,0))</f>
        <v/>
      </c>
      <c r="K809" s="21">
        <f>IF(OR(B809&amp;""="",C809&lt;&gt;"مراجعة",NOT(ISNUMBER(A809))),"",IF(COUNTIFS($B$6:$B$2005,B809&amp;"",$C$6:$C$2005,"مراجعة",$A$6:$A$2005,"&gt;"&amp;A809)=0,1,0))</f>
        <v/>
      </c>
      <c r="L809" s="6">
        <f>IF(J809=1,B809&amp;"|H","")</f>
        <v/>
      </c>
      <c r="M809" s="6">
        <f>IF(K809=1,B809&amp;"|R","")</f>
        <v/>
      </c>
    </row>
    <row r="810">
      <c r="A810" s="13" t="n"/>
      <c r="B810" s="5" t="n"/>
      <c r="C810" s="5" t="n"/>
      <c r="D810" s="5" t="n"/>
      <c r="E810" s="5" t="n"/>
      <c r="F810" s="15" t="n"/>
      <c r="G810" s="5" t="n"/>
      <c r="H810" s="5" t="n"/>
      <c r="I810" s="6">
        <f>IF(B810&amp;""="","",IF(COUNTIF('الطلاب'!$A$6:$A$205,B810&amp;"")=0,"طالب غير موجود",IF(NOT(ISNUMBER(A810)),"تاريخ ناقص",IF(OR(C810="حفظ جديد",C810="مراجعة")=FALSE,"اختر النوع",IF(NOT(ISNUMBER(F810)),"عدد الأوجه ناقص","")))))</f>
        <v/>
      </c>
      <c r="J810" s="21">
        <f>IF(OR(B810&amp;""="",C810&lt;&gt;"حفظ جديد",NOT(ISNUMBER(A810))),"",IF(COUNTIFS($B$6:$B$2005,B810&amp;"",$C$6:$C$2005,"حفظ جديد",$A$6:$A$2005,"&gt;"&amp;A810)=0,1,0))</f>
        <v/>
      </c>
      <c r="K810" s="21">
        <f>IF(OR(B810&amp;""="",C810&lt;&gt;"مراجعة",NOT(ISNUMBER(A810))),"",IF(COUNTIFS($B$6:$B$2005,B810&amp;"",$C$6:$C$2005,"مراجعة",$A$6:$A$2005,"&gt;"&amp;A810)=0,1,0))</f>
        <v/>
      </c>
      <c r="L810" s="6">
        <f>IF(J810=1,B810&amp;"|H","")</f>
        <v/>
      </c>
      <c r="M810" s="6">
        <f>IF(K810=1,B810&amp;"|R","")</f>
        <v/>
      </c>
    </row>
    <row r="811">
      <c r="A811" s="13" t="n"/>
      <c r="B811" s="5" t="n"/>
      <c r="C811" s="5" t="n"/>
      <c r="D811" s="5" t="n"/>
      <c r="E811" s="5" t="n"/>
      <c r="F811" s="15" t="n"/>
      <c r="G811" s="5" t="n"/>
      <c r="H811" s="5" t="n"/>
      <c r="I811" s="6">
        <f>IF(B811&amp;""="","",IF(COUNTIF('الطلاب'!$A$6:$A$205,B811&amp;"")=0,"طالب غير موجود",IF(NOT(ISNUMBER(A811)),"تاريخ ناقص",IF(OR(C811="حفظ جديد",C811="مراجعة")=FALSE,"اختر النوع",IF(NOT(ISNUMBER(F811)),"عدد الأوجه ناقص","")))))</f>
        <v/>
      </c>
      <c r="J811" s="21">
        <f>IF(OR(B811&amp;""="",C811&lt;&gt;"حفظ جديد",NOT(ISNUMBER(A811))),"",IF(COUNTIFS($B$6:$B$2005,B811&amp;"",$C$6:$C$2005,"حفظ جديد",$A$6:$A$2005,"&gt;"&amp;A811)=0,1,0))</f>
        <v/>
      </c>
      <c r="K811" s="21">
        <f>IF(OR(B811&amp;""="",C811&lt;&gt;"مراجعة",NOT(ISNUMBER(A811))),"",IF(COUNTIFS($B$6:$B$2005,B811&amp;"",$C$6:$C$2005,"مراجعة",$A$6:$A$2005,"&gt;"&amp;A811)=0,1,0))</f>
        <v/>
      </c>
      <c r="L811" s="6">
        <f>IF(J811=1,B811&amp;"|H","")</f>
        <v/>
      </c>
      <c r="M811" s="6">
        <f>IF(K811=1,B811&amp;"|R","")</f>
        <v/>
      </c>
    </row>
    <row r="812">
      <c r="A812" s="13" t="n"/>
      <c r="B812" s="5" t="n"/>
      <c r="C812" s="5" t="n"/>
      <c r="D812" s="5" t="n"/>
      <c r="E812" s="5" t="n"/>
      <c r="F812" s="15" t="n"/>
      <c r="G812" s="5" t="n"/>
      <c r="H812" s="5" t="n"/>
      <c r="I812" s="6">
        <f>IF(B812&amp;""="","",IF(COUNTIF('الطلاب'!$A$6:$A$205,B812&amp;"")=0,"طالب غير موجود",IF(NOT(ISNUMBER(A812)),"تاريخ ناقص",IF(OR(C812="حفظ جديد",C812="مراجعة")=FALSE,"اختر النوع",IF(NOT(ISNUMBER(F812)),"عدد الأوجه ناقص","")))))</f>
        <v/>
      </c>
      <c r="J812" s="21">
        <f>IF(OR(B812&amp;""="",C812&lt;&gt;"حفظ جديد",NOT(ISNUMBER(A812))),"",IF(COUNTIFS($B$6:$B$2005,B812&amp;"",$C$6:$C$2005,"حفظ جديد",$A$6:$A$2005,"&gt;"&amp;A812)=0,1,0))</f>
        <v/>
      </c>
      <c r="K812" s="21">
        <f>IF(OR(B812&amp;""="",C812&lt;&gt;"مراجعة",NOT(ISNUMBER(A812))),"",IF(COUNTIFS($B$6:$B$2005,B812&amp;"",$C$6:$C$2005,"مراجعة",$A$6:$A$2005,"&gt;"&amp;A812)=0,1,0))</f>
        <v/>
      </c>
      <c r="L812" s="6">
        <f>IF(J812=1,B812&amp;"|H","")</f>
        <v/>
      </c>
      <c r="M812" s="6">
        <f>IF(K812=1,B812&amp;"|R","")</f>
        <v/>
      </c>
    </row>
    <row r="813">
      <c r="A813" s="13" t="n"/>
      <c r="B813" s="5" t="n"/>
      <c r="C813" s="5" t="n"/>
      <c r="D813" s="5" t="n"/>
      <c r="E813" s="5" t="n"/>
      <c r="F813" s="15" t="n"/>
      <c r="G813" s="5" t="n"/>
      <c r="H813" s="5" t="n"/>
      <c r="I813" s="6">
        <f>IF(B813&amp;""="","",IF(COUNTIF('الطلاب'!$A$6:$A$205,B813&amp;"")=0,"طالب غير موجود",IF(NOT(ISNUMBER(A813)),"تاريخ ناقص",IF(OR(C813="حفظ جديد",C813="مراجعة")=FALSE,"اختر النوع",IF(NOT(ISNUMBER(F813)),"عدد الأوجه ناقص","")))))</f>
        <v/>
      </c>
      <c r="J813" s="21">
        <f>IF(OR(B813&amp;""="",C813&lt;&gt;"حفظ جديد",NOT(ISNUMBER(A813))),"",IF(COUNTIFS($B$6:$B$2005,B813&amp;"",$C$6:$C$2005,"حفظ جديد",$A$6:$A$2005,"&gt;"&amp;A813)=0,1,0))</f>
        <v/>
      </c>
      <c r="K813" s="21">
        <f>IF(OR(B813&amp;""="",C813&lt;&gt;"مراجعة",NOT(ISNUMBER(A813))),"",IF(COUNTIFS($B$6:$B$2005,B813&amp;"",$C$6:$C$2005,"مراجعة",$A$6:$A$2005,"&gt;"&amp;A813)=0,1,0))</f>
        <v/>
      </c>
      <c r="L813" s="6">
        <f>IF(J813=1,B813&amp;"|H","")</f>
        <v/>
      </c>
      <c r="M813" s="6">
        <f>IF(K813=1,B813&amp;"|R","")</f>
        <v/>
      </c>
    </row>
    <row r="814">
      <c r="A814" s="13" t="n"/>
      <c r="B814" s="5" t="n"/>
      <c r="C814" s="5" t="n"/>
      <c r="D814" s="5" t="n"/>
      <c r="E814" s="5" t="n"/>
      <c r="F814" s="15" t="n"/>
      <c r="G814" s="5" t="n"/>
      <c r="H814" s="5" t="n"/>
      <c r="I814" s="6">
        <f>IF(B814&amp;""="","",IF(COUNTIF('الطلاب'!$A$6:$A$205,B814&amp;"")=0,"طالب غير موجود",IF(NOT(ISNUMBER(A814)),"تاريخ ناقص",IF(OR(C814="حفظ جديد",C814="مراجعة")=FALSE,"اختر النوع",IF(NOT(ISNUMBER(F814)),"عدد الأوجه ناقص","")))))</f>
        <v/>
      </c>
      <c r="J814" s="21">
        <f>IF(OR(B814&amp;""="",C814&lt;&gt;"حفظ جديد",NOT(ISNUMBER(A814))),"",IF(COUNTIFS($B$6:$B$2005,B814&amp;"",$C$6:$C$2005,"حفظ جديد",$A$6:$A$2005,"&gt;"&amp;A814)=0,1,0))</f>
        <v/>
      </c>
      <c r="K814" s="21">
        <f>IF(OR(B814&amp;""="",C814&lt;&gt;"مراجعة",NOT(ISNUMBER(A814))),"",IF(COUNTIFS($B$6:$B$2005,B814&amp;"",$C$6:$C$2005,"مراجعة",$A$6:$A$2005,"&gt;"&amp;A814)=0,1,0))</f>
        <v/>
      </c>
      <c r="L814" s="6">
        <f>IF(J814=1,B814&amp;"|H","")</f>
        <v/>
      </c>
      <c r="M814" s="6">
        <f>IF(K814=1,B814&amp;"|R","")</f>
        <v/>
      </c>
    </row>
    <row r="815">
      <c r="A815" s="13" t="n"/>
      <c r="B815" s="5" t="n"/>
      <c r="C815" s="5" t="n"/>
      <c r="D815" s="5" t="n"/>
      <c r="E815" s="5" t="n"/>
      <c r="F815" s="15" t="n"/>
      <c r="G815" s="5" t="n"/>
      <c r="H815" s="5" t="n"/>
      <c r="I815" s="6">
        <f>IF(B815&amp;""="","",IF(COUNTIF('الطلاب'!$A$6:$A$205,B815&amp;"")=0,"طالب غير موجود",IF(NOT(ISNUMBER(A815)),"تاريخ ناقص",IF(OR(C815="حفظ جديد",C815="مراجعة")=FALSE,"اختر النوع",IF(NOT(ISNUMBER(F815)),"عدد الأوجه ناقص","")))))</f>
        <v/>
      </c>
      <c r="J815" s="21">
        <f>IF(OR(B815&amp;""="",C815&lt;&gt;"حفظ جديد",NOT(ISNUMBER(A815))),"",IF(COUNTIFS($B$6:$B$2005,B815&amp;"",$C$6:$C$2005,"حفظ جديد",$A$6:$A$2005,"&gt;"&amp;A815)=0,1,0))</f>
        <v/>
      </c>
      <c r="K815" s="21">
        <f>IF(OR(B815&amp;""="",C815&lt;&gt;"مراجعة",NOT(ISNUMBER(A815))),"",IF(COUNTIFS($B$6:$B$2005,B815&amp;"",$C$6:$C$2005,"مراجعة",$A$6:$A$2005,"&gt;"&amp;A815)=0,1,0))</f>
        <v/>
      </c>
      <c r="L815" s="6">
        <f>IF(J815=1,B815&amp;"|H","")</f>
        <v/>
      </c>
      <c r="M815" s="6">
        <f>IF(K815=1,B815&amp;"|R","")</f>
        <v/>
      </c>
    </row>
    <row r="816">
      <c r="A816" s="13" t="n"/>
      <c r="B816" s="5" t="n"/>
      <c r="C816" s="5" t="n"/>
      <c r="D816" s="5" t="n"/>
      <c r="E816" s="5" t="n"/>
      <c r="F816" s="15" t="n"/>
      <c r="G816" s="5" t="n"/>
      <c r="H816" s="5" t="n"/>
      <c r="I816" s="6">
        <f>IF(B816&amp;""="","",IF(COUNTIF('الطلاب'!$A$6:$A$205,B816&amp;"")=0,"طالب غير موجود",IF(NOT(ISNUMBER(A816)),"تاريخ ناقص",IF(OR(C816="حفظ جديد",C816="مراجعة")=FALSE,"اختر النوع",IF(NOT(ISNUMBER(F816)),"عدد الأوجه ناقص","")))))</f>
        <v/>
      </c>
      <c r="J816" s="21">
        <f>IF(OR(B816&amp;""="",C816&lt;&gt;"حفظ جديد",NOT(ISNUMBER(A816))),"",IF(COUNTIFS($B$6:$B$2005,B816&amp;"",$C$6:$C$2005,"حفظ جديد",$A$6:$A$2005,"&gt;"&amp;A816)=0,1,0))</f>
        <v/>
      </c>
      <c r="K816" s="21">
        <f>IF(OR(B816&amp;""="",C816&lt;&gt;"مراجعة",NOT(ISNUMBER(A816))),"",IF(COUNTIFS($B$6:$B$2005,B816&amp;"",$C$6:$C$2005,"مراجعة",$A$6:$A$2005,"&gt;"&amp;A816)=0,1,0))</f>
        <v/>
      </c>
      <c r="L816" s="6">
        <f>IF(J816=1,B816&amp;"|H","")</f>
        <v/>
      </c>
      <c r="M816" s="6">
        <f>IF(K816=1,B816&amp;"|R","")</f>
        <v/>
      </c>
    </row>
    <row r="817">
      <c r="A817" s="13" t="n"/>
      <c r="B817" s="5" t="n"/>
      <c r="C817" s="5" t="n"/>
      <c r="D817" s="5" t="n"/>
      <c r="E817" s="5" t="n"/>
      <c r="F817" s="15" t="n"/>
      <c r="G817" s="5" t="n"/>
      <c r="H817" s="5" t="n"/>
      <c r="I817" s="6">
        <f>IF(B817&amp;""="","",IF(COUNTIF('الطلاب'!$A$6:$A$205,B817&amp;"")=0,"طالب غير موجود",IF(NOT(ISNUMBER(A817)),"تاريخ ناقص",IF(OR(C817="حفظ جديد",C817="مراجعة")=FALSE,"اختر النوع",IF(NOT(ISNUMBER(F817)),"عدد الأوجه ناقص","")))))</f>
        <v/>
      </c>
      <c r="J817" s="21">
        <f>IF(OR(B817&amp;""="",C817&lt;&gt;"حفظ جديد",NOT(ISNUMBER(A817))),"",IF(COUNTIFS($B$6:$B$2005,B817&amp;"",$C$6:$C$2005,"حفظ جديد",$A$6:$A$2005,"&gt;"&amp;A817)=0,1,0))</f>
        <v/>
      </c>
      <c r="K817" s="21">
        <f>IF(OR(B817&amp;""="",C817&lt;&gt;"مراجعة",NOT(ISNUMBER(A817))),"",IF(COUNTIFS($B$6:$B$2005,B817&amp;"",$C$6:$C$2005,"مراجعة",$A$6:$A$2005,"&gt;"&amp;A817)=0,1,0))</f>
        <v/>
      </c>
      <c r="L817" s="6">
        <f>IF(J817=1,B817&amp;"|H","")</f>
        <v/>
      </c>
      <c r="M817" s="6">
        <f>IF(K817=1,B817&amp;"|R","")</f>
        <v/>
      </c>
    </row>
    <row r="818">
      <c r="A818" s="13" t="n"/>
      <c r="B818" s="5" t="n"/>
      <c r="C818" s="5" t="n"/>
      <c r="D818" s="5" t="n"/>
      <c r="E818" s="5" t="n"/>
      <c r="F818" s="15" t="n"/>
      <c r="G818" s="5" t="n"/>
      <c r="H818" s="5" t="n"/>
      <c r="I818" s="6">
        <f>IF(B818&amp;""="","",IF(COUNTIF('الطلاب'!$A$6:$A$205,B818&amp;"")=0,"طالب غير موجود",IF(NOT(ISNUMBER(A818)),"تاريخ ناقص",IF(OR(C818="حفظ جديد",C818="مراجعة")=FALSE,"اختر النوع",IF(NOT(ISNUMBER(F818)),"عدد الأوجه ناقص","")))))</f>
        <v/>
      </c>
      <c r="J818" s="21">
        <f>IF(OR(B818&amp;""="",C818&lt;&gt;"حفظ جديد",NOT(ISNUMBER(A818))),"",IF(COUNTIFS($B$6:$B$2005,B818&amp;"",$C$6:$C$2005,"حفظ جديد",$A$6:$A$2005,"&gt;"&amp;A818)=0,1,0))</f>
        <v/>
      </c>
      <c r="K818" s="21">
        <f>IF(OR(B818&amp;""="",C818&lt;&gt;"مراجعة",NOT(ISNUMBER(A818))),"",IF(COUNTIFS($B$6:$B$2005,B818&amp;"",$C$6:$C$2005,"مراجعة",$A$6:$A$2005,"&gt;"&amp;A818)=0,1,0))</f>
        <v/>
      </c>
      <c r="L818" s="6">
        <f>IF(J818=1,B818&amp;"|H","")</f>
        <v/>
      </c>
      <c r="M818" s="6">
        <f>IF(K818=1,B818&amp;"|R","")</f>
        <v/>
      </c>
    </row>
    <row r="819">
      <c r="A819" s="13" t="n"/>
      <c r="B819" s="5" t="n"/>
      <c r="C819" s="5" t="n"/>
      <c r="D819" s="5" t="n"/>
      <c r="E819" s="5" t="n"/>
      <c r="F819" s="15" t="n"/>
      <c r="G819" s="5" t="n"/>
      <c r="H819" s="5" t="n"/>
      <c r="I819" s="6">
        <f>IF(B819&amp;""="","",IF(COUNTIF('الطلاب'!$A$6:$A$205,B819&amp;"")=0,"طالب غير موجود",IF(NOT(ISNUMBER(A819)),"تاريخ ناقص",IF(OR(C819="حفظ جديد",C819="مراجعة")=FALSE,"اختر النوع",IF(NOT(ISNUMBER(F819)),"عدد الأوجه ناقص","")))))</f>
        <v/>
      </c>
      <c r="J819" s="21">
        <f>IF(OR(B819&amp;""="",C819&lt;&gt;"حفظ جديد",NOT(ISNUMBER(A819))),"",IF(COUNTIFS($B$6:$B$2005,B819&amp;"",$C$6:$C$2005,"حفظ جديد",$A$6:$A$2005,"&gt;"&amp;A819)=0,1,0))</f>
        <v/>
      </c>
      <c r="K819" s="21">
        <f>IF(OR(B819&amp;""="",C819&lt;&gt;"مراجعة",NOT(ISNUMBER(A819))),"",IF(COUNTIFS($B$6:$B$2005,B819&amp;"",$C$6:$C$2005,"مراجعة",$A$6:$A$2005,"&gt;"&amp;A819)=0,1,0))</f>
        <v/>
      </c>
      <c r="L819" s="6">
        <f>IF(J819=1,B819&amp;"|H","")</f>
        <v/>
      </c>
      <c r="M819" s="6">
        <f>IF(K819=1,B819&amp;"|R","")</f>
        <v/>
      </c>
    </row>
    <row r="820">
      <c r="A820" s="13" t="n"/>
      <c r="B820" s="5" t="n"/>
      <c r="C820" s="5" t="n"/>
      <c r="D820" s="5" t="n"/>
      <c r="E820" s="5" t="n"/>
      <c r="F820" s="15" t="n"/>
      <c r="G820" s="5" t="n"/>
      <c r="H820" s="5" t="n"/>
      <c r="I820" s="6">
        <f>IF(B820&amp;""="","",IF(COUNTIF('الطلاب'!$A$6:$A$205,B820&amp;"")=0,"طالب غير موجود",IF(NOT(ISNUMBER(A820)),"تاريخ ناقص",IF(OR(C820="حفظ جديد",C820="مراجعة")=FALSE,"اختر النوع",IF(NOT(ISNUMBER(F820)),"عدد الأوجه ناقص","")))))</f>
        <v/>
      </c>
      <c r="J820" s="21">
        <f>IF(OR(B820&amp;""="",C820&lt;&gt;"حفظ جديد",NOT(ISNUMBER(A820))),"",IF(COUNTIFS($B$6:$B$2005,B820&amp;"",$C$6:$C$2005,"حفظ جديد",$A$6:$A$2005,"&gt;"&amp;A820)=0,1,0))</f>
        <v/>
      </c>
      <c r="K820" s="21">
        <f>IF(OR(B820&amp;""="",C820&lt;&gt;"مراجعة",NOT(ISNUMBER(A820))),"",IF(COUNTIFS($B$6:$B$2005,B820&amp;"",$C$6:$C$2005,"مراجعة",$A$6:$A$2005,"&gt;"&amp;A820)=0,1,0))</f>
        <v/>
      </c>
      <c r="L820" s="6">
        <f>IF(J820=1,B820&amp;"|H","")</f>
        <v/>
      </c>
      <c r="M820" s="6">
        <f>IF(K820=1,B820&amp;"|R","")</f>
        <v/>
      </c>
    </row>
    <row r="821">
      <c r="A821" s="13" t="n"/>
      <c r="B821" s="5" t="n"/>
      <c r="C821" s="5" t="n"/>
      <c r="D821" s="5" t="n"/>
      <c r="E821" s="5" t="n"/>
      <c r="F821" s="15" t="n"/>
      <c r="G821" s="5" t="n"/>
      <c r="H821" s="5" t="n"/>
      <c r="I821" s="6">
        <f>IF(B821&amp;""="","",IF(COUNTIF('الطلاب'!$A$6:$A$205,B821&amp;"")=0,"طالب غير موجود",IF(NOT(ISNUMBER(A821)),"تاريخ ناقص",IF(OR(C821="حفظ جديد",C821="مراجعة")=FALSE,"اختر النوع",IF(NOT(ISNUMBER(F821)),"عدد الأوجه ناقص","")))))</f>
        <v/>
      </c>
      <c r="J821" s="21">
        <f>IF(OR(B821&amp;""="",C821&lt;&gt;"حفظ جديد",NOT(ISNUMBER(A821))),"",IF(COUNTIFS($B$6:$B$2005,B821&amp;"",$C$6:$C$2005,"حفظ جديد",$A$6:$A$2005,"&gt;"&amp;A821)=0,1,0))</f>
        <v/>
      </c>
      <c r="K821" s="21">
        <f>IF(OR(B821&amp;""="",C821&lt;&gt;"مراجعة",NOT(ISNUMBER(A821))),"",IF(COUNTIFS($B$6:$B$2005,B821&amp;"",$C$6:$C$2005,"مراجعة",$A$6:$A$2005,"&gt;"&amp;A821)=0,1,0))</f>
        <v/>
      </c>
      <c r="L821" s="6">
        <f>IF(J821=1,B821&amp;"|H","")</f>
        <v/>
      </c>
      <c r="M821" s="6">
        <f>IF(K821=1,B821&amp;"|R","")</f>
        <v/>
      </c>
    </row>
    <row r="822">
      <c r="A822" s="13" t="n"/>
      <c r="B822" s="5" t="n"/>
      <c r="C822" s="5" t="n"/>
      <c r="D822" s="5" t="n"/>
      <c r="E822" s="5" t="n"/>
      <c r="F822" s="15" t="n"/>
      <c r="G822" s="5" t="n"/>
      <c r="H822" s="5" t="n"/>
      <c r="I822" s="6">
        <f>IF(B822&amp;""="","",IF(COUNTIF('الطلاب'!$A$6:$A$205,B822&amp;"")=0,"طالب غير موجود",IF(NOT(ISNUMBER(A822)),"تاريخ ناقص",IF(OR(C822="حفظ جديد",C822="مراجعة")=FALSE,"اختر النوع",IF(NOT(ISNUMBER(F822)),"عدد الأوجه ناقص","")))))</f>
        <v/>
      </c>
      <c r="J822" s="21">
        <f>IF(OR(B822&amp;""="",C822&lt;&gt;"حفظ جديد",NOT(ISNUMBER(A822))),"",IF(COUNTIFS($B$6:$B$2005,B822&amp;"",$C$6:$C$2005,"حفظ جديد",$A$6:$A$2005,"&gt;"&amp;A822)=0,1,0))</f>
        <v/>
      </c>
      <c r="K822" s="21">
        <f>IF(OR(B822&amp;""="",C822&lt;&gt;"مراجعة",NOT(ISNUMBER(A822))),"",IF(COUNTIFS($B$6:$B$2005,B822&amp;"",$C$6:$C$2005,"مراجعة",$A$6:$A$2005,"&gt;"&amp;A822)=0,1,0))</f>
        <v/>
      </c>
      <c r="L822" s="6">
        <f>IF(J822=1,B822&amp;"|H","")</f>
        <v/>
      </c>
      <c r="M822" s="6">
        <f>IF(K822=1,B822&amp;"|R","")</f>
        <v/>
      </c>
    </row>
    <row r="823">
      <c r="A823" s="13" t="n"/>
      <c r="B823" s="5" t="n"/>
      <c r="C823" s="5" t="n"/>
      <c r="D823" s="5" t="n"/>
      <c r="E823" s="5" t="n"/>
      <c r="F823" s="15" t="n"/>
      <c r="G823" s="5" t="n"/>
      <c r="H823" s="5" t="n"/>
      <c r="I823" s="6">
        <f>IF(B823&amp;""="","",IF(COUNTIF('الطلاب'!$A$6:$A$205,B823&amp;"")=0,"طالب غير موجود",IF(NOT(ISNUMBER(A823)),"تاريخ ناقص",IF(OR(C823="حفظ جديد",C823="مراجعة")=FALSE,"اختر النوع",IF(NOT(ISNUMBER(F823)),"عدد الأوجه ناقص","")))))</f>
        <v/>
      </c>
      <c r="J823" s="21">
        <f>IF(OR(B823&amp;""="",C823&lt;&gt;"حفظ جديد",NOT(ISNUMBER(A823))),"",IF(COUNTIFS($B$6:$B$2005,B823&amp;"",$C$6:$C$2005,"حفظ جديد",$A$6:$A$2005,"&gt;"&amp;A823)=0,1,0))</f>
        <v/>
      </c>
      <c r="K823" s="21">
        <f>IF(OR(B823&amp;""="",C823&lt;&gt;"مراجعة",NOT(ISNUMBER(A823))),"",IF(COUNTIFS($B$6:$B$2005,B823&amp;"",$C$6:$C$2005,"مراجعة",$A$6:$A$2005,"&gt;"&amp;A823)=0,1,0))</f>
        <v/>
      </c>
      <c r="L823" s="6">
        <f>IF(J823=1,B823&amp;"|H","")</f>
        <v/>
      </c>
      <c r="M823" s="6">
        <f>IF(K823=1,B823&amp;"|R","")</f>
        <v/>
      </c>
    </row>
    <row r="824">
      <c r="A824" s="13" t="n"/>
      <c r="B824" s="5" t="n"/>
      <c r="C824" s="5" t="n"/>
      <c r="D824" s="5" t="n"/>
      <c r="E824" s="5" t="n"/>
      <c r="F824" s="15" t="n"/>
      <c r="G824" s="5" t="n"/>
      <c r="H824" s="5" t="n"/>
      <c r="I824" s="6">
        <f>IF(B824&amp;""="","",IF(COUNTIF('الطلاب'!$A$6:$A$205,B824&amp;"")=0,"طالب غير موجود",IF(NOT(ISNUMBER(A824)),"تاريخ ناقص",IF(OR(C824="حفظ جديد",C824="مراجعة")=FALSE,"اختر النوع",IF(NOT(ISNUMBER(F824)),"عدد الأوجه ناقص","")))))</f>
        <v/>
      </c>
      <c r="J824" s="21">
        <f>IF(OR(B824&amp;""="",C824&lt;&gt;"حفظ جديد",NOT(ISNUMBER(A824))),"",IF(COUNTIFS($B$6:$B$2005,B824&amp;"",$C$6:$C$2005,"حفظ جديد",$A$6:$A$2005,"&gt;"&amp;A824)=0,1,0))</f>
        <v/>
      </c>
      <c r="K824" s="21">
        <f>IF(OR(B824&amp;""="",C824&lt;&gt;"مراجعة",NOT(ISNUMBER(A824))),"",IF(COUNTIFS($B$6:$B$2005,B824&amp;"",$C$6:$C$2005,"مراجعة",$A$6:$A$2005,"&gt;"&amp;A824)=0,1,0))</f>
        <v/>
      </c>
      <c r="L824" s="6">
        <f>IF(J824=1,B824&amp;"|H","")</f>
        <v/>
      </c>
      <c r="M824" s="6">
        <f>IF(K824=1,B824&amp;"|R","")</f>
        <v/>
      </c>
    </row>
    <row r="825">
      <c r="A825" s="13" t="n"/>
      <c r="B825" s="5" t="n"/>
      <c r="C825" s="5" t="n"/>
      <c r="D825" s="5" t="n"/>
      <c r="E825" s="5" t="n"/>
      <c r="F825" s="15" t="n"/>
      <c r="G825" s="5" t="n"/>
      <c r="H825" s="5" t="n"/>
      <c r="I825" s="6">
        <f>IF(B825&amp;""="","",IF(COUNTIF('الطلاب'!$A$6:$A$205,B825&amp;"")=0,"طالب غير موجود",IF(NOT(ISNUMBER(A825)),"تاريخ ناقص",IF(OR(C825="حفظ جديد",C825="مراجعة")=FALSE,"اختر النوع",IF(NOT(ISNUMBER(F825)),"عدد الأوجه ناقص","")))))</f>
        <v/>
      </c>
      <c r="J825" s="21">
        <f>IF(OR(B825&amp;""="",C825&lt;&gt;"حفظ جديد",NOT(ISNUMBER(A825))),"",IF(COUNTIFS($B$6:$B$2005,B825&amp;"",$C$6:$C$2005,"حفظ جديد",$A$6:$A$2005,"&gt;"&amp;A825)=0,1,0))</f>
        <v/>
      </c>
      <c r="K825" s="21">
        <f>IF(OR(B825&amp;""="",C825&lt;&gt;"مراجعة",NOT(ISNUMBER(A825))),"",IF(COUNTIFS($B$6:$B$2005,B825&amp;"",$C$6:$C$2005,"مراجعة",$A$6:$A$2005,"&gt;"&amp;A825)=0,1,0))</f>
        <v/>
      </c>
      <c r="L825" s="6">
        <f>IF(J825=1,B825&amp;"|H","")</f>
        <v/>
      </c>
      <c r="M825" s="6">
        <f>IF(K825=1,B825&amp;"|R","")</f>
        <v/>
      </c>
    </row>
    <row r="826">
      <c r="A826" s="13" t="n"/>
      <c r="B826" s="5" t="n"/>
      <c r="C826" s="5" t="n"/>
      <c r="D826" s="5" t="n"/>
      <c r="E826" s="5" t="n"/>
      <c r="F826" s="15" t="n"/>
      <c r="G826" s="5" t="n"/>
      <c r="H826" s="5" t="n"/>
      <c r="I826" s="6">
        <f>IF(B826&amp;""="","",IF(COUNTIF('الطلاب'!$A$6:$A$205,B826&amp;"")=0,"طالب غير موجود",IF(NOT(ISNUMBER(A826)),"تاريخ ناقص",IF(OR(C826="حفظ جديد",C826="مراجعة")=FALSE,"اختر النوع",IF(NOT(ISNUMBER(F826)),"عدد الأوجه ناقص","")))))</f>
        <v/>
      </c>
      <c r="J826" s="21">
        <f>IF(OR(B826&amp;""="",C826&lt;&gt;"حفظ جديد",NOT(ISNUMBER(A826))),"",IF(COUNTIFS($B$6:$B$2005,B826&amp;"",$C$6:$C$2005,"حفظ جديد",$A$6:$A$2005,"&gt;"&amp;A826)=0,1,0))</f>
        <v/>
      </c>
      <c r="K826" s="21">
        <f>IF(OR(B826&amp;""="",C826&lt;&gt;"مراجعة",NOT(ISNUMBER(A826))),"",IF(COUNTIFS($B$6:$B$2005,B826&amp;"",$C$6:$C$2005,"مراجعة",$A$6:$A$2005,"&gt;"&amp;A826)=0,1,0))</f>
        <v/>
      </c>
      <c r="L826" s="6">
        <f>IF(J826=1,B826&amp;"|H","")</f>
        <v/>
      </c>
      <c r="M826" s="6">
        <f>IF(K826=1,B826&amp;"|R","")</f>
        <v/>
      </c>
    </row>
    <row r="827">
      <c r="A827" s="13" t="n"/>
      <c r="B827" s="5" t="n"/>
      <c r="C827" s="5" t="n"/>
      <c r="D827" s="5" t="n"/>
      <c r="E827" s="5" t="n"/>
      <c r="F827" s="15" t="n"/>
      <c r="G827" s="5" t="n"/>
      <c r="H827" s="5" t="n"/>
      <c r="I827" s="6">
        <f>IF(B827&amp;""="","",IF(COUNTIF('الطلاب'!$A$6:$A$205,B827&amp;"")=0,"طالب غير موجود",IF(NOT(ISNUMBER(A827)),"تاريخ ناقص",IF(OR(C827="حفظ جديد",C827="مراجعة")=FALSE,"اختر النوع",IF(NOT(ISNUMBER(F827)),"عدد الأوجه ناقص","")))))</f>
        <v/>
      </c>
      <c r="J827" s="21">
        <f>IF(OR(B827&amp;""="",C827&lt;&gt;"حفظ جديد",NOT(ISNUMBER(A827))),"",IF(COUNTIFS($B$6:$B$2005,B827&amp;"",$C$6:$C$2005,"حفظ جديد",$A$6:$A$2005,"&gt;"&amp;A827)=0,1,0))</f>
        <v/>
      </c>
      <c r="K827" s="21">
        <f>IF(OR(B827&amp;""="",C827&lt;&gt;"مراجعة",NOT(ISNUMBER(A827))),"",IF(COUNTIFS($B$6:$B$2005,B827&amp;"",$C$6:$C$2005,"مراجعة",$A$6:$A$2005,"&gt;"&amp;A827)=0,1,0))</f>
        <v/>
      </c>
      <c r="L827" s="6">
        <f>IF(J827=1,B827&amp;"|H","")</f>
        <v/>
      </c>
      <c r="M827" s="6">
        <f>IF(K827=1,B827&amp;"|R","")</f>
        <v/>
      </c>
    </row>
    <row r="828">
      <c r="A828" s="13" t="n"/>
      <c r="B828" s="5" t="n"/>
      <c r="C828" s="5" t="n"/>
      <c r="D828" s="5" t="n"/>
      <c r="E828" s="5" t="n"/>
      <c r="F828" s="15" t="n"/>
      <c r="G828" s="5" t="n"/>
      <c r="H828" s="5" t="n"/>
      <c r="I828" s="6">
        <f>IF(B828&amp;""="","",IF(COUNTIF('الطلاب'!$A$6:$A$205,B828&amp;"")=0,"طالب غير موجود",IF(NOT(ISNUMBER(A828)),"تاريخ ناقص",IF(OR(C828="حفظ جديد",C828="مراجعة")=FALSE,"اختر النوع",IF(NOT(ISNUMBER(F828)),"عدد الأوجه ناقص","")))))</f>
        <v/>
      </c>
      <c r="J828" s="21">
        <f>IF(OR(B828&amp;""="",C828&lt;&gt;"حفظ جديد",NOT(ISNUMBER(A828))),"",IF(COUNTIFS($B$6:$B$2005,B828&amp;"",$C$6:$C$2005,"حفظ جديد",$A$6:$A$2005,"&gt;"&amp;A828)=0,1,0))</f>
        <v/>
      </c>
      <c r="K828" s="21">
        <f>IF(OR(B828&amp;""="",C828&lt;&gt;"مراجعة",NOT(ISNUMBER(A828))),"",IF(COUNTIFS($B$6:$B$2005,B828&amp;"",$C$6:$C$2005,"مراجعة",$A$6:$A$2005,"&gt;"&amp;A828)=0,1,0))</f>
        <v/>
      </c>
      <c r="L828" s="6">
        <f>IF(J828=1,B828&amp;"|H","")</f>
        <v/>
      </c>
      <c r="M828" s="6">
        <f>IF(K828=1,B828&amp;"|R","")</f>
        <v/>
      </c>
    </row>
    <row r="829">
      <c r="A829" s="13" t="n"/>
      <c r="B829" s="5" t="n"/>
      <c r="C829" s="5" t="n"/>
      <c r="D829" s="5" t="n"/>
      <c r="E829" s="5" t="n"/>
      <c r="F829" s="15" t="n"/>
      <c r="G829" s="5" t="n"/>
      <c r="H829" s="5" t="n"/>
      <c r="I829" s="6">
        <f>IF(B829&amp;""="","",IF(COUNTIF('الطلاب'!$A$6:$A$205,B829&amp;"")=0,"طالب غير موجود",IF(NOT(ISNUMBER(A829)),"تاريخ ناقص",IF(OR(C829="حفظ جديد",C829="مراجعة")=FALSE,"اختر النوع",IF(NOT(ISNUMBER(F829)),"عدد الأوجه ناقص","")))))</f>
        <v/>
      </c>
      <c r="J829" s="21">
        <f>IF(OR(B829&amp;""="",C829&lt;&gt;"حفظ جديد",NOT(ISNUMBER(A829))),"",IF(COUNTIFS($B$6:$B$2005,B829&amp;"",$C$6:$C$2005,"حفظ جديد",$A$6:$A$2005,"&gt;"&amp;A829)=0,1,0))</f>
        <v/>
      </c>
      <c r="K829" s="21">
        <f>IF(OR(B829&amp;""="",C829&lt;&gt;"مراجعة",NOT(ISNUMBER(A829))),"",IF(COUNTIFS($B$6:$B$2005,B829&amp;"",$C$6:$C$2005,"مراجعة",$A$6:$A$2005,"&gt;"&amp;A829)=0,1,0))</f>
        <v/>
      </c>
      <c r="L829" s="6">
        <f>IF(J829=1,B829&amp;"|H","")</f>
        <v/>
      </c>
      <c r="M829" s="6">
        <f>IF(K829=1,B829&amp;"|R","")</f>
        <v/>
      </c>
    </row>
    <row r="830">
      <c r="A830" s="13" t="n"/>
      <c r="B830" s="5" t="n"/>
      <c r="C830" s="5" t="n"/>
      <c r="D830" s="5" t="n"/>
      <c r="E830" s="5" t="n"/>
      <c r="F830" s="15" t="n"/>
      <c r="G830" s="5" t="n"/>
      <c r="H830" s="5" t="n"/>
      <c r="I830" s="6">
        <f>IF(B830&amp;""="","",IF(COUNTIF('الطلاب'!$A$6:$A$205,B830&amp;"")=0,"طالب غير موجود",IF(NOT(ISNUMBER(A830)),"تاريخ ناقص",IF(OR(C830="حفظ جديد",C830="مراجعة")=FALSE,"اختر النوع",IF(NOT(ISNUMBER(F830)),"عدد الأوجه ناقص","")))))</f>
        <v/>
      </c>
      <c r="J830" s="21">
        <f>IF(OR(B830&amp;""="",C830&lt;&gt;"حفظ جديد",NOT(ISNUMBER(A830))),"",IF(COUNTIFS($B$6:$B$2005,B830&amp;"",$C$6:$C$2005,"حفظ جديد",$A$6:$A$2005,"&gt;"&amp;A830)=0,1,0))</f>
        <v/>
      </c>
      <c r="K830" s="21">
        <f>IF(OR(B830&amp;""="",C830&lt;&gt;"مراجعة",NOT(ISNUMBER(A830))),"",IF(COUNTIFS($B$6:$B$2005,B830&amp;"",$C$6:$C$2005,"مراجعة",$A$6:$A$2005,"&gt;"&amp;A830)=0,1,0))</f>
        <v/>
      </c>
      <c r="L830" s="6">
        <f>IF(J830=1,B830&amp;"|H","")</f>
        <v/>
      </c>
      <c r="M830" s="6">
        <f>IF(K830=1,B830&amp;"|R","")</f>
        <v/>
      </c>
    </row>
    <row r="831">
      <c r="A831" s="13" t="n"/>
      <c r="B831" s="5" t="n"/>
      <c r="C831" s="5" t="n"/>
      <c r="D831" s="5" t="n"/>
      <c r="E831" s="5" t="n"/>
      <c r="F831" s="15" t="n"/>
      <c r="G831" s="5" t="n"/>
      <c r="H831" s="5" t="n"/>
      <c r="I831" s="6">
        <f>IF(B831&amp;""="","",IF(COUNTIF('الطلاب'!$A$6:$A$205,B831&amp;"")=0,"طالب غير موجود",IF(NOT(ISNUMBER(A831)),"تاريخ ناقص",IF(OR(C831="حفظ جديد",C831="مراجعة")=FALSE,"اختر النوع",IF(NOT(ISNUMBER(F831)),"عدد الأوجه ناقص","")))))</f>
        <v/>
      </c>
      <c r="J831" s="21">
        <f>IF(OR(B831&amp;""="",C831&lt;&gt;"حفظ جديد",NOT(ISNUMBER(A831))),"",IF(COUNTIFS($B$6:$B$2005,B831&amp;"",$C$6:$C$2005,"حفظ جديد",$A$6:$A$2005,"&gt;"&amp;A831)=0,1,0))</f>
        <v/>
      </c>
      <c r="K831" s="21">
        <f>IF(OR(B831&amp;""="",C831&lt;&gt;"مراجعة",NOT(ISNUMBER(A831))),"",IF(COUNTIFS($B$6:$B$2005,B831&amp;"",$C$6:$C$2005,"مراجعة",$A$6:$A$2005,"&gt;"&amp;A831)=0,1,0))</f>
        <v/>
      </c>
      <c r="L831" s="6">
        <f>IF(J831=1,B831&amp;"|H","")</f>
        <v/>
      </c>
      <c r="M831" s="6">
        <f>IF(K831=1,B831&amp;"|R","")</f>
        <v/>
      </c>
    </row>
    <row r="832">
      <c r="A832" s="13" t="n"/>
      <c r="B832" s="5" t="n"/>
      <c r="C832" s="5" t="n"/>
      <c r="D832" s="5" t="n"/>
      <c r="E832" s="5" t="n"/>
      <c r="F832" s="15" t="n"/>
      <c r="G832" s="5" t="n"/>
      <c r="H832" s="5" t="n"/>
      <c r="I832" s="6">
        <f>IF(B832&amp;""="","",IF(COUNTIF('الطلاب'!$A$6:$A$205,B832&amp;"")=0,"طالب غير موجود",IF(NOT(ISNUMBER(A832)),"تاريخ ناقص",IF(OR(C832="حفظ جديد",C832="مراجعة")=FALSE,"اختر النوع",IF(NOT(ISNUMBER(F832)),"عدد الأوجه ناقص","")))))</f>
        <v/>
      </c>
      <c r="J832" s="21">
        <f>IF(OR(B832&amp;""="",C832&lt;&gt;"حفظ جديد",NOT(ISNUMBER(A832))),"",IF(COUNTIFS($B$6:$B$2005,B832&amp;"",$C$6:$C$2005,"حفظ جديد",$A$6:$A$2005,"&gt;"&amp;A832)=0,1,0))</f>
        <v/>
      </c>
      <c r="K832" s="21">
        <f>IF(OR(B832&amp;""="",C832&lt;&gt;"مراجعة",NOT(ISNUMBER(A832))),"",IF(COUNTIFS($B$6:$B$2005,B832&amp;"",$C$6:$C$2005,"مراجعة",$A$6:$A$2005,"&gt;"&amp;A832)=0,1,0))</f>
        <v/>
      </c>
      <c r="L832" s="6">
        <f>IF(J832=1,B832&amp;"|H","")</f>
        <v/>
      </c>
      <c r="M832" s="6">
        <f>IF(K832=1,B832&amp;"|R","")</f>
        <v/>
      </c>
    </row>
    <row r="833">
      <c r="A833" s="13" t="n"/>
      <c r="B833" s="5" t="n"/>
      <c r="C833" s="5" t="n"/>
      <c r="D833" s="5" t="n"/>
      <c r="E833" s="5" t="n"/>
      <c r="F833" s="15" t="n"/>
      <c r="G833" s="5" t="n"/>
      <c r="H833" s="5" t="n"/>
      <c r="I833" s="6">
        <f>IF(B833&amp;""="","",IF(COUNTIF('الطلاب'!$A$6:$A$205,B833&amp;"")=0,"طالب غير موجود",IF(NOT(ISNUMBER(A833)),"تاريخ ناقص",IF(OR(C833="حفظ جديد",C833="مراجعة")=FALSE,"اختر النوع",IF(NOT(ISNUMBER(F833)),"عدد الأوجه ناقص","")))))</f>
        <v/>
      </c>
      <c r="J833" s="21">
        <f>IF(OR(B833&amp;""="",C833&lt;&gt;"حفظ جديد",NOT(ISNUMBER(A833))),"",IF(COUNTIFS($B$6:$B$2005,B833&amp;"",$C$6:$C$2005,"حفظ جديد",$A$6:$A$2005,"&gt;"&amp;A833)=0,1,0))</f>
        <v/>
      </c>
      <c r="K833" s="21">
        <f>IF(OR(B833&amp;""="",C833&lt;&gt;"مراجعة",NOT(ISNUMBER(A833))),"",IF(COUNTIFS($B$6:$B$2005,B833&amp;"",$C$6:$C$2005,"مراجعة",$A$6:$A$2005,"&gt;"&amp;A833)=0,1,0))</f>
        <v/>
      </c>
      <c r="L833" s="6">
        <f>IF(J833=1,B833&amp;"|H","")</f>
        <v/>
      </c>
      <c r="M833" s="6">
        <f>IF(K833=1,B833&amp;"|R","")</f>
        <v/>
      </c>
    </row>
    <row r="834">
      <c r="A834" s="13" t="n"/>
      <c r="B834" s="5" t="n"/>
      <c r="C834" s="5" t="n"/>
      <c r="D834" s="5" t="n"/>
      <c r="E834" s="5" t="n"/>
      <c r="F834" s="15" t="n"/>
      <c r="G834" s="5" t="n"/>
      <c r="H834" s="5" t="n"/>
      <c r="I834" s="6">
        <f>IF(B834&amp;""="","",IF(COUNTIF('الطلاب'!$A$6:$A$205,B834&amp;"")=0,"طالب غير موجود",IF(NOT(ISNUMBER(A834)),"تاريخ ناقص",IF(OR(C834="حفظ جديد",C834="مراجعة")=FALSE,"اختر النوع",IF(NOT(ISNUMBER(F834)),"عدد الأوجه ناقص","")))))</f>
        <v/>
      </c>
      <c r="J834" s="21">
        <f>IF(OR(B834&amp;""="",C834&lt;&gt;"حفظ جديد",NOT(ISNUMBER(A834))),"",IF(COUNTIFS($B$6:$B$2005,B834&amp;"",$C$6:$C$2005,"حفظ جديد",$A$6:$A$2005,"&gt;"&amp;A834)=0,1,0))</f>
        <v/>
      </c>
      <c r="K834" s="21">
        <f>IF(OR(B834&amp;""="",C834&lt;&gt;"مراجعة",NOT(ISNUMBER(A834))),"",IF(COUNTIFS($B$6:$B$2005,B834&amp;"",$C$6:$C$2005,"مراجعة",$A$6:$A$2005,"&gt;"&amp;A834)=0,1,0))</f>
        <v/>
      </c>
      <c r="L834" s="6">
        <f>IF(J834=1,B834&amp;"|H","")</f>
        <v/>
      </c>
      <c r="M834" s="6">
        <f>IF(K834=1,B834&amp;"|R","")</f>
        <v/>
      </c>
    </row>
    <row r="835">
      <c r="A835" s="13" t="n"/>
      <c r="B835" s="5" t="n"/>
      <c r="C835" s="5" t="n"/>
      <c r="D835" s="5" t="n"/>
      <c r="E835" s="5" t="n"/>
      <c r="F835" s="15" t="n"/>
      <c r="G835" s="5" t="n"/>
      <c r="H835" s="5" t="n"/>
      <c r="I835" s="6">
        <f>IF(B835&amp;""="","",IF(COUNTIF('الطلاب'!$A$6:$A$205,B835&amp;"")=0,"طالب غير موجود",IF(NOT(ISNUMBER(A835)),"تاريخ ناقص",IF(OR(C835="حفظ جديد",C835="مراجعة")=FALSE,"اختر النوع",IF(NOT(ISNUMBER(F835)),"عدد الأوجه ناقص","")))))</f>
        <v/>
      </c>
      <c r="J835" s="21">
        <f>IF(OR(B835&amp;""="",C835&lt;&gt;"حفظ جديد",NOT(ISNUMBER(A835))),"",IF(COUNTIFS($B$6:$B$2005,B835&amp;"",$C$6:$C$2005,"حفظ جديد",$A$6:$A$2005,"&gt;"&amp;A835)=0,1,0))</f>
        <v/>
      </c>
      <c r="K835" s="21">
        <f>IF(OR(B835&amp;""="",C835&lt;&gt;"مراجعة",NOT(ISNUMBER(A835))),"",IF(COUNTIFS($B$6:$B$2005,B835&amp;"",$C$6:$C$2005,"مراجعة",$A$6:$A$2005,"&gt;"&amp;A835)=0,1,0))</f>
        <v/>
      </c>
      <c r="L835" s="6">
        <f>IF(J835=1,B835&amp;"|H","")</f>
        <v/>
      </c>
      <c r="M835" s="6">
        <f>IF(K835=1,B835&amp;"|R","")</f>
        <v/>
      </c>
    </row>
    <row r="836">
      <c r="A836" s="13" t="n"/>
      <c r="B836" s="5" t="n"/>
      <c r="C836" s="5" t="n"/>
      <c r="D836" s="5" t="n"/>
      <c r="E836" s="5" t="n"/>
      <c r="F836" s="15" t="n"/>
      <c r="G836" s="5" t="n"/>
      <c r="H836" s="5" t="n"/>
      <c r="I836" s="6">
        <f>IF(B836&amp;""="","",IF(COUNTIF('الطلاب'!$A$6:$A$205,B836&amp;"")=0,"طالب غير موجود",IF(NOT(ISNUMBER(A836)),"تاريخ ناقص",IF(OR(C836="حفظ جديد",C836="مراجعة")=FALSE,"اختر النوع",IF(NOT(ISNUMBER(F836)),"عدد الأوجه ناقص","")))))</f>
        <v/>
      </c>
      <c r="J836" s="21">
        <f>IF(OR(B836&amp;""="",C836&lt;&gt;"حفظ جديد",NOT(ISNUMBER(A836))),"",IF(COUNTIFS($B$6:$B$2005,B836&amp;"",$C$6:$C$2005,"حفظ جديد",$A$6:$A$2005,"&gt;"&amp;A836)=0,1,0))</f>
        <v/>
      </c>
      <c r="K836" s="21">
        <f>IF(OR(B836&amp;""="",C836&lt;&gt;"مراجعة",NOT(ISNUMBER(A836))),"",IF(COUNTIFS($B$6:$B$2005,B836&amp;"",$C$6:$C$2005,"مراجعة",$A$6:$A$2005,"&gt;"&amp;A836)=0,1,0))</f>
        <v/>
      </c>
      <c r="L836" s="6">
        <f>IF(J836=1,B836&amp;"|H","")</f>
        <v/>
      </c>
      <c r="M836" s="6">
        <f>IF(K836=1,B836&amp;"|R","")</f>
        <v/>
      </c>
    </row>
    <row r="837">
      <c r="A837" s="13" t="n"/>
      <c r="B837" s="5" t="n"/>
      <c r="C837" s="5" t="n"/>
      <c r="D837" s="5" t="n"/>
      <c r="E837" s="5" t="n"/>
      <c r="F837" s="15" t="n"/>
      <c r="G837" s="5" t="n"/>
      <c r="H837" s="5" t="n"/>
      <c r="I837" s="6">
        <f>IF(B837&amp;""="","",IF(COUNTIF('الطلاب'!$A$6:$A$205,B837&amp;"")=0,"طالب غير موجود",IF(NOT(ISNUMBER(A837)),"تاريخ ناقص",IF(OR(C837="حفظ جديد",C837="مراجعة")=FALSE,"اختر النوع",IF(NOT(ISNUMBER(F837)),"عدد الأوجه ناقص","")))))</f>
        <v/>
      </c>
      <c r="J837" s="21">
        <f>IF(OR(B837&amp;""="",C837&lt;&gt;"حفظ جديد",NOT(ISNUMBER(A837))),"",IF(COUNTIFS($B$6:$B$2005,B837&amp;"",$C$6:$C$2005,"حفظ جديد",$A$6:$A$2005,"&gt;"&amp;A837)=0,1,0))</f>
        <v/>
      </c>
      <c r="K837" s="21">
        <f>IF(OR(B837&amp;""="",C837&lt;&gt;"مراجعة",NOT(ISNUMBER(A837))),"",IF(COUNTIFS($B$6:$B$2005,B837&amp;"",$C$6:$C$2005,"مراجعة",$A$6:$A$2005,"&gt;"&amp;A837)=0,1,0))</f>
        <v/>
      </c>
      <c r="L837" s="6">
        <f>IF(J837=1,B837&amp;"|H","")</f>
        <v/>
      </c>
      <c r="M837" s="6">
        <f>IF(K837=1,B837&amp;"|R","")</f>
        <v/>
      </c>
    </row>
    <row r="838">
      <c r="A838" s="13" t="n"/>
      <c r="B838" s="5" t="n"/>
      <c r="C838" s="5" t="n"/>
      <c r="D838" s="5" t="n"/>
      <c r="E838" s="5" t="n"/>
      <c r="F838" s="15" t="n"/>
      <c r="G838" s="5" t="n"/>
      <c r="H838" s="5" t="n"/>
      <c r="I838" s="6">
        <f>IF(B838&amp;""="","",IF(COUNTIF('الطلاب'!$A$6:$A$205,B838&amp;"")=0,"طالب غير موجود",IF(NOT(ISNUMBER(A838)),"تاريخ ناقص",IF(OR(C838="حفظ جديد",C838="مراجعة")=FALSE,"اختر النوع",IF(NOT(ISNUMBER(F838)),"عدد الأوجه ناقص","")))))</f>
        <v/>
      </c>
      <c r="J838" s="21">
        <f>IF(OR(B838&amp;""="",C838&lt;&gt;"حفظ جديد",NOT(ISNUMBER(A838))),"",IF(COUNTIFS($B$6:$B$2005,B838&amp;"",$C$6:$C$2005,"حفظ جديد",$A$6:$A$2005,"&gt;"&amp;A838)=0,1,0))</f>
        <v/>
      </c>
      <c r="K838" s="21">
        <f>IF(OR(B838&amp;""="",C838&lt;&gt;"مراجعة",NOT(ISNUMBER(A838))),"",IF(COUNTIFS($B$6:$B$2005,B838&amp;"",$C$6:$C$2005,"مراجعة",$A$6:$A$2005,"&gt;"&amp;A838)=0,1,0))</f>
        <v/>
      </c>
      <c r="L838" s="6">
        <f>IF(J838=1,B838&amp;"|H","")</f>
        <v/>
      </c>
      <c r="M838" s="6">
        <f>IF(K838=1,B838&amp;"|R","")</f>
        <v/>
      </c>
    </row>
    <row r="839">
      <c r="A839" s="13" t="n"/>
      <c r="B839" s="5" t="n"/>
      <c r="C839" s="5" t="n"/>
      <c r="D839" s="5" t="n"/>
      <c r="E839" s="5" t="n"/>
      <c r="F839" s="15" t="n"/>
      <c r="G839" s="5" t="n"/>
      <c r="H839" s="5" t="n"/>
      <c r="I839" s="6">
        <f>IF(B839&amp;""="","",IF(COUNTIF('الطلاب'!$A$6:$A$205,B839&amp;"")=0,"طالب غير موجود",IF(NOT(ISNUMBER(A839)),"تاريخ ناقص",IF(OR(C839="حفظ جديد",C839="مراجعة")=FALSE,"اختر النوع",IF(NOT(ISNUMBER(F839)),"عدد الأوجه ناقص","")))))</f>
        <v/>
      </c>
      <c r="J839" s="21">
        <f>IF(OR(B839&amp;""="",C839&lt;&gt;"حفظ جديد",NOT(ISNUMBER(A839))),"",IF(COUNTIFS($B$6:$B$2005,B839&amp;"",$C$6:$C$2005,"حفظ جديد",$A$6:$A$2005,"&gt;"&amp;A839)=0,1,0))</f>
        <v/>
      </c>
      <c r="K839" s="21">
        <f>IF(OR(B839&amp;""="",C839&lt;&gt;"مراجعة",NOT(ISNUMBER(A839))),"",IF(COUNTIFS($B$6:$B$2005,B839&amp;"",$C$6:$C$2005,"مراجعة",$A$6:$A$2005,"&gt;"&amp;A839)=0,1,0))</f>
        <v/>
      </c>
      <c r="L839" s="6">
        <f>IF(J839=1,B839&amp;"|H","")</f>
        <v/>
      </c>
      <c r="M839" s="6">
        <f>IF(K839=1,B839&amp;"|R","")</f>
        <v/>
      </c>
    </row>
    <row r="840">
      <c r="A840" s="13" t="n"/>
      <c r="B840" s="5" t="n"/>
      <c r="C840" s="5" t="n"/>
      <c r="D840" s="5" t="n"/>
      <c r="E840" s="5" t="n"/>
      <c r="F840" s="15" t="n"/>
      <c r="G840" s="5" t="n"/>
      <c r="H840" s="5" t="n"/>
      <c r="I840" s="6">
        <f>IF(B840&amp;""="","",IF(COUNTIF('الطلاب'!$A$6:$A$205,B840&amp;"")=0,"طالب غير موجود",IF(NOT(ISNUMBER(A840)),"تاريخ ناقص",IF(OR(C840="حفظ جديد",C840="مراجعة")=FALSE,"اختر النوع",IF(NOT(ISNUMBER(F840)),"عدد الأوجه ناقص","")))))</f>
        <v/>
      </c>
      <c r="J840" s="21">
        <f>IF(OR(B840&amp;""="",C840&lt;&gt;"حفظ جديد",NOT(ISNUMBER(A840))),"",IF(COUNTIFS($B$6:$B$2005,B840&amp;"",$C$6:$C$2005,"حفظ جديد",$A$6:$A$2005,"&gt;"&amp;A840)=0,1,0))</f>
        <v/>
      </c>
      <c r="K840" s="21">
        <f>IF(OR(B840&amp;""="",C840&lt;&gt;"مراجعة",NOT(ISNUMBER(A840))),"",IF(COUNTIFS($B$6:$B$2005,B840&amp;"",$C$6:$C$2005,"مراجعة",$A$6:$A$2005,"&gt;"&amp;A840)=0,1,0))</f>
        <v/>
      </c>
      <c r="L840" s="6">
        <f>IF(J840=1,B840&amp;"|H","")</f>
        <v/>
      </c>
      <c r="M840" s="6">
        <f>IF(K840=1,B840&amp;"|R","")</f>
        <v/>
      </c>
    </row>
    <row r="841">
      <c r="A841" s="13" t="n"/>
      <c r="B841" s="5" t="n"/>
      <c r="C841" s="5" t="n"/>
      <c r="D841" s="5" t="n"/>
      <c r="E841" s="5" t="n"/>
      <c r="F841" s="15" t="n"/>
      <c r="G841" s="5" t="n"/>
      <c r="H841" s="5" t="n"/>
      <c r="I841" s="6">
        <f>IF(B841&amp;""="","",IF(COUNTIF('الطلاب'!$A$6:$A$205,B841&amp;"")=0,"طالب غير موجود",IF(NOT(ISNUMBER(A841)),"تاريخ ناقص",IF(OR(C841="حفظ جديد",C841="مراجعة")=FALSE,"اختر النوع",IF(NOT(ISNUMBER(F841)),"عدد الأوجه ناقص","")))))</f>
        <v/>
      </c>
      <c r="J841" s="21">
        <f>IF(OR(B841&amp;""="",C841&lt;&gt;"حفظ جديد",NOT(ISNUMBER(A841))),"",IF(COUNTIFS($B$6:$B$2005,B841&amp;"",$C$6:$C$2005,"حفظ جديد",$A$6:$A$2005,"&gt;"&amp;A841)=0,1,0))</f>
        <v/>
      </c>
      <c r="K841" s="21">
        <f>IF(OR(B841&amp;""="",C841&lt;&gt;"مراجعة",NOT(ISNUMBER(A841))),"",IF(COUNTIFS($B$6:$B$2005,B841&amp;"",$C$6:$C$2005,"مراجعة",$A$6:$A$2005,"&gt;"&amp;A841)=0,1,0))</f>
        <v/>
      </c>
      <c r="L841" s="6">
        <f>IF(J841=1,B841&amp;"|H","")</f>
        <v/>
      </c>
      <c r="M841" s="6">
        <f>IF(K841=1,B841&amp;"|R","")</f>
        <v/>
      </c>
    </row>
    <row r="842">
      <c r="A842" s="13" t="n"/>
      <c r="B842" s="5" t="n"/>
      <c r="C842" s="5" t="n"/>
      <c r="D842" s="5" t="n"/>
      <c r="E842" s="5" t="n"/>
      <c r="F842" s="15" t="n"/>
      <c r="G842" s="5" t="n"/>
      <c r="H842" s="5" t="n"/>
      <c r="I842" s="6">
        <f>IF(B842&amp;""="","",IF(COUNTIF('الطلاب'!$A$6:$A$205,B842&amp;"")=0,"طالب غير موجود",IF(NOT(ISNUMBER(A842)),"تاريخ ناقص",IF(OR(C842="حفظ جديد",C842="مراجعة")=FALSE,"اختر النوع",IF(NOT(ISNUMBER(F842)),"عدد الأوجه ناقص","")))))</f>
        <v/>
      </c>
      <c r="J842" s="21">
        <f>IF(OR(B842&amp;""="",C842&lt;&gt;"حفظ جديد",NOT(ISNUMBER(A842))),"",IF(COUNTIFS($B$6:$B$2005,B842&amp;"",$C$6:$C$2005,"حفظ جديد",$A$6:$A$2005,"&gt;"&amp;A842)=0,1,0))</f>
        <v/>
      </c>
      <c r="K842" s="21">
        <f>IF(OR(B842&amp;""="",C842&lt;&gt;"مراجعة",NOT(ISNUMBER(A842))),"",IF(COUNTIFS($B$6:$B$2005,B842&amp;"",$C$6:$C$2005,"مراجعة",$A$6:$A$2005,"&gt;"&amp;A842)=0,1,0))</f>
        <v/>
      </c>
      <c r="L842" s="6">
        <f>IF(J842=1,B842&amp;"|H","")</f>
        <v/>
      </c>
      <c r="M842" s="6">
        <f>IF(K842=1,B842&amp;"|R","")</f>
        <v/>
      </c>
    </row>
    <row r="843">
      <c r="A843" s="13" t="n"/>
      <c r="B843" s="5" t="n"/>
      <c r="C843" s="5" t="n"/>
      <c r="D843" s="5" t="n"/>
      <c r="E843" s="5" t="n"/>
      <c r="F843" s="15" t="n"/>
      <c r="G843" s="5" t="n"/>
      <c r="H843" s="5" t="n"/>
      <c r="I843" s="6">
        <f>IF(B843&amp;""="","",IF(COUNTIF('الطلاب'!$A$6:$A$205,B843&amp;"")=0,"طالب غير موجود",IF(NOT(ISNUMBER(A843)),"تاريخ ناقص",IF(OR(C843="حفظ جديد",C843="مراجعة")=FALSE,"اختر النوع",IF(NOT(ISNUMBER(F843)),"عدد الأوجه ناقص","")))))</f>
        <v/>
      </c>
      <c r="J843" s="21">
        <f>IF(OR(B843&amp;""="",C843&lt;&gt;"حفظ جديد",NOT(ISNUMBER(A843))),"",IF(COUNTIFS($B$6:$B$2005,B843&amp;"",$C$6:$C$2005,"حفظ جديد",$A$6:$A$2005,"&gt;"&amp;A843)=0,1,0))</f>
        <v/>
      </c>
      <c r="K843" s="21">
        <f>IF(OR(B843&amp;""="",C843&lt;&gt;"مراجعة",NOT(ISNUMBER(A843))),"",IF(COUNTIFS($B$6:$B$2005,B843&amp;"",$C$6:$C$2005,"مراجعة",$A$6:$A$2005,"&gt;"&amp;A843)=0,1,0))</f>
        <v/>
      </c>
      <c r="L843" s="6">
        <f>IF(J843=1,B843&amp;"|H","")</f>
        <v/>
      </c>
      <c r="M843" s="6">
        <f>IF(K843=1,B843&amp;"|R","")</f>
        <v/>
      </c>
    </row>
    <row r="844">
      <c r="A844" s="13" t="n"/>
      <c r="B844" s="5" t="n"/>
      <c r="C844" s="5" t="n"/>
      <c r="D844" s="5" t="n"/>
      <c r="E844" s="5" t="n"/>
      <c r="F844" s="15" t="n"/>
      <c r="G844" s="5" t="n"/>
      <c r="H844" s="5" t="n"/>
      <c r="I844" s="6">
        <f>IF(B844&amp;""="","",IF(COUNTIF('الطلاب'!$A$6:$A$205,B844&amp;"")=0,"طالب غير موجود",IF(NOT(ISNUMBER(A844)),"تاريخ ناقص",IF(OR(C844="حفظ جديد",C844="مراجعة")=FALSE,"اختر النوع",IF(NOT(ISNUMBER(F844)),"عدد الأوجه ناقص","")))))</f>
        <v/>
      </c>
      <c r="J844" s="21">
        <f>IF(OR(B844&amp;""="",C844&lt;&gt;"حفظ جديد",NOT(ISNUMBER(A844))),"",IF(COUNTIFS($B$6:$B$2005,B844&amp;"",$C$6:$C$2005,"حفظ جديد",$A$6:$A$2005,"&gt;"&amp;A844)=0,1,0))</f>
        <v/>
      </c>
      <c r="K844" s="21">
        <f>IF(OR(B844&amp;""="",C844&lt;&gt;"مراجعة",NOT(ISNUMBER(A844))),"",IF(COUNTIFS($B$6:$B$2005,B844&amp;"",$C$6:$C$2005,"مراجعة",$A$6:$A$2005,"&gt;"&amp;A844)=0,1,0))</f>
        <v/>
      </c>
      <c r="L844" s="6">
        <f>IF(J844=1,B844&amp;"|H","")</f>
        <v/>
      </c>
      <c r="M844" s="6">
        <f>IF(K844=1,B844&amp;"|R","")</f>
        <v/>
      </c>
    </row>
    <row r="845">
      <c r="A845" s="13" t="n"/>
      <c r="B845" s="5" t="n"/>
      <c r="C845" s="5" t="n"/>
      <c r="D845" s="5" t="n"/>
      <c r="E845" s="5" t="n"/>
      <c r="F845" s="15" t="n"/>
      <c r="G845" s="5" t="n"/>
      <c r="H845" s="5" t="n"/>
      <c r="I845" s="6">
        <f>IF(B845&amp;""="","",IF(COUNTIF('الطلاب'!$A$6:$A$205,B845&amp;"")=0,"طالب غير موجود",IF(NOT(ISNUMBER(A845)),"تاريخ ناقص",IF(OR(C845="حفظ جديد",C845="مراجعة")=FALSE,"اختر النوع",IF(NOT(ISNUMBER(F845)),"عدد الأوجه ناقص","")))))</f>
        <v/>
      </c>
      <c r="J845" s="21">
        <f>IF(OR(B845&amp;""="",C845&lt;&gt;"حفظ جديد",NOT(ISNUMBER(A845))),"",IF(COUNTIFS($B$6:$B$2005,B845&amp;"",$C$6:$C$2005,"حفظ جديد",$A$6:$A$2005,"&gt;"&amp;A845)=0,1,0))</f>
        <v/>
      </c>
      <c r="K845" s="21">
        <f>IF(OR(B845&amp;""="",C845&lt;&gt;"مراجعة",NOT(ISNUMBER(A845))),"",IF(COUNTIFS($B$6:$B$2005,B845&amp;"",$C$6:$C$2005,"مراجعة",$A$6:$A$2005,"&gt;"&amp;A845)=0,1,0))</f>
        <v/>
      </c>
      <c r="L845" s="6">
        <f>IF(J845=1,B845&amp;"|H","")</f>
        <v/>
      </c>
      <c r="M845" s="6">
        <f>IF(K845=1,B845&amp;"|R","")</f>
        <v/>
      </c>
    </row>
    <row r="846">
      <c r="A846" s="13" t="n"/>
      <c r="B846" s="5" t="n"/>
      <c r="C846" s="5" t="n"/>
      <c r="D846" s="5" t="n"/>
      <c r="E846" s="5" t="n"/>
      <c r="F846" s="15" t="n"/>
      <c r="G846" s="5" t="n"/>
      <c r="H846" s="5" t="n"/>
      <c r="I846" s="6">
        <f>IF(B846&amp;""="","",IF(COUNTIF('الطلاب'!$A$6:$A$205,B846&amp;"")=0,"طالب غير موجود",IF(NOT(ISNUMBER(A846)),"تاريخ ناقص",IF(OR(C846="حفظ جديد",C846="مراجعة")=FALSE,"اختر النوع",IF(NOT(ISNUMBER(F846)),"عدد الأوجه ناقص","")))))</f>
        <v/>
      </c>
      <c r="J846" s="21">
        <f>IF(OR(B846&amp;""="",C846&lt;&gt;"حفظ جديد",NOT(ISNUMBER(A846))),"",IF(COUNTIFS($B$6:$B$2005,B846&amp;"",$C$6:$C$2005,"حفظ جديد",$A$6:$A$2005,"&gt;"&amp;A846)=0,1,0))</f>
        <v/>
      </c>
      <c r="K846" s="21">
        <f>IF(OR(B846&amp;""="",C846&lt;&gt;"مراجعة",NOT(ISNUMBER(A846))),"",IF(COUNTIFS($B$6:$B$2005,B846&amp;"",$C$6:$C$2005,"مراجعة",$A$6:$A$2005,"&gt;"&amp;A846)=0,1,0))</f>
        <v/>
      </c>
      <c r="L846" s="6">
        <f>IF(J846=1,B846&amp;"|H","")</f>
        <v/>
      </c>
      <c r="M846" s="6">
        <f>IF(K846=1,B846&amp;"|R","")</f>
        <v/>
      </c>
    </row>
    <row r="847">
      <c r="A847" s="13" t="n"/>
      <c r="B847" s="5" t="n"/>
      <c r="C847" s="5" t="n"/>
      <c r="D847" s="5" t="n"/>
      <c r="E847" s="5" t="n"/>
      <c r="F847" s="15" t="n"/>
      <c r="G847" s="5" t="n"/>
      <c r="H847" s="5" t="n"/>
      <c r="I847" s="6">
        <f>IF(B847&amp;""="","",IF(COUNTIF('الطلاب'!$A$6:$A$205,B847&amp;"")=0,"طالب غير موجود",IF(NOT(ISNUMBER(A847)),"تاريخ ناقص",IF(OR(C847="حفظ جديد",C847="مراجعة")=FALSE,"اختر النوع",IF(NOT(ISNUMBER(F847)),"عدد الأوجه ناقص","")))))</f>
        <v/>
      </c>
      <c r="J847" s="21">
        <f>IF(OR(B847&amp;""="",C847&lt;&gt;"حفظ جديد",NOT(ISNUMBER(A847))),"",IF(COUNTIFS($B$6:$B$2005,B847&amp;"",$C$6:$C$2005,"حفظ جديد",$A$6:$A$2005,"&gt;"&amp;A847)=0,1,0))</f>
        <v/>
      </c>
      <c r="K847" s="21">
        <f>IF(OR(B847&amp;""="",C847&lt;&gt;"مراجعة",NOT(ISNUMBER(A847))),"",IF(COUNTIFS($B$6:$B$2005,B847&amp;"",$C$6:$C$2005,"مراجعة",$A$6:$A$2005,"&gt;"&amp;A847)=0,1,0))</f>
        <v/>
      </c>
      <c r="L847" s="6">
        <f>IF(J847=1,B847&amp;"|H","")</f>
        <v/>
      </c>
      <c r="M847" s="6">
        <f>IF(K847=1,B847&amp;"|R","")</f>
        <v/>
      </c>
    </row>
    <row r="848">
      <c r="A848" s="13" t="n"/>
      <c r="B848" s="5" t="n"/>
      <c r="C848" s="5" t="n"/>
      <c r="D848" s="5" t="n"/>
      <c r="E848" s="5" t="n"/>
      <c r="F848" s="15" t="n"/>
      <c r="G848" s="5" t="n"/>
      <c r="H848" s="5" t="n"/>
      <c r="I848" s="6">
        <f>IF(B848&amp;""="","",IF(COUNTIF('الطلاب'!$A$6:$A$205,B848&amp;"")=0,"طالب غير موجود",IF(NOT(ISNUMBER(A848)),"تاريخ ناقص",IF(OR(C848="حفظ جديد",C848="مراجعة")=FALSE,"اختر النوع",IF(NOT(ISNUMBER(F848)),"عدد الأوجه ناقص","")))))</f>
        <v/>
      </c>
      <c r="J848" s="21">
        <f>IF(OR(B848&amp;""="",C848&lt;&gt;"حفظ جديد",NOT(ISNUMBER(A848))),"",IF(COUNTIFS($B$6:$B$2005,B848&amp;"",$C$6:$C$2005,"حفظ جديد",$A$6:$A$2005,"&gt;"&amp;A848)=0,1,0))</f>
        <v/>
      </c>
      <c r="K848" s="21">
        <f>IF(OR(B848&amp;""="",C848&lt;&gt;"مراجعة",NOT(ISNUMBER(A848))),"",IF(COUNTIFS($B$6:$B$2005,B848&amp;"",$C$6:$C$2005,"مراجعة",$A$6:$A$2005,"&gt;"&amp;A848)=0,1,0))</f>
        <v/>
      </c>
      <c r="L848" s="6">
        <f>IF(J848=1,B848&amp;"|H","")</f>
        <v/>
      </c>
      <c r="M848" s="6">
        <f>IF(K848=1,B848&amp;"|R","")</f>
        <v/>
      </c>
    </row>
    <row r="849">
      <c r="A849" s="13" t="n"/>
      <c r="B849" s="5" t="n"/>
      <c r="C849" s="5" t="n"/>
      <c r="D849" s="5" t="n"/>
      <c r="E849" s="5" t="n"/>
      <c r="F849" s="15" t="n"/>
      <c r="G849" s="5" t="n"/>
      <c r="H849" s="5" t="n"/>
      <c r="I849" s="6">
        <f>IF(B849&amp;""="","",IF(COUNTIF('الطلاب'!$A$6:$A$205,B849&amp;"")=0,"طالب غير موجود",IF(NOT(ISNUMBER(A849)),"تاريخ ناقص",IF(OR(C849="حفظ جديد",C849="مراجعة")=FALSE,"اختر النوع",IF(NOT(ISNUMBER(F849)),"عدد الأوجه ناقص","")))))</f>
        <v/>
      </c>
      <c r="J849" s="21">
        <f>IF(OR(B849&amp;""="",C849&lt;&gt;"حفظ جديد",NOT(ISNUMBER(A849))),"",IF(COUNTIFS($B$6:$B$2005,B849&amp;"",$C$6:$C$2005,"حفظ جديد",$A$6:$A$2005,"&gt;"&amp;A849)=0,1,0))</f>
        <v/>
      </c>
      <c r="K849" s="21">
        <f>IF(OR(B849&amp;""="",C849&lt;&gt;"مراجعة",NOT(ISNUMBER(A849))),"",IF(COUNTIFS($B$6:$B$2005,B849&amp;"",$C$6:$C$2005,"مراجعة",$A$6:$A$2005,"&gt;"&amp;A849)=0,1,0))</f>
        <v/>
      </c>
      <c r="L849" s="6">
        <f>IF(J849=1,B849&amp;"|H","")</f>
        <v/>
      </c>
      <c r="M849" s="6">
        <f>IF(K849=1,B849&amp;"|R","")</f>
        <v/>
      </c>
    </row>
    <row r="850">
      <c r="A850" s="13" t="n"/>
      <c r="B850" s="5" t="n"/>
      <c r="C850" s="5" t="n"/>
      <c r="D850" s="5" t="n"/>
      <c r="E850" s="5" t="n"/>
      <c r="F850" s="15" t="n"/>
      <c r="G850" s="5" t="n"/>
      <c r="H850" s="5" t="n"/>
      <c r="I850" s="6">
        <f>IF(B850&amp;""="","",IF(COUNTIF('الطلاب'!$A$6:$A$205,B850&amp;"")=0,"طالب غير موجود",IF(NOT(ISNUMBER(A850)),"تاريخ ناقص",IF(OR(C850="حفظ جديد",C850="مراجعة")=FALSE,"اختر النوع",IF(NOT(ISNUMBER(F850)),"عدد الأوجه ناقص","")))))</f>
        <v/>
      </c>
      <c r="J850" s="21">
        <f>IF(OR(B850&amp;""="",C850&lt;&gt;"حفظ جديد",NOT(ISNUMBER(A850))),"",IF(COUNTIFS($B$6:$B$2005,B850&amp;"",$C$6:$C$2005,"حفظ جديد",$A$6:$A$2005,"&gt;"&amp;A850)=0,1,0))</f>
        <v/>
      </c>
      <c r="K850" s="21">
        <f>IF(OR(B850&amp;""="",C850&lt;&gt;"مراجعة",NOT(ISNUMBER(A850))),"",IF(COUNTIFS($B$6:$B$2005,B850&amp;"",$C$6:$C$2005,"مراجعة",$A$6:$A$2005,"&gt;"&amp;A850)=0,1,0))</f>
        <v/>
      </c>
      <c r="L850" s="6">
        <f>IF(J850=1,B850&amp;"|H","")</f>
        <v/>
      </c>
      <c r="M850" s="6">
        <f>IF(K850=1,B850&amp;"|R","")</f>
        <v/>
      </c>
    </row>
    <row r="851">
      <c r="A851" s="13" t="n"/>
      <c r="B851" s="5" t="n"/>
      <c r="C851" s="5" t="n"/>
      <c r="D851" s="5" t="n"/>
      <c r="E851" s="5" t="n"/>
      <c r="F851" s="15" t="n"/>
      <c r="G851" s="5" t="n"/>
      <c r="H851" s="5" t="n"/>
      <c r="I851" s="6">
        <f>IF(B851&amp;""="","",IF(COUNTIF('الطلاب'!$A$6:$A$205,B851&amp;"")=0,"طالب غير موجود",IF(NOT(ISNUMBER(A851)),"تاريخ ناقص",IF(OR(C851="حفظ جديد",C851="مراجعة")=FALSE,"اختر النوع",IF(NOT(ISNUMBER(F851)),"عدد الأوجه ناقص","")))))</f>
        <v/>
      </c>
      <c r="J851" s="21">
        <f>IF(OR(B851&amp;""="",C851&lt;&gt;"حفظ جديد",NOT(ISNUMBER(A851))),"",IF(COUNTIFS($B$6:$B$2005,B851&amp;"",$C$6:$C$2005,"حفظ جديد",$A$6:$A$2005,"&gt;"&amp;A851)=0,1,0))</f>
        <v/>
      </c>
      <c r="K851" s="21">
        <f>IF(OR(B851&amp;""="",C851&lt;&gt;"مراجعة",NOT(ISNUMBER(A851))),"",IF(COUNTIFS($B$6:$B$2005,B851&amp;"",$C$6:$C$2005,"مراجعة",$A$6:$A$2005,"&gt;"&amp;A851)=0,1,0))</f>
        <v/>
      </c>
      <c r="L851" s="6">
        <f>IF(J851=1,B851&amp;"|H","")</f>
        <v/>
      </c>
      <c r="M851" s="6">
        <f>IF(K851=1,B851&amp;"|R","")</f>
        <v/>
      </c>
    </row>
    <row r="852">
      <c r="A852" s="13" t="n"/>
      <c r="B852" s="5" t="n"/>
      <c r="C852" s="5" t="n"/>
      <c r="D852" s="5" t="n"/>
      <c r="E852" s="5" t="n"/>
      <c r="F852" s="15" t="n"/>
      <c r="G852" s="5" t="n"/>
      <c r="H852" s="5" t="n"/>
      <c r="I852" s="6">
        <f>IF(B852&amp;""="","",IF(COUNTIF('الطلاب'!$A$6:$A$205,B852&amp;"")=0,"طالب غير موجود",IF(NOT(ISNUMBER(A852)),"تاريخ ناقص",IF(OR(C852="حفظ جديد",C852="مراجعة")=FALSE,"اختر النوع",IF(NOT(ISNUMBER(F852)),"عدد الأوجه ناقص","")))))</f>
        <v/>
      </c>
      <c r="J852" s="21">
        <f>IF(OR(B852&amp;""="",C852&lt;&gt;"حفظ جديد",NOT(ISNUMBER(A852))),"",IF(COUNTIFS($B$6:$B$2005,B852&amp;"",$C$6:$C$2005,"حفظ جديد",$A$6:$A$2005,"&gt;"&amp;A852)=0,1,0))</f>
        <v/>
      </c>
      <c r="K852" s="21">
        <f>IF(OR(B852&amp;""="",C852&lt;&gt;"مراجعة",NOT(ISNUMBER(A852))),"",IF(COUNTIFS($B$6:$B$2005,B852&amp;"",$C$6:$C$2005,"مراجعة",$A$6:$A$2005,"&gt;"&amp;A852)=0,1,0))</f>
        <v/>
      </c>
      <c r="L852" s="6">
        <f>IF(J852=1,B852&amp;"|H","")</f>
        <v/>
      </c>
      <c r="M852" s="6">
        <f>IF(K852=1,B852&amp;"|R","")</f>
        <v/>
      </c>
    </row>
    <row r="853">
      <c r="A853" s="13" t="n"/>
      <c r="B853" s="5" t="n"/>
      <c r="C853" s="5" t="n"/>
      <c r="D853" s="5" t="n"/>
      <c r="E853" s="5" t="n"/>
      <c r="F853" s="15" t="n"/>
      <c r="G853" s="5" t="n"/>
      <c r="H853" s="5" t="n"/>
      <c r="I853" s="6">
        <f>IF(B853&amp;""="","",IF(COUNTIF('الطلاب'!$A$6:$A$205,B853&amp;"")=0,"طالب غير موجود",IF(NOT(ISNUMBER(A853)),"تاريخ ناقص",IF(OR(C853="حفظ جديد",C853="مراجعة")=FALSE,"اختر النوع",IF(NOT(ISNUMBER(F853)),"عدد الأوجه ناقص","")))))</f>
        <v/>
      </c>
      <c r="J853" s="21">
        <f>IF(OR(B853&amp;""="",C853&lt;&gt;"حفظ جديد",NOT(ISNUMBER(A853))),"",IF(COUNTIFS($B$6:$B$2005,B853&amp;"",$C$6:$C$2005,"حفظ جديد",$A$6:$A$2005,"&gt;"&amp;A853)=0,1,0))</f>
        <v/>
      </c>
      <c r="K853" s="21">
        <f>IF(OR(B853&amp;""="",C853&lt;&gt;"مراجعة",NOT(ISNUMBER(A853))),"",IF(COUNTIFS($B$6:$B$2005,B853&amp;"",$C$6:$C$2005,"مراجعة",$A$6:$A$2005,"&gt;"&amp;A853)=0,1,0))</f>
        <v/>
      </c>
      <c r="L853" s="6">
        <f>IF(J853=1,B853&amp;"|H","")</f>
        <v/>
      </c>
      <c r="M853" s="6">
        <f>IF(K853=1,B853&amp;"|R","")</f>
        <v/>
      </c>
    </row>
    <row r="854">
      <c r="A854" s="13" t="n"/>
      <c r="B854" s="5" t="n"/>
      <c r="C854" s="5" t="n"/>
      <c r="D854" s="5" t="n"/>
      <c r="E854" s="5" t="n"/>
      <c r="F854" s="15" t="n"/>
      <c r="G854" s="5" t="n"/>
      <c r="H854" s="5" t="n"/>
      <c r="I854" s="6">
        <f>IF(B854&amp;""="","",IF(COUNTIF('الطلاب'!$A$6:$A$205,B854&amp;"")=0,"طالب غير موجود",IF(NOT(ISNUMBER(A854)),"تاريخ ناقص",IF(OR(C854="حفظ جديد",C854="مراجعة")=FALSE,"اختر النوع",IF(NOT(ISNUMBER(F854)),"عدد الأوجه ناقص","")))))</f>
        <v/>
      </c>
      <c r="J854" s="21">
        <f>IF(OR(B854&amp;""="",C854&lt;&gt;"حفظ جديد",NOT(ISNUMBER(A854))),"",IF(COUNTIFS($B$6:$B$2005,B854&amp;"",$C$6:$C$2005,"حفظ جديد",$A$6:$A$2005,"&gt;"&amp;A854)=0,1,0))</f>
        <v/>
      </c>
      <c r="K854" s="21">
        <f>IF(OR(B854&amp;""="",C854&lt;&gt;"مراجعة",NOT(ISNUMBER(A854))),"",IF(COUNTIFS($B$6:$B$2005,B854&amp;"",$C$6:$C$2005,"مراجعة",$A$6:$A$2005,"&gt;"&amp;A854)=0,1,0))</f>
        <v/>
      </c>
      <c r="L854" s="6">
        <f>IF(J854=1,B854&amp;"|H","")</f>
        <v/>
      </c>
      <c r="M854" s="6">
        <f>IF(K854=1,B854&amp;"|R","")</f>
        <v/>
      </c>
    </row>
    <row r="855">
      <c r="A855" s="13" t="n"/>
      <c r="B855" s="5" t="n"/>
      <c r="C855" s="5" t="n"/>
      <c r="D855" s="5" t="n"/>
      <c r="E855" s="5" t="n"/>
      <c r="F855" s="15" t="n"/>
      <c r="G855" s="5" t="n"/>
      <c r="H855" s="5" t="n"/>
      <c r="I855" s="6">
        <f>IF(B855&amp;""="","",IF(COUNTIF('الطلاب'!$A$6:$A$205,B855&amp;"")=0,"طالب غير موجود",IF(NOT(ISNUMBER(A855)),"تاريخ ناقص",IF(OR(C855="حفظ جديد",C855="مراجعة")=FALSE,"اختر النوع",IF(NOT(ISNUMBER(F855)),"عدد الأوجه ناقص","")))))</f>
        <v/>
      </c>
      <c r="J855" s="21">
        <f>IF(OR(B855&amp;""="",C855&lt;&gt;"حفظ جديد",NOT(ISNUMBER(A855))),"",IF(COUNTIFS($B$6:$B$2005,B855&amp;"",$C$6:$C$2005,"حفظ جديد",$A$6:$A$2005,"&gt;"&amp;A855)=0,1,0))</f>
        <v/>
      </c>
      <c r="K855" s="21">
        <f>IF(OR(B855&amp;""="",C855&lt;&gt;"مراجعة",NOT(ISNUMBER(A855))),"",IF(COUNTIFS($B$6:$B$2005,B855&amp;"",$C$6:$C$2005,"مراجعة",$A$6:$A$2005,"&gt;"&amp;A855)=0,1,0))</f>
        <v/>
      </c>
      <c r="L855" s="6">
        <f>IF(J855=1,B855&amp;"|H","")</f>
        <v/>
      </c>
      <c r="M855" s="6">
        <f>IF(K855=1,B855&amp;"|R","")</f>
        <v/>
      </c>
    </row>
    <row r="856">
      <c r="A856" s="13" t="n"/>
      <c r="B856" s="5" t="n"/>
      <c r="C856" s="5" t="n"/>
      <c r="D856" s="5" t="n"/>
      <c r="E856" s="5" t="n"/>
      <c r="F856" s="15" t="n"/>
      <c r="G856" s="5" t="n"/>
      <c r="H856" s="5" t="n"/>
      <c r="I856" s="6">
        <f>IF(B856&amp;""="","",IF(COUNTIF('الطلاب'!$A$6:$A$205,B856&amp;"")=0,"طالب غير موجود",IF(NOT(ISNUMBER(A856)),"تاريخ ناقص",IF(OR(C856="حفظ جديد",C856="مراجعة")=FALSE,"اختر النوع",IF(NOT(ISNUMBER(F856)),"عدد الأوجه ناقص","")))))</f>
        <v/>
      </c>
      <c r="J856" s="21">
        <f>IF(OR(B856&amp;""="",C856&lt;&gt;"حفظ جديد",NOT(ISNUMBER(A856))),"",IF(COUNTIFS($B$6:$B$2005,B856&amp;"",$C$6:$C$2005,"حفظ جديد",$A$6:$A$2005,"&gt;"&amp;A856)=0,1,0))</f>
        <v/>
      </c>
      <c r="K856" s="21">
        <f>IF(OR(B856&amp;""="",C856&lt;&gt;"مراجعة",NOT(ISNUMBER(A856))),"",IF(COUNTIFS($B$6:$B$2005,B856&amp;"",$C$6:$C$2005,"مراجعة",$A$6:$A$2005,"&gt;"&amp;A856)=0,1,0))</f>
        <v/>
      </c>
      <c r="L856" s="6">
        <f>IF(J856=1,B856&amp;"|H","")</f>
        <v/>
      </c>
      <c r="M856" s="6">
        <f>IF(K856=1,B856&amp;"|R","")</f>
        <v/>
      </c>
    </row>
    <row r="857">
      <c r="A857" s="13" t="n"/>
      <c r="B857" s="5" t="n"/>
      <c r="C857" s="5" t="n"/>
      <c r="D857" s="5" t="n"/>
      <c r="E857" s="5" t="n"/>
      <c r="F857" s="15" t="n"/>
      <c r="G857" s="5" t="n"/>
      <c r="H857" s="5" t="n"/>
      <c r="I857" s="6">
        <f>IF(B857&amp;""="","",IF(COUNTIF('الطلاب'!$A$6:$A$205,B857&amp;"")=0,"طالب غير موجود",IF(NOT(ISNUMBER(A857)),"تاريخ ناقص",IF(OR(C857="حفظ جديد",C857="مراجعة")=FALSE,"اختر النوع",IF(NOT(ISNUMBER(F857)),"عدد الأوجه ناقص","")))))</f>
        <v/>
      </c>
      <c r="J857" s="21">
        <f>IF(OR(B857&amp;""="",C857&lt;&gt;"حفظ جديد",NOT(ISNUMBER(A857))),"",IF(COUNTIFS($B$6:$B$2005,B857&amp;"",$C$6:$C$2005,"حفظ جديد",$A$6:$A$2005,"&gt;"&amp;A857)=0,1,0))</f>
        <v/>
      </c>
      <c r="K857" s="21">
        <f>IF(OR(B857&amp;""="",C857&lt;&gt;"مراجعة",NOT(ISNUMBER(A857))),"",IF(COUNTIFS($B$6:$B$2005,B857&amp;"",$C$6:$C$2005,"مراجعة",$A$6:$A$2005,"&gt;"&amp;A857)=0,1,0))</f>
        <v/>
      </c>
      <c r="L857" s="6">
        <f>IF(J857=1,B857&amp;"|H","")</f>
        <v/>
      </c>
      <c r="M857" s="6">
        <f>IF(K857=1,B857&amp;"|R","")</f>
        <v/>
      </c>
    </row>
    <row r="858">
      <c r="A858" s="13" t="n"/>
      <c r="B858" s="5" t="n"/>
      <c r="C858" s="5" t="n"/>
      <c r="D858" s="5" t="n"/>
      <c r="E858" s="5" t="n"/>
      <c r="F858" s="15" t="n"/>
      <c r="G858" s="5" t="n"/>
      <c r="H858" s="5" t="n"/>
      <c r="I858" s="6">
        <f>IF(B858&amp;""="","",IF(COUNTIF('الطلاب'!$A$6:$A$205,B858&amp;"")=0,"طالب غير موجود",IF(NOT(ISNUMBER(A858)),"تاريخ ناقص",IF(OR(C858="حفظ جديد",C858="مراجعة")=FALSE,"اختر النوع",IF(NOT(ISNUMBER(F858)),"عدد الأوجه ناقص","")))))</f>
        <v/>
      </c>
      <c r="J858" s="21">
        <f>IF(OR(B858&amp;""="",C858&lt;&gt;"حفظ جديد",NOT(ISNUMBER(A858))),"",IF(COUNTIFS($B$6:$B$2005,B858&amp;"",$C$6:$C$2005,"حفظ جديد",$A$6:$A$2005,"&gt;"&amp;A858)=0,1,0))</f>
        <v/>
      </c>
      <c r="K858" s="21">
        <f>IF(OR(B858&amp;""="",C858&lt;&gt;"مراجعة",NOT(ISNUMBER(A858))),"",IF(COUNTIFS($B$6:$B$2005,B858&amp;"",$C$6:$C$2005,"مراجعة",$A$6:$A$2005,"&gt;"&amp;A858)=0,1,0))</f>
        <v/>
      </c>
      <c r="L858" s="6">
        <f>IF(J858=1,B858&amp;"|H","")</f>
        <v/>
      </c>
      <c r="M858" s="6">
        <f>IF(K858=1,B858&amp;"|R","")</f>
        <v/>
      </c>
    </row>
    <row r="859">
      <c r="A859" s="13" t="n"/>
      <c r="B859" s="5" t="n"/>
      <c r="C859" s="5" t="n"/>
      <c r="D859" s="5" t="n"/>
      <c r="E859" s="5" t="n"/>
      <c r="F859" s="15" t="n"/>
      <c r="G859" s="5" t="n"/>
      <c r="H859" s="5" t="n"/>
      <c r="I859" s="6">
        <f>IF(B859&amp;""="","",IF(COUNTIF('الطلاب'!$A$6:$A$205,B859&amp;"")=0,"طالب غير موجود",IF(NOT(ISNUMBER(A859)),"تاريخ ناقص",IF(OR(C859="حفظ جديد",C859="مراجعة")=FALSE,"اختر النوع",IF(NOT(ISNUMBER(F859)),"عدد الأوجه ناقص","")))))</f>
        <v/>
      </c>
      <c r="J859" s="21">
        <f>IF(OR(B859&amp;""="",C859&lt;&gt;"حفظ جديد",NOT(ISNUMBER(A859))),"",IF(COUNTIFS($B$6:$B$2005,B859&amp;"",$C$6:$C$2005,"حفظ جديد",$A$6:$A$2005,"&gt;"&amp;A859)=0,1,0))</f>
        <v/>
      </c>
      <c r="K859" s="21">
        <f>IF(OR(B859&amp;""="",C859&lt;&gt;"مراجعة",NOT(ISNUMBER(A859))),"",IF(COUNTIFS($B$6:$B$2005,B859&amp;"",$C$6:$C$2005,"مراجعة",$A$6:$A$2005,"&gt;"&amp;A859)=0,1,0))</f>
        <v/>
      </c>
      <c r="L859" s="6">
        <f>IF(J859=1,B859&amp;"|H","")</f>
        <v/>
      </c>
      <c r="M859" s="6">
        <f>IF(K859=1,B859&amp;"|R","")</f>
        <v/>
      </c>
    </row>
    <row r="860">
      <c r="A860" s="13" t="n"/>
      <c r="B860" s="5" t="n"/>
      <c r="C860" s="5" t="n"/>
      <c r="D860" s="5" t="n"/>
      <c r="E860" s="5" t="n"/>
      <c r="F860" s="15" t="n"/>
      <c r="G860" s="5" t="n"/>
      <c r="H860" s="5" t="n"/>
      <c r="I860" s="6">
        <f>IF(B860&amp;""="","",IF(COUNTIF('الطلاب'!$A$6:$A$205,B860&amp;"")=0,"طالب غير موجود",IF(NOT(ISNUMBER(A860)),"تاريخ ناقص",IF(OR(C860="حفظ جديد",C860="مراجعة")=FALSE,"اختر النوع",IF(NOT(ISNUMBER(F860)),"عدد الأوجه ناقص","")))))</f>
        <v/>
      </c>
      <c r="J860" s="21">
        <f>IF(OR(B860&amp;""="",C860&lt;&gt;"حفظ جديد",NOT(ISNUMBER(A860))),"",IF(COUNTIFS($B$6:$B$2005,B860&amp;"",$C$6:$C$2005,"حفظ جديد",$A$6:$A$2005,"&gt;"&amp;A860)=0,1,0))</f>
        <v/>
      </c>
      <c r="K860" s="21">
        <f>IF(OR(B860&amp;""="",C860&lt;&gt;"مراجعة",NOT(ISNUMBER(A860))),"",IF(COUNTIFS($B$6:$B$2005,B860&amp;"",$C$6:$C$2005,"مراجعة",$A$6:$A$2005,"&gt;"&amp;A860)=0,1,0))</f>
        <v/>
      </c>
      <c r="L860" s="6">
        <f>IF(J860=1,B860&amp;"|H","")</f>
        <v/>
      </c>
      <c r="M860" s="6">
        <f>IF(K860=1,B860&amp;"|R","")</f>
        <v/>
      </c>
    </row>
    <row r="861">
      <c r="A861" s="13" t="n"/>
      <c r="B861" s="5" t="n"/>
      <c r="C861" s="5" t="n"/>
      <c r="D861" s="5" t="n"/>
      <c r="E861" s="5" t="n"/>
      <c r="F861" s="15" t="n"/>
      <c r="G861" s="5" t="n"/>
      <c r="H861" s="5" t="n"/>
      <c r="I861" s="6">
        <f>IF(B861&amp;""="","",IF(COUNTIF('الطلاب'!$A$6:$A$205,B861&amp;"")=0,"طالب غير موجود",IF(NOT(ISNUMBER(A861)),"تاريخ ناقص",IF(OR(C861="حفظ جديد",C861="مراجعة")=FALSE,"اختر النوع",IF(NOT(ISNUMBER(F861)),"عدد الأوجه ناقص","")))))</f>
        <v/>
      </c>
      <c r="J861" s="21">
        <f>IF(OR(B861&amp;""="",C861&lt;&gt;"حفظ جديد",NOT(ISNUMBER(A861))),"",IF(COUNTIFS($B$6:$B$2005,B861&amp;"",$C$6:$C$2005,"حفظ جديد",$A$6:$A$2005,"&gt;"&amp;A861)=0,1,0))</f>
        <v/>
      </c>
      <c r="K861" s="21">
        <f>IF(OR(B861&amp;""="",C861&lt;&gt;"مراجعة",NOT(ISNUMBER(A861))),"",IF(COUNTIFS($B$6:$B$2005,B861&amp;"",$C$6:$C$2005,"مراجعة",$A$6:$A$2005,"&gt;"&amp;A861)=0,1,0))</f>
        <v/>
      </c>
      <c r="L861" s="6">
        <f>IF(J861=1,B861&amp;"|H","")</f>
        <v/>
      </c>
      <c r="M861" s="6">
        <f>IF(K861=1,B861&amp;"|R","")</f>
        <v/>
      </c>
    </row>
    <row r="862">
      <c r="A862" s="13" t="n"/>
      <c r="B862" s="5" t="n"/>
      <c r="C862" s="5" t="n"/>
      <c r="D862" s="5" t="n"/>
      <c r="E862" s="5" t="n"/>
      <c r="F862" s="15" t="n"/>
      <c r="G862" s="5" t="n"/>
      <c r="H862" s="5" t="n"/>
      <c r="I862" s="6">
        <f>IF(B862&amp;""="","",IF(COUNTIF('الطلاب'!$A$6:$A$205,B862&amp;"")=0,"طالب غير موجود",IF(NOT(ISNUMBER(A862)),"تاريخ ناقص",IF(OR(C862="حفظ جديد",C862="مراجعة")=FALSE,"اختر النوع",IF(NOT(ISNUMBER(F862)),"عدد الأوجه ناقص","")))))</f>
        <v/>
      </c>
      <c r="J862" s="21">
        <f>IF(OR(B862&amp;""="",C862&lt;&gt;"حفظ جديد",NOT(ISNUMBER(A862))),"",IF(COUNTIFS($B$6:$B$2005,B862&amp;"",$C$6:$C$2005,"حفظ جديد",$A$6:$A$2005,"&gt;"&amp;A862)=0,1,0))</f>
        <v/>
      </c>
      <c r="K862" s="21">
        <f>IF(OR(B862&amp;""="",C862&lt;&gt;"مراجعة",NOT(ISNUMBER(A862))),"",IF(COUNTIFS($B$6:$B$2005,B862&amp;"",$C$6:$C$2005,"مراجعة",$A$6:$A$2005,"&gt;"&amp;A862)=0,1,0))</f>
        <v/>
      </c>
      <c r="L862" s="6">
        <f>IF(J862=1,B862&amp;"|H","")</f>
        <v/>
      </c>
      <c r="M862" s="6">
        <f>IF(K862=1,B862&amp;"|R","")</f>
        <v/>
      </c>
    </row>
    <row r="863">
      <c r="A863" s="13" t="n"/>
      <c r="B863" s="5" t="n"/>
      <c r="C863" s="5" t="n"/>
      <c r="D863" s="5" t="n"/>
      <c r="E863" s="5" t="n"/>
      <c r="F863" s="15" t="n"/>
      <c r="G863" s="5" t="n"/>
      <c r="H863" s="5" t="n"/>
      <c r="I863" s="6">
        <f>IF(B863&amp;""="","",IF(COUNTIF('الطلاب'!$A$6:$A$205,B863&amp;"")=0,"طالب غير موجود",IF(NOT(ISNUMBER(A863)),"تاريخ ناقص",IF(OR(C863="حفظ جديد",C863="مراجعة")=FALSE,"اختر النوع",IF(NOT(ISNUMBER(F863)),"عدد الأوجه ناقص","")))))</f>
        <v/>
      </c>
      <c r="J863" s="21">
        <f>IF(OR(B863&amp;""="",C863&lt;&gt;"حفظ جديد",NOT(ISNUMBER(A863))),"",IF(COUNTIFS($B$6:$B$2005,B863&amp;"",$C$6:$C$2005,"حفظ جديد",$A$6:$A$2005,"&gt;"&amp;A863)=0,1,0))</f>
        <v/>
      </c>
      <c r="K863" s="21">
        <f>IF(OR(B863&amp;""="",C863&lt;&gt;"مراجعة",NOT(ISNUMBER(A863))),"",IF(COUNTIFS($B$6:$B$2005,B863&amp;"",$C$6:$C$2005,"مراجعة",$A$6:$A$2005,"&gt;"&amp;A863)=0,1,0))</f>
        <v/>
      </c>
      <c r="L863" s="6">
        <f>IF(J863=1,B863&amp;"|H","")</f>
        <v/>
      </c>
      <c r="M863" s="6">
        <f>IF(K863=1,B863&amp;"|R","")</f>
        <v/>
      </c>
    </row>
    <row r="864">
      <c r="A864" s="13" t="n"/>
      <c r="B864" s="5" t="n"/>
      <c r="C864" s="5" t="n"/>
      <c r="D864" s="5" t="n"/>
      <c r="E864" s="5" t="n"/>
      <c r="F864" s="15" t="n"/>
      <c r="G864" s="5" t="n"/>
      <c r="H864" s="5" t="n"/>
      <c r="I864" s="6">
        <f>IF(B864&amp;""="","",IF(COUNTIF('الطلاب'!$A$6:$A$205,B864&amp;"")=0,"طالب غير موجود",IF(NOT(ISNUMBER(A864)),"تاريخ ناقص",IF(OR(C864="حفظ جديد",C864="مراجعة")=FALSE,"اختر النوع",IF(NOT(ISNUMBER(F864)),"عدد الأوجه ناقص","")))))</f>
        <v/>
      </c>
      <c r="J864" s="21">
        <f>IF(OR(B864&amp;""="",C864&lt;&gt;"حفظ جديد",NOT(ISNUMBER(A864))),"",IF(COUNTIFS($B$6:$B$2005,B864&amp;"",$C$6:$C$2005,"حفظ جديد",$A$6:$A$2005,"&gt;"&amp;A864)=0,1,0))</f>
        <v/>
      </c>
      <c r="K864" s="21">
        <f>IF(OR(B864&amp;""="",C864&lt;&gt;"مراجعة",NOT(ISNUMBER(A864))),"",IF(COUNTIFS($B$6:$B$2005,B864&amp;"",$C$6:$C$2005,"مراجعة",$A$6:$A$2005,"&gt;"&amp;A864)=0,1,0))</f>
        <v/>
      </c>
      <c r="L864" s="6">
        <f>IF(J864=1,B864&amp;"|H","")</f>
        <v/>
      </c>
      <c r="M864" s="6">
        <f>IF(K864=1,B864&amp;"|R","")</f>
        <v/>
      </c>
    </row>
    <row r="865">
      <c r="A865" s="13" t="n"/>
      <c r="B865" s="5" t="n"/>
      <c r="C865" s="5" t="n"/>
      <c r="D865" s="5" t="n"/>
      <c r="E865" s="5" t="n"/>
      <c r="F865" s="15" t="n"/>
      <c r="G865" s="5" t="n"/>
      <c r="H865" s="5" t="n"/>
      <c r="I865" s="6">
        <f>IF(B865&amp;""="","",IF(COUNTIF('الطلاب'!$A$6:$A$205,B865&amp;"")=0,"طالب غير موجود",IF(NOT(ISNUMBER(A865)),"تاريخ ناقص",IF(OR(C865="حفظ جديد",C865="مراجعة")=FALSE,"اختر النوع",IF(NOT(ISNUMBER(F865)),"عدد الأوجه ناقص","")))))</f>
        <v/>
      </c>
      <c r="J865" s="21">
        <f>IF(OR(B865&amp;""="",C865&lt;&gt;"حفظ جديد",NOT(ISNUMBER(A865))),"",IF(COUNTIFS($B$6:$B$2005,B865&amp;"",$C$6:$C$2005,"حفظ جديد",$A$6:$A$2005,"&gt;"&amp;A865)=0,1,0))</f>
        <v/>
      </c>
      <c r="K865" s="21">
        <f>IF(OR(B865&amp;""="",C865&lt;&gt;"مراجعة",NOT(ISNUMBER(A865))),"",IF(COUNTIFS($B$6:$B$2005,B865&amp;"",$C$6:$C$2005,"مراجعة",$A$6:$A$2005,"&gt;"&amp;A865)=0,1,0))</f>
        <v/>
      </c>
      <c r="L865" s="6">
        <f>IF(J865=1,B865&amp;"|H","")</f>
        <v/>
      </c>
      <c r="M865" s="6">
        <f>IF(K865=1,B865&amp;"|R","")</f>
        <v/>
      </c>
    </row>
    <row r="866">
      <c r="A866" s="13" t="n"/>
      <c r="B866" s="5" t="n"/>
      <c r="C866" s="5" t="n"/>
      <c r="D866" s="5" t="n"/>
      <c r="E866" s="5" t="n"/>
      <c r="F866" s="15" t="n"/>
      <c r="G866" s="5" t="n"/>
      <c r="H866" s="5" t="n"/>
      <c r="I866" s="6">
        <f>IF(B866&amp;""="","",IF(COUNTIF('الطلاب'!$A$6:$A$205,B866&amp;"")=0,"طالب غير موجود",IF(NOT(ISNUMBER(A866)),"تاريخ ناقص",IF(OR(C866="حفظ جديد",C866="مراجعة")=FALSE,"اختر النوع",IF(NOT(ISNUMBER(F866)),"عدد الأوجه ناقص","")))))</f>
        <v/>
      </c>
      <c r="J866" s="21">
        <f>IF(OR(B866&amp;""="",C866&lt;&gt;"حفظ جديد",NOT(ISNUMBER(A866))),"",IF(COUNTIFS($B$6:$B$2005,B866&amp;"",$C$6:$C$2005,"حفظ جديد",$A$6:$A$2005,"&gt;"&amp;A866)=0,1,0))</f>
        <v/>
      </c>
      <c r="K866" s="21">
        <f>IF(OR(B866&amp;""="",C866&lt;&gt;"مراجعة",NOT(ISNUMBER(A866))),"",IF(COUNTIFS($B$6:$B$2005,B866&amp;"",$C$6:$C$2005,"مراجعة",$A$6:$A$2005,"&gt;"&amp;A866)=0,1,0))</f>
        <v/>
      </c>
      <c r="L866" s="6">
        <f>IF(J866=1,B866&amp;"|H","")</f>
        <v/>
      </c>
      <c r="M866" s="6">
        <f>IF(K866=1,B866&amp;"|R","")</f>
        <v/>
      </c>
    </row>
    <row r="867">
      <c r="A867" s="13" t="n"/>
      <c r="B867" s="5" t="n"/>
      <c r="C867" s="5" t="n"/>
      <c r="D867" s="5" t="n"/>
      <c r="E867" s="5" t="n"/>
      <c r="F867" s="15" t="n"/>
      <c r="G867" s="5" t="n"/>
      <c r="H867" s="5" t="n"/>
      <c r="I867" s="6">
        <f>IF(B867&amp;""="","",IF(COUNTIF('الطلاب'!$A$6:$A$205,B867&amp;"")=0,"طالب غير موجود",IF(NOT(ISNUMBER(A867)),"تاريخ ناقص",IF(OR(C867="حفظ جديد",C867="مراجعة")=FALSE,"اختر النوع",IF(NOT(ISNUMBER(F867)),"عدد الأوجه ناقص","")))))</f>
        <v/>
      </c>
      <c r="J867" s="21">
        <f>IF(OR(B867&amp;""="",C867&lt;&gt;"حفظ جديد",NOT(ISNUMBER(A867))),"",IF(COUNTIFS($B$6:$B$2005,B867&amp;"",$C$6:$C$2005,"حفظ جديد",$A$6:$A$2005,"&gt;"&amp;A867)=0,1,0))</f>
        <v/>
      </c>
      <c r="K867" s="21">
        <f>IF(OR(B867&amp;""="",C867&lt;&gt;"مراجعة",NOT(ISNUMBER(A867))),"",IF(COUNTIFS($B$6:$B$2005,B867&amp;"",$C$6:$C$2005,"مراجعة",$A$6:$A$2005,"&gt;"&amp;A867)=0,1,0))</f>
        <v/>
      </c>
      <c r="L867" s="6">
        <f>IF(J867=1,B867&amp;"|H","")</f>
        <v/>
      </c>
      <c r="M867" s="6">
        <f>IF(K867=1,B867&amp;"|R","")</f>
        <v/>
      </c>
    </row>
    <row r="868">
      <c r="A868" s="13" t="n"/>
      <c r="B868" s="5" t="n"/>
      <c r="C868" s="5" t="n"/>
      <c r="D868" s="5" t="n"/>
      <c r="E868" s="5" t="n"/>
      <c r="F868" s="15" t="n"/>
      <c r="G868" s="5" t="n"/>
      <c r="H868" s="5" t="n"/>
      <c r="I868" s="6">
        <f>IF(B868&amp;""="","",IF(COUNTIF('الطلاب'!$A$6:$A$205,B868&amp;"")=0,"طالب غير موجود",IF(NOT(ISNUMBER(A868)),"تاريخ ناقص",IF(OR(C868="حفظ جديد",C868="مراجعة")=FALSE,"اختر النوع",IF(NOT(ISNUMBER(F868)),"عدد الأوجه ناقص","")))))</f>
        <v/>
      </c>
      <c r="J868" s="21">
        <f>IF(OR(B868&amp;""="",C868&lt;&gt;"حفظ جديد",NOT(ISNUMBER(A868))),"",IF(COUNTIFS($B$6:$B$2005,B868&amp;"",$C$6:$C$2005,"حفظ جديد",$A$6:$A$2005,"&gt;"&amp;A868)=0,1,0))</f>
        <v/>
      </c>
      <c r="K868" s="21">
        <f>IF(OR(B868&amp;""="",C868&lt;&gt;"مراجعة",NOT(ISNUMBER(A868))),"",IF(COUNTIFS($B$6:$B$2005,B868&amp;"",$C$6:$C$2005,"مراجعة",$A$6:$A$2005,"&gt;"&amp;A868)=0,1,0))</f>
        <v/>
      </c>
      <c r="L868" s="6">
        <f>IF(J868=1,B868&amp;"|H","")</f>
        <v/>
      </c>
      <c r="M868" s="6">
        <f>IF(K868=1,B868&amp;"|R","")</f>
        <v/>
      </c>
    </row>
    <row r="869">
      <c r="A869" s="13" t="n"/>
      <c r="B869" s="5" t="n"/>
      <c r="C869" s="5" t="n"/>
      <c r="D869" s="5" t="n"/>
      <c r="E869" s="5" t="n"/>
      <c r="F869" s="15" t="n"/>
      <c r="G869" s="5" t="n"/>
      <c r="H869" s="5" t="n"/>
      <c r="I869" s="6">
        <f>IF(B869&amp;""="","",IF(COUNTIF('الطلاب'!$A$6:$A$205,B869&amp;"")=0,"طالب غير موجود",IF(NOT(ISNUMBER(A869)),"تاريخ ناقص",IF(OR(C869="حفظ جديد",C869="مراجعة")=FALSE,"اختر النوع",IF(NOT(ISNUMBER(F869)),"عدد الأوجه ناقص","")))))</f>
        <v/>
      </c>
      <c r="J869" s="21">
        <f>IF(OR(B869&amp;""="",C869&lt;&gt;"حفظ جديد",NOT(ISNUMBER(A869))),"",IF(COUNTIFS($B$6:$B$2005,B869&amp;"",$C$6:$C$2005,"حفظ جديد",$A$6:$A$2005,"&gt;"&amp;A869)=0,1,0))</f>
        <v/>
      </c>
      <c r="K869" s="21">
        <f>IF(OR(B869&amp;""="",C869&lt;&gt;"مراجعة",NOT(ISNUMBER(A869))),"",IF(COUNTIFS($B$6:$B$2005,B869&amp;"",$C$6:$C$2005,"مراجعة",$A$6:$A$2005,"&gt;"&amp;A869)=0,1,0))</f>
        <v/>
      </c>
      <c r="L869" s="6">
        <f>IF(J869=1,B869&amp;"|H","")</f>
        <v/>
      </c>
      <c r="M869" s="6">
        <f>IF(K869=1,B869&amp;"|R","")</f>
        <v/>
      </c>
    </row>
    <row r="870">
      <c r="A870" s="13" t="n"/>
      <c r="B870" s="5" t="n"/>
      <c r="C870" s="5" t="n"/>
      <c r="D870" s="5" t="n"/>
      <c r="E870" s="5" t="n"/>
      <c r="F870" s="15" t="n"/>
      <c r="G870" s="5" t="n"/>
      <c r="H870" s="5" t="n"/>
      <c r="I870" s="6">
        <f>IF(B870&amp;""="","",IF(COUNTIF('الطلاب'!$A$6:$A$205,B870&amp;"")=0,"طالب غير موجود",IF(NOT(ISNUMBER(A870)),"تاريخ ناقص",IF(OR(C870="حفظ جديد",C870="مراجعة")=FALSE,"اختر النوع",IF(NOT(ISNUMBER(F870)),"عدد الأوجه ناقص","")))))</f>
        <v/>
      </c>
      <c r="J870" s="21">
        <f>IF(OR(B870&amp;""="",C870&lt;&gt;"حفظ جديد",NOT(ISNUMBER(A870))),"",IF(COUNTIFS($B$6:$B$2005,B870&amp;"",$C$6:$C$2005,"حفظ جديد",$A$6:$A$2005,"&gt;"&amp;A870)=0,1,0))</f>
        <v/>
      </c>
      <c r="K870" s="21">
        <f>IF(OR(B870&amp;""="",C870&lt;&gt;"مراجعة",NOT(ISNUMBER(A870))),"",IF(COUNTIFS($B$6:$B$2005,B870&amp;"",$C$6:$C$2005,"مراجعة",$A$6:$A$2005,"&gt;"&amp;A870)=0,1,0))</f>
        <v/>
      </c>
      <c r="L870" s="6">
        <f>IF(J870=1,B870&amp;"|H","")</f>
        <v/>
      </c>
      <c r="M870" s="6">
        <f>IF(K870=1,B870&amp;"|R","")</f>
        <v/>
      </c>
    </row>
    <row r="871">
      <c r="A871" s="13" t="n"/>
      <c r="B871" s="5" t="n"/>
      <c r="C871" s="5" t="n"/>
      <c r="D871" s="5" t="n"/>
      <c r="E871" s="5" t="n"/>
      <c r="F871" s="15" t="n"/>
      <c r="G871" s="5" t="n"/>
      <c r="H871" s="5" t="n"/>
      <c r="I871" s="6">
        <f>IF(B871&amp;""="","",IF(COUNTIF('الطلاب'!$A$6:$A$205,B871&amp;"")=0,"طالب غير موجود",IF(NOT(ISNUMBER(A871)),"تاريخ ناقص",IF(OR(C871="حفظ جديد",C871="مراجعة")=FALSE,"اختر النوع",IF(NOT(ISNUMBER(F871)),"عدد الأوجه ناقص","")))))</f>
        <v/>
      </c>
      <c r="J871" s="21">
        <f>IF(OR(B871&amp;""="",C871&lt;&gt;"حفظ جديد",NOT(ISNUMBER(A871))),"",IF(COUNTIFS($B$6:$B$2005,B871&amp;"",$C$6:$C$2005,"حفظ جديد",$A$6:$A$2005,"&gt;"&amp;A871)=0,1,0))</f>
        <v/>
      </c>
      <c r="K871" s="21">
        <f>IF(OR(B871&amp;""="",C871&lt;&gt;"مراجعة",NOT(ISNUMBER(A871))),"",IF(COUNTIFS($B$6:$B$2005,B871&amp;"",$C$6:$C$2005,"مراجعة",$A$6:$A$2005,"&gt;"&amp;A871)=0,1,0))</f>
        <v/>
      </c>
      <c r="L871" s="6">
        <f>IF(J871=1,B871&amp;"|H","")</f>
        <v/>
      </c>
      <c r="M871" s="6">
        <f>IF(K871=1,B871&amp;"|R","")</f>
        <v/>
      </c>
    </row>
    <row r="872">
      <c r="A872" s="13" t="n"/>
      <c r="B872" s="5" t="n"/>
      <c r="C872" s="5" t="n"/>
      <c r="D872" s="5" t="n"/>
      <c r="E872" s="5" t="n"/>
      <c r="F872" s="15" t="n"/>
      <c r="G872" s="5" t="n"/>
      <c r="H872" s="5" t="n"/>
      <c r="I872" s="6">
        <f>IF(B872&amp;""="","",IF(COUNTIF('الطلاب'!$A$6:$A$205,B872&amp;"")=0,"طالب غير موجود",IF(NOT(ISNUMBER(A872)),"تاريخ ناقص",IF(OR(C872="حفظ جديد",C872="مراجعة")=FALSE,"اختر النوع",IF(NOT(ISNUMBER(F872)),"عدد الأوجه ناقص","")))))</f>
        <v/>
      </c>
      <c r="J872" s="21">
        <f>IF(OR(B872&amp;""="",C872&lt;&gt;"حفظ جديد",NOT(ISNUMBER(A872))),"",IF(COUNTIFS($B$6:$B$2005,B872&amp;"",$C$6:$C$2005,"حفظ جديد",$A$6:$A$2005,"&gt;"&amp;A872)=0,1,0))</f>
        <v/>
      </c>
      <c r="K872" s="21">
        <f>IF(OR(B872&amp;""="",C872&lt;&gt;"مراجعة",NOT(ISNUMBER(A872))),"",IF(COUNTIFS($B$6:$B$2005,B872&amp;"",$C$6:$C$2005,"مراجعة",$A$6:$A$2005,"&gt;"&amp;A872)=0,1,0))</f>
        <v/>
      </c>
      <c r="L872" s="6">
        <f>IF(J872=1,B872&amp;"|H","")</f>
        <v/>
      </c>
      <c r="M872" s="6">
        <f>IF(K872=1,B872&amp;"|R","")</f>
        <v/>
      </c>
    </row>
    <row r="873">
      <c r="A873" s="13" t="n"/>
      <c r="B873" s="5" t="n"/>
      <c r="C873" s="5" t="n"/>
      <c r="D873" s="5" t="n"/>
      <c r="E873" s="5" t="n"/>
      <c r="F873" s="15" t="n"/>
      <c r="G873" s="5" t="n"/>
      <c r="H873" s="5" t="n"/>
      <c r="I873" s="6">
        <f>IF(B873&amp;""="","",IF(COUNTIF('الطلاب'!$A$6:$A$205,B873&amp;"")=0,"طالب غير موجود",IF(NOT(ISNUMBER(A873)),"تاريخ ناقص",IF(OR(C873="حفظ جديد",C873="مراجعة")=FALSE,"اختر النوع",IF(NOT(ISNUMBER(F873)),"عدد الأوجه ناقص","")))))</f>
        <v/>
      </c>
      <c r="J873" s="21">
        <f>IF(OR(B873&amp;""="",C873&lt;&gt;"حفظ جديد",NOT(ISNUMBER(A873))),"",IF(COUNTIFS($B$6:$B$2005,B873&amp;"",$C$6:$C$2005,"حفظ جديد",$A$6:$A$2005,"&gt;"&amp;A873)=0,1,0))</f>
        <v/>
      </c>
      <c r="K873" s="21">
        <f>IF(OR(B873&amp;""="",C873&lt;&gt;"مراجعة",NOT(ISNUMBER(A873))),"",IF(COUNTIFS($B$6:$B$2005,B873&amp;"",$C$6:$C$2005,"مراجعة",$A$6:$A$2005,"&gt;"&amp;A873)=0,1,0))</f>
        <v/>
      </c>
      <c r="L873" s="6">
        <f>IF(J873=1,B873&amp;"|H","")</f>
        <v/>
      </c>
      <c r="M873" s="6">
        <f>IF(K873=1,B873&amp;"|R","")</f>
        <v/>
      </c>
    </row>
    <row r="874">
      <c r="A874" s="13" t="n"/>
      <c r="B874" s="5" t="n"/>
      <c r="C874" s="5" t="n"/>
      <c r="D874" s="5" t="n"/>
      <c r="E874" s="5" t="n"/>
      <c r="F874" s="15" t="n"/>
      <c r="G874" s="5" t="n"/>
      <c r="H874" s="5" t="n"/>
      <c r="I874" s="6">
        <f>IF(B874&amp;""="","",IF(COUNTIF('الطلاب'!$A$6:$A$205,B874&amp;"")=0,"طالب غير موجود",IF(NOT(ISNUMBER(A874)),"تاريخ ناقص",IF(OR(C874="حفظ جديد",C874="مراجعة")=FALSE,"اختر النوع",IF(NOT(ISNUMBER(F874)),"عدد الأوجه ناقص","")))))</f>
        <v/>
      </c>
      <c r="J874" s="21">
        <f>IF(OR(B874&amp;""="",C874&lt;&gt;"حفظ جديد",NOT(ISNUMBER(A874))),"",IF(COUNTIFS($B$6:$B$2005,B874&amp;"",$C$6:$C$2005,"حفظ جديد",$A$6:$A$2005,"&gt;"&amp;A874)=0,1,0))</f>
        <v/>
      </c>
      <c r="K874" s="21">
        <f>IF(OR(B874&amp;""="",C874&lt;&gt;"مراجعة",NOT(ISNUMBER(A874))),"",IF(COUNTIFS($B$6:$B$2005,B874&amp;"",$C$6:$C$2005,"مراجعة",$A$6:$A$2005,"&gt;"&amp;A874)=0,1,0))</f>
        <v/>
      </c>
      <c r="L874" s="6">
        <f>IF(J874=1,B874&amp;"|H","")</f>
        <v/>
      </c>
      <c r="M874" s="6">
        <f>IF(K874=1,B874&amp;"|R","")</f>
        <v/>
      </c>
    </row>
    <row r="875">
      <c r="A875" s="13" t="n"/>
      <c r="B875" s="5" t="n"/>
      <c r="C875" s="5" t="n"/>
      <c r="D875" s="5" t="n"/>
      <c r="E875" s="5" t="n"/>
      <c r="F875" s="15" t="n"/>
      <c r="G875" s="5" t="n"/>
      <c r="H875" s="5" t="n"/>
      <c r="I875" s="6">
        <f>IF(B875&amp;""="","",IF(COUNTIF('الطلاب'!$A$6:$A$205,B875&amp;"")=0,"طالب غير موجود",IF(NOT(ISNUMBER(A875)),"تاريخ ناقص",IF(OR(C875="حفظ جديد",C875="مراجعة")=FALSE,"اختر النوع",IF(NOT(ISNUMBER(F875)),"عدد الأوجه ناقص","")))))</f>
        <v/>
      </c>
      <c r="J875" s="21">
        <f>IF(OR(B875&amp;""="",C875&lt;&gt;"حفظ جديد",NOT(ISNUMBER(A875))),"",IF(COUNTIFS($B$6:$B$2005,B875&amp;"",$C$6:$C$2005,"حفظ جديد",$A$6:$A$2005,"&gt;"&amp;A875)=0,1,0))</f>
        <v/>
      </c>
      <c r="K875" s="21">
        <f>IF(OR(B875&amp;""="",C875&lt;&gt;"مراجعة",NOT(ISNUMBER(A875))),"",IF(COUNTIFS($B$6:$B$2005,B875&amp;"",$C$6:$C$2005,"مراجعة",$A$6:$A$2005,"&gt;"&amp;A875)=0,1,0))</f>
        <v/>
      </c>
      <c r="L875" s="6">
        <f>IF(J875=1,B875&amp;"|H","")</f>
        <v/>
      </c>
      <c r="M875" s="6">
        <f>IF(K875=1,B875&amp;"|R","")</f>
        <v/>
      </c>
    </row>
    <row r="876">
      <c r="A876" s="13" t="n"/>
      <c r="B876" s="5" t="n"/>
      <c r="C876" s="5" t="n"/>
      <c r="D876" s="5" t="n"/>
      <c r="E876" s="5" t="n"/>
      <c r="F876" s="15" t="n"/>
      <c r="G876" s="5" t="n"/>
      <c r="H876" s="5" t="n"/>
      <c r="I876" s="6">
        <f>IF(B876&amp;""="","",IF(COUNTIF('الطلاب'!$A$6:$A$205,B876&amp;"")=0,"طالب غير موجود",IF(NOT(ISNUMBER(A876)),"تاريخ ناقص",IF(OR(C876="حفظ جديد",C876="مراجعة")=FALSE,"اختر النوع",IF(NOT(ISNUMBER(F876)),"عدد الأوجه ناقص","")))))</f>
        <v/>
      </c>
      <c r="J876" s="21">
        <f>IF(OR(B876&amp;""="",C876&lt;&gt;"حفظ جديد",NOT(ISNUMBER(A876))),"",IF(COUNTIFS($B$6:$B$2005,B876&amp;"",$C$6:$C$2005,"حفظ جديد",$A$6:$A$2005,"&gt;"&amp;A876)=0,1,0))</f>
        <v/>
      </c>
      <c r="K876" s="21">
        <f>IF(OR(B876&amp;""="",C876&lt;&gt;"مراجعة",NOT(ISNUMBER(A876))),"",IF(COUNTIFS($B$6:$B$2005,B876&amp;"",$C$6:$C$2005,"مراجعة",$A$6:$A$2005,"&gt;"&amp;A876)=0,1,0))</f>
        <v/>
      </c>
      <c r="L876" s="6">
        <f>IF(J876=1,B876&amp;"|H","")</f>
        <v/>
      </c>
      <c r="M876" s="6">
        <f>IF(K876=1,B876&amp;"|R","")</f>
        <v/>
      </c>
    </row>
    <row r="877">
      <c r="A877" s="13" t="n"/>
      <c r="B877" s="5" t="n"/>
      <c r="C877" s="5" t="n"/>
      <c r="D877" s="5" t="n"/>
      <c r="E877" s="5" t="n"/>
      <c r="F877" s="15" t="n"/>
      <c r="G877" s="5" t="n"/>
      <c r="H877" s="5" t="n"/>
      <c r="I877" s="6">
        <f>IF(B877&amp;""="","",IF(COUNTIF('الطلاب'!$A$6:$A$205,B877&amp;"")=0,"طالب غير موجود",IF(NOT(ISNUMBER(A877)),"تاريخ ناقص",IF(OR(C877="حفظ جديد",C877="مراجعة")=FALSE,"اختر النوع",IF(NOT(ISNUMBER(F877)),"عدد الأوجه ناقص","")))))</f>
        <v/>
      </c>
      <c r="J877" s="21">
        <f>IF(OR(B877&amp;""="",C877&lt;&gt;"حفظ جديد",NOT(ISNUMBER(A877))),"",IF(COUNTIFS($B$6:$B$2005,B877&amp;"",$C$6:$C$2005,"حفظ جديد",$A$6:$A$2005,"&gt;"&amp;A877)=0,1,0))</f>
        <v/>
      </c>
      <c r="K877" s="21">
        <f>IF(OR(B877&amp;""="",C877&lt;&gt;"مراجعة",NOT(ISNUMBER(A877))),"",IF(COUNTIFS($B$6:$B$2005,B877&amp;"",$C$6:$C$2005,"مراجعة",$A$6:$A$2005,"&gt;"&amp;A877)=0,1,0))</f>
        <v/>
      </c>
      <c r="L877" s="6">
        <f>IF(J877=1,B877&amp;"|H","")</f>
        <v/>
      </c>
      <c r="M877" s="6">
        <f>IF(K877=1,B877&amp;"|R","")</f>
        <v/>
      </c>
    </row>
    <row r="878">
      <c r="A878" s="13" t="n"/>
      <c r="B878" s="5" t="n"/>
      <c r="C878" s="5" t="n"/>
      <c r="D878" s="5" t="n"/>
      <c r="E878" s="5" t="n"/>
      <c r="F878" s="15" t="n"/>
      <c r="G878" s="5" t="n"/>
      <c r="H878" s="5" t="n"/>
      <c r="I878" s="6">
        <f>IF(B878&amp;""="","",IF(COUNTIF('الطلاب'!$A$6:$A$205,B878&amp;"")=0,"طالب غير موجود",IF(NOT(ISNUMBER(A878)),"تاريخ ناقص",IF(OR(C878="حفظ جديد",C878="مراجعة")=FALSE,"اختر النوع",IF(NOT(ISNUMBER(F878)),"عدد الأوجه ناقص","")))))</f>
        <v/>
      </c>
      <c r="J878" s="21">
        <f>IF(OR(B878&amp;""="",C878&lt;&gt;"حفظ جديد",NOT(ISNUMBER(A878))),"",IF(COUNTIFS($B$6:$B$2005,B878&amp;"",$C$6:$C$2005,"حفظ جديد",$A$6:$A$2005,"&gt;"&amp;A878)=0,1,0))</f>
        <v/>
      </c>
      <c r="K878" s="21">
        <f>IF(OR(B878&amp;""="",C878&lt;&gt;"مراجعة",NOT(ISNUMBER(A878))),"",IF(COUNTIFS($B$6:$B$2005,B878&amp;"",$C$6:$C$2005,"مراجعة",$A$6:$A$2005,"&gt;"&amp;A878)=0,1,0))</f>
        <v/>
      </c>
      <c r="L878" s="6">
        <f>IF(J878=1,B878&amp;"|H","")</f>
        <v/>
      </c>
      <c r="M878" s="6">
        <f>IF(K878=1,B878&amp;"|R","")</f>
        <v/>
      </c>
    </row>
    <row r="879">
      <c r="A879" s="13" t="n"/>
      <c r="B879" s="5" t="n"/>
      <c r="C879" s="5" t="n"/>
      <c r="D879" s="5" t="n"/>
      <c r="E879" s="5" t="n"/>
      <c r="F879" s="15" t="n"/>
      <c r="G879" s="5" t="n"/>
      <c r="H879" s="5" t="n"/>
      <c r="I879" s="6">
        <f>IF(B879&amp;""="","",IF(COUNTIF('الطلاب'!$A$6:$A$205,B879&amp;"")=0,"طالب غير موجود",IF(NOT(ISNUMBER(A879)),"تاريخ ناقص",IF(OR(C879="حفظ جديد",C879="مراجعة")=FALSE,"اختر النوع",IF(NOT(ISNUMBER(F879)),"عدد الأوجه ناقص","")))))</f>
        <v/>
      </c>
      <c r="J879" s="21">
        <f>IF(OR(B879&amp;""="",C879&lt;&gt;"حفظ جديد",NOT(ISNUMBER(A879))),"",IF(COUNTIFS($B$6:$B$2005,B879&amp;"",$C$6:$C$2005,"حفظ جديد",$A$6:$A$2005,"&gt;"&amp;A879)=0,1,0))</f>
        <v/>
      </c>
      <c r="K879" s="21">
        <f>IF(OR(B879&amp;""="",C879&lt;&gt;"مراجعة",NOT(ISNUMBER(A879))),"",IF(COUNTIFS($B$6:$B$2005,B879&amp;"",$C$6:$C$2005,"مراجعة",$A$6:$A$2005,"&gt;"&amp;A879)=0,1,0))</f>
        <v/>
      </c>
      <c r="L879" s="6">
        <f>IF(J879=1,B879&amp;"|H","")</f>
        <v/>
      </c>
      <c r="M879" s="6">
        <f>IF(K879=1,B879&amp;"|R","")</f>
        <v/>
      </c>
    </row>
    <row r="880">
      <c r="A880" s="13" t="n"/>
      <c r="B880" s="5" t="n"/>
      <c r="C880" s="5" t="n"/>
      <c r="D880" s="5" t="n"/>
      <c r="E880" s="5" t="n"/>
      <c r="F880" s="15" t="n"/>
      <c r="G880" s="5" t="n"/>
      <c r="H880" s="5" t="n"/>
      <c r="I880" s="6">
        <f>IF(B880&amp;""="","",IF(COUNTIF('الطلاب'!$A$6:$A$205,B880&amp;"")=0,"طالب غير موجود",IF(NOT(ISNUMBER(A880)),"تاريخ ناقص",IF(OR(C880="حفظ جديد",C880="مراجعة")=FALSE,"اختر النوع",IF(NOT(ISNUMBER(F880)),"عدد الأوجه ناقص","")))))</f>
        <v/>
      </c>
      <c r="J880" s="21">
        <f>IF(OR(B880&amp;""="",C880&lt;&gt;"حفظ جديد",NOT(ISNUMBER(A880))),"",IF(COUNTIFS($B$6:$B$2005,B880&amp;"",$C$6:$C$2005,"حفظ جديد",$A$6:$A$2005,"&gt;"&amp;A880)=0,1,0))</f>
        <v/>
      </c>
      <c r="K880" s="21">
        <f>IF(OR(B880&amp;""="",C880&lt;&gt;"مراجعة",NOT(ISNUMBER(A880))),"",IF(COUNTIFS($B$6:$B$2005,B880&amp;"",$C$6:$C$2005,"مراجعة",$A$6:$A$2005,"&gt;"&amp;A880)=0,1,0))</f>
        <v/>
      </c>
      <c r="L880" s="6">
        <f>IF(J880=1,B880&amp;"|H","")</f>
        <v/>
      </c>
      <c r="M880" s="6">
        <f>IF(K880=1,B880&amp;"|R","")</f>
        <v/>
      </c>
    </row>
    <row r="881">
      <c r="A881" s="13" t="n"/>
      <c r="B881" s="5" t="n"/>
      <c r="C881" s="5" t="n"/>
      <c r="D881" s="5" t="n"/>
      <c r="E881" s="5" t="n"/>
      <c r="F881" s="15" t="n"/>
      <c r="G881" s="5" t="n"/>
      <c r="H881" s="5" t="n"/>
      <c r="I881" s="6">
        <f>IF(B881&amp;""="","",IF(COUNTIF('الطلاب'!$A$6:$A$205,B881&amp;"")=0,"طالب غير موجود",IF(NOT(ISNUMBER(A881)),"تاريخ ناقص",IF(OR(C881="حفظ جديد",C881="مراجعة")=FALSE,"اختر النوع",IF(NOT(ISNUMBER(F881)),"عدد الأوجه ناقص","")))))</f>
        <v/>
      </c>
      <c r="J881" s="21">
        <f>IF(OR(B881&amp;""="",C881&lt;&gt;"حفظ جديد",NOT(ISNUMBER(A881))),"",IF(COUNTIFS($B$6:$B$2005,B881&amp;"",$C$6:$C$2005,"حفظ جديد",$A$6:$A$2005,"&gt;"&amp;A881)=0,1,0))</f>
        <v/>
      </c>
      <c r="K881" s="21">
        <f>IF(OR(B881&amp;""="",C881&lt;&gt;"مراجعة",NOT(ISNUMBER(A881))),"",IF(COUNTIFS($B$6:$B$2005,B881&amp;"",$C$6:$C$2005,"مراجعة",$A$6:$A$2005,"&gt;"&amp;A881)=0,1,0))</f>
        <v/>
      </c>
      <c r="L881" s="6">
        <f>IF(J881=1,B881&amp;"|H","")</f>
        <v/>
      </c>
      <c r="M881" s="6">
        <f>IF(K881=1,B881&amp;"|R","")</f>
        <v/>
      </c>
    </row>
    <row r="882">
      <c r="A882" s="13" t="n"/>
      <c r="B882" s="5" t="n"/>
      <c r="C882" s="5" t="n"/>
      <c r="D882" s="5" t="n"/>
      <c r="E882" s="5" t="n"/>
      <c r="F882" s="15" t="n"/>
      <c r="G882" s="5" t="n"/>
      <c r="H882" s="5" t="n"/>
      <c r="I882" s="6">
        <f>IF(B882&amp;""="","",IF(COUNTIF('الطلاب'!$A$6:$A$205,B882&amp;"")=0,"طالب غير موجود",IF(NOT(ISNUMBER(A882)),"تاريخ ناقص",IF(OR(C882="حفظ جديد",C882="مراجعة")=FALSE,"اختر النوع",IF(NOT(ISNUMBER(F882)),"عدد الأوجه ناقص","")))))</f>
        <v/>
      </c>
      <c r="J882" s="21">
        <f>IF(OR(B882&amp;""="",C882&lt;&gt;"حفظ جديد",NOT(ISNUMBER(A882))),"",IF(COUNTIFS($B$6:$B$2005,B882&amp;"",$C$6:$C$2005,"حفظ جديد",$A$6:$A$2005,"&gt;"&amp;A882)=0,1,0))</f>
        <v/>
      </c>
      <c r="K882" s="21">
        <f>IF(OR(B882&amp;""="",C882&lt;&gt;"مراجعة",NOT(ISNUMBER(A882))),"",IF(COUNTIFS($B$6:$B$2005,B882&amp;"",$C$6:$C$2005,"مراجعة",$A$6:$A$2005,"&gt;"&amp;A882)=0,1,0))</f>
        <v/>
      </c>
      <c r="L882" s="6">
        <f>IF(J882=1,B882&amp;"|H","")</f>
        <v/>
      </c>
      <c r="M882" s="6">
        <f>IF(K882=1,B882&amp;"|R","")</f>
        <v/>
      </c>
    </row>
    <row r="883">
      <c r="A883" s="13" t="n"/>
      <c r="B883" s="5" t="n"/>
      <c r="C883" s="5" t="n"/>
      <c r="D883" s="5" t="n"/>
      <c r="E883" s="5" t="n"/>
      <c r="F883" s="15" t="n"/>
      <c r="G883" s="5" t="n"/>
      <c r="H883" s="5" t="n"/>
      <c r="I883" s="6">
        <f>IF(B883&amp;""="","",IF(COUNTIF('الطلاب'!$A$6:$A$205,B883&amp;"")=0,"طالب غير موجود",IF(NOT(ISNUMBER(A883)),"تاريخ ناقص",IF(OR(C883="حفظ جديد",C883="مراجعة")=FALSE,"اختر النوع",IF(NOT(ISNUMBER(F883)),"عدد الأوجه ناقص","")))))</f>
        <v/>
      </c>
      <c r="J883" s="21">
        <f>IF(OR(B883&amp;""="",C883&lt;&gt;"حفظ جديد",NOT(ISNUMBER(A883))),"",IF(COUNTIFS($B$6:$B$2005,B883&amp;"",$C$6:$C$2005,"حفظ جديد",$A$6:$A$2005,"&gt;"&amp;A883)=0,1,0))</f>
        <v/>
      </c>
      <c r="K883" s="21">
        <f>IF(OR(B883&amp;""="",C883&lt;&gt;"مراجعة",NOT(ISNUMBER(A883))),"",IF(COUNTIFS($B$6:$B$2005,B883&amp;"",$C$6:$C$2005,"مراجعة",$A$6:$A$2005,"&gt;"&amp;A883)=0,1,0))</f>
        <v/>
      </c>
      <c r="L883" s="6">
        <f>IF(J883=1,B883&amp;"|H","")</f>
        <v/>
      </c>
      <c r="M883" s="6">
        <f>IF(K883=1,B883&amp;"|R","")</f>
        <v/>
      </c>
    </row>
    <row r="884">
      <c r="A884" s="13" t="n"/>
      <c r="B884" s="5" t="n"/>
      <c r="C884" s="5" t="n"/>
      <c r="D884" s="5" t="n"/>
      <c r="E884" s="5" t="n"/>
      <c r="F884" s="15" t="n"/>
      <c r="G884" s="5" t="n"/>
      <c r="H884" s="5" t="n"/>
      <c r="I884" s="6">
        <f>IF(B884&amp;""="","",IF(COUNTIF('الطلاب'!$A$6:$A$205,B884&amp;"")=0,"طالب غير موجود",IF(NOT(ISNUMBER(A884)),"تاريخ ناقص",IF(OR(C884="حفظ جديد",C884="مراجعة")=FALSE,"اختر النوع",IF(NOT(ISNUMBER(F884)),"عدد الأوجه ناقص","")))))</f>
        <v/>
      </c>
      <c r="J884" s="21">
        <f>IF(OR(B884&amp;""="",C884&lt;&gt;"حفظ جديد",NOT(ISNUMBER(A884))),"",IF(COUNTIFS($B$6:$B$2005,B884&amp;"",$C$6:$C$2005,"حفظ جديد",$A$6:$A$2005,"&gt;"&amp;A884)=0,1,0))</f>
        <v/>
      </c>
      <c r="K884" s="21">
        <f>IF(OR(B884&amp;""="",C884&lt;&gt;"مراجعة",NOT(ISNUMBER(A884))),"",IF(COUNTIFS($B$6:$B$2005,B884&amp;"",$C$6:$C$2005,"مراجعة",$A$6:$A$2005,"&gt;"&amp;A884)=0,1,0))</f>
        <v/>
      </c>
      <c r="L884" s="6">
        <f>IF(J884=1,B884&amp;"|H","")</f>
        <v/>
      </c>
      <c r="M884" s="6">
        <f>IF(K884=1,B884&amp;"|R","")</f>
        <v/>
      </c>
    </row>
    <row r="885">
      <c r="A885" s="13" t="n"/>
      <c r="B885" s="5" t="n"/>
      <c r="C885" s="5" t="n"/>
      <c r="D885" s="5" t="n"/>
      <c r="E885" s="5" t="n"/>
      <c r="F885" s="15" t="n"/>
      <c r="G885" s="5" t="n"/>
      <c r="H885" s="5" t="n"/>
      <c r="I885" s="6">
        <f>IF(B885&amp;""="","",IF(COUNTIF('الطلاب'!$A$6:$A$205,B885&amp;"")=0,"طالب غير موجود",IF(NOT(ISNUMBER(A885)),"تاريخ ناقص",IF(OR(C885="حفظ جديد",C885="مراجعة")=FALSE,"اختر النوع",IF(NOT(ISNUMBER(F885)),"عدد الأوجه ناقص","")))))</f>
        <v/>
      </c>
      <c r="J885" s="21">
        <f>IF(OR(B885&amp;""="",C885&lt;&gt;"حفظ جديد",NOT(ISNUMBER(A885))),"",IF(COUNTIFS($B$6:$B$2005,B885&amp;"",$C$6:$C$2005,"حفظ جديد",$A$6:$A$2005,"&gt;"&amp;A885)=0,1,0))</f>
        <v/>
      </c>
      <c r="K885" s="21">
        <f>IF(OR(B885&amp;""="",C885&lt;&gt;"مراجعة",NOT(ISNUMBER(A885))),"",IF(COUNTIFS($B$6:$B$2005,B885&amp;"",$C$6:$C$2005,"مراجعة",$A$6:$A$2005,"&gt;"&amp;A885)=0,1,0))</f>
        <v/>
      </c>
      <c r="L885" s="6">
        <f>IF(J885=1,B885&amp;"|H","")</f>
        <v/>
      </c>
      <c r="M885" s="6">
        <f>IF(K885=1,B885&amp;"|R","")</f>
        <v/>
      </c>
    </row>
    <row r="886">
      <c r="A886" s="13" t="n"/>
      <c r="B886" s="5" t="n"/>
      <c r="C886" s="5" t="n"/>
      <c r="D886" s="5" t="n"/>
      <c r="E886" s="5" t="n"/>
      <c r="F886" s="15" t="n"/>
      <c r="G886" s="5" t="n"/>
      <c r="H886" s="5" t="n"/>
      <c r="I886" s="6">
        <f>IF(B886&amp;""="","",IF(COUNTIF('الطلاب'!$A$6:$A$205,B886&amp;"")=0,"طالب غير موجود",IF(NOT(ISNUMBER(A886)),"تاريخ ناقص",IF(OR(C886="حفظ جديد",C886="مراجعة")=FALSE,"اختر النوع",IF(NOT(ISNUMBER(F886)),"عدد الأوجه ناقص","")))))</f>
        <v/>
      </c>
      <c r="J886" s="21">
        <f>IF(OR(B886&amp;""="",C886&lt;&gt;"حفظ جديد",NOT(ISNUMBER(A886))),"",IF(COUNTIFS($B$6:$B$2005,B886&amp;"",$C$6:$C$2005,"حفظ جديد",$A$6:$A$2005,"&gt;"&amp;A886)=0,1,0))</f>
        <v/>
      </c>
      <c r="K886" s="21">
        <f>IF(OR(B886&amp;""="",C886&lt;&gt;"مراجعة",NOT(ISNUMBER(A886))),"",IF(COUNTIFS($B$6:$B$2005,B886&amp;"",$C$6:$C$2005,"مراجعة",$A$6:$A$2005,"&gt;"&amp;A886)=0,1,0))</f>
        <v/>
      </c>
      <c r="L886" s="6">
        <f>IF(J886=1,B886&amp;"|H","")</f>
        <v/>
      </c>
      <c r="M886" s="6">
        <f>IF(K886=1,B886&amp;"|R","")</f>
        <v/>
      </c>
    </row>
    <row r="887">
      <c r="A887" s="13" t="n"/>
      <c r="B887" s="5" t="n"/>
      <c r="C887" s="5" t="n"/>
      <c r="D887" s="5" t="n"/>
      <c r="E887" s="5" t="n"/>
      <c r="F887" s="15" t="n"/>
      <c r="G887" s="5" t="n"/>
      <c r="H887" s="5" t="n"/>
      <c r="I887" s="6">
        <f>IF(B887&amp;""="","",IF(COUNTIF('الطلاب'!$A$6:$A$205,B887&amp;"")=0,"طالب غير موجود",IF(NOT(ISNUMBER(A887)),"تاريخ ناقص",IF(OR(C887="حفظ جديد",C887="مراجعة")=FALSE,"اختر النوع",IF(NOT(ISNUMBER(F887)),"عدد الأوجه ناقص","")))))</f>
        <v/>
      </c>
      <c r="J887" s="21">
        <f>IF(OR(B887&amp;""="",C887&lt;&gt;"حفظ جديد",NOT(ISNUMBER(A887))),"",IF(COUNTIFS($B$6:$B$2005,B887&amp;"",$C$6:$C$2005,"حفظ جديد",$A$6:$A$2005,"&gt;"&amp;A887)=0,1,0))</f>
        <v/>
      </c>
      <c r="K887" s="21">
        <f>IF(OR(B887&amp;""="",C887&lt;&gt;"مراجعة",NOT(ISNUMBER(A887))),"",IF(COUNTIFS($B$6:$B$2005,B887&amp;"",$C$6:$C$2005,"مراجعة",$A$6:$A$2005,"&gt;"&amp;A887)=0,1,0))</f>
        <v/>
      </c>
      <c r="L887" s="6">
        <f>IF(J887=1,B887&amp;"|H","")</f>
        <v/>
      </c>
      <c r="M887" s="6">
        <f>IF(K887=1,B887&amp;"|R","")</f>
        <v/>
      </c>
    </row>
    <row r="888">
      <c r="A888" s="13" t="n"/>
      <c r="B888" s="5" t="n"/>
      <c r="C888" s="5" t="n"/>
      <c r="D888" s="5" t="n"/>
      <c r="E888" s="5" t="n"/>
      <c r="F888" s="15" t="n"/>
      <c r="G888" s="5" t="n"/>
      <c r="H888" s="5" t="n"/>
      <c r="I888" s="6">
        <f>IF(B888&amp;""="","",IF(COUNTIF('الطلاب'!$A$6:$A$205,B888&amp;"")=0,"طالب غير موجود",IF(NOT(ISNUMBER(A888)),"تاريخ ناقص",IF(OR(C888="حفظ جديد",C888="مراجعة")=FALSE,"اختر النوع",IF(NOT(ISNUMBER(F888)),"عدد الأوجه ناقص","")))))</f>
        <v/>
      </c>
      <c r="J888" s="21">
        <f>IF(OR(B888&amp;""="",C888&lt;&gt;"حفظ جديد",NOT(ISNUMBER(A888))),"",IF(COUNTIFS($B$6:$B$2005,B888&amp;"",$C$6:$C$2005,"حفظ جديد",$A$6:$A$2005,"&gt;"&amp;A888)=0,1,0))</f>
        <v/>
      </c>
      <c r="K888" s="21">
        <f>IF(OR(B888&amp;""="",C888&lt;&gt;"مراجعة",NOT(ISNUMBER(A888))),"",IF(COUNTIFS($B$6:$B$2005,B888&amp;"",$C$6:$C$2005,"مراجعة",$A$6:$A$2005,"&gt;"&amp;A888)=0,1,0))</f>
        <v/>
      </c>
      <c r="L888" s="6">
        <f>IF(J888=1,B888&amp;"|H","")</f>
        <v/>
      </c>
      <c r="M888" s="6">
        <f>IF(K888=1,B888&amp;"|R","")</f>
        <v/>
      </c>
    </row>
    <row r="889">
      <c r="A889" s="13" t="n"/>
      <c r="B889" s="5" t="n"/>
      <c r="C889" s="5" t="n"/>
      <c r="D889" s="5" t="n"/>
      <c r="E889" s="5" t="n"/>
      <c r="F889" s="15" t="n"/>
      <c r="G889" s="5" t="n"/>
      <c r="H889" s="5" t="n"/>
      <c r="I889" s="6">
        <f>IF(B889&amp;""="","",IF(COUNTIF('الطلاب'!$A$6:$A$205,B889&amp;"")=0,"طالب غير موجود",IF(NOT(ISNUMBER(A889)),"تاريخ ناقص",IF(OR(C889="حفظ جديد",C889="مراجعة")=FALSE,"اختر النوع",IF(NOT(ISNUMBER(F889)),"عدد الأوجه ناقص","")))))</f>
        <v/>
      </c>
      <c r="J889" s="21">
        <f>IF(OR(B889&amp;""="",C889&lt;&gt;"حفظ جديد",NOT(ISNUMBER(A889))),"",IF(COUNTIFS($B$6:$B$2005,B889&amp;"",$C$6:$C$2005,"حفظ جديد",$A$6:$A$2005,"&gt;"&amp;A889)=0,1,0))</f>
        <v/>
      </c>
      <c r="K889" s="21">
        <f>IF(OR(B889&amp;""="",C889&lt;&gt;"مراجعة",NOT(ISNUMBER(A889))),"",IF(COUNTIFS($B$6:$B$2005,B889&amp;"",$C$6:$C$2005,"مراجعة",$A$6:$A$2005,"&gt;"&amp;A889)=0,1,0))</f>
        <v/>
      </c>
      <c r="L889" s="6">
        <f>IF(J889=1,B889&amp;"|H","")</f>
        <v/>
      </c>
      <c r="M889" s="6">
        <f>IF(K889=1,B889&amp;"|R","")</f>
        <v/>
      </c>
    </row>
    <row r="890">
      <c r="A890" s="13" t="n"/>
      <c r="B890" s="5" t="n"/>
      <c r="C890" s="5" t="n"/>
      <c r="D890" s="5" t="n"/>
      <c r="E890" s="5" t="n"/>
      <c r="F890" s="15" t="n"/>
      <c r="G890" s="5" t="n"/>
      <c r="H890" s="5" t="n"/>
      <c r="I890" s="6">
        <f>IF(B890&amp;""="","",IF(COUNTIF('الطلاب'!$A$6:$A$205,B890&amp;"")=0,"طالب غير موجود",IF(NOT(ISNUMBER(A890)),"تاريخ ناقص",IF(OR(C890="حفظ جديد",C890="مراجعة")=FALSE,"اختر النوع",IF(NOT(ISNUMBER(F890)),"عدد الأوجه ناقص","")))))</f>
        <v/>
      </c>
      <c r="J890" s="21">
        <f>IF(OR(B890&amp;""="",C890&lt;&gt;"حفظ جديد",NOT(ISNUMBER(A890))),"",IF(COUNTIFS($B$6:$B$2005,B890&amp;"",$C$6:$C$2005,"حفظ جديد",$A$6:$A$2005,"&gt;"&amp;A890)=0,1,0))</f>
        <v/>
      </c>
      <c r="K890" s="21">
        <f>IF(OR(B890&amp;""="",C890&lt;&gt;"مراجعة",NOT(ISNUMBER(A890))),"",IF(COUNTIFS($B$6:$B$2005,B890&amp;"",$C$6:$C$2005,"مراجعة",$A$6:$A$2005,"&gt;"&amp;A890)=0,1,0))</f>
        <v/>
      </c>
      <c r="L890" s="6">
        <f>IF(J890=1,B890&amp;"|H","")</f>
        <v/>
      </c>
      <c r="M890" s="6">
        <f>IF(K890=1,B890&amp;"|R","")</f>
        <v/>
      </c>
    </row>
    <row r="891">
      <c r="A891" s="13" t="n"/>
      <c r="B891" s="5" t="n"/>
      <c r="C891" s="5" t="n"/>
      <c r="D891" s="5" t="n"/>
      <c r="E891" s="5" t="n"/>
      <c r="F891" s="15" t="n"/>
      <c r="G891" s="5" t="n"/>
      <c r="H891" s="5" t="n"/>
      <c r="I891" s="6">
        <f>IF(B891&amp;""="","",IF(COUNTIF('الطلاب'!$A$6:$A$205,B891&amp;"")=0,"طالب غير موجود",IF(NOT(ISNUMBER(A891)),"تاريخ ناقص",IF(OR(C891="حفظ جديد",C891="مراجعة")=FALSE,"اختر النوع",IF(NOT(ISNUMBER(F891)),"عدد الأوجه ناقص","")))))</f>
        <v/>
      </c>
      <c r="J891" s="21">
        <f>IF(OR(B891&amp;""="",C891&lt;&gt;"حفظ جديد",NOT(ISNUMBER(A891))),"",IF(COUNTIFS($B$6:$B$2005,B891&amp;"",$C$6:$C$2005,"حفظ جديد",$A$6:$A$2005,"&gt;"&amp;A891)=0,1,0))</f>
        <v/>
      </c>
      <c r="K891" s="21">
        <f>IF(OR(B891&amp;""="",C891&lt;&gt;"مراجعة",NOT(ISNUMBER(A891))),"",IF(COUNTIFS($B$6:$B$2005,B891&amp;"",$C$6:$C$2005,"مراجعة",$A$6:$A$2005,"&gt;"&amp;A891)=0,1,0))</f>
        <v/>
      </c>
      <c r="L891" s="6">
        <f>IF(J891=1,B891&amp;"|H","")</f>
        <v/>
      </c>
      <c r="M891" s="6">
        <f>IF(K891=1,B891&amp;"|R","")</f>
        <v/>
      </c>
    </row>
    <row r="892">
      <c r="A892" s="13" t="n"/>
      <c r="B892" s="5" t="n"/>
      <c r="C892" s="5" t="n"/>
      <c r="D892" s="5" t="n"/>
      <c r="E892" s="5" t="n"/>
      <c r="F892" s="15" t="n"/>
      <c r="G892" s="5" t="n"/>
      <c r="H892" s="5" t="n"/>
      <c r="I892" s="6">
        <f>IF(B892&amp;""="","",IF(COUNTIF('الطلاب'!$A$6:$A$205,B892&amp;"")=0,"طالب غير موجود",IF(NOT(ISNUMBER(A892)),"تاريخ ناقص",IF(OR(C892="حفظ جديد",C892="مراجعة")=FALSE,"اختر النوع",IF(NOT(ISNUMBER(F892)),"عدد الأوجه ناقص","")))))</f>
        <v/>
      </c>
      <c r="J892" s="21">
        <f>IF(OR(B892&amp;""="",C892&lt;&gt;"حفظ جديد",NOT(ISNUMBER(A892))),"",IF(COUNTIFS($B$6:$B$2005,B892&amp;"",$C$6:$C$2005,"حفظ جديد",$A$6:$A$2005,"&gt;"&amp;A892)=0,1,0))</f>
        <v/>
      </c>
      <c r="K892" s="21">
        <f>IF(OR(B892&amp;""="",C892&lt;&gt;"مراجعة",NOT(ISNUMBER(A892))),"",IF(COUNTIFS($B$6:$B$2005,B892&amp;"",$C$6:$C$2005,"مراجعة",$A$6:$A$2005,"&gt;"&amp;A892)=0,1,0))</f>
        <v/>
      </c>
      <c r="L892" s="6">
        <f>IF(J892=1,B892&amp;"|H","")</f>
        <v/>
      </c>
      <c r="M892" s="6">
        <f>IF(K892=1,B892&amp;"|R","")</f>
        <v/>
      </c>
    </row>
    <row r="893">
      <c r="A893" s="13" t="n"/>
      <c r="B893" s="5" t="n"/>
      <c r="C893" s="5" t="n"/>
      <c r="D893" s="5" t="n"/>
      <c r="E893" s="5" t="n"/>
      <c r="F893" s="15" t="n"/>
      <c r="G893" s="5" t="n"/>
      <c r="H893" s="5" t="n"/>
      <c r="I893" s="6">
        <f>IF(B893&amp;""="","",IF(COUNTIF('الطلاب'!$A$6:$A$205,B893&amp;"")=0,"طالب غير موجود",IF(NOT(ISNUMBER(A893)),"تاريخ ناقص",IF(OR(C893="حفظ جديد",C893="مراجعة")=FALSE,"اختر النوع",IF(NOT(ISNUMBER(F893)),"عدد الأوجه ناقص","")))))</f>
        <v/>
      </c>
      <c r="J893" s="21">
        <f>IF(OR(B893&amp;""="",C893&lt;&gt;"حفظ جديد",NOT(ISNUMBER(A893))),"",IF(COUNTIFS($B$6:$B$2005,B893&amp;"",$C$6:$C$2005,"حفظ جديد",$A$6:$A$2005,"&gt;"&amp;A893)=0,1,0))</f>
        <v/>
      </c>
      <c r="K893" s="21">
        <f>IF(OR(B893&amp;""="",C893&lt;&gt;"مراجعة",NOT(ISNUMBER(A893))),"",IF(COUNTIFS($B$6:$B$2005,B893&amp;"",$C$6:$C$2005,"مراجعة",$A$6:$A$2005,"&gt;"&amp;A893)=0,1,0))</f>
        <v/>
      </c>
      <c r="L893" s="6">
        <f>IF(J893=1,B893&amp;"|H","")</f>
        <v/>
      </c>
      <c r="M893" s="6">
        <f>IF(K893=1,B893&amp;"|R","")</f>
        <v/>
      </c>
    </row>
    <row r="894">
      <c r="A894" s="13" t="n"/>
      <c r="B894" s="5" t="n"/>
      <c r="C894" s="5" t="n"/>
      <c r="D894" s="5" t="n"/>
      <c r="E894" s="5" t="n"/>
      <c r="F894" s="15" t="n"/>
      <c r="G894" s="5" t="n"/>
      <c r="H894" s="5" t="n"/>
      <c r="I894" s="6">
        <f>IF(B894&amp;""="","",IF(COUNTIF('الطلاب'!$A$6:$A$205,B894&amp;"")=0,"طالب غير موجود",IF(NOT(ISNUMBER(A894)),"تاريخ ناقص",IF(OR(C894="حفظ جديد",C894="مراجعة")=FALSE,"اختر النوع",IF(NOT(ISNUMBER(F894)),"عدد الأوجه ناقص","")))))</f>
        <v/>
      </c>
      <c r="J894" s="21">
        <f>IF(OR(B894&amp;""="",C894&lt;&gt;"حفظ جديد",NOT(ISNUMBER(A894))),"",IF(COUNTIFS($B$6:$B$2005,B894&amp;"",$C$6:$C$2005,"حفظ جديد",$A$6:$A$2005,"&gt;"&amp;A894)=0,1,0))</f>
        <v/>
      </c>
      <c r="K894" s="21">
        <f>IF(OR(B894&amp;""="",C894&lt;&gt;"مراجعة",NOT(ISNUMBER(A894))),"",IF(COUNTIFS($B$6:$B$2005,B894&amp;"",$C$6:$C$2005,"مراجعة",$A$6:$A$2005,"&gt;"&amp;A894)=0,1,0))</f>
        <v/>
      </c>
      <c r="L894" s="6">
        <f>IF(J894=1,B894&amp;"|H","")</f>
        <v/>
      </c>
      <c r="M894" s="6">
        <f>IF(K894=1,B894&amp;"|R","")</f>
        <v/>
      </c>
    </row>
    <row r="895">
      <c r="A895" s="13" t="n"/>
      <c r="B895" s="5" t="n"/>
      <c r="C895" s="5" t="n"/>
      <c r="D895" s="5" t="n"/>
      <c r="E895" s="5" t="n"/>
      <c r="F895" s="15" t="n"/>
      <c r="G895" s="5" t="n"/>
      <c r="H895" s="5" t="n"/>
      <c r="I895" s="6">
        <f>IF(B895&amp;""="","",IF(COUNTIF('الطلاب'!$A$6:$A$205,B895&amp;"")=0,"طالب غير موجود",IF(NOT(ISNUMBER(A895)),"تاريخ ناقص",IF(OR(C895="حفظ جديد",C895="مراجعة")=FALSE,"اختر النوع",IF(NOT(ISNUMBER(F895)),"عدد الأوجه ناقص","")))))</f>
        <v/>
      </c>
      <c r="J895" s="21">
        <f>IF(OR(B895&amp;""="",C895&lt;&gt;"حفظ جديد",NOT(ISNUMBER(A895))),"",IF(COUNTIFS($B$6:$B$2005,B895&amp;"",$C$6:$C$2005,"حفظ جديد",$A$6:$A$2005,"&gt;"&amp;A895)=0,1,0))</f>
        <v/>
      </c>
      <c r="K895" s="21">
        <f>IF(OR(B895&amp;""="",C895&lt;&gt;"مراجعة",NOT(ISNUMBER(A895))),"",IF(COUNTIFS($B$6:$B$2005,B895&amp;"",$C$6:$C$2005,"مراجعة",$A$6:$A$2005,"&gt;"&amp;A895)=0,1,0))</f>
        <v/>
      </c>
      <c r="L895" s="6">
        <f>IF(J895=1,B895&amp;"|H","")</f>
        <v/>
      </c>
      <c r="M895" s="6">
        <f>IF(K895=1,B895&amp;"|R","")</f>
        <v/>
      </c>
    </row>
    <row r="896">
      <c r="A896" s="13" t="n"/>
      <c r="B896" s="5" t="n"/>
      <c r="C896" s="5" t="n"/>
      <c r="D896" s="5" t="n"/>
      <c r="E896" s="5" t="n"/>
      <c r="F896" s="15" t="n"/>
      <c r="G896" s="5" t="n"/>
      <c r="H896" s="5" t="n"/>
      <c r="I896" s="6">
        <f>IF(B896&amp;""="","",IF(COUNTIF('الطلاب'!$A$6:$A$205,B896&amp;"")=0,"طالب غير موجود",IF(NOT(ISNUMBER(A896)),"تاريخ ناقص",IF(OR(C896="حفظ جديد",C896="مراجعة")=FALSE,"اختر النوع",IF(NOT(ISNUMBER(F896)),"عدد الأوجه ناقص","")))))</f>
        <v/>
      </c>
      <c r="J896" s="21">
        <f>IF(OR(B896&amp;""="",C896&lt;&gt;"حفظ جديد",NOT(ISNUMBER(A896))),"",IF(COUNTIFS($B$6:$B$2005,B896&amp;"",$C$6:$C$2005,"حفظ جديد",$A$6:$A$2005,"&gt;"&amp;A896)=0,1,0))</f>
        <v/>
      </c>
      <c r="K896" s="21">
        <f>IF(OR(B896&amp;""="",C896&lt;&gt;"مراجعة",NOT(ISNUMBER(A896))),"",IF(COUNTIFS($B$6:$B$2005,B896&amp;"",$C$6:$C$2005,"مراجعة",$A$6:$A$2005,"&gt;"&amp;A896)=0,1,0))</f>
        <v/>
      </c>
      <c r="L896" s="6">
        <f>IF(J896=1,B896&amp;"|H","")</f>
        <v/>
      </c>
      <c r="M896" s="6">
        <f>IF(K896=1,B896&amp;"|R","")</f>
        <v/>
      </c>
    </row>
    <row r="897">
      <c r="A897" s="13" t="n"/>
      <c r="B897" s="5" t="n"/>
      <c r="C897" s="5" t="n"/>
      <c r="D897" s="5" t="n"/>
      <c r="E897" s="5" t="n"/>
      <c r="F897" s="15" t="n"/>
      <c r="G897" s="5" t="n"/>
      <c r="H897" s="5" t="n"/>
      <c r="I897" s="6">
        <f>IF(B897&amp;""="","",IF(COUNTIF('الطلاب'!$A$6:$A$205,B897&amp;"")=0,"طالب غير موجود",IF(NOT(ISNUMBER(A897)),"تاريخ ناقص",IF(OR(C897="حفظ جديد",C897="مراجعة")=FALSE,"اختر النوع",IF(NOT(ISNUMBER(F897)),"عدد الأوجه ناقص","")))))</f>
        <v/>
      </c>
      <c r="J897" s="21">
        <f>IF(OR(B897&amp;""="",C897&lt;&gt;"حفظ جديد",NOT(ISNUMBER(A897))),"",IF(COUNTIFS($B$6:$B$2005,B897&amp;"",$C$6:$C$2005,"حفظ جديد",$A$6:$A$2005,"&gt;"&amp;A897)=0,1,0))</f>
        <v/>
      </c>
      <c r="K897" s="21">
        <f>IF(OR(B897&amp;""="",C897&lt;&gt;"مراجعة",NOT(ISNUMBER(A897))),"",IF(COUNTIFS($B$6:$B$2005,B897&amp;"",$C$6:$C$2005,"مراجعة",$A$6:$A$2005,"&gt;"&amp;A897)=0,1,0))</f>
        <v/>
      </c>
      <c r="L897" s="6">
        <f>IF(J897=1,B897&amp;"|H","")</f>
        <v/>
      </c>
      <c r="M897" s="6">
        <f>IF(K897=1,B897&amp;"|R","")</f>
        <v/>
      </c>
    </row>
    <row r="898">
      <c r="A898" s="13" t="n"/>
      <c r="B898" s="5" t="n"/>
      <c r="C898" s="5" t="n"/>
      <c r="D898" s="5" t="n"/>
      <c r="E898" s="5" t="n"/>
      <c r="F898" s="15" t="n"/>
      <c r="G898" s="5" t="n"/>
      <c r="H898" s="5" t="n"/>
      <c r="I898" s="6">
        <f>IF(B898&amp;""="","",IF(COUNTIF('الطلاب'!$A$6:$A$205,B898&amp;"")=0,"طالب غير موجود",IF(NOT(ISNUMBER(A898)),"تاريخ ناقص",IF(OR(C898="حفظ جديد",C898="مراجعة")=FALSE,"اختر النوع",IF(NOT(ISNUMBER(F898)),"عدد الأوجه ناقص","")))))</f>
        <v/>
      </c>
      <c r="J898" s="21">
        <f>IF(OR(B898&amp;""="",C898&lt;&gt;"حفظ جديد",NOT(ISNUMBER(A898))),"",IF(COUNTIFS($B$6:$B$2005,B898&amp;"",$C$6:$C$2005,"حفظ جديد",$A$6:$A$2005,"&gt;"&amp;A898)=0,1,0))</f>
        <v/>
      </c>
      <c r="K898" s="21">
        <f>IF(OR(B898&amp;""="",C898&lt;&gt;"مراجعة",NOT(ISNUMBER(A898))),"",IF(COUNTIFS($B$6:$B$2005,B898&amp;"",$C$6:$C$2005,"مراجعة",$A$6:$A$2005,"&gt;"&amp;A898)=0,1,0))</f>
        <v/>
      </c>
      <c r="L898" s="6">
        <f>IF(J898=1,B898&amp;"|H","")</f>
        <v/>
      </c>
      <c r="M898" s="6">
        <f>IF(K898=1,B898&amp;"|R","")</f>
        <v/>
      </c>
    </row>
    <row r="899">
      <c r="A899" s="13" t="n"/>
      <c r="B899" s="5" t="n"/>
      <c r="C899" s="5" t="n"/>
      <c r="D899" s="5" t="n"/>
      <c r="E899" s="5" t="n"/>
      <c r="F899" s="15" t="n"/>
      <c r="G899" s="5" t="n"/>
      <c r="H899" s="5" t="n"/>
      <c r="I899" s="6">
        <f>IF(B899&amp;""="","",IF(COUNTIF('الطلاب'!$A$6:$A$205,B899&amp;"")=0,"طالب غير موجود",IF(NOT(ISNUMBER(A899)),"تاريخ ناقص",IF(OR(C899="حفظ جديد",C899="مراجعة")=FALSE,"اختر النوع",IF(NOT(ISNUMBER(F899)),"عدد الأوجه ناقص","")))))</f>
        <v/>
      </c>
      <c r="J899" s="21">
        <f>IF(OR(B899&amp;""="",C899&lt;&gt;"حفظ جديد",NOT(ISNUMBER(A899))),"",IF(COUNTIFS($B$6:$B$2005,B899&amp;"",$C$6:$C$2005,"حفظ جديد",$A$6:$A$2005,"&gt;"&amp;A899)=0,1,0))</f>
        <v/>
      </c>
      <c r="K899" s="21">
        <f>IF(OR(B899&amp;""="",C899&lt;&gt;"مراجعة",NOT(ISNUMBER(A899))),"",IF(COUNTIFS($B$6:$B$2005,B899&amp;"",$C$6:$C$2005,"مراجعة",$A$6:$A$2005,"&gt;"&amp;A899)=0,1,0))</f>
        <v/>
      </c>
      <c r="L899" s="6">
        <f>IF(J899=1,B899&amp;"|H","")</f>
        <v/>
      </c>
      <c r="M899" s="6">
        <f>IF(K899=1,B899&amp;"|R","")</f>
        <v/>
      </c>
    </row>
    <row r="900">
      <c r="A900" s="13" t="n"/>
      <c r="B900" s="5" t="n"/>
      <c r="C900" s="5" t="n"/>
      <c r="D900" s="5" t="n"/>
      <c r="E900" s="5" t="n"/>
      <c r="F900" s="15" t="n"/>
      <c r="G900" s="5" t="n"/>
      <c r="H900" s="5" t="n"/>
      <c r="I900" s="6">
        <f>IF(B900&amp;""="","",IF(COUNTIF('الطلاب'!$A$6:$A$205,B900&amp;"")=0,"طالب غير موجود",IF(NOT(ISNUMBER(A900)),"تاريخ ناقص",IF(OR(C900="حفظ جديد",C900="مراجعة")=FALSE,"اختر النوع",IF(NOT(ISNUMBER(F900)),"عدد الأوجه ناقص","")))))</f>
        <v/>
      </c>
      <c r="J900" s="21">
        <f>IF(OR(B900&amp;""="",C900&lt;&gt;"حفظ جديد",NOT(ISNUMBER(A900))),"",IF(COUNTIFS($B$6:$B$2005,B900&amp;"",$C$6:$C$2005,"حفظ جديد",$A$6:$A$2005,"&gt;"&amp;A900)=0,1,0))</f>
        <v/>
      </c>
      <c r="K900" s="21">
        <f>IF(OR(B900&amp;""="",C900&lt;&gt;"مراجعة",NOT(ISNUMBER(A900))),"",IF(COUNTIFS($B$6:$B$2005,B900&amp;"",$C$6:$C$2005,"مراجعة",$A$6:$A$2005,"&gt;"&amp;A900)=0,1,0))</f>
        <v/>
      </c>
      <c r="L900" s="6">
        <f>IF(J900=1,B900&amp;"|H","")</f>
        <v/>
      </c>
      <c r="M900" s="6">
        <f>IF(K900=1,B900&amp;"|R","")</f>
        <v/>
      </c>
    </row>
    <row r="901">
      <c r="A901" s="13" t="n"/>
      <c r="B901" s="5" t="n"/>
      <c r="C901" s="5" t="n"/>
      <c r="D901" s="5" t="n"/>
      <c r="E901" s="5" t="n"/>
      <c r="F901" s="15" t="n"/>
      <c r="G901" s="5" t="n"/>
      <c r="H901" s="5" t="n"/>
      <c r="I901" s="6">
        <f>IF(B901&amp;""="","",IF(COUNTIF('الطلاب'!$A$6:$A$205,B901&amp;"")=0,"طالب غير موجود",IF(NOT(ISNUMBER(A901)),"تاريخ ناقص",IF(OR(C901="حفظ جديد",C901="مراجعة")=FALSE,"اختر النوع",IF(NOT(ISNUMBER(F901)),"عدد الأوجه ناقص","")))))</f>
        <v/>
      </c>
      <c r="J901" s="21">
        <f>IF(OR(B901&amp;""="",C901&lt;&gt;"حفظ جديد",NOT(ISNUMBER(A901))),"",IF(COUNTIFS($B$6:$B$2005,B901&amp;"",$C$6:$C$2005,"حفظ جديد",$A$6:$A$2005,"&gt;"&amp;A901)=0,1,0))</f>
        <v/>
      </c>
      <c r="K901" s="21">
        <f>IF(OR(B901&amp;""="",C901&lt;&gt;"مراجعة",NOT(ISNUMBER(A901))),"",IF(COUNTIFS($B$6:$B$2005,B901&amp;"",$C$6:$C$2005,"مراجعة",$A$6:$A$2005,"&gt;"&amp;A901)=0,1,0))</f>
        <v/>
      </c>
      <c r="L901" s="6">
        <f>IF(J901=1,B901&amp;"|H","")</f>
        <v/>
      </c>
      <c r="M901" s="6">
        <f>IF(K901=1,B901&amp;"|R","")</f>
        <v/>
      </c>
    </row>
    <row r="902">
      <c r="A902" s="13" t="n"/>
      <c r="B902" s="5" t="n"/>
      <c r="C902" s="5" t="n"/>
      <c r="D902" s="5" t="n"/>
      <c r="E902" s="5" t="n"/>
      <c r="F902" s="15" t="n"/>
      <c r="G902" s="5" t="n"/>
      <c r="H902" s="5" t="n"/>
      <c r="I902" s="6">
        <f>IF(B902&amp;""="","",IF(COUNTIF('الطلاب'!$A$6:$A$205,B902&amp;"")=0,"طالب غير موجود",IF(NOT(ISNUMBER(A902)),"تاريخ ناقص",IF(OR(C902="حفظ جديد",C902="مراجعة")=FALSE,"اختر النوع",IF(NOT(ISNUMBER(F902)),"عدد الأوجه ناقص","")))))</f>
        <v/>
      </c>
      <c r="J902" s="21">
        <f>IF(OR(B902&amp;""="",C902&lt;&gt;"حفظ جديد",NOT(ISNUMBER(A902))),"",IF(COUNTIFS($B$6:$B$2005,B902&amp;"",$C$6:$C$2005,"حفظ جديد",$A$6:$A$2005,"&gt;"&amp;A902)=0,1,0))</f>
        <v/>
      </c>
      <c r="K902" s="21">
        <f>IF(OR(B902&amp;""="",C902&lt;&gt;"مراجعة",NOT(ISNUMBER(A902))),"",IF(COUNTIFS($B$6:$B$2005,B902&amp;"",$C$6:$C$2005,"مراجعة",$A$6:$A$2005,"&gt;"&amp;A902)=0,1,0))</f>
        <v/>
      </c>
      <c r="L902" s="6">
        <f>IF(J902=1,B902&amp;"|H","")</f>
        <v/>
      </c>
      <c r="M902" s="6">
        <f>IF(K902=1,B902&amp;"|R","")</f>
        <v/>
      </c>
    </row>
    <row r="903">
      <c r="A903" s="13" t="n"/>
      <c r="B903" s="5" t="n"/>
      <c r="C903" s="5" t="n"/>
      <c r="D903" s="5" t="n"/>
      <c r="E903" s="5" t="n"/>
      <c r="F903" s="15" t="n"/>
      <c r="G903" s="5" t="n"/>
      <c r="H903" s="5" t="n"/>
      <c r="I903" s="6">
        <f>IF(B903&amp;""="","",IF(COUNTIF('الطلاب'!$A$6:$A$205,B903&amp;"")=0,"طالب غير موجود",IF(NOT(ISNUMBER(A903)),"تاريخ ناقص",IF(OR(C903="حفظ جديد",C903="مراجعة")=FALSE,"اختر النوع",IF(NOT(ISNUMBER(F903)),"عدد الأوجه ناقص","")))))</f>
        <v/>
      </c>
      <c r="J903" s="21">
        <f>IF(OR(B903&amp;""="",C903&lt;&gt;"حفظ جديد",NOT(ISNUMBER(A903))),"",IF(COUNTIFS($B$6:$B$2005,B903&amp;"",$C$6:$C$2005,"حفظ جديد",$A$6:$A$2005,"&gt;"&amp;A903)=0,1,0))</f>
        <v/>
      </c>
      <c r="K903" s="21">
        <f>IF(OR(B903&amp;""="",C903&lt;&gt;"مراجعة",NOT(ISNUMBER(A903))),"",IF(COUNTIFS($B$6:$B$2005,B903&amp;"",$C$6:$C$2005,"مراجعة",$A$6:$A$2005,"&gt;"&amp;A903)=0,1,0))</f>
        <v/>
      </c>
      <c r="L903" s="6">
        <f>IF(J903=1,B903&amp;"|H","")</f>
        <v/>
      </c>
      <c r="M903" s="6">
        <f>IF(K903=1,B903&amp;"|R","")</f>
        <v/>
      </c>
    </row>
    <row r="904">
      <c r="A904" s="13" t="n"/>
      <c r="B904" s="5" t="n"/>
      <c r="C904" s="5" t="n"/>
      <c r="D904" s="5" t="n"/>
      <c r="E904" s="5" t="n"/>
      <c r="F904" s="15" t="n"/>
      <c r="G904" s="5" t="n"/>
      <c r="H904" s="5" t="n"/>
      <c r="I904" s="6">
        <f>IF(B904&amp;""="","",IF(COUNTIF('الطلاب'!$A$6:$A$205,B904&amp;"")=0,"طالب غير موجود",IF(NOT(ISNUMBER(A904)),"تاريخ ناقص",IF(OR(C904="حفظ جديد",C904="مراجعة")=FALSE,"اختر النوع",IF(NOT(ISNUMBER(F904)),"عدد الأوجه ناقص","")))))</f>
        <v/>
      </c>
      <c r="J904" s="21">
        <f>IF(OR(B904&amp;""="",C904&lt;&gt;"حفظ جديد",NOT(ISNUMBER(A904))),"",IF(COUNTIFS($B$6:$B$2005,B904&amp;"",$C$6:$C$2005,"حفظ جديد",$A$6:$A$2005,"&gt;"&amp;A904)=0,1,0))</f>
        <v/>
      </c>
      <c r="K904" s="21">
        <f>IF(OR(B904&amp;""="",C904&lt;&gt;"مراجعة",NOT(ISNUMBER(A904))),"",IF(COUNTIFS($B$6:$B$2005,B904&amp;"",$C$6:$C$2005,"مراجعة",$A$6:$A$2005,"&gt;"&amp;A904)=0,1,0))</f>
        <v/>
      </c>
      <c r="L904" s="6">
        <f>IF(J904=1,B904&amp;"|H","")</f>
        <v/>
      </c>
      <c r="M904" s="6">
        <f>IF(K904=1,B904&amp;"|R","")</f>
        <v/>
      </c>
    </row>
    <row r="905">
      <c r="A905" s="13" t="n"/>
      <c r="B905" s="5" t="n"/>
      <c r="C905" s="5" t="n"/>
      <c r="D905" s="5" t="n"/>
      <c r="E905" s="5" t="n"/>
      <c r="F905" s="15" t="n"/>
      <c r="G905" s="5" t="n"/>
      <c r="H905" s="5" t="n"/>
      <c r="I905" s="6">
        <f>IF(B905&amp;""="","",IF(COUNTIF('الطلاب'!$A$6:$A$205,B905&amp;"")=0,"طالب غير موجود",IF(NOT(ISNUMBER(A905)),"تاريخ ناقص",IF(OR(C905="حفظ جديد",C905="مراجعة")=FALSE,"اختر النوع",IF(NOT(ISNUMBER(F905)),"عدد الأوجه ناقص","")))))</f>
        <v/>
      </c>
      <c r="J905" s="21">
        <f>IF(OR(B905&amp;""="",C905&lt;&gt;"حفظ جديد",NOT(ISNUMBER(A905))),"",IF(COUNTIFS($B$6:$B$2005,B905&amp;"",$C$6:$C$2005,"حفظ جديد",$A$6:$A$2005,"&gt;"&amp;A905)=0,1,0))</f>
        <v/>
      </c>
      <c r="K905" s="21">
        <f>IF(OR(B905&amp;""="",C905&lt;&gt;"مراجعة",NOT(ISNUMBER(A905))),"",IF(COUNTIFS($B$6:$B$2005,B905&amp;"",$C$6:$C$2005,"مراجعة",$A$6:$A$2005,"&gt;"&amp;A905)=0,1,0))</f>
        <v/>
      </c>
      <c r="L905" s="6">
        <f>IF(J905=1,B905&amp;"|H","")</f>
        <v/>
      </c>
      <c r="M905" s="6">
        <f>IF(K905=1,B905&amp;"|R","")</f>
        <v/>
      </c>
    </row>
    <row r="906">
      <c r="A906" s="13" t="n"/>
      <c r="B906" s="5" t="n"/>
      <c r="C906" s="5" t="n"/>
      <c r="D906" s="5" t="n"/>
      <c r="E906" s="5" t="n"/>
      <c r="F906" s="15" t="n"/>
      <c r="G906" s="5" t="n"/>
      <c r="H906" s="5" t="n"/>
      <c r="I906" s="6">
        <f>IF(B906&amp;""="","",IF(COUNTIF('الطلاب'!$A$6:$A$205,B906&amp;"")=0,"طالب غير موجود",IF(NOT(ISNUMBER(A906)),"تاريخ ناقص",IF(OR(C906="حفظ جديد",C906="مراجعة")=FALSE,"اختر النوع",IF(NOT(ISNUMBER(F906)),"عدد الأوجه ناقص","")))))</f>
        <v/>
      </c>
      <c r="J906" s="21">
        <f>IF(OR(B906&amp;""="",C906&lt;&gt;"حفظ جديد",NOT(ISNUMBER(A906))),"",IF(COUNTIFS($B$6:$B$2005,B906&amp;"",$C$6:$C$2005,"حفظ جديد",$A$6:$A$2005,"&gt;"&amp;A906)=0,1,0))</f>
        <v/>
      </c>
      <c r="K906" s="21">
        <f>IF(OR(B906&amp;""="",C906&lt;&gt;"مراجعة",NOT(ISNUMBER(A906))),"",IF(COUNTIFS($B$6:$B$2005,B906&amp;"",$C$6:$C$2005,"مراجعة",$A$6:$A$2005,"&gt;"&amp;A906)=0,1,0))</f>
        <v/>
      </c>
      <c r="L906" s="6">
        <f>IF(J906=1,B906&amp;"|H","")</f>
        <v/>
      </c>
      <c r="M906" s="6">
        <f>IF(K906=1,B906&amp;"|R","")</f>
        <v/>
      </c>
    </row>
    <row r="907">
      <c r="A907" s="13" t="n"/>
      <c r="B907" s="5" t="n"/>
      <c r="C907" s="5" t="n"/>
      <c r="D907" s="5" t="n"/>
      <c r="E907" s="5" t="n"/>
      <c r="F907" s="15" t="n"/>
      <c r="G907" s="5" t="n"/>
      <c r="H907" s="5" t="n"/>
      <c r="I907" s="6">
        <f>IF(B907&amp;""="","",IF(COUNTIF('الطلاب'!$A$6:$A$205,B907&amp;"")=0,"طالب غير موجود",IF(NOT(ISNUMBER(A907)),"تاريخ ناقص",IF(OR(C907="حفظ جديد",C907="مراجعة")=FALSE,"اختر النوع",IF(NOT(ISNUMBER(F907)),"عدد الأوجه ناقص","")))))</f>
        <v/>
      </c>
      <c r="J907" s="21">
        <f>IF(OR(B907&amp;""="",C907&lt;&gt;"حفظ جديد",NOT(ISNUMBER(A907))),"",IF(COUNTIFS($B$6:$B$2005,B907&amp;"",$C$6:$C$2005,"حفظ جديد",$A$6:$A$2005,"&gt;"&amp;A907)=0,1,0))</f>
        <v/>
      </c>
      <c r="K907" s="21">
        <f>IF(OR(B907&amp;""="",C907&lt;&gt;"مراجعة",NOT(ISNUMBER(A907))),"",IF(COUNTIFS($B$6:$B$2005,B907&amp;"",$C$6:$C$2005,"مراجعة",$A$6:$A$2005,"&gt;"&amp;A907)=0,1,0))</f>
        <v/>
      </c>
      <c r="L907" s="6">
        <f>IF(J907=1,B907&amp;"|H","")</f>
        <v/>
      </c>
      <c r="M907" s="6">
        <f>IF(K907=1,B907&amp;"|R","")</f>
        <v/>
      </c>
    </row>
    <row r="908">
      <c r="A908" s="13" t="n"/>
      <c r="B908" s="5" t="n"/>
      <c r="C908" s="5" t="n"/>
      <c r="D908" s="5" t="n"/>
      <c r="E908" s="5" t="n"/>
      <c r="F908" s="15" t="n"/>
      <c r="G908" s="5" t="n"/>
      <c r="H908" s="5" t="n"/>
      <c r="I908" s="6">
        <f>IF(B908&amp;""="","",IF(COUNTIF('الطلاب'!$A$6:$A$205,B908&amp;"")=0,"طالب غير موجود",IF(NOT(ISNUMBER(A908)),"تاريخ ناقص",IF(OR(C908="حفظ جديد",C908="مراجعة")=FALSE,"اختر النوع",IF(NOT(ISNUMBER(F908)),"عدد الأوجه ناقص","")))))</f>
        <v/>
      </c>
      <c r="J908" s="21">
        <f>IF(OR(B908&amp;""="",C908&lt;&gt;"حفظ جديد",NOT(ISNUMBER(A908))),"",IF(COUNTIFS($B$6:$B$2005,B908&amp;"",$C$6:$C$2005,"حفظ جديد",$A$6:$A$2005,"&gt;"&amp;A908)=0,1,0))</f>
        <v/>
      </c>
      <c r="K908" s="21">
        <f>IF(OR(B908&amp;""="",C908&lt;&gt;"مراجعة",NOT(ISNUMBER(A908))),"",IF(COUNTIFS($B$6:$B$2005,B908&amp;"",$C$6:$C$2005,"مراجعة",$A$6:$A$2005,"&gt;"&amp;A908)=0,1,0))</f>
        <v/>
      </c>
      <c r="L908" s="6">
        <f>IF(J908=1,B908&amp;"|H","")</f>
        <v/>
      </c>
      <c r="M908" s="6">
        <f>IF(K908=1,B908&amp;"|R","")</f>
        <v/>
      </c>
    </row>
    <row r="909">
      <c r="A909" s="13" t="n"/>
      <c r="B909" s="5" t="n"/>
      <c r="C909" s="5" t="n"/>
      <c r="D909" s="5" t="n"/>
      <c r="E909" s="5" t="n"/>
      <c r="F909" s="15" t="n"/>
      <c r="G909" s="5" t="n"/>
      <c r="H909" s="5" t="n"/>
      <c r="I909" s="6">
        <f>IF(B909&amp;""="","",IF(COUNTIF('الطلاب'!$A$6:$A$205,B909&amp;"")=0,"طالب غير موجود",IF(NOT(ISNUMBER(A909)),"تاريخ ناقص",IF(OR(C909="حفظ جديد",C909="مراجعة")=FALSE,"اختر النوع",IF(NOT(ISNUMBER(F909)),"عدد الأوجه ناقص","")))))</f>
        <v/>
      </c>
      <c r="J909" s="21">
        <f>IF(OR(B909&amp;""="",C909&lt;&gt;"حفظ جديد",NOT(ISNUMBER(A909))),"",IF(COUNTIFS($B$6:$B$2005,B909&amp;"",$C$6:$C$2005,"حفظ جديد",$A$6:$A$2005,"&gt;"&amp;A909)=0,1,0))</f>
        <v/>
      </c>
      <c r="K909" s="21">
        <f>IF(OR(B909&amp;""="",C909&lt;&gt;"مراجعة",NOT(ISNUMBER(A909))),"",IF(COUNTIFS($B$6:$B$2005,B909&amp;"",$C$6:$C$2005,"مراجعة",$A$6:$A$2005,"&gt;"&amp;A909)=0,1,0))</f>
        <v/>
      </c>
      <c r="L909" s="6">
        <f>IF(J909=1,B909&amp;"|H","")</f>
        <v/>
      </c>
      <c r="M909" s="6">
        <f>IF(K909=1,B909&amp;"|R","")</f>
        <v/>
      </c>
    </row>
    <row r="910">
      <c r="A910" s="13" t="n"/>
      <c r="B910" s="5" t="n"/>
      <c r="C910" s="5" t="n"/>
      <c r="D910" s="5" t="n"/>
      <c r="E910" s="5" t="n"/>
      <c r="F910" s="15" t="n"/>
      <c r="G910" s="5" t="n"/>
      <c r="H910" s="5" t="n"/>
      <c r="I910" s="6">
        <f>IF(B910&amp;""="","",IF(COUNTIF('الطلاب'!$A$6:$A$205,B910&amp;"")=0,"طالب غير موجود",IF(NOT(ISNUMBER(A910)),"تاريخ ناقص",IF(OR(C910="حفظ جديد",C910="مراجعة")=FALSE,"اختر النوع",IF(NOT(ISNUMBER(F910)),"عدد الأوجه ناقص","")))))</f>
        <v/>
      </c>
      <c r="J910" s="21">
        <f>IF(OR(B910&amp;""="",C910&lt;&gt;"حفظ جديد",NOT(ISNUMBER(A910))),"",IF(COUNTIFS($B$6:$B$2005,B910&amp;"",$C$6:$C$2005,"حفظ جديد",$A$6:$A$2005,"&gt;"&amp;A910)=0,1,0))</f>
        <v/>
      </c>
      <c r="K910" s="21">
        <f>IF(OR(B910&amp;""="",C910&lt;&gt;"مراجعة",NOT(ISNUMBER(A910))),"",IF(COUNTIFS($B$6:$B$2005,B910&amp;"",$C$6:$C$2005,"مراجعة",$A$6:$A$2005,"&gt;"&amp;A910)=0,1,0))</f>
        <v/>
      </c>
      <c r="L910" s="6">
        <f>IF(J910=1,B910&amp;"|H","")</f>
        <v/>
      </c>
      <c r="M910" s="6">
        <f>IF(K910=1,B910&amp;"|R","")</f>
        <v/>
      </c>
    </row>
    <row r="911">
      <c r="A911" s="13" t="n"/>
      <c r="B911" s="5" t="n"/>
      <c r="C911" s="5" t="n"/>
      <c r="D911" s="5" t="n"/>
      <c r="E911" s="5" t="n"/>
      <c r="F911" s="15" t="n"/>
      <c r="G911" s="5" t="n"/>
      <c r="H911" s="5" t="n"/>
      <c r="I911" s="6">
        <f>IF(B911&amp;""="","",IF(COUNTIF('الطلاب'!$A$6:$A$205,B911&amp;"")=0,"طالب غير موجود",IF(NOT(ISNUMBER(A911)),"تاريخ ناقص",IF(OR(C911="حفظ جديد",C911="مراجعة")=FALSE,"اختر النوع",IF(NOT(ISNUMBER(F911)),"عدد الأوجه ناقص","")))))</f>
        <v/>
      </c>
      <c r="J911" s="21">
        <f>IF(OR(B911&amp;""="",C911&lt;&gt;"حفظ جديد",NOT(ISNUMBER(A911))),"",IF(COUNTIFS($B$6:$B$2005,B911&amp;"",$C$6:$C$2005,"حفظ جديد",$A$6:$A$2005,"&gt;"&amp;A911)=0,1,0))</f>
        <v/>
      </c>
      <c r="K911" s="21">
        <f>IF(OR(B911&amp;""="",C911&lt;&gt;"مراجعة",NOT(ISNUMBER(A911))),"",IF(COUNTIFS($B$6:$B$2005,B911&amp;"",$C$6:$C$2005,"مراجعة",$A$6:$A$2005,"&gt;"&amp;A911)=0,1,0))</f>
        <v/>
      </c>
      <c r="L911" s="6">
        <f>IF(J911=1,B911&amp;"|H","")</f>
        <v/>
      </c>
      <c r="M911" s="6">
        <f>IF(K911=1,B911&amp;"|R","")</f>
        <v/>
      </c>
    </row>
    <row r="912">
      <c r="A912" s="13" t="n"/>
      <c r="B912" s="5" t="n"/>
      <c r="C912" s="5" t="n"/>
      <c r="D912" s="5" t="n"/>
      <c r="E912" s="5" t="n"/>
      <c r="F912" s="15" t="n"/>
      <c r="G912" s="5" t="n"/>
      <c r="H912" s="5" t="n"/>
      <c r="I912" s="6">
        <f>IF(B912&amp;""="","",IF(COUNTIF('الطلاب'!$A$6:$A$205,B912&amp;"")=0,"طالب غير موجود",IF(NOT(ISNUMBER(A912)),"تاريخ ناقص",IF(OR(C912="حفظ جديد",C912="مراجعة")=FALSE,"اختر النوع",IF(NOT(ISNUMBER(F912)),"عدد الأوجه ناقص","")))))</f>
        <v/>
      </c>
      <c r="J912" s="21">
        <f>IF(OR(B912&amp;""="",C912&lt;&gt;"حفظ جديد",NOT(ISNUMBER(A912))),"",IF(COUNTIFS($B$6:$B$2005,B912&amp;"",$C$6:$C$2005,"حفظ جديد",$A$6:$A$2005,"&gt;"&amp;A912)=0,1,0))</f>
        <v/>
      </c>
      <c r="K912" s="21">
        <f>IF(OR(B912&amp;""="",C912&lt;&gt;"مراجعة",NOT(ISNUMBER(A912))),"",IF(COUNTIFS($B$6:$B$2005,B912&amp;"",$C$6:$C$2005,"مراجعة",$A$6:$A$2005,"&gt;"&amp;A912)=0,1,0))</f>
        <v/>
      </c>
      <c r="L912" s="6">
        <f>IF(J912=1,B912&amp;"|H","")</f>
        <v/>
      </c>
      <c r="M912" s="6">
        <f>IF(K912=1,B912&amp;"|R","")</f>
        <v/>
      </c>
    </row>
    <row r="913">
      <c r="A913" s="13" t="n"/>
      <c r="B913" s="5" t="n"/>
      <c r="C913" s="5" t="n"/>
      <c r="D913" s="5" t="n"/>
      <c r="E913" s="5" t="n"/>
      <c r="F913" s="15" t="n"/>
      <c r="G913" s="5" t="n"/>
      <c r="H913" s="5" t="n"/>
      <c r="I913" s="6">
        <f>IF(B913&amp;""="","",IF(COUNTIF('الطلاب'!$A$6:$A$205,B913&amp;"")=0,"طالب غير موجود",IF(NOT(ISNUMBER(A913)),"تاريخ ناقص",IF(OR(C913="حفظ جديد",C913="مراجعة")=FALSE,"اختر النوع",IF(NOT(ISNUMBER(F913)),"عدد الأوجه ناقص","")))))</f>
        <v/>
      </c>
      <c r="J913" s="21">
        <f>IF(OR(B913&amp;""="",C913&lt;&gt;"حفظ جديد",NOT(ISNUMBER(A913))),"",IF(COUNTIFS($B$6:$B$2005,B913&amp;"",$C$6:$C$2005,"حفظ جديد",$A$6:$A$2005,"&gt;"&amp;A913)=0,1,0))</f>
        <v/>
      </c>
      <c r="K913" s="21">
        <f>IF(OR(B913&amp;""="",C913&lt;&gt;"مراجعة",NOT(ISNUMBER(A913))),"",IF(COUNTIFS($B$6:$B$2005,B913&amp;"",$C$6:$C$2005,"مراجعة",$A$6:$A$2005,"&gt;"&amp;A913)=0,1,0))</f>
        <v/>
      </c>
      <c r="L913" s="6">
        <f>IF(J913=1,B913&amp;"|H","")</f>
        <v/>
      </c>
      <c r="M913" s="6">
        <f>IF(K913=1,B913&amp;"|R","")</f>
        <v/>
      </c>
    </row>
    <row r="914">
      <c r="A914" s="13" t="n"/>
      <c r="B914" s="5" t="n"/>
      <c r="C914" s="5" t="n"/>
      <c r="D914" s="5" t="n"/>
      <c r="E914" s="5" t="n"/>
      <c r="F914" s="15" t="n"/>
      <c r="G914" s="5" t="n"/>
      <c r="H914" s="5" t="n"/>
      <c r="I914" s="6">
        <f>IF(B914&amp;""="","",IF(COUNTIF('الطلاب'!$A$6:$A$205,B914&amp;"")=0,"طالب غير موجود",IF(NOT(ISNUMBER(A914)),"تاريخ ناقص",IF(OR(C914="حفظ جديد",C914="مراجعة")=FALSE,"اختر النوع",IF(NOT(ISNUMBER(F914)),"عدد الأوجه ناقص","")))))</f>
        <v/>
      </c>
      <c r="J914" s="21">
        <f>IF(OR(B914&amp;""="",C914&lt;&gt;"حفظ جديد",NOT(ISNUMBER(A914))),"",IF(COUNTIFS($B$6:$B$2005,B914&amp;"",$C$6:$C$2005,"حفظ جديد",$A$6:$A$2005,"&gt;"&amp;A914)=0,1,0))</f>
        <v/>
      </c>
      <c r="K914" s="21">
        <f>IF(OR(B914&amp;""="",C914&lt;&gt;"مراجعة",NOT(ISNUMBER(A914))),"",IF(COUNTIFS($B$6:$B$2005,B914&amp;"",$C$6:$C$2005,"مراجعة",$A$6:$A$2005,"&gt;"&amp;A914)=0,1,0))</f>
        <v/>
      </c>
      <c r="L914" s="6">
        <f>IF(J914=1,B914&amp;"|H","")</f>
        <v/>
      </c>
      <c r="M914" s="6">
        <f>IF(K914=1,B914&amp;"|R","")</f>
        <v/>
      </c>
    </row>
    <row r="915">
      <c r="A915" s="13" t="n"/>
      <c r="B915" s="5" t="n"/>
      <c r="C915" s="5" t="n"/>
      <c r="D915" s="5" t="n"/>
      <c r="E915" s="5" t="n"/>
      <c r="F915" s="15" t="n"/>
      <c r="G915" s="5" t="n"/>
      <c r="H915" s="5" t="n"/>
      <c r="I915" s="6">
        <f>IF(B915&amp;""="","",IF(COUNTIF('الطلاب'!$A$6:$A$205,B915&amp;"")=0,"طالب غير موجود",IF(NOT(ISNUMBER(A915)),"تاريخ ناقص",IF(OR(C915="حفظ جديد",C915="مراجعة")=FALSE,"اختر النوع",IF(NOT(ISNUMBER(F915)),"عدد الأوجه ناقص","")))))</f>
        <v/>
      </c>
      <c r="J915" s="21">
        <f>IF(OR(B915&amp;""="",C915&lt;&gt;"حفظ جديد",NOT(ISNUMBER(A915))),"",IF(COUNTIFS($B$6:$B$2005,B915&amp;"",$C$6:$C$2005,"حفظ جديد",$A$6:$A$2005,"&gt;"&amp;A915)=0,1,0))</f>
        <v/>
      </c>
      <c r="K915" s="21">
        <f>IF(OR(B915&amp;""="",C915&lt;&gt;"مراجعة",NOT(ISNUMBER(A915))),"",IF(COUNTIFS($B$6:$B$2005,B915&amp;"",$C$6:$C$2005,"مراجعة",$A$6:$A$2005,"&gt;"&amp;A915)=0,1,0))</f>
        <v/>
      </c>
      <c r="L915" s="6">
        <f>IF(J915=1,B915&amp;"|H","")</f>
        <v/>
      </c>
      <c r="M915" s="6">
        <f>IF(K915=1,B915&amp;"|R","")</f>
        <v/>
      </c>
    </row>
    <row r="916">
      <c r="A916" s="13" t="n"/>
      <c r="B916" s="5" t="n"/>
      <c r="C916" s="5" t="n"/>
      <c r="D916" s="5" t="n"/>
      <c r="E916" s="5" t="n"/>
      <c r="F916" s="15" t="n"/>
      <c r="G916" s="5" t="n"/>
      <c r="H916" s="5" t="n"/>
      <c r="I916" s="6">
        <f>IF(B916&amp;""="","",IF(COUNTIF('الطلاب'!$A$6:$A$205,B916&amp;"")=0,"طالب غير موجود",IF(NOT(ISNUMBER(A916)),"تاريخ ناقص",IF(OR(C916="حفظ جديد",C916="مراجعة")=FALSE,"اختر النوع",IF(NOT(ISNUMBER(F916)),"عدد الأوجه ناقص","")))))</f>
        <v/>
      </c>
      <c r="J916" s="21">
        <f>IF(OR(B916&amp;""="",C916&lt;&gt;"حفظ جديد",NOT(ISNUMBER(A916))),"",IF(COUNTIFS($B$6:$B$2005,B916&amp;"",$C$6:$C$2005,"حفظ جديد",$A$6:$A$2005,"&gt;"&amp;A916)=0,1,0))</f>
        <v/>
      </c>
      <c r="K916" s="21">
        <f>IF(OR(B916&amp;""="",C916&lt;&gt;"مراجعة",NOT(ISNUMBER(A916))),"",IF(COUNTIFS($B$6:$B$2005,B916&amp;"",$C$6:$C$2005,"مراجعة",$A$6:$A$2005,"&gt;"&amp;A916)=0,1,0))</f>
        <v/>
      </c>
      <c r="L916" s="6">
        <f>IF(J916=1,B916&amp;"|H","")</f>
        <v/>
      </c>
      <c r="M916" s="6">
        <f>IF(K916=1,B916&amp;"|R","")</f>
        <v/>
      </c>
    </row>
    <row r="917">
      <c r="A917" s="13" t="n"/>
      <c r="B917" s="5" t="n"/>
      <c r="C917" s="5" t="n"/>
      <c r="D917" s="5" t="n"/>
      <c r="E917" s="5" t="n"/>
      <c r="F917" s="15" t="n"/>
      <c r="G917" s="5" t="n"/>
      <c r="H917" s="5" t="n"/>
      <c r="I917" s="6">
        <f>IF(B917&amp;""="","",IF(COUNTIF('الطلاب'!$A$6:$A$205,B917&amp;"")=0,"طالب غير موجود",IF(NOT(ISNUMBER(A917)),"تاريخ ناقص",IF(OR(C917="حفظ جديد",C917="مراجعة")=FALSE,"اختر النوع",IF(NOT(ISNUMBER(F917)),"عدد الأوجه ناقص","")))))</f>
        <v/>
      </c>
      <c r="J917" s="21">
        <f>IF(OR(B917&amp;""="",C917&lt;&gt;"حفظ جديد",NOT(ISNUMBER(A917))),"",IF(COUNTIFS($B$6:$B$2005,B917&amp;"",$C$6:$C$2005,"حفظ جديد",$A$6:$A$2005,"&gt;"&amp;A917)=0,1,0))</f>
        <v/>
      </c>
      <c r="K917" s="21">
        <f>IF(OR(B917&amp;""="",C917&lt;&gt;"مراجعة",NOT(ISNUMBER(A917))),"",IF(COUNTIFS($B$6:$B$2005,B917&amp;"",$C$6:$C$2005,"مراجعة",$A$6:$A$2005,"&gt;"&amp;A917)=0,1,0))</f>
        <v/>
      </c>
      <c r="L917" s="6">
        <f>IF(J917=1,B917&amp;"|H","")</f>
        <v/>
      </c>
      <c r="M917" s="6">
        <f>IF(K917=1,B917&amp;"|R","")</f>
        <v/>
      </c>
    </row>
    <row r="918">
      <c r="A918" s="13" t="n"/>
      <c r="B918" s="5" t="n"/>
      <c r="C918" s="5" t="n"/>
      <c r="D918" s="5" t="n"/>
      <c r="E918" s="5" t="n"/>
      <c r="F918" s="15" t="n"/>
      <c r="G918" s="5" t="n"/>
      <c r="H918" s="5" t="n"/>
      <c r="I918" s="6">
        <f>IF(B918&amp;""="","",IF(COUNTIF('الطلاب'!$A$6:$A$205,B918&amp;"")=0,"طالب غير موجود",IF(NOT(ISNUMBER(A918)),"تاريخ ناقص",IF(OR(C918="حفظ جديد",C918="مراجعة")=FALSE,"اختر النوع",IF(NOT(ISNUMBER(F918)),"عدد الأوجه ناقص","")))))</f>
        <v/>
      </c>
      <c r="J918" s="21">
        <f>IF(OR(B918&amp;""="",C918&lt;&gt;"حفظ جديد",NOT(ISNUMBER(A918))),"",IF(COUNTIFS($B$6:$B$2005,B918&amp;"",$C$6:$C$2005,"حفظ جديد",$A$6:$A$2005,"&gt;"&amp;A918)=0,1,0))</f>
        <v/>
      </c>
      <c r="K918" s="21">
        <f>IF(OR(B918&amp;""="",C918&lt;&gt;"مراجعة",NOT(ISNUMBER(A918))),"",IF(COUNTIFS($B$6:$B$2005,B918&amp;"",$C$6:$C$2005,"مراجعة",$A$6:$A$2005,"&gt;"&amp;A918)=0,1,0))</f>
        <v/>
      </c>
      <c r="L918" s="6">
        <f>IF(J918=1,B918&amp;"|H","")</f>
        <v/>
      </c>
      <c r="M918" s="6">
        <f>IF(K918=1,B918&amp;"|R","")</f>
        <v/>
      </c>
    </row>
    <row r="919">
      <c r="A919" s="13" t="n"/>
      <c r="B919" s="5" t="n"/>
      <c r="C919" s="5" t="n"/>
      <c r="D919" s="5" t="n"/>
      <c r="E919" s="5" t="n"/>
      <c r="F919" s="15" t="n"/>
      <c r="G919" s="5" t="n"/>
      <c r="H919" s="5" t="n"/>
      <c r="I919" s="6">
        <f>IF(B919&amp;""="","",IF(COUNTIF('الطلاب'!$A$6:$A$205,B919&amp;"")=0,"طالب غير موجود",IF(NOT(ISNUMBER(A919)),"تاريخ ناقص",IF(OR(C919="حفظ جديد",C919="مراجعة")=FALSE,"اختر النوع",IF(NOT(ISNUMBER(F919)),"عدد الأوجه ناقص","")))))</f>
        <v/>
      </c>
      <c r="J919" s="21">
        <f>IF(OR(B919&amp;""="",C919&lt;&gt;"حفظ جديد",NOT(ISNUMBER(A919))),"",IF(COUNTIFS($B$6:$B$2005,B919&amp;"",$C$6:$C$2005,"حفظ جديد",$A$6:$A$2005,"&gt;"&amp;A919)=0,1,0))</f>
        <v/>
      </c>
      <c r="K919" s="21">
        <f>IF(OR(B919&amp;""="",C919&lt;&gt;"مراجعة",NOT(ISNUMBER(A919))),"",IF(COUNTIFS($B$6:$B$2005,B919&amp;"",$C$6:$C$2005,"مراجعة",$A$6:$A$2005,"&gt;"&amp;A919)=0,1,0))</f>
        <v/>
      </c>
      <c r="L919" s="6">
        <f>IF(J919=1,B919&amp;"|H","")</f>
        <v/>
      </c>
      <c r="M919" s="6">
        <f>IF(K919=1,B919&amp;"|R","")</f>
        <v/>
      </c>
    </row>
    <row r="920">
      <c r="A920" s="13" t="n"/>
      <c r="B920" s="5" t="n"/>
      <c r="C920" s="5" t="n"/>
      <c r="D920" s="5" t="n"/>
      <c r="E920" s="5" t="n"/>
      <c r="F920" s="15" t="n"/>
      <c r="G920" s="5" t="n"/>
      <c r="H920" s="5" t="n"/>
      <c r="I920" s="6">
        <f>IF(B920&amp;""="","",IF(COUNTIF('الطلاب'!$A$6:$A$205,B920&amp;"")=0,"طالب غير موجود",IF(NOT(ISNUMBER(A920)),"تاريخ ناقص",IF(OR(C920="حفظ جديد",C920="مراجعة")=FALSE,"اختر النوع",IF(NOT(ISNUMBER(F920)),"عدد الأوجه ناقص","")))))</f>
        <v/>
      </c>
      <c r="J920" s="21">
        <f>IF(OR(B920&amp;""="",C920&lt;&gt;"حفظ جديد",NOT(ISNUMBER(A920))),"",IF(COUNTIFS($B$6:$B$2005,B920&amp;"",$C$6:$C$2005,"حفظ جديد",$A$6:$A$2005,"&gt;"&amp;A920)=0,1,0))</f>
        <v/>
      </c>
      <c r="K920" s="21">
        <f>IF(OR(B920&amp;""="",C920&lt;&gt;"مراجعة",NOT(ISNUMBER(A920))),"",IF(COUNTIFS($B$6:$B$2005,B920&amp;"",$C$6:$C$2005,"مراجعة",$A$6:$A$2005,"&gt;"&amp;A920)=0,1,0))</f>
        <v/>
      </c>
      <c r="L920" s="6">
        <f>IF(J920=1,B920&amp;"|H","")</f>
        <v/>
      </c>
      <c r="M920" s="6">
        <f>IF(K920=1,B920&amp;"|R","")</f>
        <v/>
      </c>
    </row>
    <row r="921">
      <c r="A921" s="13" t="n"/>
      <c r="B921" s="5" t="n"/>
      <c r="C921" s="5" t="n"/>
      <c r="D921" s="5" t="n"/>
      <c r="E921" s="5" t="n"/>
      <c r="F921" s="15" t="n"/>
      <c r="G921" s="5" t="n"/>
      <c r="H921" s="5" t="n"/>
      <c r="I921" s="6">
        <f>IF(B921&amp;""="","",IF(COUNTIF('الطلاب'!$A$6:$A$205,B921&amp;"")=0,"طالب غير موجود",IF(NOT(ISNUMBER(A921)),"تاريخ ناقص",IF(OR(C921="حفظ جديد",C921="مراجعة")=FALSE,"اختر النوع",IF(NOT(ISNUMBER(F921)),"عدد الأوجه ناقص","")))))</f>
        <v/>
      </c>
      <c r="J921" s="21">
        <f>IF(OR(B921&amp;""="",C921&lt;&gt;"حفظ جديد",NOT(ISNUMBER(A921))),"",IF(COUNTIFS($B$6:$B$2005,B921&amp;"",$C$6:$C$2005,"حفظ جديد",$A$6:$A$2005,"&gt;"&amp;A921)=0,1,0))</f>
        <v/>
      </c>
      <c r="K921" s="21">
        <f>IF(OR(B921&amp;""="",C921&lt;&gt;"مراجعة",NOT(ISNUMBER(A921))),"",IF(COUNTIFS($B$6:$B$2005,B921&amp;"",$C$6:$C$2005,"مراجعة",$A$6:$A$2005,"&gt;"&amp;A921)=0,1,0))</f>
        <v/>
      </c>
      <c r="L921" s="6">
        <f>IF(J921=1,B921&amp;"|H","")</f>
        <v/>
      </c>
      <c r="M921" s="6">
        <f>IF(K921=1,B921&amp;"|R","")</f>
        <v/>
      </c>
    </row>
    <row r="922">
      <c r="A922" s="13" t="n"/>
      <c r="B922" s="5" t="n"/>
      <c r="C922" s="5" t="n"/>
      <c r="D922" s="5" t="n"/>
      <c r="E922" s="5" t="n"/>
      <c r="F922" s="15" t="n"/>
      <c r="G922" s="5" t="n"/>
      <c r="H922" s="5" t="n"/>
      <c r="I922" s="6">
        <f>IF(B922&amp;""="","",IF(COUNTIF('الطلاب'!$A$6:$A$205,B922&amp;"")=0,"طالب غير موجود",IF(NOT(ISNUMBER(A922)),"تاريخ ناقص",IF(OR(C922="حفظ جديد",C922="مراجعة")=FALSE,"اختر النوع",IF(NOT(ISNUMBER(F922)),"عدد الأوجه ناقص","")))))</f>
        <v/>
      </c>
      <c r="J922" s="21">
        <f>IF(OR(B922&amp;""="",C922&lt;&gt;"حفظ جديد",NOT(ISNUMBER(A922))),"",IF(COUNTIFS($B$6:$B$2005,B922&amp;"",$C$6:$C$2005,"حفظ جديد",$A$6:$A$2005,"&gt;"&amp;A922)=0,1,0))</f>
        <v/>
      </c>
      <c r="K922" s="21">
        <f>IF(OR(B922&amp;""="",C922&lt;&gt;"مراجعة",NOT(ISNUMBER(A922))),"",IF(COUNTIFS($B$6:$B$2005,B922&amp;"",$C$6:$C$2005,"مراجعة",$A$6:$A$2005,"&gt;"&amp;A922)=0,1,0))</f>
        <v/>
      </c>
      <c r="L922" s="6">
        <f>IF(J922=1,B922&amp;"|H","")</f>
        <v/>
      </c>
      <c r="M922" s="6">
        <f>IF(K922=1,B922&amp;"|R","")</f>
        <v/>
      </c>
    </row>
    <row r="923">
      <c r="A923" s="13" t="n"/>
      <c r="B923" s="5" t="n"/>
      <c r="C923" s="5" t="n"/>
      <c r="D923" s="5" t="n"/>
      <c r="E923" s="5" t="n"/>
      <c r="F923" s="15" t="n"/>
      <c r="G923" s="5" t="n"/>
      <c r="H923" s="5" t="n"/>
      <c r="I923" s="6">
        <f>IF(B923&amp;""="","",IF(COUNTIF('الطلاب'!$A$6:$A$205,B923&amp;"")=0,"طالب غير موجود",IF(NOT(ISNUMBER(A923)),"تاريخ ناقص",IF(OR(C923="حفظ جديد",C923="مراجعة")=FALSE,"اختر النوع",IF(NOT(ISNUMBER(F923)),"عدد الأوجه ناقص","")))))</f>
        <v/>
      </c>
      <c r="J923" s="21">
        <f>IF(OR(B923&amp;""="",C923&lt;&gt;"حفظ جديد",NOT(ISNUMBER(A923))),"",IF(COUNTIFS($B$6:$B$2005,B923&amp;"",$C$6:$C$2005,"حفظ جديد",$A$6:$A$2005,"&gt;"&amp;A923)=0,1,0))</f>
        <v/>
      </c>
      <c r="K923" s="21">
        <f>IF(OR(B923&amp;""="",C923&lt;&gt;"مراجعة",NOT(ISNUMBER(A923))),"",IF(COUNTIFS($B$6:$B$2005,B923&amp;"",$C$6:$C$2005,"مراجعة",$A$6:$A$2005,"&gt;"&amp;A923)=0,1,0))</f>
        <v/>
      </c>
      <c r="L923" s="6">
        <f>IF(J923=1,B923&amp;"|H","")</f>
        <v/>
      </c>
      <c r="M923" s="6">
        <f>IF(K923=1,B923&amp;"|R","")</f>
        <v/>
      </c>
    </row>
    <row r="924">
      <c r="A924" s="13" t="n"/>
      <c r="B924" s="5" t="n"/>
      <c r="C924" s="5" t="n"/>
      <c r="D924" s="5" t="n"/>
      <c r="E924" s="5" t="n"/>
      <c r="F924" s="15" t="n"/>
      <c r="G924" s="5" t="n"/>
      <c r="H924" s="5" t="n"/>
      <c r="I924" s="6">
        <f>IF(B924&amp;""="","",IF(COUNTIF('الطلاب'!$A$6:$A$205,B924&amp;"")=0,"طالب غير موجود",IF(NOT(ISNUMBER(A924)),"تاريخ ناقص",IF(OR(C924="حفظ جديد",C924="مراجعة")=FALSE,"اختر النوع",IF(NOT(ISNUMBER(F924)),"عدد الأوجه ناقص","")))))</f>
        <v/>
      </c>
      <c r="J924" s="21">
        <f>IF(OR(B924&amp;""="",C924&lt;&gt;"حفظ جديد",NOT(ISNUMBER(A924))),"",IF(COUNTIFS($B$6:$B$2005,B924&amp;"",$C$6:$C$2005,"حفظ جديد",$A$6:$A$2005,"&gt;"&amp;A924)=0,1,0))</f>
        <v/>
      </c>
      <c r="K924" s="21">
        <f>IF(OR(B924&amp;""="",C924&lt;&gt;"مراجعة",NOT(ISNUMBER(A924))),"",IF(COUNTIFS($B$6:$B$2005,B924&amp;"",$C$6:$C$2005,"مراجعة",$A$6:$A$2005,"&gt;"&amp;A924)=0,1,0))</f>
        <v/>
      </c>
      <c r="L924" s="6">
        <f>IF(J924=1,B924&amp;"|H","")</f>
        <v/>
      </c>
      <c r="M924" s="6">
        <f>IF(K924=1,B924&amp;"|R","")</f>
        <v/>
      </c>
    </row>
    <row r="925">
      <c r="A925" s="13" t="n"/>
      <c r="B925" s="5" t="n"/>
      <c r="C925" s="5" t="n"/>
      <c r="D925" s="5" t="n"/>
      <c r="E925" s="5" t="n"/>
      <c r="F925" s="15" t="n"/>
      <c r="G925" s="5" t="n"/>
      <c r="H925" s="5" t="n"/>
      <c r="I925" s="6">
        <f>IF(B925&amp;""="","",IF(COUNTIF('الطلاب'!$A$6:$A$205,B925&amp;"")=0,"طالب غير موجود",IF(NOT(ISNUMBER(A925)),"تاريخ ناقص",IF(OR(C925="حفظ جديد",C925="مراجعة")=FALSE,"اختر النوع",IF(NOT(ISNUMBER(F925)),"عدد الأوجه ناقص","")))))</f>
        <v/>
      </c>
      <c r="J925" s="21">
        <f>IF(OR(B925&amp;""="",C925&lt;&gt;"حفظ جديد",NOT(ISNUMBER(A925))),"",IF(COUNTIFS($B$6:$B$2005,B925&amp;"",$C$6:$C$2005,"حفظ جديد",$A$6:$A$2005,"&gt;"&amp;A925)=0,1,0))</f>
        <v/>
      </c>
      <c r="K925" s="21">
        <f>IF(OR(B925&amp;""="",C925&lt;&gt;"مراجعة",NOT(ISNUMBER(A925))),"",IF(COUNTIFS($B$6:$B$2005,B925&amp;"",$C$6:$C$2005,"مراجعة",$A$6:$A$2005,"&gt;"&amp;A925)=0,1,0))</f>
        <v/>
      </c>
      <c r="L925" s="6">
        <f>IF(J925=1,B925&amp;"|H","")</f>
        <v/>
      </c>
      <c r="M925" s="6">
        <f>IF(K925=1,B925&amp;"|R","")</f>
        <v/>
      </c>
    </row>
    <row r="926">
      <c r="A926" s="13" t="n"/>
      <c r="B926" s="5" t="n"/>
      <c r="C926" s="5" t="n"/>
      <c r="D926" s="5" t="n"/>
      <c r="E926" s="5" t="n"/>
      <c r="F926" s="15" t="n"/>
      <c r="G926" s="5" t="n"/>
      <c r="H926" s="5" t="n"/>
      <c r="I926" s="6">
        <f>IF(B926&amp;""="","",IF(COUNTIF('الطلاب'!$A$6:$A$205,B926&amp;"")=0,"طالب غير موجود",IF(NOT(ISNUMBER(A926)),"تاريخ ناقص",IF(OR(C926="حفظ جديد",C926="مراجعة")=FALSE,"اختر النوع",IF(NOT(ISNUMBER(F926)),"عدد الأوجه ناقص","")))))</f>
        <v/>
      </c>
      <c r="J926" s="21">
        <f>IF(OR(B926&amp;""="",C926&lt;&gt;"حفظ جديد",NOT(ISNUMBER(A926))),"",IF(COUNTIFS($B$6:$B$2005,B926&amp;"",$C$6:$C$2005,"حفظ جديد",$A$6:$A$2005,"&gt;"&amp;A926)=0,1,0))</f>
        <v/>
      </c>
      <c r="K926" s="21">
        <f>IF(OR(B926&amp;""="",C926&lt;&gt;"مراجعة",NOT(ISNUMBER(A926))),"",IF(COUNTIFS($B$6:$B$2005,B926&amp;"",$C$6:$C$2005,"مراجعة",$A$6:$A$2005,"&gt;"&amp;A926)=0,1,0))</f>
        <v/>
      </c>
      <c r="L926" s="6">
        <f>IF(J926=1,B926&amp;"|H","")</f>
        <v/>
      </c>
      <c r="M926" s="6">
        <f>IF(K926=1,B926&amp;"|R","")</f>
        <v/>
      </c>
    </row>
    <row r="927">
      <c r="A927" s="13" t="n"/>
      <c r="B927" s="5" t="n"/>
      <c r="C927" s="5" t="n"/>
      <c r="D927" s="5" t="n"/>
      <c r="E927" s="5" t="n"/>
      <c r="F927" s="15" t="n"/>
      <c r="G927" s="5" t="n"/>
      <c r="H927" s="5" t="n"/>
      <c r="I927" s="6">
        <f>IF(B927&amp;""="","",IF(COUNTIF('الطلاب'!$A$6:$A$205,B927&amp;"")=0,"طالب غير موجود",IF(NOT(ISNUMBER(A927)),"تاريخ ناقص",IF(OR(C927="حفظ جديد",C927="مراجعة")=FALSE,"اختر النوع",IF(NOT(ISNUMBER(F927)),"عدد الأوجه ناقص","")))))</f>
        <v/>
      </c>
      <c r="J927" s="21">
        <f>IF(OR(B927&amp;""="",C927&lt;&gt;"حفظ جديد",NOT(ISNUMBER(A927))),"",IF(COUNTIFS($B$6:$B$2005,B927&amp;"",$C$6:$C$2005,"حفظ جديد",$A$6:$A$2005,"&gt;"&amp;A927)=0,1,0))</f>
        <v/>
      </c>
      <c r="K927" s="21">
        <f>IF(OR(B927&amp;""="",C927&lt;&gt;"مراجعة",NOT(ISNUMBER(A927))),"",IF(COUNTIFS($B$6:$B$2005,B927&amp;"",$C$6:$C$2005,"مراجعة",$A$6:$A$2005,"&gt;"&amp;A927)=0,1,0))</f>
        <v/>
      </c>
      <c r="L927" s="6">
        <f>IF(J927=1,B927&amp;"|H","")</f>
        <v/>
      </c>
      <c r="M927" s="6">
        <f>IF(K927=1,B927&amp;"|R","")</f>
        <v/>
      </c>
    </row>
    <row r="928">
      <c r="A928" s="13" t="n"/>
      <c r="B928" s="5" t="n"/>
      <c r="C928" s="5" t="n"/>
      <c r="D928" s="5" t="n"/>
      <c r="E928" s="5" t="n"/>
      <c r="F928" s="15" t="n"/>
      <c r="G928" s="5" t="n"/>
      <c r="H928" s="5" t="n"/>
      <c r="I928" s="6">
        <f>IF(B928&amp;""="","",IF(COUNTIF('الطلاب'!$A$6:$A$205,B928&amp;"")=0,"طالب غير موجود",IF(NOT(ISNUMBER(A928)),"تاريخ ناقص",IF(OR(C928="حفظ جديد",C928="مراجعة")=FALSE,"اختر النوع",IF(NOT(ISNUMBER(F928)),"عدد الأوجه ناقص","")))))</f>
        <v/>
      </c>
      <c r="J928" s="21">
        <f>IF(OR(B928&amp;""="",C928&lt;&gt;"حفظ جديد",NOT(ISNUMBER(A928))),"",IF(COUNTIFS($B$6:$B$2005,B928&amp;"",$C$6:$C$2005,"حفظ جديد",$A$6:$A$2005,"&gt;"&amp;A928)=0,1,0))</f>
        <v/>
      </c>
      <c r="K928" s="21">
        <f>IF(OR(B928&amp;""="",C928&lt;&gt;"مراجعة",NOT(ISNUMBER(A928))),"",IF(COUNTIFS($B$6:$B$2005,B928&amp;"",$C$6:$C$2005,"مراجعة",$A$6:$A$2005,"&gt;"&amp;A928)=0,1,0))</f>
        <v/>
      </c>
      <c r="L928" s="6">
        <f>IF(J928=1,B928&amp;"|H","")</f>
        <v/>
      </c>
      <c r="M928" s="6">
        <f>IF(K928=1,B928&amp;"|R","")</f>
        <v/>
      </c>
    </row>
    <row r="929">
      <c r="A929" s="13" t="n"/>
      <c r="B929" s="5" t="n"/>
      <c r="C929" s="5" t="n"/>
      <c r="D929" s="5" t="n"/>
      <c r="E929" s="5" t="n"/>
      <c r="F929" s="15" t="n"/>
      <c r="G929" s="5" t="n"/>
      <c r="H929" s="5" t="n"/>
      <c r="I929" s="6">
        <f>IF(B929&amp;""="","",IF(COUNTIF('الطلاب'!$A$6:$A$205,B929&amp;"")=0,"طالب غير موجود",IF(NOT(ISNUMBER(A929)),"تاريخ ناقص",IF(OR(C929="حفظ جديد",C929="مراجعة")=FALSE,"اختر النوع",IF(NOT(ISNUMBER(F929)),"عدد الأوجه ناقص","")))))</f>
        <v/>
      </c>
      <c r="J929" s="21">
        <f>IF(OR(B929&amp;""="",C929&lt;&gt;"حفظ جديد",NOT(ISNUMBER(A929))),"",IF(COUNTIFS($B$6:$B$2005,B929&amp;"",$C$6:$C$2005,"حفظ جديد",$A$6:$A$2005,"&gt;"&amp;A929)=0,1,0))</f>
        <v/>
      </c>
      <c r="K929" s="21">
        <f>IF(OR(B929&amp;""="",C929&lt;&gt;"مراجعة",NOT(ISNUMBER(A929))),"",IF(COUNTIFS($B$6:$B$2005,B929&amp;"",$C$6:$C$2005,"مراجعة",$A$6:$A$2005,"&gt;"&amp;A929)=0,1,0))</f>
        <v/>
      </c>
      <c r="L929" s="6">
        <f>IF(J929=1,B929&amp;"|H","")</f>
        <v/>
      </c>
      <c r="M929" s="6">
        <f>IF(K929=1,B929&amp;"|R","")</f>
        <v/>
      </c>
    </row>
    <row r="930">
      <c r="A930" s="13" t="n"/>
      <c r="B930" s="5" t="n"/>
      <c r="C930" s="5" t="n"/>
      <c r="D930" s="5" t="n"/>
      <c r="E930" s="5" t="n"/>
      <c r="F930" s="15" t="n"/>
      <c r="G930" s="5" t="n"/>
      <c r="H930" s="5" t="n"/>
      <c r="I930" s="6">
        <f>IF(B930&amp;""="","",IF(COUNTIF('الطلاب'!$A$6:$A$205,B930&amp;"")=0,"طالب غير موجود",IF(NOT(ISNUMBER(A930)),"تاريخ ناقص",IF(OR(C930="حفظ جديد",C930="مراجعة")=FALSE,"اختر النوع",IF(NOT(ISNUMBER(F930)),"عدد الأوجه ناقص","")))))</f>
        <v/>
      </c>
      <c r="J930" s="21">
        <f>IF(OR(B930&amp;""="",C930&lt;&gt;"حفظ جديد",NOT(ISNUMBER(A930))),"",IF(COUNTIFS($B$6:$B$2005,B930&amp;"",$C$6:$C$2005,"حفظ جديد",$A$6:$A$2005,"&gt;"&amp;A930)=0,1,0))</f>
        <v/>
      </c>
      <c r="K930" s="21">
        <f>IF(OR(B930&amp;""="",C930&lt;&gt;"مراجعة",NOT(ISNUMBER(A930))),"",IF(COUNTIFS($B$6:$B$2005,B930&amp;"",$C$6:$C$2005,"مراجعة",$A$6:$A$2005,"&gt;"&amp;A930)=0,1,0))</f>
        <v/>
      </c>
      <c r="L930" s="6">
        <f>IF(J930=1,B930&amp;"|H","")</f>
        <v/>
      </c>
      <c r="M930" s="6">
        <f>IF(K930=1,B930&amp;"|R","")</f>
        <v/>
      </c>
    </row>
    <row r="931">
      <c r="A931" s="13" t="n"/>
      <c r="B931" s="5" t="n"/>
      <c r="C931" s="5" t="n"/>
      <c r="D931" s="5" t="n"/>
      <c r="E931" s="5" t="n"/>
      <c r="F931" s="15" t="n"/>
      <c r="G931" s="5" t="n"/>
      <c r="H931" s="5" t="n"/>
      <c r="I931" s="6">
        <f>IF(B931&amp;""="","",IF(COUNTIF('الطلاب'!$A$6:$A$205,B931&amp;"")=0,"طالب غير موجود",IF(NOT(ISNUMBER(A931)),"تاريخ ناقص",IF(OR(C931="حفظ جديد",C931="مراجعة")=FALSE,"اختر النوع",IF(NOT(ISNUMBER(F931)),"عدد الأوجه ناقص","")))))</f>
        <v/>
      </c>
      <c r="J931" s="21">
        <f>IF(OR(B931&amp;""="",C931&lt;&gt;"حفظ جديد",NOT(ISNUMBER(A931))),"",IF(COUNTIFS($B$6:$B$2005,B931&amp;"",$C$6:$C$2005,"حفظ جديد",$A$6:$A$2005,"&gt;"&amp;A931)=0,1,0))</f>
        <v/>
      </c>
      <c r="K931" s="21">
        <f>IF(OR(B931&amp;""="",C931&lt;&gt;"مراجعة",NOT(ISNUMBER(A931))),"",IF(COUNTIFS($B$6:$B$2005,B931&amp;"",$C$6:$C$2005,"مراجعة",$A$6:$A$2005,"&gt;"&amp;A931)=0,1,0))</f>
        <v/>
      </c>
      <c r="L931" s="6">
        <f>IF(J931=1,B931&amp;"|H","")</f>
        <v/>
      </c>
      <c r="M931" s="6">
        <f>IF(K931=1,B931&amp;"|R","")</f>
        <v/>
      </c>
    </row>
    <row r="932">
      <c r="A932" s="13" t="n"/>
      <c r="B932" s="5" t="n"/>
      <c r="C932" s="5" t="n"/>
      <c r="D932" s="5" t="n"/>
      <c r="E932" s="5" t="n"/>
      <c r="F932" s="15" t="n"/>
      <c r="G932" s="5" t="n"/>
      <c r="H932" s="5" t="n"/>
      <c r="I932" s="6">
        <f>IF(B932&amp;""="","",IF(COUNTIF('الطلاب'!$A$6:$A$205,B932&amp;"")=0,"طالب غير موجود",IF(NOT(ISNUMBER(A932)),"تاريخ ناقص",IF(OR(C932="حفظ جديد",C932="مراجعة")=FALSE,"اختر النوع",IF(NOT(ISNUMBER(F932)),"عدد الأوجه ناقص","")))))</f>
        <v/>
      </c>
      <c r="J932" s="21">
        <f>IF(OR(B932&amp;""="",C932&lt;&gt;"حفظ جديد",NOT(ISNUMBER(A932))),"",IF(COUNTIFS($B$6:$B$2005,B932&amp;"",$C$6:$C$2005,"حفظ جديد",$A$6:$A$2005,"&gt;"&amp;A932)=0,1,0))</f>
        <v/>
      </c>
      <c r="K932" s="21">
        <f>IF(OR(B932&amp;""="",C932&lt;&gt;"مراجعة",NOT(ISNUMBER(A932))),"",IF(COUNTIFS($B$6:$B$2005,B932&amp;"",$C$6:$C$2005,"مراجعة",$A$6:$A$2005,"&gt;"&amp;A932)=0,1,0))</f>
        <v/>
      </c>
      <c r="L932" s="6">
        <f>IF(J932=1,B932&amp;"|H","")</f>
        <v/>
      </c>
      <c r="M932" s="6">
        <f>IF(K932=1,B932&amp;"|R","")</f>
        <v/>
      </c>
    </row>
    <row r="933">
      <c r="A933" s="13" t="n"/>
      <c r="B933" s="5" t="n"/>
      <c r="C933" s="5" t="n"/>
      <c r="D933" s="5" t="n"/>
      <c r="E933" s="5" t="n"/>
      <c r="F933" s="15" t="n"/>
      <c r="G933" s="5" t="n"/>
      <c r="H933" s="5" t="n"/>
      <c r="I933" s="6">
        <f>IF(B933&amp;""="","",IF(COUNTIF('الطلاب'!$A$6:$A$205,B933&amp;"")=0,"طالب غير موجود",IF(NOT(ISNUMBER(A933)),"تاريخ ناقص",IF(OR(C933="حفظ جديد",C933="مراجعة")=FALSE,"اختر النوع",IF(NOT(ISNUMBER(F933)),"عدد الأوجه ناقص","")))))</f>
        <v/>
      </c>
      <c r="J933" s="21">
        <f>IF(OR(B933&amp;""="",C933&lt;&gt;"حفظ جديد",NOT(ISNUMBER(A933))),"",IF(COUNTIFS($B$6:$B$2005,B933&amp;"",$C$6:$C$2005,"حفظ جديد",$A$6:$A$2005,"&gt;"&amp;A933)=0,1,0))</f>
        <v/>
      </c>
      <c r="K933" s="21">
        <f>IF(OR(B933&amp;""="",C933&lt;&gt;"مراجعة",NOT(ISNUMBER(A933))),"",IF(COUNTIFS($B$6:$B$2005,B933&amp;"",$C$6:$C$2005,"مراجعة",$A$6:$A$2005,"&gt;"&amp;A933)=0,1,0))</f>
        <v/>
      </c>
      <c r="L933" s="6">
        <f>IF(J933=1,B933&amp;"|H","")</f>
        <v/>
      </c>
      <c r="M933" s="6">
        <f>IF(K933=1,B933&amp;"|R","")</f>
        <v/>
      </c>
    </row>
    <row r="934">
      <c r="A934" s="13" t="n"/>
      <c r="B934" s="5" t="n"/>
      <c r="C934" s="5" t="n"/>
      <c r="D934" s="5" t="n"/>
      <c r="E934" s="5" t="n"/>
      <c r="F934" s="15" t="n"/>
      <c r="G934" s="5" t="n"/>
      <c r="H934" s="5" t="n"/>
      <c r="I934" s="6">
        <f>IF(B934&amp;""="","",IF(COUNTIF('الطلاب'!$A$6:$A$205,B934&amp;"")=0,"طالب غير موجود",IF(NOT(ISNUMBER(A934)),"تاريخ ناقص",IF(OR(C934="حفظ جديد",C934="مراجعة")=FALSE,"اختر النوع",IF(NOT(ISNUMBER(F934)),"عدد الأوجه ناقص","")))))</f>
        <v/>
      </c>
      <c r="J934" s="21">
        <f>IF(OR(B934&amp;""="",C934&lt;&gt;"حفظ جديد",NOT(ISNUMBER(A934))),"",IF(COUNTIFS($B$6:$B$2005,B934&amp;"",$C$6:$C$2005,"حفظ جديد",$A$6:$A$2005,"&gt;"&amp;A934)=0,1,0))</f>
        <v/>
      </c>
      <c r="K934" s="21">
        <f>IF(OR(B934&amp;""="",C934&lt;&gt;"مراجعة",NOT(ISNUMBER(A934))),"",IF(COUNTIFS($B$6:$B$2005,B934&amp;"",$C$6:$C$2005,"مراجعة",$A$6:$A$2005,"&gt;"&amp;A934)=0,1,0))</f>
        <v/>
      </c>
      <c r="L934" s="6">
        <f>IF(J934=1,B934&amp;"|H","")</f>
        <v/>
      </c>
      <c r="M934" s="6">
        <f>IF(K934=1,B934&amp;"|R","")</f>
        <v/>
      </c>
    </row>
    <row r="935">
      <c r="A935" s="13" t="n"/>
      <c r="B935" s="5" t="n"/>
      <c r="C935" s="5" t="n"/>
      <c r="D935" s="5" t="n"/>
      <c r="E935" s="5" t="n"/>
      <c r="F935" s="15" t="n"/>
      <c r="G935" s="5" t="n"/>
      <c r="H935" s="5" t="n"/>
      <c r="I935" s="6">
        <f>IF(B935&amp;""="","",IF(COUNTIF('الطلاب'!$A$6:$A$205,B935&amp;"")=0,"طالب غير موجود",IF(NOT(ISNUMBER(A935)),"تاريخ ناقص",IF(OR(C935="حفظ جديد",C935="مراجعة")=FALSE,"اختر النوع",IF(NOT(ISNUMBER(F935)),"عدد الأوجه ناقص","")))))</f>
        <v/>
      </c>
      <c r="J935" s="21">
        <f>IF(OR(B935&amp;""="",C935&lt;&gt;"حفظ جديد",NOT(ISNUMBER(A935))),"",IF(COUNTIFS($B$6:$B$2005,B935&amp;"",$C$6:$C$2005,"حفظ جديد",$A$6:$A$2005,"&gt;"&amp;A935)=0,1,0))</f>
        <v/>
      </c>
      <c r="K935" s="21">
        <f>IF(OR(B935&amp;""="",C935&lt;&gt;"مراجعة",NOT(ISNUMBER(A935))),"",IF(COUNTIFS($B$6:$B$2005,B935&amp;"",$C$6:$C$2005,"مراجعة",$A$6:$A$2005,"&gt;"&amp;A935)=0,1,0))</f>
        <v/>
      </c>
      <c r="L935" s="6">
        <f>IF(J935=1,B935&amp;"|H","")</f>
        <v/>
      </c>
      <c r="M935" s="6">
        <f>IF(K935=1,B935&amp;"|R","")</f>
        <v/>
      </c>
    </row>
    <row r="936">
      <c r="A936" s="13" t="n"/>
      <c r="B936" s="5" t="n"/>
      <c r="C936" s="5" t="n"/>
      <c r="D936" s="5" t="n"/>
      <c r="E936" s="5" t="n"/>
      <c r="F936" s="15" t="n"/>
      <c r="G936" s="5" t="n"/>
      <c r="H936" s="5" t="n"/>
      <c r="I936" s="6">
        <f>IF(B936&amp;""="","",IF(COUNTIF('الطلاب'!$A$6:$A$205,B936&amp;"")=0,"طالب غير موجود",IF(NOT(ISNUMBER(A936)),"تاريخ ناقص",IF(OR(C936="حفظ جديد",C936="مراجعة")=FALSE,"اختر النوع",IF(NOT(ISNUMBER(F936)),"عدد الأوجه ناقص","")))))</f>
        <v/>
      </c>
      <c r="J936" s="21">
        <f>IF(OR(B936&amp;""="",C936&lt;&gt;"حفظ جديد",NOT(ISNUMBER(A936))),"",IF(COUNTIFS($B$6:$B$2005,B936&amp;"",$C$6:$C$2005,"حفظ جديد",$A$6:$A$2005,"&gt;"&amp;A936)=0,1,0))</f>
        <v/>
      </c>
      <c r="K936" s="21">
        <f>IF(OR(B936&amp;""="",C936&lt;&gt;"مراجعة",NOT(ISNUMBER(A936))),"",IF(COUNTIFS($B$6:$B$2005,B936&amp;"",$C$6:$C$2005,"مراجعة",$A$6:$A$2005,"&gt;"&amp;A936)=0,1,0))</f>
        <v/>
      </c>
      <c r="L936" s="6">
        <f>IF(J936=1,B936&amp;"|H","")</f>
        <v/>
      </c>
      <c r="M936" s="6">
        <f>IF(K936=1,B936&amp;"|R","")</f>
        <v/>
      </c>
    </row>
    <row r="937">
      <c r="A937" s="13" t="n"/>
      <c r="B937" s="5" t="n"/>
      <c r="C937" s="5" t="n"/>
      <c r="D937" s="5" t="n"/>
      <c r="E937" s="5" t="n"/>
      <c r="F937" s="15" t="n"/>
      <c r="G937" s="5" t="n"/>
      <c r="H937" s="5" t="n"/>
      <c r="I937" s="6">
        <f>IF(B937&amp;""="","",IF(COUNTIF('الطلاب'!$A$6:$A$205,B937&amp;"")=0,"طالب غير موجود",IF(NOT(ISNUMBER(A937)),"تاريخ ناقص",IF(OR(C937="حفظ جديد",C937="مراجعة")=FALSE,"اختر النوع",IF(NOT(ISNUMBER(F937)),"عدد الأوجه ناقص","")))))</f>
        <v/>
      </c>
      <c r="J937" s="21">
        <f>IF(OR(B937&amp;""="",C937&lt;&gt;"حفظ جديد",NOT(ISNUMBER(A937))),"",IF(COUNTIFS($B$6:$B$2005,B937&amp;"",$C$6:$C$2005,"حفظ جديد",$A$6:$A$2005,"&gt;"&amp;A937)=0,1,0))</f>
        <v/>
      </c>
      <c r="K937" s="21">
        <f>IF(OR(B937&amp;""="",C937&lt;&gt;"مراجعة",NOT(ISNUMBER(A937))),"",IF(COUNTIFS($B$6:$B$2005,B937&amp;"",$C$6:$C$2005,"مراجعة",$A$6:$A$2005,"&gt;"&amp;A937)=0,1,0))</f>
        <v/>
      </c>
      <c r="L937" s="6">
        <f>IF(J937=1,B937&amp;"|H","")</f>
        <v/>
      </c>
      <c r="M937" s="6">
        <f>IF(K937=1,B937&amp;"|R","")</f>
        <v/>
      </c>
    </row>
    <row r="938">
      <c r="A938" s="13" t="n"/>
      <c r="B938" s="5" t="n"/>
      <c r="C938" s="5" t="n"/>
      <c r="D938" s="5" t="n"/>
      <c r="E938" s="5" t="n"/>
      <c r="F938" s="15" t="n"/>
      <c r="G938" s="5" t="n"/>
      <c r="H938" s="5" t="n"/>
      <c r="I938" s="6">
        <f>IF(B938&amp;""="","",IF(COUNTIF('الطلاب'!$A$6:$A$205,B938&amp;"")=0,"طالب غير موجود",IF(NOT(ISNUMBER(A938)),"تاريخ ناقص",IF(OR(C938="حفظ جديد",C938="مراجعة")=FALSE,"اختر النوع",IF(NOT(ISNUMBER(F938)),"عدد الأوجه ناقص","")))))</f>
        <v/>
      </c>
      <c r="J938" s="21">
        <f>IF(OR(B938&amp;""="",C938&lt;&gt;"حفظ جديد",NOT(ISNUMBER(A938))),"",IF(COUNTIFS($B$6:$B$2005,B938&amp;"",$C$6:$C$2005,"حفظ جديد",$A$6:$A$2005,"&gt;"&amp;A938)=0,1,0))</f>
        <v/>
      </c>
      <c r="K938" s="21">
        <f>IF(OR(B938&amp;""="",C938&lt;&gt;"مراجعة",NOT(ISNUMBER(A938))),"",IF(COUNTIFS($B$6:$B$2005,B938&amp;"",$C$6:$C$2005,"مراجعة",$A$6:$A$2005,"&gt;"&amp;A938)=0,1,0))</f>
        <v/>
      </c>
      <c r="L938" s="6">
        <f>IF(J938=1,B938&amp;"|H","")</f>
        <v/>
      </c>
      <c r="M938" s="6">
        <f>IF(K938=1,B938&amp;"|R","")</f>
        <v/>
      </c>
    </row>
    <row r="939">
      <c r="A939" s="13" t="n"/>
      <c r="B939" s="5" t="n"/>
      <c r="C939" s="5" t="n"/>
      <c r="D939" s="5" t="n"/>
      <c r="E939" s="5" t="n"/>
      <c r="F939" s="15" t="n"/>
      <c r="G939" s="5" t="n"/>
      <c r="H939" s="5" t="n"/>
      <c r="I939" s="6">
        <f>IF(B939&amp;""="","",IF(COUNTIF('الطلاب'!$A$6:$A$205,B939&amp;"")=0,"طالب غير موجود",IF(NOT(ISNUMBER(A939)),"تاريخ ناقص",IF(OR(C939="حفظ جديد",C939="مراجعة")=FALSE,"اختر النوع",IF(NOT(ISNUMBER(F939)),"عدد الأوجه ناقص","")))))</f>
        <v/>
      </c>
      <c r="J939" s="21">
        <f>IF(OR(B939&amp;""="",C939&lt;&gt;"حفظ جديد",NOT(ISNUMBER(A939))),"",IF(COUNTIFS($B$6:$B$2005,B939&amp;"",$C$6:$C$2005,"حفظ جديد",$A$6:$A$2005,"&gt;"&amp;A939)=0,1,0))</f>
        <v/>
      </c>
      <c r="K939" s="21">
        <f>IF(OR(B939&amp;""="",C939&lt;&gt;"مراجعة",NOT(ISNUMBER(A939))),"",IF(COUNTIFS($B$6:$B$2005,B939&amp;"",$C$6:$C$2005,"مراجعة",$A$6:$A$2005,"&gt;"&amp;A939)=0,1,0))</f>
        <v/>
      </c>
      <c r="L939" s="6">
        <f>IF(J939=1,B939&amp;"|H","")</f>
        <v/>
      </c>
      <c r="M939" s="6">
        <f>IF(K939=1,B939&amp;"|R","")</f>
        <v/>
      </c>
    </row>
    <row r="940">
      <c r="A940" s="13" t="n"/>
      <c r="B940" s="5" t="n"/>
      <c r="C940" s="5" t="n"/>
      <c r="D940" s="5" t="n"/>
      <c r="E940" s="5" t="n"/>
      <c r="F940" s="15" t="n"/>
      <c r="G940" s="5" t="n"/>
      <c r="H940" s="5" t="n"/>
      <c r="I940" s="6">
        <f>IF(B940&amp;""="","",IF(COUNTIF('الطلاب'!$A$6:$A$205,B940&amp;"")=0,"طالب غير موجود",IF(NOT(ISNUMBER(A940)),"تاريخ ناقص",IF(OR(C940="حفظ جديد",C940="مراجعة")=FALSE,"اختر النوع",IF(NOT(ISNUMBER(F940)),"عدد الأوجه ناقص","")))))</f>
        <v/>
      </c>
      <c r="J940" s="21">
        <f>IF(OR(B940&amp;""="",C940&lt;&gt;"حفظ جديد",NOT(ISNUMBER(A940))),"",IF(COUNTIFS($B$6:$B$2005,B940&amp;"",$C$6:$C$2005,"حفظ جديد",$A$6:$A$2005,"&gt;"&amp;A940)=0,1,0))</f>
        <v/>
      </c>
      <c r="K940" s="21">
        <f>IF(OR(B940&amp;""="",C940&lt;&gt;"مراجعة",NOT(ISNUMBER(A940))),"",IF(COUNTIFS($B$6:$B$2005,B940&amp;"",$C$6:$C$2005,"مراجعة",$A$6:$A$2005,"&gt;"&amp;A940)=0,1,0))</f>
        <v/>
      </c>
      <c r="L940" s="6">
        <f>IF(J940=1,B940&amp;"|H","")</f>
        <v/>
      </c>
      <c r="M940" s="6">
        <f>IF(K940=1,B940&amp;"|R","")</f>
        <v/>
      </c>
    </row>
    <row r="941">
      <c r="A941" s="13" t="n"/>
      <c r="B941" s="5" t="n"/>
      <c r="C941" s="5" t="n"/>
      <c r="D941" s="5" t="n"/>
      <c r="E941" s="5" t="n"/>
      <c r="F941" s="15" t="n"/>
      <c r="G941" s="5" t="n"/>
      <c r="H941" s="5" t="n"/>
      <c r="I941" s="6">
        <f>IF(B941&amp;""="","",IF(COUNTIF('الطلاب'!$A$6:$A$205,B941&amp;"")=0,"طالب غير موجود",IF(NOT(ISNUMBER(A941)),"تاريخ ناقص",IF(OR(C941="حفظ جديد",C941="مراجعة")=FALSE,"اختر النوع",IF(NOT(ISNUMBER(F941)),"عدد الأوجه ناقص","")))))</f>
        <v/>
      </c>
      <c r="J941" s="21">
        <f>IF(OR(B941&amp;""="",C941&lt;&gt;"حفظ جديد",NOT(ISNUMBER(A941))),"",IF(COUNTIFS($B$6:$B$2005,B941&amp;"",$C$6:$C$2005,"حفظ جديد",$A$6:$A$2005,"&gt;"&amp;A941)=0,1,0))</f>
        <v/>
      </c>
      <c r="K941" s="21">
        <f>IF(OR(B941&amp;""="",C941&lt;&gt;"مراجعة",NOT(ISNUMBER(A941))),"",IF(COUNTIFS($B$6:$B$2005,B941&amp;"",$C$6:$C$2005,"مراجعة",$A$6:$A$2005,"&gt;"&amp;A941)=0,1,0))</f>
        <v/>
      </c>
      <c r="L941" s="6">
        <f>IF(J941=1,B941&amp;"|H","")</f>
        <v/>
      </c>
      <c r="M941" s="6">
        <f>IF(K941=1,B941&amp;"|R","")</f>
        <v/>
      </c>
    </row>
    <row r="942">
      <c r="A942" s="13" t="n"/>
      <c r="B942" s="5" t="n"/>
      <c r="C942" s="5" t="n"/>
      <c r="D942" s="5" t="n"/>
      <c r="E942" s="5" t="n"/>
      <c r="F942" s="15" t="n"/>
      <c r="G942" s="5" t="n"/>
      <c r="H942" s="5" t="n"/>
      <c r="I942" s="6">
        <f>IF(B942&amp;""="","",IF(COUNTIF('الطلاب'!$A$6:$A$205,B942&amp;"")=0,"طالب غير موجود",IF(NOT(ISNUMBER(A942)),"تاريخ ناقص",IF(OR(C942="حفظ جديد",C942="مراجعة")=FALSE,"اختر النوع",IF(NOT(ISNUMBER(F942)),"عدد الأوجه ناقص","")))))</f>
        <v/>
      </c>
      <c r="J942" s="21">
        <f>IF(OR(B942&amp;""="",C942&lt;&gt;"حفظ جديد",NOT(ISNUMBER(A942))),"",IF(COUNTIFS($B$6:$B$2005,B942&amp;"",$C$6:$C$2005,"حفظ جديد",$A$6:$A$2005,"&gt;"&amp;A942)=0,1,0))</f>
        <v/>
      </c>
      <c r="K942" s="21">
        <f>IF(OR(B942&amp;""="",C942&lt;&gt;"مراجعة",NOT(ISNUMBER(A942))),"",IF(COUNTIFS($B$6:$B$2005,B942&amp;"",$C$6:$C$2005,"مراجعة",$A$6:$A$2005,"&gt;"&amp;A942)=0,1,0))</f>
        <v/>
      </c>
      <c r="L942" s="6">
        <f>IF(J942=1,B942&amp;"|H","")</f>
        <v/>
      </c>
      <c r="M942" s="6">
        <f>IF(K942=1,B942&amp;"|R","")</f>
        <v/>
      </c>
    </row>
    <row r="943">
      <c r="A943" s="13" t="n"/>
      <c r="B943" s="5" t="n"/>
      <c r="C943" s="5" t="n"/>
      <c r="D943" s="5" t="n"/>
      <c r="E943" s="5" t="n"/>
      <c r="F943" s="15" t="n"/>
      <c r="G943" s="5" t="n"/>
      <c r="H943" s="5" t="n"/>
      <c r="I943" s="6">
        <f>IF(B943&amp;""="","",IF(COUNTIF('الطلاب'!$A$6:$A$205,B943&amp;"")=0,"طالب غير موجود",IF(NOT(ISNUMBER(A943)),"تاريخ ناقص",IF(OR(C943="حفظ جديد",C943="مراجعة")=FALSE,"اختر النوع",IF(NOT(ISNUMBER(F943)),"عدد الأوجه ناقص","")))))</f>
        <v/>
      </c>
      <c r="J943" s="21">
        <f>IF(OR(B943&amp;""="",C943&lt;&gt;"حفظ جديد",NOT(ISNUMBER(A943))),"",IF(COUNTIFS($B$6:$B$2005,B943&amp;"",$C$6:$C$2005,"حفظ جديد",$A$6:$A$2005,"&gt;"&amp;A943)=0,1,0))</f>
        <v/>
      </c>
      <c r="K943" s="21">
        <f>IF(OR(B943&amp;""="",C943&lt;&gt;"مراجعة",NOT(ISNUMBER(A943))),"",IF(COUNTIFS($B$6:$B$2005,B943&amp;"",$C$6:$C$2005,"مراجعة",$A$6:$A$2005,"&gt;"&amp;A943)=0,1,0))</f>
        <v/>
      </c>
      <c r="L943" s="6">
        <f>IF(J943=1,B943&amp;"|H","")</f>
        <v/>
      </c>
      <c r="M943" s="6">
        <f>IF(K943=1,B943&amp;"|R","")</f>
        <v/>
      </c>
    </row>
    <row r="944">
      <c r="A944" s="13" t="n"/>
      <c r="B944" s="5" t="n"/>
      <c r="C944" s="5" t="n"/>
      <c r="D944" s="5" t="n"/>
      <c r="E944" s="5" t="n"/>
      <c r="F944" s="15" t="n"/>
      <c r="G944" s="5" t="n"/>
      <c r="H944" s="5" t="n"/>
      <c r="I944" s="6">
        <f>IF(B944&amp;""="","",IF(COUNTIF('الطلاب'!$A$6:$A$205,B944&amp;"")=0,"طالب غير موجود",IF(NOT(ISNUMBER(A944)),"تاريخ ناقص",IF(OR(C944="حفظ جديد",C944="مراجعة")=FALSE,"اختر النوع",IF(NOT(ISNUMBER(F944)),"عدد الأوجه ناقص","")))))</f>
        <v/>
      </c>
      <c r="J944" s="21">
        <f>IF(OR(B944&amp;""="",C944&lt;&gt;"حفظ جديد",NOT(ISNUMBER(A944))),"",IF(COUNTIFS($B$6:$B$2005,B944&amp;"",$C$6:$C$2005,"حفظ جديد",$A$6:$A$2005,"&gt;"&amp;A944)=0,1,0))</f>
        <v/>
      </c>
      <c r="K944" s="21">
        <f>IF(OR(B944&amp;""="",C944&lt;&gt;"مراجعة",NOT(ISNUMBER(A944))),"",IF(COUNTIFS($B$6:$B$2005,B944&amp;"",$C$6:$C$2005,"مراجعة",$A$6:$A$2005,"&gt;"&amp;A944)=0,1,0))</f>
        <v/>
      </c>
      <c r="L944" s="6">
        <f>IF(J944=1,B944&amp;"|H","")</f>
        <v/>
      </c>
      <c r="M944" s="6">
        <f>IF(K944=1,B944&amp;"|R","")</f>
        <v/>
      </c>
    </row>
    <row r="945">
      <c r="A945" s="13" t="n"/>
      <c r="B945" s="5" t="n"/>
      <c r="C945" s="5" t="n"/>
      <c r="D945" s="5" t="n"/>
      <c r="E945" s="5" t="n"/>
      <c r="F945" s="15" t="n"/>
      <c r="G945" s="5" t="n"/>
      <c r="H945" s="5" t="n"/>
      <c r="I945" s="6">
        <f>IF(B945&amp;""="","",IF(COUNTIF('الطلاب'!$A$6:$A$205,B945&amp;"")=0,"طالب غير موجود",IF(NOT(ISNUMBER(A945)),"تاريخ ناقص",IF(OR(C945="حفظ جديد",C945="مراجعة")=FALSE,"اختر النوع",IF(NOT(ISNUMBER(F945)),"عدد الأوجه ناقص","")))))</f>
        <v/>
      </c>
      <c r="J945" s="21">
        <f>IF(OR(B945&amp;""="",C945&lt;&gt;"حفظ جديد",NOT(ISNUMBER(A945))),"",IF(COUNTIFS($B$6:$B$2005,B945&amp;"",$C$6:$C$2005,"حفظ جديد",$A$6:$A$2005,"&gt;"&amp;A945)=0,1,0))</f>
        <v/>
      </c>
      <c r="K945" s="21">
        <f>IF(OR(B945&amp;""="",C945&lt;&gt;"مراجعة",NOT(ISNUMBER(A945))),"",IF(COUNTIFS($B$6:$B$2005,B945&amp;"",$C$6:$C$2005,"مراجعة",$A$6:$A$2005,"&gt;"&amp;A945)=0,1,0))</f>
        <v/>
      </c>
      <c r="L945" s="6">
        <f>IF(J945=1,B945&amp;"|H","")</f>
        <v/>
      </c>
      <c r="M945" s="6">
        <f>IF(K945=1,B945&amp;"|R","")</f>
        <v/>
      </c>
    </row>
    <row r="946">
      <c r="A946" s="13" t="n"/>
      <c r="B946" s="5" t="n"/>
      <c r="C946" s="5" t="n"/>
      <c r="D946" s="5" t="n"/>
      <c r="E946" s="5" t="n"/>
      <c r="F946" s="15" t="n"/>
      <c r="G946" s="5" t="n"/>
      <c r="H946" s="5" t="n"/>
      <c r="I946" s="6">
        <f>IF(B946&amp;""="","",IF(COUNTIF('الطلاب'!$A$6:$A$205,B946&amp;"")=0,"طالب غير موجود",IF(NOT(ISNUMBER(A946)),"تاريخ ناقص",IF(OR(C946="حفظ جديد",C946="مراجعة")=FALSE,"اختر النوع",IF(NOT(ISNUMBER(F946)),"عدد الأوجه ناقص","")))))</f>
        <v/>
      </c>
      <c r="J946" s="21">
        <f>IF(OR(B946&amp;""="",C946&lt;&gt;"حفظ جديد",NOT(ISNUMBER(A946))),"",IF(COUNTIFS($B$6:$B$2005,B946&amp;"",$C$6:$C$2005,"حفظ جديد",$A$6:$A$2005,"&gt;"&amp;A946)=0,1,0))</f>
        <v/>
      </c>
      <c r="K946" s="21">
        <f>IF(OR(B946&amp;""="",C946&lt;&gt;"مراجعة",NOT(ISNUMBER(A946))),"",IF(COUNTIFS($B$6:$B$2005,B946&amp;"",$C$6:$C$2005,"مراجعة",$A$6:$A$2005,"&gt;"&amp;A946)=0,1,0))</f>
        <v/>
      </c>
      <c r="L946" s="6">
        <f>IF(J946=1,B946&amp;"|H","")</f>
        <v/>
      </c>
      <c r="M946" s="6">
        <f>IF(K946=1,B946&amp;"|R","")</f>
        <v/>
      </c>
    </row>
    <row r="947">
      <c r="A947" s="13" t="n"/>
      <c r="B947" s="5" t="n"/>
      <c r="C947" s="5" t="n"/>
      <c r="D947" s="5" t="n"/>
      <c r="E947" s="5" t="n"/>
      <c r="F947" s="15" t="n"/>
      <c r="G947" s="5" t="n"/>
      <c r="H947" s="5" t="n"/>
      <c r="I947" s="6">
        <f>IF(B947&amp;""="","",IF(COUNTIF('الطلاب'!$A$6:$A$205,B947&amp;"")=0,"طالب غير موجود",IF(NOT(ISNUMBER(A947)),"تاريخ ناقص",IF(OR(C947="حفظ جديد",C947="مراجعة")=FALSE,"اختر النوع",IF(NOT(ISNUMBER(F947)),"عدد الأوجه ناقص","")))))</f>
        <v/>
      </c>
      <c r="J947" s="21">
        <f>IF(OR(B947&amp;""="",C947&lt;&gt;"حفظ جديد",NOT(ISNUMBER(A947))),"",IF(COUNTIFS($B$6:$B$2005,B947&amp;"",$C$6:$C$2005,"حفظ جديد",$A$6:$A$2005,"&gt;"&amp;A947)=0,1,0))</f>
        <v/>
      </c>
      <c r="K947" s="21">
        <f>IF(OR(B947&amp;""="",C947&lt;&gt;"مراجعة",NOT(ISNUMBER(A947))),"",IF(COUNTIFS($B$6:$B$2005,B947&amp;"",$C$6:$C$2005,"مراجعة",$A$6:$A$2005,"&gt;"&amp;A947)=0,1,0))</f>
        <v/>
      </c>
      <c r="L947" s="6">
        <f>IF(J947=1,B947&amp;"|H","")</f>
        <v/>
      </c>
      <c r="M947" s="6">
        <f>IF(K947=1,B947&amp;"|R","")</f>
        <v/>
      </c>
    </row>
    <row r="948">
      <c r="A948" s="13" t="n"/>
      <c r="B948" s="5" t="n"/>
      <c r="C948" s="5" t="n"/>
      <c r="D948" s="5" t="n"/>
      <c r="E948" s="5" t="n"/>
      <c r="F948" s="15" t="n"/>
      <c r="G948" s="5" t="n"/>
      <c r="H948" s="5" t="n"/>
      <c r="I948" s="6">
        <f>IF(B948&amp;""="","",IF(COUNTIF('الطلاب'!$A$6:$A$205,B948&amp;"")=0,"طالب غير موجود",IF(NOT(ISNUMBER(A948)),"تاريخ ناقص",IF(OR(C948="حفظ جديد",C948="مراجعة")=FALSE,"اختر النوع",IF(NOT(ISNUMBER(F948)),"عدد الأوجه ناقص","")))))</f>
        <v/>
      </c>
      <c r="J948" s="21">
        <f>IF(OR(B948&amp;""="",C948&lt;&gt;"حفظ جديد",NOT(ISNUMBER(A948))),"",IF(COUNTIFS($B$6:$B$2005,B948&amp;"",$C$6:$C$2005,"حفظ جديد",$A$6:$A$2005,"&gt;"&amp;A948)=0,1,0))</f>
        <v/>
      </c>
      <c r="K948" s="21">
        <f>IF(OR(B948&amp;""="",C948&lt;&gt;"مراجعة",NOT(ISNUMBER(A948))),"",IF(COUNTIFS($B$6:$B$2005,B948&amp;"",$C$6:$C$2005,"مراجعة",$A$6:$A$2005,"&gt;"&amp;A948)=0,1,0))</f>
        <v/>
      </c>
      <c r="L948" s="6">
        <f>IF(J948=1,B948&amp;"|H","")</f>
        <v/>
      </c>
      <c r="M948" s="6">
        <f>IF(K948=1,B948&amp;"|R","")</f>
        <v/>
      </c>
    </row>
    <row r="949">
      <c r="A949" s="13" t="n"/>
      <c r="B949" s="5" t="n"/>
      <c r="C949" s="5" t="n"/>
      <c r="D949" s="5" t="n"/>
      <c r="E949" s="5" t="n"/>
      <c r="F949" s="15" t="n"/>
      <c r="G949" s="5" t="n"/>
      <c r="H949" s="5" t="n"/>
      <c r="I949" s="6">
        <f>IF(B949&amp;""="","",IF(COUNTIF('الطلاب'!$A$6:$A$205,B949&amp;"")=0,"طالب غير موجود",IF(NOT(ISNUMBER(A949)),"تاريخ ناقص",IF(OR(C949="حفظ جديد",C949="مراجعة")=FALSE,"اختر النوع",IF(NOT(ISNUMBER(F949)),"عدد الأوجه ناقص","")))))</f>
        <v/>
      </c>
      <c r="J949" s="21">
        <f>IF(OR(B949&amp;""="",C949&lt;&gt;"حفظ جديد",NOT(ISNUMBER(A949))),"",IF(COUNTIFS($B$6:$B$2005,B949&amp;"",$C$6:$C$2005,"حفظ جديد",$A$6:$A$2005,"&gt;"&amp;A949)=0,1,0))</f>
        <v/>
      </c>
      <c r="K949" s="21">
        <f>IF(OR(B949&amp;""="",C949&lt;&gt;"مراجعة",NOT(ISNUMBER(A949))),"",IF(COUNTIFS($B$6:$B$2005,B949&amp;"",$C$6:$C$2005,"مراجعة",$A$6:$A$2005,"&gt;"&amp;A949)=0,1,0))</f>
        <v/>
      </c>
      <c r="L949" s="6">
        <f>IF(J949=1,B949&amp;"|H","")</f>
        <v/>
      </c>
      <c r="M949" s="6">
        <f>IF(K949=1,B949&amp;"|R","")</f>
        <v/>
      </c>
    </row>
    <row r="950">
      <c r="A950" s="13" t="n"/>
      <c r="B950" s="5" t="n"/>
      <c r="C950" s="5" t="n"/>
      <c r="D950" s="5" t="n"/>
      <c r="E950" s="5" t="n"/>
      <c r="F950" s="15" t="n"/>
      <c r="G950" s="5" t="n"/>
      <c r="H950" s="5" t="n"/>
      <c r="I950" s="6">
        <f>IF(B950&amp;""="","",IF(COUNTIF('الطلاب'!$A$6:$A$205,B950&amp;"")=0,"طالب غير موجود",IF(NOT(ISNUMBER(A950)),"تاريخ ناقص",IF(OR(C950="حفظ جديد",C950="مراجعة")=FALSE,"اختر النوع",IF(NOT(ISNUMBER(F950)),"عدد الأوجه ناقص","")))))</f>
        <v/>
      </c>
      <c r="J950" s="21">
        <f>IF(OR(B950&amp;""="",C950&lt;&gt;"حفظ جديد",NOT(ISNUMBER(A950))),"",IF(COUNTIFS($B$6:$B$2005,B950&amp;"",$C$6:$C$2005,"حفظ جديد",$A$6:$A$2005,"&gt;"&amp;A950)=0,1,0))</f>
        <v/>
      </c>
      <c r="K950" s="21">
        <f>IF(OR(B950&amp;""="",C950&lt;&gt;"مراجعة",NOT(ISNUMBER(A950))),"",IF(COUNTIFS($B$6:$B$2005,B950&amp;"",$C$6:$C$2005,"مراجعة",$A$6:$A$2005,"&gt;"&amp;A950)=0,1,0))</f>
        <v/>
      </c>
      <c r="L950" s="6">
        <f>IF(J950=1,B950&amp;"|H","")</f>
        <v/>
      </c>
      <c r="M950" s="6">
        <f>IF(K950=1,B950&amp;"|R","")</f>
        <v/>
      </c>
    </row>
    <row r="951">
      <c r="A951" s="13" t="n"/>
      <c r="B951" s="5" t="n"/>
      <c r="C951" s="5" t="n"/>
      <c r="D951" s="5" t="n"/>
      <c r="E951" s="5" t="n"/>
      <c r="F951" s="15" t="n"/>
      <c r="G951" s="5" t="n"/>
      <c r="H951" s="5" t="n"/>
      <c r="I951" s="6">
        <f>IF(B951&amp;""="","",IF(COUNTIF('الطلاب'!$A$6:$A$205,B951&amp;"")=0,"طالب غير موجود",IF(NOT(ISNUMBER(A951)),"تاريخ ناقص",IF(OR(C951="حفظ جديد",C951="مراجعة")=FALSE,"اختر النوع",IF(NOT(ISNUMBER(F951)),"عدد الأوجه ناقص","")))))</f>
        <v/>
      </c>
      <c r="J951" s="21">
        <f>IF(OR(B951&amp;""="",C951&lt;&gt;"حفظ جديد",NOT(ISNUMBER(A951))),"",IF(COUNTIFS($B$6:$B$2005,B951&amp;"",$C$6:$C$2005,"حفظ جديد",$A$6:$A$2005,"&gt;"&amp;A951)=0,1,0))</f>
        <v/>
      </c>
      <c r="K951" s="21">
        <f>IF(OR(B951&amp;""="",C951&lt;&gt;"مراجعة",NOT(ISNUMBER(A951))),"",IF(COUNTIFS($B$6:$B$2005,B951&amp;"",$C$6:$C$2005,"مراجعة",$A$6:$A$2005,"&gt;"&amp;A951)=0,1,0))</f>
        <v/>
      </c>
      <c r="L951" s="6">
        <f>IF(J951=1,B951&amp;"|H","")</f>
        <v/>
      </c>
      <c r="M951" s="6">
        <f>IF(K951=1,B951&amp;"|R","")</f>
        <v/>
      </c>
    </row>
    <row r="952">
      <c r="A952" s="13" t="n"/>
      <c r="B952" s="5" t="n"/>
      <c r="C952" s="5" t="n"/>
      <c r="D952" s="5" t="n"/>
      <c r="E952" s="5" t="n"/>
      <c r="F952" s="15" t="n"/>
      <c r="G952" s="5" t="n"/>
      <c r="H952" s="5" t="n"/>
      <c r="I952" s="6">
        <f>IF(B952&amp;""="","",IF(COUNTIF('الطلاب'!$A$6:$A$205,B952&amp;"")=0,"طالب غير موجود",IF(NOT(ISNUMBER(A952)),"تاريخ ناقص",IF(OR(C952="حفظ جديد",C952="مراجعة")=FALSE,"اختر النوع",IF(NOT(ISNUMBER(F952)),"عدد الأوجه ناقص","")))))</f>
        <v/>
      </c>
      <c r="J952" s="21">
        <f>IF(OR(B952&amp;""="",C952&lt;&gt;"حفظ جديد",NOT(ISNUMBER(A952))),"",IF(COUNTIFS($B$6:$B$2005,B952&amp;"",$C$6:$C$2005,"حفظ جديد",$A$6:$A$2005,"&gt;"&amp;A952)=0,1,0))</f>
        <v/>
      </c>
      <c r="K952" s="21">
        <f>IF(OR(B952&amp;""="",C952&lt;&gt;"مراجعة",NOT(ISNUMBER(A952))),"",IF(COUNTIFS($B$6:$B$2005,B952&amp;"",$C$6:$C$2005,"مراجعة",$A$6:$A$2005,"&gt;"&amp;A952)=0,1,0))</f>
        <v/>
      </c>
      <c r="L952" s="6">
        <f>IF(J952=1,B952&amp;"|H","")</f>
        <v/>
      </c>
      <c r="M952" s="6">
        <f>IF(K952=1,B952&amp;"|R","")</f>
        <v/>
      </c>
    </row>
    <row r="953">
      <c r="A953" s="13" t="n"/>
      <c r="B953" s="5" t="n"/>
      <c r="C953" s="5" t="n"/>
      <c r="D953" s="5" t="n"/>
      <c r="E953" s="5" t="n"/>
      <c r="F953" s="15" t="n"/>
      <c r="G953" s="5" t="n"/>
      <c r="H953" s="5" t="n"/>
      <c r="I953" s="6">
        <f>IF(B953&amp;""="","",IF(COUNTIF('الطلاب'!$A$6:$A$205,B953&amp;"")=0,"طالب غير موجود",IF(NOT(ISNUMBER(A953)),"تاريخ ناقص",IF(OR(C953="حفظ جديد",C953="مراجعة")=FALSE,"اختر النوع",IF(NOT(ISNUMBER(F953)),"عدد الأوجه ناقص","")))))</f>
        <v/>
      </c>
      <c r="J953" s="21">
        <f>IF(OR(B953&amp;""="",C953&lt;&gt;"حفظ جديد",NOT(ISNUMBER(A953))),"",IF(COUNTIFS($B$6:$B$2005,B953&amp;"",$C$6:$C$2005,"حفظ جديد",$A$6:$A$2005,"&gt;"&amp;A953)=0,1,0))</f>
        <v/>
      </c>
      <c r="K953" s="21">
        <f>IF(OR(B953&amp;""="",C953&lt;&gt;"مراجعة",NOT(ISNUMBER(A953))),"",IF(COUNTIFS($B$6:$B$2005,B953&amp;"",$C$6:$C$2005,"مراجعة",$A$6:$A$2005,"&gt;"&amp;A953)=0,1,0))</f>
        <v/>
      </c>
      <c r="L953" s="6">
        <f>IF(J953=1,B953&amp;"|H","")</f>
        <v/>
      </c>
      <c r="M953" s="6">
        <f>IF(K953=1,B953&amp;"|R","")</f>
        <v/>
      </c>
    </row>
    <row r="954">
      <c r="A954" s="13" t="n"/>
      <c r="B954" s="5" t="n"/>
      <c r="C954" s="5" t="n"/>
      <c r="D954" s="5" t="n"/>
      <c r="E954" s="5" t="n"/>
      <c r="F954" s="15" t="n"/>
      <c r="G954" s="5" t="n"/>
      <c r="H954" s="5" t="n"/>
      <c r="I954" s="6">
        <f>IF(B954&amp;""="","",IF(COUNTIF('الطلاب'!$A$6:$A$205,B954&amp;"")=0,"طالب غير موجود",IF(NOT(ISNUMBER(A954)),"تاريخ ناقص",IF(OR(C954="حفظ جديد",C954="مراجعة")=FALSE,"اختر النوع",IF(NOT(ISNUMBER(F954)),"عدد الأوجه ناقص","")))))</f>
        <v/>
      </c>
      <c r="J954" s="21">
        <f>IF(OR(B954&amp;""="",C954&lt;&gt;"حفظ جديد",NOT(ISNUMBER(A954))),"",IF(COUNTIFS($B$6:$B$2005,B954&amp;"",$C$6:$C$2005,"حفظ جديد",$A$6:$A$2005,"&gt;"&amp;A954)=0,1,0))</f>
        <v/>
      </c>
      <c r="K954" s="21">
        <f>IF(OR(B954&amp;""="",C954&lt;&gt;"مراجعة",NOT(ISNUMBER(A954))),"",IF(COUNTIFS($B$6:$B$2005,B954&amp;"",$C$6:$C$2005,"مراجعة",$A$6:$A$2005,"&gt;"&amp;A954)=0,1,0))</f>
        <v/>
      </c>
      <c r="L954" s="6">
        <f>IF(J954=1,B954&amp;"|H","")</f>
        <v/>
      </c>
      <c r="M954" s="6">
        <f>IF(K954=1,B954&amp;"|R","")</f>
        <v/>
      </c>
    </row>
    <row r="955">
      <c r="A955" s="13" t="n"/>
      <c r="B955" s="5" t="n"/>
      <c r="C955" s="5" t="n"/>
      <c r="D955" s="5" t="n"/>
      <c r="E955" s="5" t="n"/>
      <c r="F955" s="15" t="n"/>
      <c r="G955" s="5" t="n"/>
      <c r="H955" s="5" t="n"/>
      <c r="I955" s="6">
        <f>IF(B955&amp;""="","",IF(COUNTIF('الطلاب'!$A$6:$A$205,B955&amp;"")=0,"طالب غير موجود",IF(NOT(ISNUMBER(A955)),"تاريخ ناقص",IF(OR(C955="حفظ جديد",C955="مراجعة")=FALSE,"اختر النوع",IF(NOT(ISNUMBER(F955)),"عدد الأوجه ناقص","")))))</f>
        <v/>
      </c>
      <c r="J955" s="21">
        <f>IF(OR(B955&amp;""="",C955&lt;&gt;"حفظ جديد",NOT(ISNUMBER(A955))),"",IF(COUNTIFS($B$6:$B$2005,B955&amp;"",$C$6:$C$2005,"حفظ جديد",$A$6:$A$2005,"&gt;"&amp;A955)=0,1,0))</f>
        <v/>
      </c>
      <c r="K955" s="21">
        <f>IF(OR(B955&amp;""="",C955&lt;&gt;"مراجعة",NOT(ISNUMBER(A955))),"",IF(COUNTIFS($B$6:$B$2005,B955&amp;"",$C$6:$C$2005,"مراجعة",$A$6:$A$2005,"&gt;"&amp;A955)=0,1,0))</f>
        <v/>
      </c>
      <c r="L955" s="6">
        <f>IF(J955=1,B955&amp;"|H","")</f>
        <v/>
      </c>
      <c r="M955" s="6">
        <f>IF(K955=1,B955&amp;"|R","")</f>
        <v/>
      </c>
    </row>
    <row r="956">
      <c r="A956" s="13" t="n"/>
      <c r="B956" s="5" t="n"/>
      <c r="C956" s="5" t="n"/>
      <c r="D956" s="5" t="n"/>
      <c r="E956" s="5" t="n"/>
      <c r="F956" s="15" t="n"/>
      <c r="G956" s="5" t="n"/>
      <c r="H956" s="5" t="n"/>
      <c r="I956" s="6">
        <f>IF(B956&amp;""="","",IF(COUNTIF('الطلاب'!$A$6:$A$205,B956&amp;"")=0,"طالب غير موجود",IF(NOT(ISNUMBER(A956)),"تاريخ ناقص",IF(OR(C956="حفظ جديد",C956="مراجعة")=FALSE,"اختر النوع",IF(NOT(ISNUMBER(F956)),"عدد الأوجه ناقص","")))))</f>
        <v/>
      </c>
      <c r="J956" s="21">
        <f>IF(OR(B956&amp;""="",C956&lt;&gt;"حفظ جديد",NOT(ISNUMBER(A956))),"",IF(COUNTIFS($B$6:$B$2005,B956&amp;"",$C$6:$C$2005,"حفظ جديد",$A$6:$A$2005,"&gt;"&amp;A956)=0,1,0))</f>
        <v/>
      </c>
      <c r="K956" s="21">
        <f>IF(OR(B956&amp;""="",C956&lt;&gt;"مراجعة",NOT(ISNUMBER(A956))),"",IF(COUNTIFS($B$6:$B$2005,B956&amp;"",$C$6:$C$2005,"مراجعة",$A$6:$A$2005,"&gt;"&amp;A956)=0,1,0))</f>
        <v/>
      </c>
      <c r="L956" s="6">
        <f>IF(J956=1,B956&amp;"|H","")</f>
        <v/>
      </c>
      <c r="M956" s="6">
        <f>IF(K956=1,B956&amp;"|R","")</f>
        <v/>
      </c>
    </row>
    <row r="957">
      <c r="A957" s="13" t="n"/>
      <c r="B957" s="5" t="n"/>
      <c r="C957" s="5" t="n"/>
      <c r="D957" s="5" t="n"/>
      <c r="E957" s="5" t="n"/>
      <c r="F957" s="15" t="n"/>
      <c r="G957" s="5" t="n"/>
      <c r="H957" s="5" t="n"/>
      <c r="I957" s="6">
        <f>IF(B957&amp;""="","",IF(COUNTIF('الطلاب'!$A$6:$A$205,B957&amp;"")=0,"طالب غير موجود",IF(NOT(ISNUMBER(A957)),"تاريخ ناقص",IF(OR(C957="حفظ جديد",C957="مراجعة")=FALSE,"اختر النوع",IF(NOT(ISNUMBER(F957)),"عدد الأوجه ناقص","")))))</f>
        <v/>
      </c>
      <c r="J957" s="21">
        <f>IF(OR(B957&amp;""="",C957&lt;&gt;"حفظ جديد",NOT(ISNUMBER(A957))),"",IF(COUNTIFS($B$6:$B$2005,B957&amp;"",$C$6:$C$2005,"حفظ جديد",$A$6:$A$2005,"&gt;"&amp;A957)=0,1,0))</f>
        <v/>
      </c>
      <c r="K957" s="21">
        <f>IF(OR(B957&amp;""="",C957&lt;&gt;"مراجعة",NOT(ISNUMBER(A957))),"",IF(COUNTIFS($B$6:$B$2005,B957&amp;"",$C$6:$C$2005,"مراجعة",$A$6:$A$2005,"&gt;"&amp;A957)=0,1,0))</f>
        <v/>
      </c>
      <c r="L957" s="6">
        <f>IF(J957=1,B957&amp;"|H","")</f>
        <v/>
      </c>
      <c r="M957" s="6">
        <f>IF(K957=1,B957&amp;"|R","")</f>
        <v/>
      </c>
    </row>
    <row r="958">
      <c r="A958" s="13" t="n"/>
      <c r="B958" s="5" t="n"/>
      <c r="C958" s="5" t="n"/>
      <c r="D958" s="5" t="n"/>
      <c r="E958" s="5" t="n"/>
      <c r="F958" s="15" t="n"/>
      <c r="G958" s="5" t="n"/>
      <c r="H958" s="5" t="n"/>
      <c r="I958" s="6">
        <f>IF(B958&amp;""="","",IF(COUNTIF('الطلاب'!$A$6:$A$205,B958&amp;"")=0,"طالب غير موجود",IF(NOT(ISNUMBER(A958)),"تاريخ ناقص",IF(OR(C958="حفظ جديد",C958="مراجعة")=FALSE,"اختر النوع",IF(NOT(ISNUMBER(F958)),"عدد الأوجه ناقص","")))))</f>
        <v/>
      </c>
      <c r="J958" s="21">
        <f>IF(OR(B958&amp;""="",C958&lt;&gt;"حفظ جديد",NOT(ISNUMBER(A958))),"",IF(COUNTIFS($B$6:$B$2005,B958&amp;"",$C$6:$C$2005,"حفظ جديد",$A$6:$A$2005,"&gt;"&amp;A958)=0,1,0))</f>
        <v/>
      </c>
      <c r="K958" s="21">
        <f>IF(OR(B958&amp;""="",C958&lt;&gt;"مراجعة",NOT(ISNUMBER(A958))),"",IF(COUNTIFS($B$6:$B$2005,B958&amp;"",$C$6:$C$2005,"مراجعة",$A$6:$A$2005,"&gt;"&amp;A958)=0,1,0))</f>
        <v/>
      </c>
      <c r="L958" s="6">
        <f>IF(J958=1,B958&amp;"|H","")</f>
        <v/>
      </c>
      <c r="M958" s="6">
        <f>IF(K958=1,B958&amp;"|R","")</f>
        <v/>
      </c>
    </row>
    <row r="959">
      <c r="A959" s="13" t="n"/>
      <c r="B959" s="5" t="n"/>
      <c r="C959" s="5" t="n"/>
      <c r="D959" s="5" t="n"/>
      <c r="E959" s="5" t="n"/>
      <c r="F959" s="15" t="n"/>
      <c r="G959" s="5" t="n"/>
      <c r="H959" s="5" t="n"/>
      <c r="I959" s="6">
        <f>IF(B959&amp;""="","",IF(COUNTIF('الطلاب'!$A$6:$A$205,B959&amp;"")=0,"طالب غير موجود",IF(NOT(ISNUMBER(A959)),"تاريخ ناقص",IF(OR(C959="حفظ جديد",C959="مراجعة")=FALSE,"اختر النوع",IF(NOT(ISNUMBER(F959)),"عدد الأوجه ناقص","")))))</f>
        <v/>
      </c>
      <c r="J959" s="21">
        <f>IF(OR(B959&amp;""="",C959&lt;&gt;"حفظ جديد",NOT(ISNUMBER(A959))),"",IF(COUNTIFS($B$6:$B$2005,B959&amp;"",$C$6:$C$2005,"حفظ جديد",$A$6:$A$2005,"&gt;"&amp;A959)=0,1,0))</f>
        <v/>
      </c>
      <c r="K959" s="21">
        <f>IF(OR(B959&amp;""="",C959&lt;&gt;"مراجعة",NOT(ISNUMBER(A959))),"",IF(COUNTIFS($B$6:$B$2005,B959&amp;"",$C$6:$C$2005,"مراجعة",$A$6:$A$2005,"&gt;"&amp;A959)=0,1,0))</f>
        <v/>
      </c>
      <c r="L959" s="6">
        <f>IF(J959=1,B959&amp;"|H","")</f>
        <v/>
      </c>
      <c r="M959" s="6">
        <f>IF(K959=1,B959&amp;"|R","")</f>
        <v/>
      </c>
    </row>
    <row r="960">
      <c r="A960" s="13" t="n"/>
      <c r="B960" s="5" t="n"/>
      <c r="C960" s="5" t="n"/>
      <c r="D960" s="5" t="n"/>
      <c r="E960" s="5" t="n"/>
      <c r="F960" s="15" t="n"/>
      <c r="G960" s="5" t="n"/>
      <c r="H960" s="5" t="n"/>
      <c r="I960" s="6">
        <f>IF(B960&amp;""="","",IF(COUNTIF('الطلاب'!$A$6:$A$205,B960&amp;"")=0,"طالب غير موجود",IF(NOT(ISNUMBER(A960)),"تاريخ ناقص",IF(OR(C960="حفظ جديد",C960="مراجعة")=FALSE,"اختر النوع",IF(NOT(ISNUMBER(F960)),"عدد الأوجه ناقص","")))))</f>
        <v/>
      </c>
      <c r="J960" s="21">
        <f>IF(OR(B960&amp;""="",C960&lt;&gt;"حفظ جديد",NOT(ISNUMBER(A960))),"",IF(COUNTIFS($B$6:$B$2005,B960&amp;"",$C$6:$C$2005,"حفظ جديد",$A$6:$A$2005,"&gt;"&amp;A960)=0,1,0))</f>
        <v/>
      </c>
      <c r="K960" s="21">
        <f>IF(OR(B960&amp;""="",C960&lt;&gt;"مراجعة",NOT(ISNUMBER(A960))),"",IF(COUNTIFS($B$6:$B$2005,B960&amp;"",$C$6:$C$2005,"مراجعة",$A$6:$A$2005,"&gt;"&amp;A960)=0,1,0))</f>
        <v/>
      </c>
      <c r="L960" s="6">
        <f>IF(J960=1,B960&amp;"|H","")</f>
        <v/>
      </c>
      <c r="M960" s="6">
        <f>IF(K960=1,B960&amp;"|R","")</f>
        <v/>
      </c>
    </row>
    <row r="961">
      <c r="A961" s="13" t="n"/>
      <c r="B961" s="5" t="n"/>
      <c r="C961" s="5" t="n"/>
      <c r="D961" s="5" t="n"/>
      <c r="E961" s="5" t="n"/>
      <c r="F961" s="15" t="n"/>
      <c r="G961" s="5" t="n"/>
      <c r="H961" s="5" t="n"/>
      <c r="I961" s="6">
        <f>IF(B961&amp;""="","",IF(COUNTIF('الطلاب'!$A$6:$A$205,B961&amp;"")=0,"طالب غير موجود",IF(NOT(ISNUMBER(A961)),"تاريخ ناقص",IF(OR(C961="حفظ جديد",C961="مراجعة")=FALSE,"اختر النوع",IF(NOT(ISNUMBER(F961)),"عدد الأوجه ناقص","")))))</f>
        <v/>
      </c>
      <c r="J961" s="21">
        <f>IF(OR(B961&amp;""="",C961&lt;&gt;"حفظ جديد",NOT(ISNUMBER(A961))),"",IF(COUNTIFS($B$6:$B$2005,B961&amp;"",$C$6:$C$2005,"حفظ جديد",$A$6:$A$2005,"&gt;"&amp;A961)=0,1,0))</f>
        <v/>
      </c>
      <c r="K961" s="21">
        <f>IF(OR(B961&amp;""="",C961&lt;&gt;"مراجعة",NOT(ISNUMBER(A961))),"",IF(COUNTIFS($B$6:$B$2005,B961&amp;"",$C$6:$C$2005,"مراجعة",$A$6:$A$2005,"&gt;"&amp;A961)=0,1,0))</f>
        <v/>
      </c>
      <c r="L961" s="6">
        <f>IF(J961=1,B961&amp;"|H","")</f>
        <v/>
      </c>
      <c r="M961" s="6">
        <f>IF(K961=1,B961&amp;"|R","")</f>
        <v/>
      </c>
    </row>
    <row r="962">
      <c r="A962" s="13" t="n"/>
      <c r="B962" s="5" t="n"/>
      <c r="C962" s="5" t="n"/>
      <c r="D962" s="5" t="n"/>
      <c r="E962" s="5" t="n"/>
      <c r="F962" s="15" t="n"/>
      <c r="G962" s="5" t="n"/>
      <c r="H962" s="5" t="n"/>
      <c r="I962" s="6">
        <f>IF(B962&amp;""="","",IF(COUNTIF('الطلاب'!$A$6:$A$205,B962&amp;"")=0,"طالب غير موجود",IF(NOT(ISNUMBER(A962)),"تاريخ ناقص",IF(OR(C962="حفظ جديد",C962="مراجعة")=FALSE,"اختر النوع",IF(NOT(ISNUMBER(F962)),"عدد الأوجه ناقص","")))))</f>
        <v/>
      </c>
      <c r="J962" s="21">
        <f>IF(OR(B962&amp;""="",C962&lt;&gt;"حفظ جديد",NOT(ISNUMBER(A962))),"",IF(COUNTIFS($B$6:$B$2005,B962&amp;"",$C$6:$C$2005,"حفظ جديد",$A$6:$A$2005,"&gt;"&amp;A962)=0,1,0))</f>
        <v/>
      </c>
      <c r="K962" s="21">
        <f>IF(OR(B962&amp;""="",C962&lt;&gt;"مراجعة",NOT(ISNUMBER(A962))),"",IF(COUNTIFS($B$6:$B$2005,B962&amp;"",$C$6:$C$2005,"مراجعة",$A$6:$A$2005,"&gt;"&amp;A962)=0,1,0))</f>
        <v/>
      </c>
      <c r="L962" s="6">
        <f>IF(J962=1,B962&amp;"|H","")</f>
        <v/>
      </c>
      <c r="M962" s="6">
        <f>IF(K962=1,B962&amp;"|R","")</f>
        <v/>
      </c>
    </row>
    <row r="963">
      <c r="A963" s="13" t="n"/>
      <c r="B963" s="5" t="n"/>
      <c r="C963" s="5" t="n"/>
      <c r="D963" s="5" t="n"/>
      <c r="E963" s="5" t="n"/>
      <c r="F963" s="15" t="n"/>
      <c r="G963" s="5" t="n"/>
      <c r="H963" s="5" t="n"/>
      <c r="I963" s="6">
        <f>IF(B963&amp;""="","",IF(COUNTIF('الطلاب'!$A$6:$A$205,B963&amp;"")=0,"طالب غير موجود",IF(NOT(ISNUMBER(A963)),"تاريخ ناقص",IF(OR(C963="حفظ جديد",C963="مراجعة")=FALSE,"اختر النوع",IF(NOT(ISNUMBER(F963)),"عدد الأوجه ناقص","")))))</f>
        <v/>
      </c>
      <c r="J963" s="21">
        <f>IF(OR(B963&amp;""="",C963&lt;&gt;"حفظ جديد",NOT(ISNUMBER(A963))),"",IF(COUNTIFS($B$6:$B$2005,B963&amp;"",$C$6:$C$2005,"حفظ جديد",$A$6:$A$2005,"&gt;"&amp;A963)=0,1,0))</f>
        <v/>
      </c>
      <c r="K963" s="21">
        <f>IF(OR(B963&amp;""="",C963&lt;&gt;"مراجعة",NOT(ISNUMBER(A963))),"",IF(COUNTIFS($B$6:$B$2005,B963&amp;"",$C$6:$C$2005,"مراجعة",$A$6:$A$2005,"&gt;"&amp;A963)=0,1,0))</f>
        <v/>
      </c>
      <c r="L963" s="6">
        <f>IF(J963=1,B963&amp;"|H","")</f>
        <v/>
      </c>
      <c r="M963" s="6">
        <f>IF(K963=1,B963&amp;"|R","")</f>
        <v/>
      </c>
    </row>
    <row r="964">
      <c r="A964" s="13" t="n"/>
      <c r="B964" s="5" t="n"/>
      <c r="C964" s="5" t="n"/>
      <c r="D964" s="5" t="n"/>
      <c r="E964" s="5" t="n"/>
      <c r="F964" s="15" t="n"/>
      <c r="G964" s="5" t="n"/>
      <c r="H964" s="5" t="n"/>
      <c r="I964" s="6">
        <f>IF(B964&amp;""="","",IF(COUNTIF('الطلاب'!$A$6:$A$205,B964&amp;"")=0,"طالب غير موجود",IF(NOT(ISNUMBER(A964)),"تاريخ ناقص",IF(OR(C964="حفظ جديد",C964="مراجعة")=FALSE,"اختر النوع",IF(NOT(ISNUMBER(F964)),"عدد الأوجه ناقص","")))))</f>
        <v/>
      </c>
      <c r="J964" s="21">
        <f>IF(OR(B964&amp;""="",C964&lt;&gt;"حفظ جديد",NOT(ISNUMBER(A964))),"",IF(COUNTIFS($B$6:$B$2005,B964&amp;"",$C$6:$C$2005,"حفظ جديد",$A$6:$A$2005,"&gt;"&amp;A964)=0,1,0))</f>
        <v/>
      </c>
      <c r="K964" s="21">
        <f>IF(OR(B964&amp;""="",C964&lt;&gt;"مراجعة",NOT(ISNUMBER(A964))),"",IF(COUNTIFS($B$6:$B$2005,B964&amp;"",$C$6:$C$2005,"مراجعة",$A$6:$A$2005,"&gt;"&amp;A964)=0,1,0))</f>
        <v/>
      </c>
      <c r="L964" s="6">
        <f>IF(J964=1,B964&amp;"|H","")</f>
        <v/>
      </c>
      <c r="M964" s="6">
        <f>IF(K964=1,B964&amp;"|R","")</f>
        <v/>
      </c>
    </row>
    <row r="965">
      <c r="A965" s="13" t="n"/>
      <c r="B965" s="5" t="n"/>
      <c r="C965" s="5" t="n"/>
      <c r="D965" s="5" t="n"/>
      <c r="E965" s="5" t="n"/>
      <c r="F965" s="15" t="n"/>
      <c r="G965" s="5" t="n"/>
      <c r="H965" s="5" t="n"/>
      <c r="I965" s="6">
        <f>IF(B965&amp;""="","",IF(COUNTIF('الطلاب'!$A$6:$A$205,B965&amp;"")=0,"طالب غير موجود",IF(NOT(ISNUMBER(A965)),"تاريخ ناقص",IF(OR(C965="حفظ جديد",C965="مراجعة")=FALSE,"اختر النوع",IF(NOT(ISNUMBER(F965)),"عدد الأوجه ناقص","")))))</f>
        <v/>
      </c>
      <c r="J965" s="21">
        <f>IF(OR(B965&amp;""="",C965&lt;&gt;"حفظ جديد",NOT(ISNUMBER(A965))),"",IF(COUNTIFS($B$6:$B$2005,B965&amp;"",$C$6:$C$2005,"حفظ جديد",$A$6:$A$2005,"&gt;"&amp;A965)=0,1,0))</f>
        <v/>
      </c>
      <c r="K965" s="21">
        <f>IF(OR(B965&amp;""="",C965&lt;&gt;"مراجعة",NOT(ISNUMBER(A965))),"",IF(COUNTIFS($B$6:$B$2005,B965&amp;"",$C$6:$C$2005,"مراجعة",$A$6:$A$2005,"&gt;"&amp;A965)=0,1,0))</f>
        <v/>
      </c>
      <c r="L965" s="6">
        <f>IF(J965=1,B965&amp;"|H","")</f>
        <v/>
      </c>
      <c r="M965" s="6">
        <f>IF(K965=1,B965&amp;"|R","")</f>
        <v/>
      </c>
    </row>
    <row r="966">
      <c r="A966" s="13" t="n"/>
      <c r="B966" s="5" t="n"/>
      <c r="C966" s="5" t="n"/>
      <c r="D966" s="5" t="n"/>
      <c r="E966" s="5" t="n"/>
      <c r="F966" s="15" t="n"/>
      <c r="G966" s="5" t="n"/>
      <c r="H966" s="5" t="n"/>
      <c r="I966" s="6">
        <f>IF(B966&amp;""="","",IF(COUNTIF('الطلاب'!$A$6:$A$205,B966&amp;"")=0,"طالب غير موجود",IF(NOT(ISNUMBER(A966)),"تاريخ ناقص",IF(OR(C966="حفظ جديد",C966="مراجعة")=FALSE,"اختر النوع",IF(NOT(ISNUMBER(F966)),"عدد الأوجه ناقص","")))))</f>
        <v/>
      </c>
      <c r="J966" s="21">
        <f>IF(OR(B966&amp;""="",C966&lt;&gt;"حفظ جديد",NOT(ISNUMBER(A966))),"",IF(COUNTIFS($B$6:$B$2005,B966&amp;"",$C$6:$C$2005,"حفظ جديد",$A$6:$A$2005,"&gt;"&amp;A966)=0,1,0))</f>
        <v/>
      </c>
      <c r="K966" s="21">
        <f>IF(OR(B966&amp;""="",C966&lt;&gt;"مراجعة",NOT(ISNUMBER(A966))),"",IF(COUNTIFS($B$6:$B$2005,B966&amp;"",$C$6:$C$2005,"مراجعة",$A$6:$A$2005,"&gt;"&amp;A966)=0,1,0))</f>
        <v/>
      </c>
      <c r="L966" s="6">
        <f>IF(J966=1,B966&amp;"|H","")</f>
        <v/>
      </c>
      <c r="M966" s="6">
        <f>IF(K966=1,B966&amp;"|R","")</f>
        <v/>
      </c>
    </row>
    <row r="967">
      <c r="A967" s="13" t="n"/>
      <c r="B967" s="5" t="n"/>
      <c r="C967" s="5" t="n"/>
      <c r="D967" s="5" t="n"/>
      <c r="E967" s="5" t="n"/>
      <c r="F967" s="15" t="n"/>
      <c r="G967" s="5" t="n"/>
      <c r="H967" s="5" t="n"/>
      <c r="I967" s="6">
        <f>IF(B967&amp;""="","",IF(COUNTIF('الطلاب'!$A$6:$A$205,B967&amp;"")=0,"طالب غير موجود",IF(NOT(ISNUMBER(A967)),"تاريخ ناقص",IF(OR(C967="حفظ جديد",C967="مراجعة")=FALSE,"اختر النوع",IF(NOT(ISNUMBER(F967)),"عدد الأوجه ناقص","")))))</f>
        <v/>
      </c>
      <c r="J967" s="21">
        <f>IF(OR(B967&amp;""="",C967&lt;&gt;"حفظ جديد",NOT(ISNUMBER(A967))),"",IF(COUNTIFS($B$6:$B$2005,B967&amp;"",$C$6:$C$2005,"حفظ جديد",$A$6:$A$2005,"&gt;"&amp;A967)=0,1,0))</f>
        <v/>
      </c>
      <c r="K967" s="21">
        <f>IF(OR(B967&amp;""="",C967&lt;&gt;"مراجعة",NOT(ISNUMBER(A967))),"",IF(COUNTIFS($B$6:$B$2005,B967&amp;"",$C$6:$C$2005,"مراجعة",$A$6:$A$2005,"&gt;"&amp;A967)=0,1,0))</f>
        <v/>
      </c>
      <c r="L967" s="6">
        <f>IF(J967=1,B967&amp;"|H","")</f>
        <v/>
      </c>
      <c r="M967" s="6">
        <f>IF(K967=1,B967&amp;"|R","")</f>
        <v/>
      </c>
    </row>
    <row r="968">
      <c r="A968" s="13" t="n"/>
      <c r="B968" s="5" t="n"/>
      <c r="C968" s="5" t="n"/>
      <c r="D968" s="5" t="n"/>
      <c r="E968" s="5" t="n"/>
      <c r="F968" s="15" t="n"/>
      <c r="G968" s="5" t="n"/>
      <c r="H968" s="5" t="n"/>
      <c r="I968" s="6">
        <f>IF(B968&amp;""="","",IF(COUNTIF('الطلاب'!$A$6:$A$205,B968&amp;"")=0,"طالب غير موجود",IF(NOT(ISNUMBER(A968)),"تاريخ ناقص",IF(OR(C968="حفظ جديد",C968="مراجعة")=FALSE,"اختر النوع",IF(NOT(ISNUMBER(F968)),"عدد الأوجه ناقص","")))))</f>
        <v/>
      </c>
      <c r="J968" s="21">
        <f>IF(OR(B968&amp;""="",C968&lt;&gt;"حفظ جديد",NOT(ISNUMBER(A968))),"",IF(COUNTIFS($B$6:$B$2005,B968&amp;"",$C$6:$C$2005,"حفظ جديد",$A$6:$A$2005,"&gt;"&amp;A968)=0,1,0))</f>
        <v/>
      </c>
      <c r="K968" s="21">
        <f>IF(OR(B968&amp;""="",C968&lt;&gt;"مراجعة",NOT(ISNUMBER(A968))),"",IF(COUNTIFS($B$6:$B$2005,B968&amp;"",$C$6:$C$2005,"مراجعة",$A$6:$A$2005,"&gt;"&amp;A968)=0,1,0))</f>
        <v/>
      </c>
      <c r="L968" s="6">
        <f>IF(J968=1,B968&amp;"|H","")</f>
        <v/>
      </c>
      <c r="M968" s="6">
        <f>IF(K968=1,B968&amp;"|R","")</f>
        <v/>
      </c>
    </row>
    <row r="969">
      <c r="A969" s="13" t="n"/>
      <c r="B969" s="5" t="n"/>
      <c r="C969" s="5" t="n"/>
      <c r="D969" s="5" t="n"/>
      <c r="E969" s="5" t="n"/>
      <c r="F969" s="15" t="n"/>
      <c r="G969" s="5" t="n"/>
      <c r="H969" s="5" t="n"/>
      <c r="I969" s="6">
        <f>IF(B969&amp;""="","",IF(COUNTIF('الطلاب'!$A$6:$A$205,B969&amp;"")=0,"طالب غير موجود",IF(NOT(ISNUMBER(A969)),"تاريخ ناقص",IF(OR(C969="حفظ جديد",C969="مراجعة")=FALSE,"اختر النوع",IF(NOT(ISNUMBER(F969)),"عدد الأوجه ناقص","")))))</f>
        <v/>
      </c>
      <c r="J969" s="21">
        <f>IF(OR(B969&amp;""="",C969&lt;&gt;"حفظ جديد",NOT(ISNUMBER(A969))),"",IF(COUNTIFS($B$6:$B$2005,B969&amp;"",$C$6:$C$2005,"حفظ جديد",$A$6:$A$2005,"&gt;"&amp;A969)=0,1,0))</f>
        <v/>
      </c>
      <c r="K969" s="21">
        <f>IF(OR(B969&amp;""="",C969&lt;&gt;"مراجعة",NOT(ISNUMBER(A969))),"",IF(COUNTIFS($B$6:$B$2005,B969&amp;"",$C$6:$C$2005,"مراجعة",$A$6:$A$2005,"&gt;"&amp;A969)=0,1,0))</f>
        <v/>
      </c>
      <c r="L969" s="6">
        <f>IF(J969=1,B969&amp;"|H","")</f>
        <v/>
      </c>
      <c r="M969" s="6">
        <f>IF(K969=1,B969&amp;"|R","")</f>
        <v/>
      </c>
    </row>
    <row r="970">
      <c r="A970" s="13" t="n"/>
      <c r="B970" s="5" t="n"/>
      <c r="C970" s="5" t="n"/>
      <c r="D970" s="5" t="n"/>
      <c r="E970" s="5" t="n"/>
      <c r="F970" s="15" t="n"/>
      <c r="G970" s="5" t="n"/>
      <c r="H970" s="5" t="n"/>
      <c r="I970" s="6">
        <f>IF(B970&amp;""="","",IF(COUNTIF('الطلاب'!$A$6:$A$205,B970&amp;"")=0,"طالب غير موجود",IF(NOT(ISNUMBER(A970)),"تاريخ ناقص",IF(OR(C970="حفظ جديد",C970="مراجعة")=FALSE,"اختر النوع",IF(NOT(ISNUMBER(F970)),"عدد الأوجه ناقص","")))))</f>
        <v/>
      </c>
      <c r="J970" s="21">
        <f>IF(OR(B970&amp;""="",C970&lt;&gt;"حفظ جديد",NOT(ISNUMBER(A970))),"",IF(COUNTIFS($B$6:$B$2005,B970&amp;"",$C$6:$C$2005,"حفظ جديد",$A$6:$A$2005,"&gt;"&amp;A970)=0,1,0))</f>
        <v/>
      </c>
      <c r="K970" s="21">
        <f>IF(OR(B970&amp;""="",C970&lt;&gt;"مراجعة",NOT(ISNUMBER(A970))),"",IF(COUNTIFS($B$6:$B$2005,B970&amp;"",$C$6:$C$2005,"مراجعة",$A$6:$A$2005,"&gt;"&amp;A970)=0,1,0))</f>
        <v/>
      </c>
      <c r="L970" s="6">
        <f>IF(J970=1,B970&amp;"|H","")</f>
        <v/>
      </c>
      <c r="M970" s="6">
        <f>IF(K970=1,B970&amp;"|R","")</f>
        <v/>
      </c>
    </row>
    <row r="971">
      <c r="A971" s="13" t="n"/>
      <c r="B971" s="5" t="n"/>
      <c r="C971" s="5" t="n"/>
      <c r="D971" s="5" t="n"/>
      <c r="E971" s="5" t="n"/>
      <c r="F971" s="15" t="n"/>
      <c r="G971" s="5" t="n"/>
      <c r="H971" s="5" t="n"/>
      <c r="I971" s="6">
        <f>IF(B971&amp;""="","",IF(COUNTIF('الطلاب'!$A$6:$A$205,B971&amp;"")=0,"طالب غير موجود",IF(NOT(ISNUMBER(A971)),"تاريخ ناقص",IF(OR(C971="حفظ جديد",C971="مراجعة")=FALSE,"اختر النوع",IF(NOT(ISNUMBER(F971)),"عدد الأوجه ناقص","")))))</f>
        <v/>
      </c>
      <c r="J971" s="21">
        <f>IF(OR(B971&amp;""="",C971&lt;&gt;"حفظ جديد",NOT(ISNUMBER(A971))),"",IF(COUNTIFS($B$6:$B$2005,B971&amp;"",$C$6:$C$2005,"حفظ جديد",$A$6:$A$2005,"&gt;"&amp;A971)=0,1,0))</f>
        <v/>
      </c>
      <c r="K971" s="21">
        <f>IF(OR(B971&amp;""="",C971&lt;&gt;"مراجعة",NOT(ISNUMBER(A971))),"",IF(COUNTIFS($B$6:$B$2005,B971&amp;"",$C$6:$C$2005,"مراجعة",$A$6:$A$2005,"&gt;"&amp;A971)=0,1,0))</f>
        <v/>
      </c>
      <c r="L971" s="6">
        <f>IF(J971=1,B971&amp;"|H","")</f>
        <v/>
      </c>
      <c r="M971" s="6">
        <f>IF(K971=1,B971&amp;"|R","")</f>
        <v/>
      </c>
    </row>
    <row r="972">
      <c r="A972" s="13" t="n"/>
      <c r="B972" s="5" t="n"/>
      <c r="C972" s="5" t="n"/>
      <c r="D972" s="5" t="n"/>
      <c r="E972" s="5" t="n"/>
      <c r="F972" s="15" t="n"/>
      <c r="G972" s="5" t="n"/>
      <c r="H972" s="5" t="n"/>
      <c r="I972" s="6">
        <f>IF(B972&amp;""="","",IF(COUNTIF('الطلاب'!$A$6:$A$205,B972&amp;"")=0,"طالب غير موجود",IF(NOT(ISNUMBER(A972)),"تاريخ ناقص",IF(OR(C972="حفظ جديد",C972="مراجعة")=FALSE,"اختر النوع",IF(NOT(ISNUMBER(F972)),"عدد الأوجه ناقص","")))))</f>
        <v/>
      </c>
      <c r="J972" s="21">
        <f>IF(OR(B972&amp;""="",C972&lt;&gt;"حفظ جديد",NOT(ISNUMBER(A972))),"",IF(COUNTIFS($B$6:$B$2005,B972&amp;"",$C$6:$C$2005,"حفظ جديد",$A$6:$A$2005,"&gt;"&amp;A972)=0,1,0))</f>
        <v/>
      </c>
      <c r="K972" s="21">
        <f>IF(OR(B972&amp;""="",C972&lt;&gt;"مراجعة",NOT(ISNUMBER(A972))),"",IF(COUNTIFS($B$6:$B$2005,B972&amp;"",$C$6:$C$2005,"مراجعة",$A$6:$A$2005,"&gt;"&amp;A972)=0,1,0))</f>
        <v/>
      </c>
      <c r="L972" s="6">
        <f>IF(J972=1,B972&amp;"|H","")</f>
        <v/>
      </c>
      <c r="M972" s="6">
        <f>IF(K972=1,B972&amp;"|R","")</f>
        <v/>
      </c>
    </row>
    <row r="973">
      <c r="A973" s="13" t="n"/>
      <c r="B973" s="5" t="n"/>
      <c r="C973" s="5" t="n"/>
      <c r="D973" s="5" t="n"/>
      <c r="E973" s="5" t="n"/>
      <c r="F973" s="15" t="n"/>
      <c r="G973" s="5" t="n"/>
      <c r="H973" s="5" t="n"/>
      <c r="I973" s="6">
        <f>IF(B973&amp;""="","",IF(COUNTIF('الطلاب'!$A$6:$A$205,B973&amp;"")=0,"طالب غير موجود",IF(NOT(ISNUMBER(A973)),"تاريخ ناقص",IF(OR(C973="حفظ جديد",C973="مراجعة")=FALSE,"اختر النوع",IF(NOT(ISNUMBER(F973)),"عدد الأوجه ناقص","")))))</f>
        <v/>
      </c>
      <c r="J973" s="21">
        <f>IF(OR(B973&amp;""="",C973&lt;&gt;"حفظ جديد",NOT(ISNUMBER(A973))),"",IF(COUNTIFS($B$6:$B$2005,B973&amp;"",$C$6:$C$2005,"حفظ جديد",$A$6:$A$2005,"&gt;"&amp;A973)=0,1,0))</f>
        <v/>
      </c>
      <c r="K973" s="21">
        <f>IF(OR(B973&amp;""="",C973&lt;&gt;"مراجعة",NOT(ISNUMBER(A973))),"",IF(COUNTIFS($B$6:$B$2005,B973&amp;"",$C$6:$C$2005,"مراجعة",$A$6:$A$2005,"&gt;"&amp;A973)=0,1,0))</f>
        <v/>
      </c>
      <c r="L973" s="6">
        <f>IF(J973=1,B973&amp;"|H","")</f>
        <v/>
      </c>
      <c r="M973" s="6">
        <f>IF(K973=1,B973&amp;"|R","")</f>
        <v/>
      </c>
    </row>
    <row r="974">
      <c r="A974" s="13" t="n"/>
      <c r="B974" s="5" t="n"/>
      <c r="C974" s="5" t="n"/>
      <c r="D974" s="5" t="n"/>
      <c r="E974" s="5" t="n"/>
      <c r="F974" s="15" t="n"/>
      <c r="G974" s="5" t="n"/>
      <c r="H974" s="5" t="n"/>
      <c r="I974" s="6">
        <f>IF(B974&amp;""="","",IF(COUNTIF('الطلاب'!$A$6:$A$205,B974&amp;"")=0,"طالب غير موجود",IF(NOT(ISNUMBER(A974)),"تاريخ ناقص",IF(OR(C974="حفظ جديد",C974="مراجعة")=FALSE,"اختر النوع",IF(NOT(ISNUMBER(F974)),"عدد الأوجه ناقص","")))))</f>
        <v/>
      </c>
      <c r="J974" s="21">
        <f>IF(OR(B974&amp;""="",C974&lt;&gt;"حفظ جديد",NOT(ISNUMBER(A974))),"",IF(COUNTIFS($B$6:$B$2005,B974&amp;"",$C$6:$C$2005,"حفظ جديد",$A$6:$A$2005,"&gt;"&amp;A974)=0,1,0))</f>
        <v/>
      </c>
      <c r="K974" s="21">
        <f>IF(OR(B974&amp;""="",C974&lt;&gt;"مراجعة",NOT(ISNUMBER(A974))),"",IF(COUNTIFS($B$6:$B$2005,B974&amp;"",$C$6:$C$2005,"مراجعة",$A$6:$A$2005,"&gt;"&amp;A974)=0,1,0))</f>
        <v/>
      </c>
      <c r="L974" s="6">
        <f>IF(J974=1,B974&amp;"|H","")</f>
        <v/>
      </c>
      <c r="M974" s="6">
        <f>IF(K974=1,B974&amp;"|R","")</f>
        <v/>
      </c>
    </row>
    <row r="975">
      <c r="A975" s="13" t="n"/>
      <c r="B975" s="5" t="n"/>
      <c r="C975" s="5" t="n"/>
      <c r="D975" s="5" t="n"/>
      <c r="E975" s="5" t="n"/>
      <c r="F975" s="15" t="n"/>
      <c r="G975" s="5" t="n"/>
      <c r="H975" s="5" t="n"/>
      <c r="I975" s="6">
        <f>IF(B975&amp;""="","",IF(COUNTIF('الطلاب'!$A$6:$A$205,B975&amp;"")=0,"طالب غير موجود",IF(NOT(ISNUMBER(A975)),"تاريخ ناقص",IF(OR(C975="حفظ جديد",C975="مراجعة")=FALSE,"اختر النوع",IF(NOT(ISNUMBER(F975)),"عدد الأوجه ناقص","")))))</f>
        <v/>
      </c>
      <c r="J975" s="21">
        <f>IF(OR(B975&amp;""="",C975&lt;&gt;"حفظ جديد",NOT(ISNUMBER(A975))),"",IF(COUNTIFS($B$6:$B$2005,B975&amp;"",$C$6:$C$2005,"حفظ جديد",$A$6:$A$2005,"&gt;"&amp;A975)=0,1,0))</f>
        <v/>
      </c>
      <c r="K975" s="21">
        <f>IF(OR(B975&amp;""="",C975&lt;&gt;"مراجعة",NOT(ISNUMBER(A975))),"",IF(COUNTIFS($B$6:$B$2005,B975&amp;"",$C$6:$C$2005,"مراجعة",$A$6:$A$2005,"&gt;"&amp;A975)=0,1,0))</f>
        <v/>
      </c>
      <c r="L975" s="6">
        <f>IF(J975=1,B975&amp;"|H","")</f>
        <v/>
      </c>
      <c r="M975" s="6">
        <f>IF(K975=1,B975&amp;"|R","")</f>
        <v/>
      </c>
    </row>
    <row r="976">
      <c r="A976" s="13" t="n"/>
      <c r="B976" s="5" t="n"/>
      <c r="C976" s="5" t="n"/>
      <c r="D976" s="5" t="n"/>
      <c r="E976" s="5" t="n"/>
      <c r="F976" s="15" t="n"/>
      <c r="G976" s="5" t="n"/>
      <c r="H976" s="5" t="n"/>
      <c r="I976" s="6">
        <f>IF(B976&amp;""="","",IF(COUNTIF('الطلاب'!$A$6:$A$205,B976&amp;"")=0,"طالب غير موجود",IF(NOT(ISNUMBER(A976)),"تاريخ ناقص",IF(OR(C976="حفظ جديد",C976="مراجعة")=FALSE,"اختر النوع",IF(NOT(ISNUMBER(F976)),"عدد الأوجه ناقص","")))))</f>
        <v/>
      </c>
      <c r="J976" s="21">
        <f>IF(OR(B976&amp;""="",C976&lt;&gt;"حفظ جديد",NOT(ISNUMBER(A976))),"",IF(COUNTIFS($B$6:$B$2005,B976&amp;"",$C$6:$C$2005,"حفظ جديد",$A$6:$A$2005,"&gt;"&amp;A976)=0,1,0))</f>
        <v/>
      </c>
      <c r="K976" s="21">
        <f>IF(OR(B976&amp;""="",C976&lt;&gt;"مراجعة",NOT(ISNUMBER(A976))),"",IF(COUNTIFS($B$6:$B$2005,B976&amp;"",$C$6:$C$2005,"مراجعة",$A$6:$A$2005,"&gt;"&amp;A976)=0,1,0))</f>
        <v/>
      </c>
      <c r="L976" s="6">
        <f>IF(J976=1,B976&amp;"|H","")</f>
        <v/>
      </c>
      <c r="M976" s="6">
        <f>IF(K976=1,B976&amp;"|R","")</f>
        <v/>
      </c>
    </row>
    <row r="977">
      <c r="A977" s="13" t="n"/>
      <c r="B977" s="5" t="n"/>
      <c r="C977" s="5" t="n"/>
      <c r="D977" s="5" t="n"/>
      <c r="E977" s="5" t="n"/>
      <c r="F977" s="15" t="n"/>
      <c r="G977" s="5" t="n"/>
      <c r="H977" s="5" t="n"/>
      <c r="I977" s="6">
        <f>IF(B977&amp;""="","",IF(COUNTIF('الطلاب'!$A$6:$A$205,B977&amp;"")=0,"طالب غير موجود",IF(NOT(ISNUMBER(A977)),"تاريخ ناقص",IF(OR(C977="حفظ جديد",C977="مراجعة")=FALSE,"اختر النوع",IF(NOT(ISNUMBER(F977)),"عدد الأوجه ناقص","")))))</f>
        <v/>
      </c>
      <c r="J977" s="21">
        <f>IF(OR(B977&amp;""="",C977&lt;&gt;"حفظ جديد",NOT(ISNUMBER(A977))),"",IF(COUNTIFS($B$6:$B$2005,B977&amp;"",$C$6:$C$2005,"حفظ جديد",$A$6:$A$2005,"&gt;"&amp;A977)=0,1,0))</f>
        <v/>
      </c>
      <c r="K977" s="21">
        <f>IF(OR(B977&amp;""="",C977&lt;&gt;"مراجعة",NOT(ISNUMBER(A977))),"",IF(COUNTIFS($B$6:$B$2005,B977&amp;"",$C$6:$C$2005,"مراجعة",$A$6:$A$2005,"&gt;"&amp;A977)=0,1,0))</f>
        <v/>
      </c>
      <c r="L977" s="6">
        <f>IF(J977=1,B977&amp;"|H","")</f>
        <v/>
      </c>
      <c r="M977" s="6">
        <f>IF(K977=1,B977&amp;"|R","")</f>
        <v/>
      </c>
    </row>
    <row r="978">
      <c r="A978" s="13" t="n"/>
      <c r="B978" s="5" t="n"/>
      <c r="C978" s="5" t="n"/>
      <c r="D978" s="5" t="n"/>
      <c r="E978" s="5" t="n"/>
      <c r="F978" s="15" t="n"/>
      <c r="G978" s="5" t="n"/>
      <c r="H978" s="5" t="n"/>
      <c r="I978" s="6">
        <f>IF(B978&amp;""="","",IF(COUNTIF('الطلاب'!$A$6:$A$205,B978&amp;"")=0,"طالب غير موجود",IF(NOT(ISNUMBER(A978)),"تاريخ ناقص",IF(OR(C978="حفظ جديد",C978="مراجعة")=FALSE,"اختر النوع",IF(NOT(ISNUMBER(F978)),"عدد الأوجه ناقص","")))))</f>
        <v/>
      </c>
      <c r="J978" s="21">
        <f>IF(OR(B978&amp;""="",C978&lt;&gt;"حفظ جديد",NOT(ISNUMBER(A978))),"",IF(COUNTIFS($B$6:$B$2005,B978&amp;"",$C$6:$C$2005,"حفظ جديد",$A$6:$A$2005,"&gt;"&amp;A978)=0,1,0))</f>
        <v/>
      </c>
      <c r="K978" s="21">
        <f>IF(OR(B978&amp;""="",C978&lt;&gt;"مراجعة",NOT(ISNUMBER(A978))),"",IF(COUNTIFS($B$6:$B$2005,B978&amp;"",$C$6:$C$2005,"مراجعة",$A$6:$A$2005,"&gt;"&amp;A978)=0,1,0))</f>
        <v/>
      </c>
      <c r="L978" s="6">
        <f>IF(J978=1,B978&amp;"|H","")</f>
        <v/>
      </c>
      <c r="M978" s="6">
        <f>IF(K978=1,B978&amp;"|R","")</f>
        <v/>
      </c>
    </row>
    <row r="979">
      <c r="A979" s="13" t="n"/>
      <c r="B979" s="5" t="n"/>
      <c r="C979" s="5" t="n"/>
      <c r="D979" s="5" t="n"/>
      <c r="E979" s="5" t="n"/>
      <c r="F979" s="15" t="n"/>
      <c r="G979" s="5" t="n"/>
      <c r="H979" s="5" t="n"/>
      <c r="I979" s="6">
        <f>IF(B979&amp;""="","",IF(COUNTIF('الطلاب'!$A$6:$A$205,B979&amp;"")=0,"طالب غير موجود",IF(NOT(ISNUMBER(A979)),"تاريخ ناقص",IF(OR(C979="حفظ جديد",C979="مراجعة")=FALSE,"اختر النوع",IF(NOT(ISNUMBER(F979)),"عدد الأوجه ناقص","")))))</f>
        <v/>
      </c>
      <c r="J979" s="21">
        <f>IF(OR(B979&amp;""="",C979&lt;&gt;"حفظ جديد",NOT(ISNUMBER(A979))),"",IF(COUNTIFS($B$6:$B$2005,B979&amp;"",$C$6:$C$2005,"حفظ جديد",$A$6:$A$2005,"&gt;"&amp;A979)=0,1,0))</f>
        <v/>
      </c>
      <c r="K979" s="21">
        <f>IF(OR(B979&amp;""="",C979&lt;&gt;"مراجعة",NOT(ISNUMBER(A979))),"",IF(COUNTIFS($B$6:$B$2005,B979&amp;"",$C$6:$C$2005,"مراجعة",$A$6:$A$2005,"&gt;"&amp;A979)=0,1,0))</f>
        <v/>
      </c>
      <c r="L979" s="6">
        <f>IF(J979=1,B979&amp;"|H","")</f>
        <v/>
      </c>
      <c r="M979" s="6">
        <f>IF(K979=1,B979&amp;"|R","")</f>
        <v/>
      </c>
    </row>
    <row r="980">
      <c r="A980" s="13" t="n"/>
      <c r="B980" s="5" t="n"/>
      <c r="C980" s="5" t="n"/>
      <c r="D980" s="5" t="n"/>
      <c r="E980" s="5" t="n"/>
      <c r="F980" s="15" t="n"/>
      <c r="G980" s="5" t="n"/>
      <c r="H980" s="5" t="n"/>
      <c r="I980" s="6">
        <f>IF(B980&amp;""="","",IF(COUNTIF('الطلاب'!$A$6:$A$205,B980&amp;"")=0,"طالب غير موجود",IF(NOT(ISNUMBER(A980)),"تاريخ ناقص",IF(OR(C980="حفظ جديد",C980="مراجعة")=FALSE,"اختر النوع",IF(NOT(ISNUMBER(F980)),"عدد الأوجه ناقص","")))))</f>
        <v/>
      </c>
      <c r="J980" s="21">
        <f>IF(OR(B980&amp;""="",C980&lt;&gt;"حفظ جديد",NOT(ISNUMBER(A980))),"",IF(COUNTIFS($B$6:$B$2005,B980&amp;"",$C$6:$C$2005,"حفظ جديد",$A$6:$A$2005,"&gt;"&amp;A980)=0,1,0))</f>
        <v/>
      </c>
      <c r="K980" s="21">
        <f>IF(OR(B980&amp;""="",C980&lt;&gt;"مراجعة",NOT(ISNUMBER(A980))),"",IF(COUNTIFS($B$6:$B$2005,B980&amp;"",$C$6:$C$2005,"مراجعة",$A$6:$A$2005,"&gt;"&amp;A980)=0,1,0))</f>
        <v/>
      </c>
      <c r="L980" s="6">
        <f>IF(J980=1,B980&amp;"|H","")</f>
        <v/>
      </c>
      <c r="M980" s="6">
        <f>IF(K980=1,B980&amp;"|R","")</f>
        <v/>
      </c>
    </row>
    <row r="981">
      <c r="A981" s="13" t="n"/>
      <c r="B981" s="5" t="n"/>
      <c r="C981" s="5" t="n"/>
      <c r="D981" s="5" t="n"/>
      <c r="E981" s="5" t="n"/>
      <c r="F981" s="15" t="n"/>
      <c r="G981" s="5" t="n"/>
      <c r="H981" s="5" t="n"/>
      <c r="I981" s="6">
        <f>IF(B981&amp;""="","",IF(COUNTIF('الطلاب'!$A$6:$A$205,B981&amp;"")=0,"طالب غير موجود",IF(NOT(ISNUMBER(A981)),"تاريخ ناقص",IF(OR(C981="حفظ جديد",C981="مراجعة")=FALSE,"اختر النوع",IF(NOT(ISNUMBER(F981)),"عدد الأوجه ناقص","")))))</f>
        <v/>
      </c>
      <c r="J981" s="21">
        <f>IF(OR(B981&amp;""="",C981&lt;&gt;"حفظ جديد",NOT(ISNUMBER(A981))),"",IF(COUNTIFS($B$6:$B$2005,B981&amp;"",$C$6:$C$2005,"حفظ جديد",$A$6:$A$2005,"&gt;"&amp;A981)=0,1,0))</f>
        <v/>
      </c>
      <c r="K981" s="21">
        <f>IF(OR(B981&amp;""="",C981&lt;&gt;"مراجعة",NOT(ISNUMBER(A981))),"",IF(COUNTIFS($B$6:$B$2005,B981&amp;"",$C$6:$C$2005,"مراجعة",$A$6:$A$2005,"&gt;"&amp;A981)=0,1,0))</f>
        <v/>
      </c>
      <c r="L981" s="6">
        <f>IF(J981=1,B981&amp;"|H","")</f>
        <v/>
      </c>
      <c r="M981" s="6">
        <f>IF(K981=1,B981&amp;"|R","")</f>
        <v/>
      </c>
    </row>
    <row r="982">
      <c r="A982" s="13" t="n"/>
      <c r="B982" s="5" t="n"/>
      <c r="C982" s="5" t="n"/>
      <c r="D982" s="5" t="n"/>
      <c r="E982" s="5" t="n"/>
      <c r="F982" s="15" t="n"/>
      <c r="G982" s="5" t="n"/>
      <c r="H982" s="5" t="n"/>
      <c r="I982" s="6">
        <f>IF(B982&amp;""="","",IF(COUNTIF('الطلاب'!$A$6:$A$205,B982&amp;"")=0,"طالب غير موجود",IF(NOT(ISNUMBER(A982)),"تاريخ ناقص",IF(OR(C982="حفظ جديد",C982="مراجعة")=FALSE,"اختر النوع",IF(NOT(ISNUMBER(F982)),"عدد الأوجه ناقص","")))))</f>
        <v/>
      </c>
      <c r="J982" s="21">
        <f>IF(OR(B982&amp;""="",C982&lt;&gt;"حفظ جديد",NOT(ISNUMBER(A982))),"",IF(COUNTIFS($B$6:$B$2005,B982&amp;"",$C$6:$C$2005,"حفظ جديد",$A$6:$A$2005,"&gt;"&amp;A982)=0,1,0))</f>
        <v/>
      </c>
      <c r="K982" s="21">
        <f>IF(OR(B982&amp;""="",C982&lt;&gt;"مراجعة",NOT(ISNUMBER(A982))),"",IF(COUNTIFS($B$6:$B$2005,B982&amp;"",$C$6:$C$2005,"مراجعة",$A$6:$A$2005,"&gt;"&amp;A982)=0,1,0))</f>
        <v/>
      </c>
      <c r="L982" s="6">
        <f>IF(J982=1,B982&amp;"|H","")</f>
        <v/>
      </c>
      <c r="M982" s="6">
        <f>IF(K982=1,B982&amp;"|R","")</f>
        <v/>
      </c>
    </row>
    <row r="983">
      <c r="A983" s="13" t="n"/>
      <c r="B983" s="5" t="n"/>
      <c r="C983" s="5" t="n"/>
      <c r="D983" s="5" t="n"/>
      <c r="E983" s="5" t="n"/>
      <c r="F983" s="15" t="n"/>
      <c r="G983" s="5" t="n"/>
      <c r="H983" s="5" t="n"/>
      <c r="I983" s="6">
        <f>IF(B983&amp;""="","",IF(COUNTIF('الطلاب'!$A$6:$A$205,B983&amp;"")=0,"طالب غير موجود",IF(NOT(ISNUMBER(A983)),"تاريخ ناقص",IF(OR(C983="حفظ جديد",C983="مراجعة")=FALSE,"اختر النوع",IF(NOT(ISNUMBER(F983)),"عدد الأوجه ناقص","")))))</f>
        <v/>
      </c>
      <c r="J983" s="21">
        <f>IF(OR(B983&amp;""="",C983&lt;&gt;"حفظ جديد",NOT(ISNUMBER(A983))),"",IF(COUNTIFS($B$6:$B$2005,B983&amp;"",$C$6:$C$2005,"حفظ جديد",$A$6:$A$2005,"&gt;"&amp;A983)=0,1,0))</f>
        <v/>
      </c>
      <c r="K983" s="21">
        <f>IF(OR(B983&amp;""="",C983&lt;&gt;"مراجعة",NOT(ISNUMBER(A983))),"",IF(COUNTIFS($B$6:$B$2005,B983&amp;"",$C$6:$C$2005,"مراجعة",$A$6:$A$2005,"&gt;"&amp;A983)=0,1,0))</f>
        <v/>
      </c>
      <c r="L983" s="6">
        <f>IF(J983=1,B983&amp;"|H","")</f>
        <v/>
      </c>
      <c r="M983" s="6">
        <f>IF(K983=1,B983&amp;"|R","")</f>
        <v/>
      </c>
    </row>
    <row r="984">
      <c r="A984" s="13" t="n"/>
      <c r="B984" s="5" t="n"/>
      <c r="C984" s="5" t="n"/>
      <c r="D984" s="5" t="n"/>
      <c r="E984" s="5" t="n"/>
      <c r="F984" s="15" t="n"/>
      <c r="G984" s="5" t="n"/>
      <c r="H984" s="5" t="n"/>
      <c r="I984" s="6">
        <f>IF(B984&amp;""="","",IF(COUNTIF('الطلاب'!$A$6:$A$205,B984&amp;"")=0,"طالب غير موجود",IF(NOT(ISNUMBER(A984)),"تاريخ ناقص",IF(OR(C984="حفظ جديد",C984="مراجعة")=FALSE,"اختر النوع",IF(NOT(ISNUMBER(F984)),"عدد الأوجه ناقص","")))))</f>
        <v/>
      </c>
      <c r="J984" s="21">
        <f>IF(OR(B984&amp;""="",C984&lt;&gt;"حفظ جديد",NOT(ISNUMBER(A984))),"",IF(COUNTIFS($B$6:$B$2005,B984&amp;"",$C$6:$C$2005,"حفظ جديد",$A$6:$A$2005,"&gt;"&amp;A984)=0,1,0))</f>
        <v/>
      </c>
      <c r="K984" s="21">
        <f>IF(OR(B984&amp;""="",C984&lt;&gt;"مراجعة",NOT(ISNUMBER(A984))),"",IF(COUNTIFS($B$6:$B$2005,B984&amp;"",$C$6:$C$2005,"مراجعة",$A$6:$A$2005,"&gt;"&amp;A984)=0,1,0))</f>
        <v/>
      </c>
      <c r="L984" s="6">
        <f>IF(J984=1,B984&amp;"|H","")</f>
        <v/>
      </c>
      <c r="M984" s="6">
        <f>IF(K984=1,B984&amp;"|R","")</f>
        <v/>
      </c>
    </row>
    <row r="985">
      <c r="A985" s="13" t="n"/>
      <c r="B985" s="5" t="n"/>
      <c r="C985" s="5" t="n"/>
      <c r="D985" s="5" t="n"/>
      <c r="E985" s="5" t="n"/>
      <c r="F985" s="15" t="n"/>
      <c r="G985" s="5" t="n"/>
      <c r="H985" s="5" t="n"/>
      <c r="I985" s="6">
        <f>IF(B985&amp;""="","",IF(COUNTIF('الطلاب'!$A$6:$A$205,B985&amp;"")=0,"طالب غير موجود",IF(NOT(ISNUMBER(A985)),"تاريخ ناقص",IF(OR(C985="حفظ جديد",C985="مراجعة")=FALSE,"اختر النوع",IF(NOT(ISNUMBER(F985)),"عدد الأوجه ناقص","")))))</f>
        <v/>
      </c>
      <c r="J985" s="21">
        <f>IF(OR(B985&amp;""="",C985&lt;&gt;"حفظ جديد",NOT(ISNUMBER(A985))),"",IF(COUNTIFS($B$6:$B$2005,B985&amp;"",$C$6:$C$2005,"حفظ جديد",$A$6:$A$2005,"&gt;"&amp;A985)=0,1,0))</f>
        <v/>
      </c>
      <c r="K985" s="21">
        <f>IF(OR(B985&amp;""="",C985&lt;&gt;"مراجعة",NOT(ISNUMBER(A985))),"",IF(COUNTIFS($B$6:$B$2005,B985&amp;"",$C$6:$C$2005,"مراجعة",$A$6:$A$2005,"&gt;"&amp;A985)=0,1,0))</f>
        <v/>
      </c>
      <c r="L985" s="6">
        <f>IF(J985=1,B985&amp;"|H","")</f>
        <v/>
      </c>
      <c r="M985" s="6">
        <f>IF(K985=1,B985&amp;"|R","")</f>
        <v/>
      </c>
    </row>
    <row r="986">
      <c r="A986" s="13" t="n"/>
      <c r="B986" s="5" t="n"/>
      <c r="C986" s="5" t="n"/>
      <c r="D986" s="5" t="n"/>
      <c r="E986" s="5" t="n"/>
      <c r="F986" s="15" t="n"/>
      <c r="G986" s="5" t="n"/>
      <c r="H986" s="5" t="n"/>
      <c r="I986" s="6">
        <f>IF(B986&amp;""="","",IF(COUNTIF('الطلاب'!$A$6:$A$205,B986&amp;"")=0,"طالب غير موجود",IF(NOT(ISNUMBER(A986)),"تاريخ ناقص",IF(OR(C986="حفظ جديد",C986="مراجعة")=FALSE,"اختر النوع",IF(NOT(ISNUMBER(F986)),"عدد الأوجه ناقص","")))))</f>
        <v/>
      </c>
      <c r="J986" s="21">
        <f>IF(OR(B986&amp;""="",C986&lt;&gt;"حفظ جديد",NOT(ISNUMBER(A986))),"",IF(COUNTIFS($B$6:$B$2005,B986&amp;"",$C$6:$C$2005,"حفظ جديد",$A$6:$A$2005,"&gt;"&amp;A986)=0,1,0))</f>
        <v/>
      </c>
      <c r="K986" s="21">
        <f>IF(OR(B986&amp;""="",C986&lt;&gt;"مراجعة",NOT(ISNUMBER(A986))),"",IF(COUNTIFS($B$6:$B$2005,B986&amp;"",$C$6:$C$2005,"مراجعة",$A$6:$A$2005,"&gt;"&amp;A986)=0,1,0))</f>
        <v/>
      </c>
      <c r="L986" s="6">
        <f>IF(J986=1,B986&amp;"|H","")</f>
        <v/>
      </c>
      <c r="M986" s="6">
        <f>IF(K986=1,B986&amp;"|R","")</f>
        <v/>
      </c>
    </row>
    <row r="987">
      <c r="A987" s="13" t="n"/>
      <c r="B987" s="5" t="n"/>
      <c r="C987" s="5" t="n"/>
      <c r="D987" s="5" t="n"/>
      <c r="E987" s="5" t="n"/>
      <c r="F987" s="15" t="n"/>
      <c r="G987" s="5" t="n"/>
      <c r="H987" s="5" t="n"/>
      <c r="I987" s="6">
        <f>IF(B987&amp;""="","",IF(COUNTIF('الطلاب'!$A$6:$A$205,B987&amp;"")=0,"طالب غير موجود",IF(NOT(ISNUMBER(A987)),"تاريخ ناقص",IF(OR(C987="حفظ جديد",C987="مراجعة")=FALSE,"اختر النوع",IF(NOT(ISNUMBER(F987)),"عدد الأوجه ناقص","")))))</f>
        <v/>
      </c>
      <c r="J987" s="21">
        <f>IF(OR(B987&amp;""="",C987&lt;&gt;"حفظ جديد",NOT(ISNUMBER(A987))),"",IF(COUNTIFS($B$6:$B$2005,B987&amp;"",$C$6:$C$2005,"حفظ جديد",$A$6:$A$2005,"&gt;"&amp;A987)=0,1,0))</f>
        <v/>
      </c>
      <c r="K987" s="21">
        <f>IF(OR(B987&amp;""="",C987&lt;&gt;"مراجعة",NOT(ISNUMBER(A987))),"",IF(COUNTIFS($B$6:$B$2005,B987&amp;"",$C$6:$C$2005,"مراجعة",$A$6:$A$2005,"&gt;"&amp;A987)=0,1,0))</f>
        <v/>
      </c>
      <c r="L987" s="6">
        <f>IF(J987=1,B987&amp;"|H","")</f>
        <v/>
      </c>
      <c r="M987" s="6">
        <f>IF(K987=1,B987&amp;"|R","")</f>
        <v/>
      </c>
    </row>
    <row r="988">
      <c r="A988" s="13" t="n"/>
      <c r="B988" s="5" t="n"/>
      <c r="C988" s="5" t="n"/>
      <c r="D988" s="5" t="n"/>
      <c r="E988" s="5" t="n"/>
      <c r="F988" s="15" t="n"/>
      <c r="G988" s="5" t="n"/>
      <c r="H988" s="5" t="n"/>
      <c r="I988" s="6">
        <f>IF(B988&amp;""="","",IF(COUNTIF('الطلاب'!$A$6:$A$205,B988&amp;"")=0,"طالب غير موجود",IF(NOT(ISNUMBER(A988)),"تاريخ ناقص",IF(OR(C988="حفظ جديد",C988="مراجعة")=FALSE,"اختر النوع",IF(NOT(ISNUMBER(F988)),"عدد الأوجه ناقص","")))))</f>
        <v/>
      </c>
      <c r="J988" s="21">
        <f>IF(OR(B988&amp;""="",C988&lt;&gt;"حفظ جديد",NOT(ISNUMBER(A988))),"",IF(COUNTIFS($B$6:$B$2005,B988&amp;"",$C$6:$C$2005,"حفظ جديد",$A$6:$A$2005,"&gt;"&amp;A988)=0,1,0))</f>
        <v/>
      </c>
      <c r="K988" s="21">
        <f>IF(OR(B988&amp;""="",C988&lt;&gt;"مراجعة",NOT(ISNUMBER(A988))),"",IF(COUNTIFS($B$6:$B$2005,B988&amp;"",$C$6:$C$2005,"مراجعة",$A$6:$A$2005,"&gt;"&amp;A988)=0,1,0))</f>
        <v/>
      </c>
      <c r="L988" s="6">
        <f>IF(J988=1,B988&amp;"|H","")</f>
        <v/>
      </c>
      <c r="M988" s="6">
        <f>IF(K988=1,B988&amp;"|R","")</f>
        <v/>
      </c>
    </row>
    <row r="989">
      <c r="A989" s="13" t="n"/>
      <c r="B989" s="5" t="n"/>
      <c r="C989" s="5" t="n"/>
      <c r="D989" s="5" t="n"/>
      <c r="E989" s="5" t="n"/>
      <c r="F989" s="15" t="n"/>
      <c r="G989" s="5" t="n"/>
      <c r="H989" s="5" t="n"/>
      <c r="I989" s="6">
        <f>IF(B989&amp;""="","",IF(COUNTIF('الطلاب'!$A$6:$A$205,B989&amp;"")=0,"طالب غير موجود",IF(NOT(ISNUMBER(A989)),"تاريخ ناقص",IF(OR(C989="حفظ جديد",C989="مراجعة")=FALSE,"اختر النوع",IF(NOT(ISNUMBER(F989)),"عدد الأوجه ناقص","")))))</f>
        <v/>
      </c>
      <c r="J989" s="21">
        <f>IF(OR(B989&amp;""="",C989&lt;&gt;"حفظ جديد",NOT(ISNUMBER(A989))),"",IF(COUNTIFS($B$6:$B$2005,B989&amp;"",$C$6:$C$2005,"حفظ جديد",$A$6:$A$2005,"&gt;"&amp;A989)=0,1,0))</f>
        <v/>
      </c>
      <c r="K989" s="21">
        <f>IF(OR(B989&amp;""="",C989&lt;&gt;"مراجعة",NOT(ISNUMBER(A989))),"",IF(COUNTIFS($B$6:$B$2005,B989&amp;"",$C$6:$C$2005,"مراجعة",$A$6:$A$2005,"&gt;"&amp;A989)=0,1,0))</f>
        <v/>
      </c>
      <c r="L989" s="6">
        <f>IF(J989=1,B989&amp;"|H","")</f>
        <v/>
      </c>
      <c r="M989" s="6">
        <f>IF(K989=1,B989&amp;"|R","")</f>
        <v/>
      </c>
    </row>
    <row r="990">
      <c r="A990" s="13" t="n"/>
      <c r="B990" s="5" t="n"/>
      <c r="C990" s="5" t="n"/>
      <c r="D990" s="5" t="n"/>
      <c r="E990" s="5" t="n"/>
      <c r="F990" s="15" t="n"/>
      <c r="G990" s="5" t="n"/>
      <c r="H990" s="5" t="n"/>
      <c r="I990" s="6">
        <f>IF(B990&amp;""="","",IF(COUNTIF('الطلاب'!$A$6:$A$205,B990&amp;"")=0,"طالب غير موجود",IF(NOT(ISNUMBER(A990)),"تاريخ ناقص",IF(OR(C990="حفظ جديد",C990="مراجعة")=FALSE,"اختر النوع",IF(NOT(ISNUMBER(F990)),"عدد الأوجه ناقص","")))))</f>
        <v/>
      </c>
      <c r="J990" s="21">
        <f>IF(OR(B990&amp;""="",C990&lt;&gt;"حفظ جديد",NOT(ISNUMBER(A990))),"",IF(COUNTIFS($B$6:$B$2005,B990&amp;"",$C$6:$C$2005,"حفظ جديد",$A$6:$A$2005,"&gt;"&amp;A990)=0,1,0))</f>
        <v/>
      </c>
      <c r="K990" s="21">
        <f>IF(OR(B990&amp;""="",C990&lt;&gt;"مراجعة",NOT(ISNUMBER(A990))),"",IF(COUNTIFS($B$6:$B$2005,B990&amp;"",$C$6:$C$2005,"مراجعة",$A$6:$A$2005,"&gt;"&amp;A990)=0,1,0))</f>
        <v/>
      </c>
      <c r="L990" s="6">
        <f>IF(J990=1,B990&amp;"|H","")</f>
        <v/>
      </c>
      <c r="M990" s="6">
        <f>IF(K990=1,B990&amp;"|R","")</f>
        <v/>
      </c>
    </row>
    <row r="991">
      <c r="A991" s="13" t="n"/>
      <c r="B991" s="5" t="n"/>
      <c r="C991" s="5" t="n"/>
      <c r="D991" s="5" t="n"/>
      <c r="E991" s="5" t="n"/>
      <c r="F991" s="15" t="n"/>
      <c r="G991" s="5" t="n"/>
      <c r="H991" s="5" t="n"/>
      <c r="I991" s="6">
        <f>IF(B991&amp;""="","",IF(COUNTIF('الطلاب'!$A$6:$A$205,B991&amp;"")=0,"طالب غير موجود",IF(NOT(ISNUMBER(A991)),"تاريخ ناقص",IF(OR(C991="حفظ جديد",C991="مراجعة")=FALSE,"اختر النوع",IF(NOT(ISNUMBER(F991)),"عدد الأوجه ناقص","")))))</f>
        <v/>
      </c>
      <c r="J991" s="21">
        <f>IF(OR(B991&amp;""="",C991&lt;&gt;"حفظ جديد",NOT(ISNUMBER(A991))),"",IF(COUNTIFS($B$6:$B$2005,B991&amp;"",$C$6:$C$2005,"حفظ جديد",$A$6:$A$2005,"&gt;"&amp;A991)=0,1,0))</f>
        <v/>
      </c>
      <c r="K991" s="21">
        <f>IF(OR(B991&amp;""="",C991&lt;&gt;"مراجعة",NOT(ISNUMBER(A991))),"",IF(COUNTIFS($B$6:$B$2005,B991&amp;"",$C$6:$C$2005,"مراجعة",$A$6:$A$2005,"&gt;"&amp;A991)=0,1,0))</f>
        <v/>
      </c>
      <c r="L991" s="6">
        <f>IF(J991=1,B991&amp;"|H","")</f>
        <v/>
      </c>
      <c r="M991" s="6">
        <f>IF(K991=1,B991&amp;"|R","")</f>
        <v/>
      </c>
    </row>
    <row r="992">
      <c r="A992" s="13" t="n"/>
      <c r="B992" s="5" t="n"/>
      <c r="C992" s="5" t="n"/>
      <c r="D992" s="5" t="n"/>
      <c r="E992" s="5" t="n"/>
      <c r="F992" s="15" t="n"/>
      <c r="G992" s="5" t="n"/>
      <c r="H992" s="5" t="n"/>
      <c r="I992" s="6">
        <f>IF(B992&amp;""="","",IF(COUNTIF('الطلاب'!$A$6:$A$205,B992&amp;"")=0,"طالب غير موجود",IF(NOT(ISNUMBER(A992)),"تاريخ ناقص",IF(OR(C992="حفظ جديد",C992="مراجعة")=FALSE,"اختر النوع",IF(NOT(ISNUMBER(F992)),"عدد الأوجه ناقص","")))))</f>
        <v/>
      </c>
      <c r="J992" s="21">
        <f>IF(OR(B992&amp;""="",C992&lt;&gt;"حفظ جديد",NOT(ISNUMBER(A992))),"",IF(COUNTIFS($B$6:$B$2005,B992&amp;"",$C$6:$C$2005,"حفظ جديد",$A$6:$A$2005,"&gt;"&amp;A992)=0,1,0))</f>
        <v/>
      </c>
      <c r="K992" s="21">
        <f>IF(OR(B992&amp;""="",C992&lt;&gt;"مراجعة",NOT(ISNUMBER(A992))),"",IF(COUNTIFS($B$6:$B$2005,B992&amp;"",$C$6:$C$2005,"مراجعة",$A$6:$A$2005,"&gt;"&amp;A992)=0,1,0))</f>
        <v/>
      </c>
      <c r="L992" s="6">
        <f>IF(J992=1,B992&amp;"|H","")</f>
        <v/>
      </c>
      <c r="M992" s="6">
        <f>IF(K992=1,B992&amp;"|R","")</f>
        <v/>
      </c>
    </row>
    <row r="993">
      <c r="A993" s="13" t="n"/>
      <c r="B993" s="5" t="n"/>
      <c r="C993" s="5" t="n"/>
      <c r="D993" s="5" t="n"/>
      <c r="E993" s="5" t="n"/>
      <c r="F993" s="15" t="n"/>
      <c r="G993" s="5" t="n"/>
      <c r="H993" s="5" t="n"/>
      <c r="I993" s="6">
        <f>IF(B993&amp;""="","",IF(COUNTIF('الطلاب'!$A$6:$A$205,B993&amp;"")=0,"طالب غير موجود",IF(NOT(ISNUMBER(A993)),"تاريخ ناقص",IF(OR(C993="حفظ جديد",C993="مراجعة")=FALSE,"اختر النوع",IF(NOT(ISNUMBER(F993)),"عدد الأوجه ناقص","")))))</f>
        <v/>
      </c>
      <c r="J993" s="21">
        <f>IF(OR(B993&amp;""="",C993&lt;&gt;"حفظ جديد",NOT(ISNUMBER(A993))),"",IF(COUNTIFS($B$6:$B$2005,B993&amp;"",$C$6:$C$2005,"حفظ جديد",$A$6:$A$2005,"&gt;"&amp;A993)=0,1,0))</f>
        <v/>
      </c>
      <c r="K993" s="21">
        <f>IF(OR(B993&amp;""="",C993&lt;&gt;"مراجعة",NOT(ISNUMBER(A993))),"",IF(COUNTIFS($B$6:$B$2005,B993&amp;"",$C$6:$C$2005,"مراجعة",$A$6:$A$2005,"&gt;"&amp;A993)=0,1,0))</f>
        <v/>
      </c>
      <c r="L993" s="6">
        <f>IF(J993=1,B993&amp;"|H","")</f>
        <v/>
      </c>
      <c r="M993" s="6">
        <f>IF(K993=1,B993&amp;"|R","")</f>
        <v/>
      </c>
    </row>
    <row r="994">
      <c r="A994" s="13" t="n"/>
      <c r="B994" s="5" t="n"/>
      <c r="C994" s="5" t="n"/>
      <c r="D994" s="5" t="n"/>
      <c r="E994" s="5" t="n"/>
      <c r="F994" s="15" t="n"/>
      <c r="G994" s="5" t="n"/>
      <c r="H994" s="5" t="n"/>
      <c r="I994" s="6">
        <f>IF(B994&amp;""="","",IF(COUNTIF('الطلاب'!$A$6:$A$205,B994&amp;"")=0,"طالب غير موجود",IF(NOT(ISNUMBER(A994)),"تاريخ ناقص",IF(OR(C994="حفظ جديد",C994="مراجعة")=FALSE,"اختر النوع",IF(NOT(ISNUMBER(F994)),"عدد الأوجه ناقص","")))))</f>
        <v/>
      </c>
      <c r="J994" s="21">
        <f>IF(OR(B994&amp;""="",C994&lt;&gt;"حفظ جديد",NOT(ISNUMBER(A994))),"",IF(COUNTIFS($B$6:$B$2005,B994&amp;"",$C$6:$C$2005,"حفظ جديد",$A$6:$A$2005,"&gt;"&amp;A994)=0,1,0))</f>
        <v/>
      </c>
      <c r="K994" s="21">
        <f>IF(OR(B994&amp;""="",C994&lt;&gt;"مراجعة",NOT(ISNUMBER(A994))),"",IF(COUNTIFS($B$6:$B$2005,B994&amp;"",$C$6:$C$2005,"مراجعة",$A$6:$A$2005,"&gt;"&amp;A994)=0,1,0))</f>
        <v/>
      </c>
      <c r="L994" s="6">
        <f>IF(J994=1,B994&amp;"|H","")</f>
        <v/>
      </c>
      <c r="M994" s="6">
        <f>IF(K994=1,B994&amp;"|R","")</f>
        <v/>
      </c>
    </row>
    <row r="995">
      <c r="A995" s="13" t="n"/>
      <c r="B995" s="5" t="n"/>
      <c r="C995" s="5" t="n"/>
      <c r="D995" s="5" t="n"/>
      <c r="E995" s="5" t="n"/>
      <c r="F995" s="15" t="n"/>
      <c r="G995" s="5" t="n"/>
      <c r="H995" s="5" t="n"/>
      <c r="I995" s="6">
        <f>IF(B995&amp;""="","",IF(COUNTIF('الطلاب'!$A$6:$A$205,B995&amp;"")=0,"طالب غير موجود",IF(NOT(ISNUMBER(A995)),"تاريخ ناقص",IF(OR(C995="حفظ جديد",C995="مراجعة")=FALSE,"اختر النوع",IF(NOT(ISNUMBER(F995)),"عدد الأوجه ناقص","")))))</f>
        <v/>
      </c>
      <c r="J995" s="21">
        <f>IF(OR(B995&amp;""="",C995&lt;&gt;"حفظ جديد",NOT(ISNUMBER(A995))),"",IF(COUNTIFS($B$6:$B$2005,B995&amp;"",$C$6:$C$2005,"حفظ جديد",$A$6:$A$2005,"&gt;"&amp;A995)=0,1,0))</f>
        <v/>
      </c>
      <c r="K995" s="21">
        <f>IF(OR(B995&amp;""="",C995&lt;&gt;"مراجعة",NOT(ISNUMBER(A995))),"",IF(COUNTIFS($B$6:$B$2005,B995&amp;"",$C$6:$C$2005,"مراجعة",$A$6:$A$2005,"&gt;"&amp;A995)=0,1,0))</f>
        <v/>
      </c>
      <c r="L995" s="6">
        <f>IF(J995=1,B995&amp;"|H","")</f>
        <v/>
      </c>
      <c r="M995" s="6">
        <f>IF(K995=1,B995&amp;"|R","")</f>
        <v/>
      </c>
    </row>
    <row r="996">
      <c r="A996" s="13" t="n"/>
      <c r="B996" s="5" t="n"/>
      <c r="C996" s="5" t="n"/>
      <c r="D996" s="5" t="n"/>
      <c r="E996" s="5" t="n"/>
      <c r="F996" s="15" t="n"/>
      <c r="G996" s="5" t="n"/>
      <c r="H996" s="5" t="n"/>
      <c r="I996" s="6">
        <f>IF(B996&amp;""="","",IF(COUNTIF('الطلاب'!$A$6:$A$205,B996&amp;"")=0,"طالب غير موجود",IF(NOT(ISNUMBER(A996)),"تاريخ ناقص",IF(OR(C996="حفظ جديد",C996="مراجعة")=FALSE,"اختر النوع",IF(NOT(ISNUMBER(F996)),"عدد الأوجه ناقص","")))))</f>
        <v/>
      </c>
      <c r="J996" s="21">
        <f>IF(OR(B996&amp;""="",C996&lt;&gt;"حفظ جديد",NOT(ISNUMBER(A996))),"",IF(COUNTIFS($B$6:$B$2005,B996&amp;"",$C$6:$C$2005,"حفظ جديد",$A$6:$A$2005,"&gt;"&amp;A996)=0,1,0))</f>
        <v/>
      </c>
      <c r="K996" s="21">
        <f>IF(OR(B996&amp;""="",C996&lt;&gt;"مراجعة",NOT(ISNUMBER(A996))),"",IF(COUNTIFS($B$6:$B$2005,B996&amp;"",$C$6:$C$2005,"مراجعة",$A$6:$A$2005,"&gt;"&amp;A996)=0,1,0))</f>
        <v/>
      </c>
      <c r="L996" s="6">
        <f>IF(J996=1,B996&amp;"|H","")</f>
        <v/>
      </c>
      <c r="M996" s="6">
        <f>IF(K996=1,B996&amp;"|R","")</f>
        <v/>
      </c>
    </row>
    <row r="997">
      <c r="A997" s="13" t="n"/>
      <c r="B997" s="5" t="n"/>
      <c r="C997" s="5" t="n"/>
      <c r="D997" s="5" t="n"/>
      <c r="E997" s="5" t="n"/>
      <c r="F997" s="15" t="n"/>
      <c r="G997" s="5" t="n"/>
      <c r="H997" s="5" t="n"/>
      <c r="I997" s="6">
        <f>IF(B997&amp;""="","",IF(COUNTIF('الطلاب'!$A$6:$A$205,B997&amp;"")=0,"طالب غير موجود",IF(NOT(ISNUMBER(A997)),"تاريخ ناقص",IF(OR(C997="حفظ جديد",C997="مراجعة")=FALSE,"اختر النوع",IF(NOT(ISNUMBER(F997)),"عدد الأوجه ناقص","")))))</f>
        <v/>
      </c>
      <c r="J997" s="21">
        <f>IF(OR(B997&amp;""="",C997&lt;&gt;"حفظ جديد",NOT(ISNUMBER(A997))),"",IF(COUNTIFS($B$6:$B$2005,B997&amp;"",$C$6:$C$2005,"حفظ جديد",$A$6:$A$2005,"&gt;"&amp;A997)=0,1,0))</f>
        <v/>
      </c>
      <c r="K997" s="21">
        <f>IF(OR(B997&amp;""="",C997&lt;&gt;"مراجعة",NOT(ISNUMBER(A997))),"",IF(COUNTIFS($B$6:$B$2005,B997&amp;"",$C$6:$C$2005,"مراجعة",$A$6:$A$2005,"&gt;"&amp;A997)=0,1,0))</f>
        <v/>
      </c>
      <c r="L997" s="6">
        <f>IF(J997=1,B997&amp;"|H","")</f>
        <v/>
      </c>
      <c r="M997" s="6">
        <f>IF(K997=1,B997&amp;"|R","")</f>
        <v/>
      </c>
    </row>
    <row r="998">
      <c r="A998" s="13" t="n"/>
      <c r="B998" s="5" t="n"/>
      <c r="C998" s="5" t="n"/>
      <c r="D998" s="5" t="n"/>
      <c r="E998" s="5" t="n"/>
      <c r="F998" s="15" t="n"/>
      <c r="G998" s="5" t="n"/>
      <c r="H998" s="5" t="n"/>
      <c r="I998" s="6">
        <f>IF(B998&amp;""="","",IF(COUNTIF('الطلاب'!$A$6:$A$205,B998&amp;"")=0,"طالب غير موجود",IF(NOT(ISNUMBER(A998)),"تاريخ ناقص",IF(OR(C998="حفظ جديد",C998="مراجعة")=FALSE,"اختر النوع",IF(NOT(ISNUMBER(F998)),"عدد الأوجه ناقص","")))))</f>
        <v/>
      </c>
      <c r="J998" s="21">
        <f>IF(OR(B998&amp;""="",C998&lt;&gt;"حفظ جديد",NOT(ISNUMBER(A998))),"",IF(COUNTIFS($B$6:$B$2005,B998&amp;"",$C$6:$C$2005,"حفظ جديد",$A$6:$A$2005,"&gt;"&amp;A998)=0,1,0))</f>
        <v/>
      </c>
      <c r="K998" s="21">
        <f>IF(OR(B998&amp;""="",C998&lt;&gt;"مراجعة",NOT(ISNUMBER(A998))),"",IF(COUNTIFS($B$6:$B$2005,B998&amp;"",$C$6:$C$2005,"مراجعة",$A$6:$A$2005,"&gt;"&amp;A998)=0,1,0))</f>
        <v/>
      </c>
      <c r="L998" s="6">
        <f>IF(J998=1,B998&amp;"|H","")</f>
        <v/>
      </c>
      <c r="M998" s="6">
        <f>IF(K998=1,B998&amp;"|R","")</f>
        <v/>
      </c>
    </row>
    <row r="999">
      <c r="A999" s="13" t="n"/>
      <c r="B999" s="5" t="n"/>
      <c r="C999" s="5" t="n"/>
      <c r="D999" s="5" t="n"/>
      <c r="E999" s="5" t="n"/>
      <c r="F999" s="15" t="n"/>
      <c r="G999" s="5" t="n"/>
      <c r="H999" s="5" t="n"/>
      <c r="I999" s="6">
        <f>IF(B999&amp;""="","",IF(COUNTIF('الطلاب'!$A$6:$A$205,B999&amp;"")=0,"طالب غير موجود",IF(NOT(ISNUMBER(A999)),"تاريخ ناقص",IF(OR(C999="حفظ جديد",C999="مراجعة")=FALSE,"اختر النوع",IF(NOT(ISNUMBER(F999)),"عدد الأوجه ناقص","")))))</f>
        <v/>
      </c>
      <c r="J999" s="21">
        <f>IF(OR(B999&amp;""="",C999&lt;&gt;"حفظ جديد",NOT(ISNUMBER(A999))),"",IF(COUNTIFS($B$6:$B$2005,B999&amp;"",$C$6:$C$2005,"حفظ جديد",$A$6:$A$2005,"&gt;"&amp;A999)=0,1,0))</f>
        <v/>
      </c>
      <c r="K999" s="21">
        <f>IF(OR(B999&amp;""="",C999&lt;&gt;"مراجعة",NOT(ISNUMBER(A999))),"",IF(COUNTIFS($B$6:$B$2005,B999&amp;"",$C$6:$C$2005,"مراجعة",$A$6:$A$2005,"&gt;"&amp;A999)=0,1,0))</f>
        <v/>
      </c>
      <c r="L999" s="6">
        <f>IF(J999=1,B999&amp;"|H","")</f>
        <v/>
      </c>
      <c r="M999" s="6">
        <f>IF(K999=1,B999&amp;"|R","")</f>
        <v/>
      </c>
    </row>
    <row r="1000">
      <c r="A1000" s="13" t="n"/>
      <c r="B1000" s="5" t="n"/>
      <c r="C1000" s="5" t="n"/>
      <c r="D1000" s="5" t="n"/>
      <c r="E1000" s="5" t="n"/>
      <c r="F1000" s="15" t="n"/>
      <c r="G1000" s="5" t="n"/>
      <c r="H1000" s="5" t="n"/>
      <c r="I1000" s="6">
        <f>IF(B1000&amp;""="","",IF(COUNTIF('الطلاب'!$A$6:$A$205,B1000&amp;"")=0,"طالب غير موجود",IF(NOT(ISNUMBER(A1000)),"تاريخ ناقص",IF(OR(C1000="حفظ جديد",C1000="مراجعة")=FALSE,"اختر النوع",IF(NOT(ISNUMBER(F1000)),"عدد الأوجه ناقص","")))))</f>
        <v/>
      </c>
      <c r="J1000" s="21">
        <f>IF(OR(B1000&amp;""="",C1000&lt;&gt;"حفظ جديد",NOT(ISNUMBER(A1000))),"",IF(COUNTIFS($B$6:$B$2005,B1000&amp;"",$C$6:$C$2005,"حفظ جديد",$A$6:$A$2005,"&gt;"&amp;A1000)=0,1,0))</f>
        <v/>
      </c>
      <c r="K1000" s="21">
        <f>IF(OR(B1000&amp;""="",C1000&lt;&gt;"مراجعة",NOT(ISNUMBER(A1000))),"",IF(COUNTIFS($B$6:$B$2005,B1000&amp;"",$C$6:$C$2005,"مراجعة",$A$6:$A$2005,"&gt;"&amp;A1000)=0,1,0))</f>
        <v/>
      </c>
      <c r="L1000" s="6">
        <f>IF(J1000=1,B1000&amp;"|H","")</f>
        <v/>
      </c>
      <c r="M1000" s="6">
        <f>IF(K1000=1,B1000&amp;"|R","")</f>
        <v/>
      </c>
    </row>
    <row r="1001">
      <c r="A1001" s="13" t="n"/>
      <c r="B1001" s="5" t="n"/>
      <c r="C1001" s="5" t="n"/>
      <c r="D1001" s="5" t="n"/>
      <c r="E1001" s="5" t="n"/>
      <c r="F1001" s="15" t="n"/>
      <c r="G1001" s="5" t="n"/>
      <c r="H1001" s="5" t="n"/>
      <c r="I1001" s="6">
        <f>IF(B1001&amp;""="","",IF(COUNTIF('الطلاب'!$A$6:$A$205,B1001&amp;"")=0,"طالب غير موجود",IF(NOT(ISNUMBER(A1001)),"تاريخ ناقص",IF(OR(C1001="حفظ جديد",C1001="مراجعة")=FALSE,"اختر النوع",IF(NOT(ISNUMBER(F1001)),"عدد الأوجه ناقص","")))))</f>
        <v/>
      </c>
      <c r="J1001" s="21">
        <f>IF(OR(B1001&amp;""="",C1001&lt;&gt;"حفظ جديد",NOT(ISNUMBER(A1001))),"",IF(COUNTIFS($B$6:$B$2005,B1001&amp;"",$C$6:$C$2005,"حفظ جديد",$A$6:$A$2005,"&gt;"&amp;A1001)=0,1,0))</f>
        <v/>
      </c>
      <c r="K1001" s="21">
        <f>IF(OR(B1001&amp;""="",C1001&lt;&gt;"مراجعة",NOT(ISNUMBER(A1001))),"",IF(COUNTIFS($B$6:$B$2005,B1001&amp;"",$C$6:$C$2005,"مراجعة",$A$6:$A$2005,"&gt;"&amp;A1001)=0,1,0))</f>
        <v/>
      </c>
      <c r="L1001" s="6">
        <f>IF(J1001=1,B1001&amp;"|H","")</f>
        <v/>
      </c>
      <c r="M1001" s="6">
        <f>IF(K1001=1,B1001&amp;"|R","")</f>
        <v/>
      </c>
    </row>
    <row r="1002">
      <c r="A1002" s="13" t="n"/>
      <c r="B1002" s="5" t="n"/>
      <c r="C1002" s="5" t="n"/>
      <c r="D1002" s="5" t="n"/>
      <c r="E1002" s="5" t="n"/>
      <c r="F1002" s="15" t="n"/>
      <c r="G1002" s="5" t="n"/>
      <c r="H1002" s="5" t="n"/>
      <c r="I1002" s="6">
        <f>IF(B1002&amp;""="","",IF(COUNTIF('الطلاب'!$A$6:$A$205,B1002&amp;"")=0,"طالب غير موجود",IF(NOT(ISNUMBER(A1002)),"تاريخ ناقص",IF(OR(C1002="حفظ جديد",C1002="مراجعة")=FALSE,"اختر النوع",IF(NOT(ISNUMBER(F1002)),"عدد الأوجه ناقص","")))))</f>
        <v/>
      </c>
      <c r="J1002" s="21">
        <f>IF(OR(B1002&amp;""="",C1002&lt;&gt;"حفظ جديد",NOT(ISNUMBER(A1002))),"",IF(COUNTIFS($B$6:$B$2005,B1002&amp;"",$C$6:$C$2005,"حفظ جديد",$A$6:$A$2005,"&gt;"&amp;A1002)=0,1,0))</f>
        <v/>
      </c>
      <c r="K1002" s="21">
        <f>IF(OR(B1002&amp;""="",C1002&lt;&gt;"مراجعة",NOT(ISNUMBER(A1002))),"",IF(COUNTIFS($B$6:$B$2005,B1002&amp;"",$C$6:$C$2005,"مراجعة",$A$6:$A$2005,"&gt;"&amp;A1002)=0,1,0))</f>
        <v/>
      </c>
      <c r="L1002" s="6">
        <f>IF(J1002=1,B1002&amp;"|H","")</f>
        <v/>
      </c>
      <c r="M1002" s="6">
        <f>IF(K1002=1,B1002&amp;"|R","")</f>
        <v/>
      </c>
    </row>
    <row r="1003">
      <c r="A1003" s="13" t="n"/>
      <c r="B1003" s="5" t="n"/>
      <c r="C1003" s="5" t="n"/>
      <c r="D1003" s="5" t="n"/>
      <c r="E1003" s="5" t="n"/>
      <c r="F1003" s="15" t="n"/>
      <c r="G1003" s="5" t="n"/>
      <c r="H1003" s="5" t="n"/>
      <c r="I1003" s="6">
        <f>IF(B1003&amp;""="","",IF(COUNTIF('الطلاب'!$A$6:$A$205,B1003&amp;"")=0,"طالب غير موجود",IF(NOT(ISNUMBER(A1003)),"تاريخ ناقص",IF(OR(C1003="حفظ جديد",C1003="مراجعة")=FALSE,"اختر النوع",IF(NOT(ISNUMBER(F1003)),"عدد الأوجه ناقص","")))))</f>
        <v/>
      </c>
      <c r="J1003" s="21">
        <f>IF(OR(B1003&amp;""="",C1003&lt;&gt;"حفظ جديد",NOT(ISNUMBER(A1003))),"",IF(COUNTIFS($B$6:$B$2005,B1003&amp;"",$C$6:$C$2005,"حفظ جديد",$A$6:$A$2005,"&gt;"&amp;A1003)=0,1,0))</f>
        <v/>
      </c>
      <c r="K1003" s="21">
        <f>IF(OR(B1003&amp;""="",C1003&lt;&gt;"مراجعة",NOT(ISNUMBER(A1003))),"",IF(COUNTIFS($B$6:$B$2005,B1003&amp;"",$C$6:$C$2005,"مراجعة",$A$6:$A$2005,"&gt;"&amp;A1003)=0,1,0))</f>
        <v/>
      </c>
      <c r="L1003" s="6">
        <f>IF(J1003=1,B1003&amp;"|H","")</f>
        <v/>
      </c>
      <c r="M1003" s="6">
        <f>IF(K1003=1,B1003&amp;"|R","")</f>
        <v/>
      </c>
    </row>
    <row r="1004">
      <c r="A1004" s="13" t="n"/>
      <c r="B1004" s="5" t="n"/>
      <c r="C1004" s="5" t="n"/>
      <c r="D1004" s="5" t="n"/>
      <c r="E1004" s="5" t="n"/>
      <c r="F1004" s="15" t="n"/>
      <c r="G1004" s="5" t="n"/>
      <c r="H1004" s="5" t="n"/>
      <c r="I1004" s="6">
        <f>IF(B1004&amp;""="","",IF(COUNTIF('الطلاب'!$A$6:$A$205,B1004&amp;"")=0,"طالب غير موجود",IF(NOT(ISNUMBER(A1004)),"تاريخ ناقص",IF(OR(C1004="حفظ جديد",C1004="مراجعة")=FALSE,"اختر النوع",IF(NOT(ISNUMBER(F1004)),"عدد الأوجه ناقص","")))))</f>
        <v/>
      </c>
      <c r="J1004" s="21">
        <f>IF(OR(B1004&amp;""="",C1004&lt;&gt;"حفظ جديد",NOT(ISNUMBER(A1004))),"",IF(COUNTIFS($B$6:$B$2005,B1004&amp;"",$C$6:$C$2005,"حفظ جديد",$A$6:$A$2005,"&gt;"&amp;A1004)=0,1,0))</f>
        <v/>
      </c>
      <c r="K1004" s="21">
        <f>IF(OR(B1004&amp;""="",C1004&lt;&gt;"مراجعة",NOT(ISNUMBER(A1004))),"",IF(COUNTIFS($B$6:$B$2005,B1004&amp;"",$C$6:$C$2005,"مراجعة",$A$6:$A$2005,"&gt;"&amp;A1004)=0,1,0))</f>
        <v/>
      </c>
      <c r="L1004" s="6">
        <f>IF(J1004=1,B1004&amp;"|H","")</f>
        <v/>
      </c>
      <c r="M1004" s="6">
        <f>IF(K1004=1,B1004&amp;"|R","")</f>
        <v/>
      </c>
    </row>
    <row r="1005">
      <c r="A1005" s="13" t="n"/>
      <c r="B1005" s="5" t="n"/>
      <c r="C1005" s="5" t="n"/>
      <c r="D1005" s="5" t="n"/>
      <c r="E1005" s="5" t="n"/>
      <c r="F1005" s="15" t="n"/>
      <c r="G1005" s="5" t="n"/>
      <c r="H1005" s="5" t="n"/>
      <c r="I1005" s="6">
        <f>IF(B1005&amp;""="","",IF(COUNTIF('الطلاب'!$A$6:$A$205,B1005&amp;"")=0,"طالب غير موجود",IF(NOT(ISNUMBER(A1005)),"تاريخ ناقص",IF(OR(C1005="حفظ جديد",C1005="مراجعة")=FALSE,"اختر النوع",IF(NOT(ISNUMBER(F1005)),"عدد الأوجه ناقص","")))))</f>
        <v/>
      </c>
      <c r="J1005" s="21">
        <f>IF(OR(B1005&amp;""="",C1005&lt;&gt;"حفظ جديد",NOT(ISNUMBER(A1005))),"",IF(COUNTIFS($B$6:$B$2005,B1005&amp;"",$C$6:$C$2005,"حفظ جديد",$A$6:$A$2005,"&gt;"&amp;A1005)=0,1,0))</f>
        <v/>
      </c>
      <c r="K1005" s="21">
        <f>IF(OR(B1005&amp;""="",C1005&lt;&gt;"مراجعة",NOT(ISNUMBER(A1005))),"",IF(COUNTIFS($B$6:$B$2005,B1005&amp;"",$C$6:$C$2005,"مراجعة",$A$6:$A$2005,"&gt;"&amp;A1005)=0,1,0))</f>
        <v/>
      </c>
      <c r="L1005" s="6">
        <f>IF(J1005=1,B1005&amp;"|H","")</f>
        <v/>
      </c>
      <c r="M1005" s="6">
        <f>IF(K1005=1,B1005&amp;"|R","")</f>
        <v/>
      </c>
    </row>
    <row r="1006">
      <c r="A1006" s="13" t="n"/>
      <c r="B1006" s="5" t="n"/>
      <c r="C1006" s="5" t="n"/>
      <c r="D1006" s="5" t="n"/>
      <c r="E1006" s="5" t="n"/>
      <c r="F1006" s="15" t="n"/>
      <c r="G1006" s="5" t="n"/>
      <c r="H1006" s="5" t="n"/>
      <c r="I1006" s="6">
        <f>IF(B1006&amp;""="","",IF(COUNTIF('الطلاب'!$A$6:$A$205,B1006&amp;"")=0,"طالب غير موجود",IF(NOT(ISNUMBER(A1006)),"تاريخ ناقص",IF(OR(C1006="حفظ جديد",C1006="مراجعة")=FALSE,"اختر النوع",IF(NOT(ISNUMBER(F1006)),"عدد الأوجه ناقص","")))))</f>
        <v/>
      </c>
      <c r="J1006" s="21">
        <f>IF(OR(B1006&amp;""="",C1006&lt;&gt;"حفظ جديد",NOT(ISNUMBER(A1006))),"",IF(COUNTIFS($B$6:$B$2005,B1006&amp;"",$C$6:$C$2005,"حفظ جديد",$A$6:$A$2005,"&gt;"&amp;A1006)=0,1,0))</f>
        <v/>
      </c>
      <c r="K1006" s="21">
        <f>IF(OR(B1006&amp;""="",C1006&lt;&gt;"مراجعة",NOT(ISNUMBER(A1006))),"",IF(COUNTIFS($B$6:$B$2005,B1006&amp;"",$C$6:$C$2005,"مراجعة",$A$6:$A$2005,"&gt;"&amp;A1006)=0,1,0))</f>
        <v/>
      </c>
      <c r="L1006" s="6">
        <f>IF(J1006=1,B1006&amp;"|H","")</f>
        <v/>
      </c>
      <c r="M1006" s="6">
        <f>IF(K1006=1,B1006&amp;"|R","")</f>
        <v/>
      </c>
    </row>
    <row r="1007">
      <c r="A1007" s="13" t="n"/>
      <c r="B1007" s="5" t="n"/>
      <c r="C1007" s="5" t="n"/>
      <c r="D1007" s="5" t="n"/>
      <c r="E1007" s="5" t="n"/>
      <c r="F1007" s="15" t="n"/>
      <c r="G1007" s="5" t="n"/>
      <c r="H1007" s="5" t="n"/>
      <c r="I1007" s="6">
        <f>IF(B1007&amp;""="","",IF(COUNTIF('الطلاب'!$A$6:$A$205,B1007&amp;"")=0,"طالب غير موجود",IF(NOT(ISNUMBER(A1007)),"تاريخ ناقص",IF(OR(C1007="حفظ جديد",C1007="مراجعة")=FALSE,"اختر النوع",IF(NOT(ISNUMBER(F1007)),"عدد الأوجه ناقص","")))))</f>
        <v/>
      </c>
      <c r="J1007" s="21">
        <f>IF(OR(B1007&amp;""="",C1007&lt;&gt;"حفظ جديد",NOT(ISNUMBER(A1007))),"",IF(COUNTIFS($B$6:$B$2005,B1007&amp;"",$C$6:$C$2005,"حفظ جديد",$A$6:$A$2005,"&gt;"&amp;A1007)=0,1,0))</f>
        <v/>
      </c>
      <c r="K1007" s="21">
        <f>IF(OR(B1007&amp;""="",C1007&lt;&gt;"مراجعة",NOT(ISNUMBER(A1007))),"",IF(COUNTIFS($B$6:$B$2005,B1007&amp;"",$C$6:$C$2005,"مراجعة",$A$6:$A$2005,"&gt;"&amp;A1007)=0,1,0))</f>
        <v/>
      </c>
      <c r="L1007" s="6">
        <f>IF(J1007=1,B1007&amp;"|H","")</f>
        <v/>
      </c>
      <c r="M1007" s="6">
        <f>IF(K1007=1,B1007&amp;"|R","")</f>
        <v/>
      </c>
    </row>
    <row r="1008">
      <c r="A1008" s="13" t="n"/>
      <c r="B1008" s="5" t="n"/>
      <c r="C1008" s="5" t="n"/>
      <c r="D1008" s="5" t="n"/>
      <c r="E1008" s="5" t="n"/>
      <c r="F1008" s="15" t="n"/>
      <c r="G1008" s="5" t="n"/>
      <c r="H1008" s="5" t="n"/>
      <c r="I1008" s="6">
        <f>IF(B1008&amp;""="","",IF(COUNTIF('الطلاب'!$A$6:$A$205,B1008&amp;"")=0,"طالب غير موجود",IF(NOT(ISNUMBER(A1008)),"تاريخ ناقص",IF(OR(C1008="حفظ جديد",C1008="مراجعة")=FALSE,"اختر النوع",IF(NOT(ISNUMBER(F1008)),"عدد الأوجه ناقص","")))))</f>
        <v/>
      </c>
      <c r="J1008" s="21">
        <f>IF(OR(B1008&amp;""="",C1008&lt;&gt;"حفظ جديد",NOT(ISNUMBER(A1008))),"",IF(COUNTIFS($B$6:$B$2005,B1008&amp;"",$C$6:$C$2005,"حفظ جديد",$A$6:$A$2005,"&gt;"&amp;A1008)=0,1,0))</f>
        <v/>
      </c>
      <c r="K1008" s="21">
        <f>IF(OR(B1008&amp;""="",C1008&lt;&gt;"مراجعة",NOT(ISNUMBER(A1008))),"",IF(COUNTIFS($B$6:$B$2005,B1008&amp;"",$C$6:$C$2005,"مراجعة",$A$6:$A$2005,"&gt;"&amp;A1008)=0,1,0))</f>
        <v/>
      </c>
      <c r="L1008" s="6">
        <f>IF(J1008=1,B1008&amp;"|H","")</f>
        <v/>
      </c>
      <c r="M1008" s="6">
        <f>IF(K1008=1,B1008&amp;"|R","")</f>
        <v/>
      </c>
    </row>
    <row r="1009">
      <c r="A1009" s="13" t="n"/>
      <c r="B1009" s="5" t="n"/>
      <c r="C1009" s="5" t="n"/>
      <c r="D1009" s="5" t="n"/>
      <c r="E1009" s="5" t="n"/>
      <c r="F1009" s="15" t="n"/>
      <c r="G1009" s="5" t="n"/>
      <c r="H1009" s="5" t="n"/>
      <c r="I1009" s="6">
        <f>IF(B1009&amp;""="","",IF(COUNTIF('الطلاب'!$A$6:$A$205,B1009&amp;"")=0,"طالب غير موجود",IF(NOT(ISNUMBER(A1009)),"تاريخ ناقص",IF(OR(C1009="حفظ جديد",C1009="مراجعة")=FALSE,"اختر النوع",IF(NOT(ISNUMBER(F1009)),"عدد الأوجه ناقص","")))))</f>
        <v/>
      </c>
      <c r="J1009" s="21">
        <f>IF(OR(B1009&amp;""="",C1009&lt;&gt;"حفظ جديد",NOT(ISNUMBER(A1009))),"",IF(COUNTIFS($B$6:$B$2005,B1009&amp;"",$C$6:$C$2005,"حفظ جديد",$A$6:$A$2005,"&gt;"&amp;A1009)=0,1,0))</f>
        <v/>
      </c>
      <c r="K1009" s="21">
        <f>IF(OR(B1009&amp;""="",C1009&lt;&gt;"مراجعة",NOT(ISNUMBER(A1009))),"",IF(COUNTIFS($B$6:$B$2005,B1009&amp;"",$C$6:$C$2005,"مراجعة",$A$6:$A$2005,"&gt;"&amp;A1009)=0,1,0))</f>
        <v/>
      </c>
      <c r="L1009" s="6">
        <f>IF(J1009=1,B1009&amp;"|H","")</f>
        <v/>
      </c>
      <c r="M1009" s="6">
        <f>IF(K1009=1,B1009&amp;"|R","")</f>
        <v/>
      </c>
    </row>
    <row r="1010">
      <c r="A1010" s="13" t="n"/>
      <c r="B1010" s="5" t="n"/>
      <c r="C1010" s="5" t="n"/>
      <c r="D1010" s="5" t="n"/>
      <c r="E1010" s="5" t="n"/>
      <c r="F1010" s="15" t="n"/>
      <c r="G1010" s="5" t="n"/>
      <c r="H1010" s="5" t="n"/>
      <c r="I1010" s="6">
        <f>IF(B1010&amp;""="","",IF(COUNTIF('الطلاب'!$A$6:$A$205,B1010&amp;"")=0,"طالب غير موجود",IF(NOT(ISNUMBER(A1010)),"تاريخ ناقص",IF(OR(C1010="حفظ جديد",C1010="مراجعة")=FALSE,"اختر النوع",IF(NOT(ISNUMBER(F1010)),"عدد الأوجه ناقص","")))))</f>
        <v/>
      </c>
      <c r="J1010" s="21">
        <f>IF(OR(B1010&amp;""="",C1010&lt;&gt;"حفظ جديد",NOT(ISNUMBER(A1010))),"",IF(COUNTIFS($B$6:$B$2005,B1010&amp;"",$C$6:$C$2005,"حفظ جديد",$A$6:$A$2005,"&gt;"&amp;A1010)=0,1,0))</f>
        <v/>
      </c>
      <c r="K1010" s="21">
        <f>IF(OR(B1010&amp;""="",C1010&lt;&gt;"مراجعة",NOT(ISNUMBER(A1010))),"",IF(COUNTIFS($B$6:$B$2005,B1010&amp;"",$C$6:$C$2005,"مراجعة",$A$6:$A$2005,"&gt;"&amp;A1010)=0,1,0))</f>
        <v/>
      </c>
      <c r="L1010" s="6">
        <f>IF(J1010=1,B1010&amp;"|H","")</f>
        <v/>
      </c>
      <c r="M1010" s="6">
        <f>IF(K1010=1,B1010&amp;"|R","")</f>
        <v/>
      </c>
    </row>
    <row r="1011">
      <c r="A1011" s="13" t="n"/>
      <c r="B1011" s="5" t="n"/>
      <c r="C1011" s="5" t="n"/>
      <c r="D1011" s="5" t="n"/>
      <c r="E1011" s="5" t="n"/>
      <c r="F1011" s="15" t="n"/>
      <c r="G1011" s="5" t="n"/>
      <c r="H1011" s="5" t="n"/>
      <c r="I1011" s="6">
        <f>IF(B1011&amp;""="","",IF(COUNTIF('الطلاب'!$A$6:$A$205,B1011&amp;"")=0,"طالب غير موجود",IF(NOT(ISNUMBER(A1011)),"تاريخ ناقص",IF(OR(C1011="حفظ جديد",C1011="مراجعة")=FALSE,"اختر النوع",IF(NOT(ISNUMBER(F1011)),"عدد الأوجه ناقص","")))))</f>
        <v/>
      </c>
      <c r="J1011" s="21">
        <f>IF(OR(B1011&amp;""="",C1011&lt;&gt;"حفظ جديد",NOT(ISNUMBER(A1011))),"",IF(COUNTIFS($B$6:$B$2005,B1011&amp;"",$C$6:$C$2005,"حفظ جديد",$A$6:$A$2005,"&gt;"&amp;A1011)=0,1,0))</f>
        <v/>
      </c>
      <c r="K1011" s="21">
        <f>IF(OR(B1011&amp;""="",C1011&lt;&gt;"مراجعة",NOT(ISNUMBER(A1011))),"",IF(COUNTIFS($B$6:$B$2005,B1011&amp;"",$C$6:$C$2005,"مراجعة",$A$6:$A$2005,"&gt;"&amp;A1011)=0,1,0))</f>
        <v/>
      </c>
      <c r="L1011" s="6">
        <f>IF(J1011=1,B1011&amp;"|H","")</f>
        <v/>
      </c>
      <c r="M1011" s="6">
        <f>IF(K1011=1,B1011&amp;"|R","")</f>
        <v/>
      </c>
    </row>
    <row r="1012">
      <c r="A1012" s="13" t="n"/>
      <c r="B1012" s="5" t="n"/>
      <c r="C1012" s="5" t="n"/>
      <c r="D1012" s="5" t="n"/>
      <c r="E1012" s="5" t="n"/>
      <c r="F1012" s="15" t="n"/>
      <c r="G1012" s="5" t="n"/>
      <c r="H1012" s="5" t="n"/>
      <c r="I1012" s="6">
        <f>IF(B1012&amp;""="","",IF(COUNTIF('الطلاب'!$A$6:$A$205,B1012&amp;"")=0,"طالب غير موجود",IF(NOT(ISNUMBER(A1012)),"تاريخ ناقص",IF(OR(C1012="حفظ جديد",C1012="مراجعة")=FALSE,"اختر النوع",IF(NOT(ISNUMBER(F1012)),"عدد الأوجه ناقص","")))))</f>
        <v/>
      </c>
      <c r="J1012" s="21">
        <f>IF(OR(B1012&amp;""="",C1012&lt;&gt;"حفظ جديد",NOT(ISNUMBER(A1012))),"",IF(COUNTIFS($B$6:$B$2005,B1012&amp;"",$C$6:$C$2005,"حفظ جديد",$A$6:$A$2005,"&gt;"&amp;A1012)=0,1,0))</f>
        <v/>
      </c>
      <c r="K1012" s="21">
        <f>IF(OR(B1012&amp;""="",C1012&lt;&gt;"مراجعة",NOT(ISNUMBER(A1012))),"",IF(COUNTIFS($B$6:$B$2005,B1012&amp;"",$C$6:$C$2005,"مراجعة",$A$6:$A$2005,"&gt;"&amp;A1012)=0,1,0))</f>
        <v/>
      </c>
      <c r="L1012" s="6">
        <f>IF(J1012=1,B1012&amp;"|H","")</f>
        <v/>
      </c>
      <c r="M1012" s="6">
        <f>IF(K1012=1,B1012&amp;"|R","")</f>
        <v/>
      </c>
    </row>
    <row r="1013">
      <c r="A1013" s="13" t="n"/>
      <c r="B1013" s="5" t="n"/>
      <c r="C1013" s="5" t="n"/>
      <c r="D1013" s="5" t="n"/>
      <c r="E1013" s="5" t="n"/>
      <c r="F1013" s="15" t="n"/>
      <c r="G1013" s="5" t="n"/>
      <c r="H1013" s="5" t="n"/>
      <c r="I1013" s="6">
        <f>IF(B1013&amp;""="","",IF(COUNTIF('الطلاب'!$A$6:$A$205,B1013&amp;"")=0,"طالب غير موجود",IF(NOT(ISNUMBER(A1013)),"تاريخ ناقص",IF(OR(C1013="حفظ جديد",C1013="مراجعة")=FALSE,"اختر النوع",IF(NOT(ISNUMBER(F1013)),"عدد الأوجه ناقص","")))))</f>
        <v/>
      </c>
      <c r="J1013" s="21">
        <f>IF(OR(B1013&amp;""="",C1013&lt;&gt;"حفظ جديد",NOT(ISNUMBER(A1013))),"",IF(COUNTIFS($B$6:$B$2005,B1013&amp;"",$C$6:$C$2005,"حفظ جديد",$A$6:$A$2005,"&gt;"&amp;A1013)=0,1,0))</f>
        <v/>
      </c>
      <c r="K1013" s="21">
        <f>IF(OR(B1013&amp;""="",C1013&lt;&gt;"مراجعة",NOT(ISNUMBER(A1013))),"",IF(COUNTIFS($B$6:$B$2005,B1013&amp;"",$C$6:$C$2005,"مراجعة",$A$6:$A$2005,"&gt;"&amp;A1013)=0,1,0))</f>
        <v/>
      </c>
      <c r="L1013" s="6">
        <f>IF(J1013=1,B1013&amp;"|H","")</f>
        <v/>
      </c>
      <c r="M1013" s="6">
        <f>IF(K1013=1,B1013&amp;"|R","")</f>
        <v/>
      </c>
    </row>
    <row r="1014">
      <c r="A1014" s="13" t="n"/>
      <c r="B1014" s="5" t="n"/>
      <c r="C1014" s="5" t="n"/>
      <c r="D1014" s="5" t="n"/>
      <c r="E1014" s="5" t="n"/>
      <c r="F1014" s="15" t="n"/>
      <c r="G1014" s="5" t="n"/>
      <c r="H1014" s="5" t="n"/>
      <c r="I1014" s="6">
        <f>IF(B1014&amp;""="","",IF(COUNTIF('الطلاب'!$A$6:$A$205,B1014&amp;"")=0,"طالب غير موجود",IF(NOT(ISNUMBER(A1014)),"تاريخ ناقص",IF(OR(C1014="حفظ جديد",C1014="مراجعة")=FALSE,"اختر النوع",IF(NOT(ISNUMBER(F1014)),"عدد الأوجه ناقص","")))))</f>
        <v/>
      </c>
      <c r="J1014" s="21">
        <f>IF(OR(B1014&amp;""="",C1014&lt;&gt;"حفظ جديد",NOT(ISNUMBER(A1014))),"",IF(COUNTIFS($B$6:$B$2005,B1014&amp;"",$C$6:$C$2005,"حفظ جديد",$A$6:$A$2005,"&gt;"&amp;A1014)=0,1,0))</f>
        <v/>
      </c>
      <c r="K1014" s="21">
        <f>IF(OR(B1014&amp;""="",C1014&lt;&gt;"مراجعة",NOT(ISNUMBER(A1014))),"",IF(COUNTIFS($B$6:$B$2005,B1014&amp;"",$C$6:$C$2005,"مراجعة",$A$6:$A$2005,"&gt;"&amp;A1014)=0,1,0))</f>
        <v/>
      </c>
      <c r="L1014" s="6">
        <f>IF(J1014=1,B1014&amp;"|H","")</f>
        <v/>
      </c>
      <c r="M1014" s="6">
        <f>IF(K1014=1,B1014&amp;"|R","")</f>
        <v/>
      </c>
    </row>
    <row r="1015">
      <c r="A1015" s="13" t="n"/>
      <c r="B1015" s="5" t="n"/>
      <c r="C1015" s="5" t="n"/>
      <c r="D1015" s="5" t="n"/>
      <c r="E1015" s="5" t="n"/>
      <c r="F1015" s="15" t="n"/>
      <c r="G1015" s="5" t="n"/>
      <c r="H1015" s="5" t="n"/>
      <c r="I1015" s="6">
        <f>IF(B1015&amp;""="","",IF(COUNTIF('الطلاب'!$A$6:$A$205,B1015&amp;"")=0,"طالب غير موجود",IF(NOT(ISNUMBER(A1015)),"تاريخ ناقص",IF(OR(C1015="حفظ جديد",C1015="مراجعة")=FALSE,"اختر النوع",IF(NOT(ISNUMBER(F1015)),"عدد الأوجه ناقص","")))))</f>
        <v/>
      </c>
      <c r="J1015" s="21">
        <f>IF(OR(B1015&amp;""="",C1015&lt;&gt;"حفظ جديد",NOT(ISNUMBER(A1015))),"",IF(COUNTIFS($B$6:$B$2005,B1015&amp;"",$C$6:$C$2005,"حفظ جديد",$A$6:$A$2005,"&gt;"&amp;A1015)=0,1,0))</f>
        <v/>
      </c>
      <c r="K1015" s="21">
        <f>IF(OR(B1015&amp;""="",C1015&lt;&gt;"مراجعة",NOT(ISNUMBER(A1015))),"",IF(COUNTIFS($B$6:$B$2005,B1015&amp;"",$C$6:$C$2005,"مراجعة",$A$6:$A$2005,"&gt;"&amp;A1015)=0,1,0))</f>
        <v/>
      </c>
      <c r="L1015" s="6">
        <f>IF(J1015=1,B1015&amp;"|H","")</f>
        <v/>
      </c>
      <c r="M1015" s="6">
        <f>IF(K1015=1,B1015&amp;"|R","")</f>
        <v/>
      </c>
    </row>
    <row r="1016">
      <c r="A1016" s="13" t="n"/>
      <c r="B1016" s="5" t="n"/>
      <c r="C1016" s="5" t="n"/>
      <c r="D1016" s="5" t="n"/>
      <c r="E1016" s="5" t="n"/>
      <c r="F1016" s="15" t="n"/>
      <c r="G1016" s="5" t="n"/>
      <c r="H1016" s="5" t="n"/>
      <c r="I1016" s="6">
        <f>IF(B1016&amp;""="","",IF(COUNTIF('الطلاب'!$A$6:$A$205,B1016&amp;"")=0,"طالب غير موجود",IF(NOT(ISNUMBER(A1016)),"تاريخ ناقص",IF(OR(C1016="حفظ جديد",C1016="مراجعة")=FALSE,"اختر النوع",IF(NOT(ISNUMBER(F1016)),"عدد الأوجه ناقص","")))))</f>
        <v/>
      </c>
      <c r="J1016" s="21">
        <f>IF(OR(B1016&amp;""="",C1016&lt;&gt;"حفظ جديد",NOT(ISNUMBER(A1016))),"",IF(COUNTIFS($B$6:$B$2005,B1016&amp;"",$C$6:$C$2005,"حفظ جديد",$A$6:$A$2005,"&gt;"&amp;A1016)=0,1,0))</f>
        <v/>
      </c>
      <c r="K1016" s="21">
        <f>IF(OR(B1016&amp;""="",C1016&lt;&gt;"مراجعة",NOT(ISNUMBER(A1016))),"",IF(COUNTIFS($B$6:$B$2005,B1016&amp;"",$C$6:$C$2005,"مراجعة",$A$6:$A$2005,"&gt;"&amp;A1016)=0,1,0))</f>
        <v/>
      </c>
      <c r="L1016" s="6">
        <f>IF(J1016=1,B1016&amp;"|H","")</f>
        <v/>
      </c>
      <c r="M1016" s="6">
        <f>IF(K1016=1,B1016&amp;"|R","")</f>
        <v/>
      </c>
    </row>
    <row r="1017">
      <c r="A1017" s="13" t="n"/>
      <c r="B1017" s="5" t="n"/>
      <c r="C1017" s="5" t="n"/>
      <c r="D1017" s="5" t="n"/>
      <c r="E1017" s="5" t="n"/>
      <c r="F1017" s="15" t="n"/>
      <c r="G1017" s="5" t="n"/>
      <c r="H1017" s="5" t="n"/>
      <c r="I1017" s="6">
        <f>IF(B1017&amp;""="","",IF(COUNTIF('الطلاب'!$A$6:$A$205,B1017&amp;"")=0,"طالب غير موجود",IF(NOT(ISNUMBER(A1017)),"تاريخ ناقص",IF(OR(C1017="حفظ جديد",C1017="مراجعة")=FALSE,"اختر النوع",IF(NOT(ISNUMBER(F1017)),"عدد الأوجه ناقص","")))))</f>
        <v/>
      </c>
      <c r="J1017" s="21">
        <f>IF(OR(B1017&amp;""="",C1017&lt;&gt;"حفظ جديد",NOT(ISNUMBER(A1017))),"",IF(COUNTIFS($B$6:$B$2005,B1017&amp;"",$C$6:$C$2005,"حفظ جديد",$A$6:$A$2005,"&gt;"&amp;A1017)=0,1,0))</f>
        <v/>
      </c>
      <c r="K1017" s="21">
        <f>IF(OR(B1017&amp;""="",C1017&lt;&gt;"مراجعة",NOT(ISNUMBER(A1017))),"",IF(COUNTIFS($B$6:$B$2005,B1017&amp;"",$C$6:$C$2005,"مراجعة",$A$6:$A$2005,"&gt;"&amp;A1017)=0,1,0))</f>
        <v/>
      </c>
      <c r="L1017" s="6">
        <f>IF(J1017=1,B1017&amp;"|H","")</f>
        <v/>
      </c>
      <c r="M1017" s="6">
        <f>IF(K1017=1,B1017&amp;"|R","")</f>
        <v/>
      </c>
    </row>
    <row r="1018">
      <c r="A1018" s="13" t="n"/>
      <c r="B1018" s="5" t="n"/>
      <c r="C1018" s="5" t="n"/>
      <c r="D1018" s="5" t="n"/>
      <c r="E1018" s="5" t="n"/>
      <c r="F1018" s="15" t="n"/>
      <c r="G1018" s="5" t="n"/>
      <c r="H1018" s="5" t="n"/>
      <c r="I1018" s="6">
        <f>IF(B1018&amp;""="","",IF(COUNTIF('الطلاب'!$A$6:$A$205,B1018&amp;"")=0,"طالب غير موجود",IF(NOT(ISNUMBER(A1018)),"تاريخ ناقص",IF(OR(C1018="حفظ جديد",C1018="مراجعة")=FALSE,"اختر النوع",IF(NOT(ISNUMBER(F1018)),"عدد الأوجه ناقص","")))))</f>
        <v/>
      </c>
      <c r="J1018" s="21">
        <f>IF(OR(B1018&amp;""="",C1018&lt;&gt;"حفظ جديد",NOT(ISNUMBER(A1018))),"",IF(COUNTIFS($B$6:$B$2005,B1018&amp;"",$C$6:$C$2005,"حفظ جديد",$A$6:$A$2005,"&gt;"&amp;A1018)=0,1,0))</f>
        <v/>
      </c>
      <c r="K1018" s="21">
        <f>IF(OR(B1018&amp;""="",C1018&lt;&gt;"مراجعة",NOT(ISNUMBER(A1018))),"",IF(COUNTIFS($B$6:$B$2005,B1018&amp;"",$C$6:$C$2005,"مراجعة",$A$6:$A$2005,"&gt;"&amp;A1018)=0,1,0))</f>
        <v/>
      </c>
      <c r="L1018" s="6">
        <f>IF(J1018=1,B1018&amp;"|H","")</f>
        <v/>
      </c>
      <c r="M1018" s="6">
        <f>IF(K1018=1,B1018&amp;"|R","")</f>
        <v/>
      </c>
    </row>
    <row r="1019">
      <c r="A1019" s="13" t="n"/>
      <c r="B1019" s="5" t="n"/>
      <c r="C1019" s="5" t="n"/>
      <c r="D1019" s="5" t="n"/>
      <c r="E1019" s="5" t="n"/>
      <c r="F1019" s="15" t="n"/>
      <c r="G1019" s="5" t="n"/>
      <c r="H1019" s="5" t="n"/>
      <c r="I1019" s="6">
        <f>IF(B1019&amp;""="","",IF(COUNTIF('الطلاب'!$A$6:$A$205,B1019&amp;"")=0,"طالب غير موجود",IF(NOT(ISNUMBER(A1019)),"تاريخ ناقص",IF(OR(C1019="حفظ جديد",C1019="مراجعة")=FALSE,"اختر النوع",IF(NOT(ISNUMBER(F1019)),"عدد الأوجه ناقص","")))))</f>
        <v/>
      </c>
      <c r="J1019" s="21">
        <f>IF(OR(B1019&amp;""="",C1019&lt;&gt;"حفظ جديد",NOT(ISNUMBER(A1019))),"",IF(COUNTIFS($B$6:$B$2005,B1019&amp;"",$C$6:$C$2005,"حفظ جديد",$A$6:$A$2005,"&gt;"&amp;A1019)=0,1,0))</f>
        <v/>
      </c>
      <c r="K1019" s="21">
        <f>IF(OR(B1019&amp;""="",C1019&lt;&gt;"مراجعة",NOT(ISNUMBER(A1019))),"",IF(COUNTIFS($B$6:$B$2005,B1019&amp;"",$C$6:$C$2005,"مراجعة",$A$6:$A$2005,"&gt;"&amp;A1019)=0,1,0))</f>
        <v/>
      </c>
      <c r="L1019" s="6">
        <f>IF(J1019=1,B1019&amp;"|H","")</f>
        <v/>
      </c>
      <c r="M1019" s="6">
        <f>IF(K1019=1,B1019&amp;"|R","")</f>
        <v/>
      </c>
    </row>
    <row r="1020">
      <c r="A1020" s="13" t="n"/>
      <c r="B1020" s="5" t="n"/>
      <c r="C1020" s="5" t="n"/>
      <c r="D1020" s="5" t="n"/>
      <c r="E1020" s="5" t="n"/>
      <c r="F1020" s="15" t="n"/>
      <c r="G1020" s="5" t="n"/>
      <c r="H1020" s="5" t="n"/>
      <c r="I1020" s="6">
        <f>IF(B1020&amp;""="","",IF(COUNTIF('الطلاب'!$A$6:$A$205,B1020&amp;"")=0,"طالب غير موجود",IF(NOT(ISNUMBER(A1020)),"تاريخ ناقص",IF(OR(C1020="حفظ جديد",C1020="مراجعة")=FALSE,"اختر النوع",IF(NOT(ISNUMBER(F1020)),"عدد الأوجه ناقص","")))))</f>
        <v/>
      </c>
      <c r="J1020" s="21">
        <f>IF(OR(B1020&amp;""="",C1020&lt;&gt;"حفظ جديد",NOT(ISNUMBER(A1020))),"",IF(COUNTIFS($B$6:$B$2005,B1020&amp;"",$C$6:$C$2005,"حفظ جديد",$A$6:$A$2005,"&gt;"&amp;A1020)=0,1,0))</f>
        <v/>
      </c>
      <c r="K1020" s="21">
        <f>IF(OR(B1020&amp;""="",C1020&lt;&gt;"مراجعة",NOT(ISNUMBER(A1020))),"",IF(COUNTIFS($B$6:$B$2005,B1020&amp;"",$C$6:$C$2005,"مراجعة",$A$6:$A$2005,"&gt;"&amp;A1020)=0,1,0))</f>
        <v/>
      </c>
      <c r="L1020" s="6">
        <f>IF(J1020=1,B1020&amp;"|H","")</f>
        <v/>
      </c>
      <c r="M1020" s="6">
        <f>IF(K1020=1,B1020&amp;"|R","")</f>
        <v/>
      </c>
    </row>
    <row r="1021">
      <c r="A1021" s="13" t="n"/>
      <c r="B1021" s="5" t="n"/>
      <c r="C1021" s="5" t="n"/>
      <c r="D1021" s="5" t="n"/>
      <c r="E1021" s="5" t="n"/>
      <c r="F1021" s="15" t="n"/>
      <c r="G1021" s="5" t="n"/>
      <c r="H1021" s="5" t="n"/>
      <c r="I1021" s="6">
        <f>IF(B1021&amp;""="","",IF(COUNTIF('الطلاب'!$A$6:$A$205,B1021&amp;"")=0,"طالب غير موجود",IF(NOT(ISNUMBER(A1021)),"تاريخ ناقص",IF(OR(C1021="حفظ جديد",C1021="مراجعة")=FALSE,"اختر النوع",IF(NOT(ISNUMBER(F1021)),"عدد الأوجه ناقص","")))))</f>
        <v/>
      </c>
      <c r="J1021" s="21">
        <f>IF(OR(B1021&amp;""="",C1021&lt;&gt;"حفظ جديد",NOT(ISNUMBER(A1021))),"",IF(COUNTIFS($B$6:$B$2005,B1021&amp;"",$C$6:$C$2005,"حفظ جديد",$A$6:$A$2005,"&gt;"&amp;A1021)=0,1,0))</f>
        <v/>
      </c>
      <c r="K1021" s="21">
        <f>IF(OR(B1021&amp;""="",C1021&lt;&gt;"مراجعة",NOT(ISNUMBER(A1021))),"",IF(COUNTIFS($B$6:$B$2005,B1021&amp;"",$C$6:$C$2005,"مراجعة",$A$6:$A$2005,"&gt;"&amp;A1021)=0,1,0))</f>
        <v/>
      </c>
      <c r="L1021" s="6">
        <f>IF(J1021=1,B1021&amp;"|H","")</f>
        <v/>
      </c>
      <c r="M1021" s="6">
        <f>IF(K1021=1,B1021&amp;"|R","")</f>
        <v/>
      </c>
    </row>
    <row r="1022">
      <c r="A1022" s="13" t="n"/>
      <c r="B1022" s="5" t="n"/>
      <c r="C1022" s="5" t="n"/>
      <c r="D1022" s="5" t="n"/>
      <c r="E1022" s="5" t="n"/>
      <c r="F1022" s="15" t="n"/>
      <c r="G1022" s="5" t="n"/>
      <c r="H1022" s="5" t="n"/>
      <c r="I1022" s="6">
        <f>IF(B1022&amp;""="","",IF(COUNTIF('الطلاب'!$A$6:$A$205,B1022&amp;"")=0,"طالب غير موجود",IF(NOT(ISNUMBER(A1022)),"تاريخ ناقص",IF(OR(C1022="حفظ جديد",C1022="مراجعة")=FALSE,"اختر النوع",IF(NOT(ISNUMBER(F1022)),"عدد الأوجه ناقص","")))))</f>
        <v/>
      </c>
      <c r="J1022" s="21">
        <f>IF(OR(B1022&amp;""="",C1022&lt;&gt;"حفظ جديد",NOT(ISNUMBER(A1022))),"",IF(COUNTIFS($B$6:$B$2005,B1022&amp;"",$C$6:$C$2005,"حفظ جديد",$A$6:$A$2005,"&gt;"&amp;A1022)=0,1,0))</f>
        <v/>
      </c>
      <c r="K1022" s="21">
        <f>IF(OR(B1022&amp;""="",C1022&lt;&gt;"مراجعة",NOT(ISNUMBER(A1022))),"",IF(COUNTIFS($B$6:$B$2005,B1022&amp;"",$C$6:$C$2005,"مراجعة",$A$6:$A$2005,"&gt;"&amp;A1022)=0,1,0))</f>
        <v/>
      </c>
      <c r="L1022" s="6">
        <f>IF(J1022=1,B1022&amp;"|H","")</f>
        <v/>
      </c>
      <c r="M1022" s="6">
        <f>IF(K1022=1,B1022&amp;"|R","")</f>
        <v/>
      </c>
    </row>
    <row r="1023">
      <c r="A1023" s="13" t="n"/>
      <c r="B1023" s="5" t="n"/>
      <c r="C1023" s="5" t="n"/>
      <c r="D1023" s="5" t="n"/>
      <c r="E1023" s="5" t="n"/>
      <c r="F1023" s="15" t="n"/>
      <c r="G1023" s="5" t="n"/>
      <c r="H1023" s="5" t="n"/>
      <c r="I1023" s="6">
        <f>IF(B1023&amp;""="","",IF(COUNTIF('الطلاب'!$A$6:$A$205,B1023&amp;"")=0,"طالب غير موجود",IF(NOT(ISNUMBER(A1023)),"تاريخ ناقص",IF(OR(C1023="حفظ جديد",C1023="مراجعة")=FALSE,"اختر النوع",IF(NOT(ISNUMBER(F1023)),"عدد الأوجه ناقص","")))))</f>
        <v/>
      </c>
      <c r="J1023" s="21">
        <f>IF(OR(B1023&amp;""="",C1023&lt;&gt;"حفظ جديد",NOT(ISNUMBER(A1023))),"",IF(COUNTIFS($B$6:$B$2005,B1023&amp;"",$C$6:$C$2005,"حفظ جديد",$A$6:$A$2005,"&gt;"&amp;A1023)=0,1,0))</f>
        <v/>
      </c>
      <c r="K1023" s="21">
        <f>IF(OR(B1023&amp;""="",C1023&lt;&gt;"مراجعة",NOT(ISNUMBER(A1023))),"",IF(COUNTIFS($B$6:$B$2005,B1023&amp;"",$C$6:$C$2005,"مراجعة",$A$6:$A$2005,"&gt;"&amp;A1023)=0,1,0))</f>
        <v/>
      </c>
      <c r="L1023" s="6">
        <f>IF(J1023=1,B1023&amp;"|H","")</f>
        <v/>
      </c>
      <c r="M1023" s="6">
        <f>IF(K1023=1,B1023&amp;"|R","")</f>
        <v/>
      </c>
    </row>
    <row r="1024">
      <c r="A1024" s="13" t="n"/>
      <c r="B1024" s="5" t="n"/>
      <c r="C1024" s="5" t="n"/>
      <c r="D1024" s="5" t="n"/>
      <c r="E1024" s="5" t="n"/>
      <c r="F1024" s="15" t="n"/>
      <c r="G1024" s="5" t="n"/>
      <c r="H1024" s="5" t="n"/>
      <c r="I1024" s="6">
        <f>IF(B1024&amp;""="","",IF(COUNTIF('الطلاب'!$A$6:$A$205,B1024&amp;"")=0,"طالب غير موجود",IF(NOT(ISNUMBER(A1024)),"تاريخ ناقص",IF(OR(C1024="حفظ جديد",C1024="مراجعة")=FALSE,"اختر النوع",IF(NOT(ISNUMBER(F1024)),"عدد الأوجه ناقص","")))))</f>
        <v/>
      </c>
      <c r="J1024" s="21">
        <f>IF(OR(B1024&amp;""="",C1024&lt;&gt;"حفظ جديد",NOT(ISNUMBER(A1024))),"",IF(COUNTIFS($B$6:$B$2005,B1024&amp;"",$C$6:$C$2005,"حفظ جديد",$A$6:$A$2005,"&gt;"&amp;A1024)=0,1,0))</f>
        <v/>
      </c>
      <c r="K1024" s="21">
        <f>IF(OR(B1024&amp;""="",C1024&lt;&gt;"مراجعة",NOT(ISNUMBER(A1024))),"",IF(COUNTIFS($B$6:$B$2005,B1024&amp;"",$C$6:$C$2005,"مراجعة",$A$6:$A$2005,"&gt;"&amp;A1024)=0,1,0))</f>
        <v/>
      </c>
      <c r="L1024" s="6">
        <f>IF(J1024=1,B1024&amp;"|H","")</f>
        <v/>
      </c>
      <c r="M1024" s="6">
        <f>IF(K1024=1,B1024&amp;"|R","")</f>
        <v/>
      </c>
    </row>
    <row r="1025">
      <c r="A1025" s="13" t="n"/>
      <c r="B1025" s="5" t="n"/>
      <c r="C1025" s="5" t="n"/>
      <c r="D1025" s="5" t="n"/>
      <c r="E1025" s="5" t="n"/>
      <c r="F1025" s="15" t="n"/>
      <c r="G1025" s="5" t="n"/>
      <c r="H1025" s="5" t="n"/>
      <c r="I1025" s="6">
        <f>IF(B1025&amp;""="","",IF(COUNTIF('الطلاب'!$A$6:$A$205,B1025&amp;"")=0,"طالب غير موجود",IF(NOT(ISNUMBER(A1025)),"تاريخ ناقص",IF(OR(C1025="حفظ جديد",C1025="مراجعة")=FALSE,"اختر النوع",IF(NOT(ISNUMBER(F1025)),"عدد الأوجه ناقص","")))))</f>
        <v/>
      </c>
      <c r="J1025" s="21">
        <f>IF(OR(B1025&amp;""="",C1025&lt;&gt;"حفظ جديد",NOT(ISNUMBER(A1025))),"",IF(COUNTIFS($B$6:$B$2005,B1025&amp;"",$C$6:$C$2005,"حفظ جديد",$A$6:$A$2005,"&gt;"&amp;A1025)=0,1,0))</f>
        <v/>
      </c>
      <c r="K1025" s="21">
        <f>IF(OR(B1025&amp;""="",C1025&lt;&gt;"مراجعة",NOT(ISNUMBER(A1025))),"",IF(COUNTIFS($B$6:$B$2005,B1025&amp;"",$C$6:$C$2005,"مراجعة",$A$6:$A$2005,"&gt;"&amp;A1025)=0,1,0))</f>
        <v/>
      </c>
      <c r="L1025" s="6">
        <f>IF(J1025=1,B1025&amp;"|H","")</f>
        <v/>
      </c>
      <c r="M1025" s="6">
        <f>IF(K1025=1,B1025&amp;"|R","")</f>
        <v/>
      </c>
    </row>
    <row r="1026">
      <c r="A1026" s="13" t="n"/>
      <c r="B1026" s="5" t="n"/>
      <c r="C1026" s="5" t="n"/>
      <c r="D1026" s="5" t="n"/>
      <c r="E1026" s="5" t="n"/>
      <c r="F1026" s="15" t="n"/>
      <c r="G1026" s="5" t="n"/>
      <c r="H1026" s="5" t="n"/>
      <c r="I1026" s="6">
        <f>IF(B1026&amp;""="","",IF(COUNTIF('الطلاب'!$A$6:$A$205,B1026&amp;"")=0,"طالب غير موجود",IF(NOT(ISNUMBER(A1026)),"تاريخ ناقص",IF(OR(C1026="حفظ جديد",C1026="مراجعة")=FALSE,"اختر النوع",IF(NOT(ISNUMBER(F1026)),"عدد الأوجه ناقص","")))))</f>
        <v/>
      </c>
      <c r="J1026" s="21">
        <f>IF(OR(B1026&amp;""="",C1026&lt;&gt;"حفظ جديد",NOT(ISNUMBER(A1026))),"",IF(COUNTIFS($B$6:$B$2005,B1026&amp;"",$C$6:$C$2005,"حفظ جديد",$A$6:$A$2005,"&gt;"&amp;A1026)=0,1,0))</f>
        <v/>
      </c>
      <c r="K1026" s="21">
        <f>IF(OR(B1026&amp;""="",C1026&lt;&gt;"مراجعة",NOT(ISNUMBER(A1026))),"",IF(COUNTIFS($B$6:$B$2005,B1026&amp;"",$C$6:$C$2005,"مراجعة",$A$6:$A$2005,"&gt;"&amp;A1026)=0,1,0))</f>
        <v/>
      </c>
      <c r="L1026" s="6">
        <f>IF(J1026=1,B1026&amp;"|H","")</f>
        <v/>
      </c>
      <c r="M1026" s="6">
        <f>IF(K1026=1,B1026&amp;"|R","")</f>
        <v/>
      </c>
    </row>
    <row r="1027">
      <c r="A1027" s="13" t="n"/>
      <c r="B1027" s="5" t="n"/>
      <c r="C1027" s="5" t="n"/>
      <c r="D1027" s="5" t="n"/>
      <c r="E1027" s="5" t="n"/>
      <c r="F1027" s="15" t="n"/>
      <c r="G1027" s="5" t="n"/>
      <c r="H1027" s="5" t="n"/>
      <c r="I1027" s="6">
        <f>IF(B1027&amp;""="","",IF(COUNTIF('الطلاب'!$A$6:$A$205,B1027&amp;"")=0,"طالب غير موجود",IF(NOT(ISNUMBER(A1027)),"تاريخ ناقص",IF(OR(C1027="حفظ جديد",C1027="مراجعة")=FALSE,"اختر النوع",IF(NOT(ISNUMBER(F1027)),"عدد الأوجه ناقص","")))))</f>
        <v/>
      </c>
      <c r="J1027" s="21">
        <f>IF(OR(B1027&amp;""="",C1027&lt;&gt;"حفظ جديد",NOT(ISNUMBER(A1027))),"",IF(COUNTIFS($B$6:$B$2005,B1027&amp;"",$C$6:$C$2005,"حفظ جديد",$A$6:$A$2005,"&gt;"&amp;A1027)=0,1,0))</f>
        <v/>
      </c>
      <c r="K1027" s="21">
        <f>IF(OR(B1027&amp;""="",C1027&lt;&gt;"مراجعة",NOT(ISNUMBER(A1027))),"",IF(COUNTIFS($B$6:$B$2005,B1027&amp;"",$C$6:$C$2005,"مراجعة",$A$6:$A$2005,"&gt;"&amp;A1027)=0,1,0))</f>
        <v/>
      </c>
      <c r="L1027" s="6">
        <f>IF(J1027=1,B1027&amp;"|H","")</f>
        <v/>
      </c>
      <c r="M1027" s="6">
        <f>IF(K1027=1,B1027&amp;"|R","")</f>
        <v/>
      </c>
    </row>
    <row r="1028">
      <c r="A1028" s="13" t="n"/>
      <c r="B1028" s="5" t="n"/>
      <c r="C1028" s="5" t="n"/>
      <c r="D1028" s="5" t="n"/>
      <c r="E1028" s="5" t="n"/>
      <c r="F1028" s="15" t="n"/>
      <c r="G1028" s="5" t="n"/>
      <c r="H1028" s="5" t="n"/>
      <c r="I1028" s="6">
        <f>IF(B1028&amp;""="","",IF(COUNTIF('الطلاب'!$A$6:$A$205,B1028&amp;"")=0,"طالب غير موجود",IF(NOT(ISNUMBER(A1028)),"تاريخ ناقص",IF(OR(C1028="حفظ جديد",C1028="مراجعة")=FALSE,"اختر النوع",IF(NOT(ISNUMBER(F1028)),"عدد الأوجه ناقص","")))))</f>
        <v/>
      </c>
      <c r="J1028" s="21">
        <f>IF(OR(B1028&amp;""="",C1028&lt;&gt;"حفظ جديد",NOT(ISNUMBER(A1028))),"",IF(COUNTIFS($B$6:$B$2005,B1028&amp;"",$C$6:$C$2005,"حفظ جديد",$A$6:$A$2005,"&gt;"&amp;A1028)=0,1,0))</f>
        <v/>
      </c>
      <c r="K1028" s="21">
        <f>IF(OR(B1028&amp;""="",C1028&lt;&gt;"مراجعة",NOT(ISNUMBER(A1028))),"",IF(COUNTIFS($B$6:$B$2005,B1028&amp;"",$C$6:$C$2005,"مراجعة",$A$6:$A$2005,"&gt;"&amp;A1028)=0,1,0))</f>
        <v/>
      </c>
      <c r="L1028" s="6">
        <f>IF(J1028=1,B1028&amp;"|H","")</f>
        <v/>
      </c>
      <c r="M1028" s="6">
        <f>IF(K1028=1,B1028&amp;"|R","")</f>
        <v/>
      </c>
    </row>
    <row r="1029">
      <c r="A1029" s="13" t="n"/>
      <c r="B1029" s="5" t="n"/>
      <c r="C1029" s="5" t="n"/>
      <c r="D1029" s="5" t="n"/>
      <c r="E1029" s="5" t="n"/>
      <c r="F1029" s="15" t="n"/>
      <c r="G1029" s="5" t="n"/>
      <c r="H1029" s="5" t="n"/>
      <c r="I1029" s="6">
        <f>IF(B1029&amp;""="","",IF(COUNTIF('الطلاب'!$A$6:$A$205,B1029&amp;"")=0,"طالب غير موجود",IF(NOT(ISNUMBER(A1029)),"تاريخ ناقص",IF(OR(C1029="حفظ جديد",C1029="مراجعة")=FALSE,"اختر النوع",IF(NOT(ISNUMBER(F1029)),"عدد الأوجه ناقص","")))))</f>
        <v/>
      </c>
      <c r="J1029" s="21">
        <f>IF(OR(B1029&amp;""="",C1029&lt;&gt;"حفظ جديد",NOT(ISNUMBER(A1029))),"",IF(COUNTIFS($B$6:$B$2005,B1029&amp;"",$C$6:$C$2005,"حفظ جديد",$A$6:$A$2005,"&gt;"&amp;A1029)=0,1,0))</f>
        <v/>
      </c>
      <c r="K1029" s="21">
        <f>IF(OR(B1029&amp;""="",C1029&lt;&gt;"مراجعة",NOT(ISNUMBER(A1029))),"",IF(COUNTIFS($B$6:$B$2005,B1029&amp;"",$C$6:$C$2005,"مراجعة",$A$6:$A$2005,"&gt;"&amp;A1029)=0,1,0))</f>
        <v/>
      </c>
      <c r="L1029" s="6">
        <f>IF(J1029=1,B1029&amp;"|H","")</f>
        <v/>
      </c>
      <c r="M1029" s="6">
        <f>IF(K1029=1,B1029&amp;"|R","")</f>
        <v/>
      </c>
    </row>
    <row r="1030">
      <c r="A1030" s="13" t="n"/>
      <c r="B1030" s="5" t="n"/>
      <c r="C1030" s="5" t="n"/>
      <c r="D1030" s="5" t="n"/>
      <c r="E1030" s="5" t="n"/>
      <c r="F1030" s="15" t="n"/>
      <c r="G1030" s="5" t="n"/>
      <c r="H1030" s="5" t="n"/>
      <c r="I1030" s="6">
        <f>IF(B1030&amp;""="","",IF(COUNTIF('الطلاب'!$A$6:$A$205,B1030&amp;"")=0,"طالب غير موجود",IF(NOT(ISNUMBER(A1030)),"تاريخ ناقص",IF(OR(C1030="حفظ جديد",C1030="مراجعة")=FALSE,"اختر النوع",IF(NOT(ISNUMBER(F1030)),"عدد الأوجه ناقص","")))))</f>
        <v/>
      </c>
      <c r="J1030" s="21">
        <f>IF(OR(B1030&amp;""="",C1030&lt;&gt;"حفظ جديد",NOT(ISNUMBER(A1030))),"",IF(COUNTIFS($B$6:$B$2005,B1030&amp;"",$C$6:$C$2005,"حفظ جديد",$A$6:$A$2005,"&gt;"&amp;A1030)=0,1,0))</f>
        <v/>
      </c>
      <c r="K1030" s="21">
        <f>IF(OR(B1030&amp;""="",C1030&lt;&gt;"مراجعة",NOT(ISNUMBER(A1030))),"",IF(COUNTIFS($B$6:$B$2005,B1030&amp;"",$C$6:$C$2005,"مراجعة",$A$6:$A$2005,"&gt;"&amp;A1030)=0,1,0))</f>
        <v/>
      </c>
      <c r="L1030" s="6">
        <f>IF(J1030=1,B1030&amp;"|H","")</f>
        <v/>
      </c>
      <c r="M1030" s="6">
        <f>IF(K1030=1,B1030&amp;"|R","")</f>
        <v/>
      </c>
    </row>
    <row r="1031">
      <c r="A1031" s="13" t="n"/>
      <c r="B1031" s="5" t="n"/>
      <c r="C1031" s="5" t="n"/>
      <c r="D1031" s="5" t="n"/>
      <c r="E1031" s="5" t="n"/>
      <c r="F1031" s="15" t="n"/>
      <c r="G1031" s="5" t="n"/>
      <c r="H1031" s="5" t="n"/>
      <c r="I1031" s="6">
        <f>IF(B1031&amp;""="","",IF(COUNTIF('الطلاب'!$A$6:$A$205,B1031&amp;"")=0,"طالب غير موجود",IF(NOT(ISNUMBER(A1031)),"تاريخ ناقص",IF(OR(C1031="حفظ جديد",C1031="مراجعة")=FALSE,"اختر النوع",IF(NOT(ISNUMBER(F1031)),"عدد الأوجه ناقص","")))))</f>
        <v/>
      </c>
      <c r="J1031" s="21">
        <f>IF(OR(B1031&amp;""="",C1031&lt;&gt;"حفظ جديد",NOT(ISNUMBER(A1031))),"",IF(COUNTIFS($B$6:$B$2005,B1031&amp;"",$C$6:$C$2005,"حفظ جديد",$A$6:$A$2005,"&gt;"&amp;A1031)=0,1,0))</f>
        <v/>
      </c>
      <c r="K1031" s="21">
        <f>IF(OR(B1031&amp;""="",C1031&lt;&gt;"مراجعة",NOT(ISNUMBER(A1031))),"",IF(COUNTIFS($B$6:$B$2005,B1031&amp;"",$C$6:$C$2005,"مراجعة",$A$6:$A$2005,"&gt;"&amp;A1031)=0,1,0))</f>
        <v/>
      </c>
      <c r="L1031" s="6">
        <f>IF(J1031=1,B1031&amp;"|H","")</f>
        <v/>
      </c>
      <c r="M1031" s="6">
        <f>IF(K1031=1,B1031&amp;"|R","")</f>
        <v/>
      </c>
    </row>
    <row r="1032">
      <c r="A1032" s="13" t="n"/>
      <c r="B1032" s="5" t="n"/>
      <c r="C1032" s="5" t="n"/>
      <c r="D1032" s="5" t="n"/>
      <c r="E1032" s="5" t="n"/>
      <c r="F1032" s="15" t="n"/>
      <c r="G1032" s="5" t="n"/>
      <c r="H1032" s="5" t="n"/>
      <c r="I1032" s="6">
        <f>IF(B1032&amp;""="","",IF(COUNTIF('الطلاب'!$A$6:$A$205,B1032&amp;"")=0,"طالب غير موجود",IF(NOT(ISNUMBER(A1032)),"تاريخ ناقص",IF(OR(C1032="حفظ جديد",C1032="مراجعة")=FALSE,"اختر النوع",IF(NOT(ISNUMBER(F1032)),"عدد الأوجه ناقص","")))))</f>
        <v/>
      </c>
      <c r="J1032" s="21">
        <f>IF(OR(B1032&amp;""="",C1032&lt;&gt;"حفظ جديد",NOT(ISNUMBER(A1032))),"",IF(COUNTIFS($B$6:$B$2005,B1032&amp;"",$C$6:$C$2005,"حفظ جديد",$A$6:$A$2005,"&gt;"&amp;A1032)=0,1,0))</f>
        <v/>
      </c>
      <c r="K1032" s="21">
        <f>IF(OR(B1032&amp;""="",C1032&lt;&gt;"مراجعة",NOT(ISNUMBER(A1032))),"",IF(COUNTIFS($B$6:$B$2005,B1032&amp;"",$C$6:$C$2005,"مراجعة",$A$6:$A$2005,"&gt;"&amp;A1032)=0,1,0))</f>
        <v/>
      </c>
      <c r="L1032" s="6">
        <f>IF(J1032=1,B1032&amp;"|H","")</f>
        <v/>
      </c>
      <c r="M1032" s="6">
        <f>IF(K1032=1,B1032&amp;"|R","")</f>
        <v/>
      </c>
    </row>
    <row r="1033">
      <c r="A1033" s="13" t="n"/>
      <c r="B1033" s="5" t="n"/>
      <c r="C1033" s="5" t="n"/>
      <c r="D1033" s="5" t="n"/>
      <c r="E1033" s="5" t="n"/>
      <c r="F1033" s="15" t="n"/>
      <c r="G1033" s="5" t="n"/>
      <c r="H1033" s="5" t="n"/>
      <c r="I1033" s="6">
        <f>IF(B1033&amp;""="","",IF(COUNTIF('الطلاب'!$A$6:$A$205,B1033&amp;"")=0,"طالب غير موجود",IF(NOT(ISNUMBER(A1033)),"تاريخ ناقص",IF(OR(C1033="حفظ جديد",C1033="مراجعة")=FALSE,"اختر النوع",IF(NOT(ISNUMBER(F1033)),"عدد الأوجه ناقص","")))))</f>
        <v/>
      </c>
      <c r="J1033" s="21">
        <f>IF(OR(B1033&amp;""="",C1033&lt;&gt;"حفظ جديد",NOT(ISNUMBER(A1033))),"",IF(COUNTIFS($B$6:$B$2005,B1033&amp;"",$C$6:$C$2005,"حفظ جديد",$A$6:$A$2005,"&gt;"&amp;A1033)=0,1,0))</f>
        <v/>
      </c>
      <c r="K1033" s="21">
        <f>IF(OR(B1033&amp;""="",C1033&lt;&gt;"مراجعة",NOT(ISNUMBER(A1033))),"",IF(COUNTIFS($B$6:$B$2005,B1033&amp;"",$C$6:$C$2005,"مراجعة",$A$6:$A$2005,"&gt;"&amp;A1033)=0,1,0))</f>
        <v/>
      </c>
      <c r="L1033" s="6">
        <f>IF(J1033=1,B1033&amp;"|H","")</f>
        <v/>
      </c>
      <c r="M1033" s="6">
        <f>IF(K1033=1,B1033&amp;"|R","")</f>
        <v/>
      </c>
    </row>
    <row r="1034">
      <c r="A1034" s="13" t="n"/>
      <c r="B1034" s="5" t="n"/>
      <c r="C1034" s="5" t="n"/>
      <c r="D1034" s="5" t="n"/>
      <c r="E1034" s="5" t="n"/>
      <c r="F1034" s="15" t="n"/>
      <c r="G1034" s="5" t="n"/>
      <c r="H1034" s="5" t="n"/>
      <c r="I1034" s="6">
        <f>IF(B1034&amp;""="","",IF(COUNTIF('الطلاب'!$A$6:$A$205,B1034&amp;"")=0,"طالب غير موجود",IF(NOT(ISNUMBER(A1034)),"تاريخ ناقص",IF(OR(C1034="حفظ جديد",C1034="مراجعة")=FALSE,"اختر النوع",IF(NOT(ISNUMBER(F1034)),"عدد الأوجه ناقص","")))))</f>
        <v/>
      </c>
      <c r="J1034" s="21">
        <f>IF(OR(B1034&amp;""="",C1034&lt;&gt;"حفظ جديد",NOT(ISNUMBER(A1034))),"",IF(COUNTIFS($B$6:$B$2005,B1034&amp;"",$C$6:$C$2005,"حفظ جديد",$A$6:$A$2005,"&gt;"&amp;A1034)=0,1,0))</f>
        <v/>
      </c>
      <c r="K1034" s="21">
        <f>IF(OR(B1034&amp;""="",C1034&lt;&gt;"مراجعة",NOT(ISNUMBER(A1034))),"",IF(COUNTIFS($B$6:$B$2005,B1034&amp;"",$C$6:$C$2005,"مراجعة",$A$6:$A$2005,"&gt;"&amp;A1034)=0,1,0))</f>
        <v/>
      </c>
      <c r="L1034" s="6">
        <f>IF(J1034=1,B1034&amp;"|H","")</f>
        <v/>
      </c>
      <c r="M1034" s="6">
        <f>IF(K1034=1,B1034&amp;"|R","")</f>
        <v/>
      </c>
    </row>
    <row r="1035">
      <c r="A1035" s="13" t="n"/>
      <c r="B1035" s="5" t="n"/>
      <c r="C1035" s="5" t="n"/>
      <c r="D1035" s="5" t="n"/>
      <c r="E1035" s="5" t="n"/>
      <c r="F1035" s="15" t="n"/>
      <c r="G1035" s="5" t="n"/>
      <c r="H1035" s="5" t="n"/>
      <c r="I1035" s="6">
        <f>IF(B1035&amp;""="","",IF(COUNTIF('الطلاب'!$A$6:$A$205,B1035&amp;"")=0,"طالب غير موجود",IF(NOT(ISNUMBER(A1035)),"تاريخ ناقص",IF(OR(C1035="حفظ جديد",C1035="مراجعة")=FALSE,"اختر النوع",IF(NOT(ISNUMBER(F1035)),"عدد الأوجه ناقص","")))))</f>
        <v/>
      </c>
      <c r="J1035" s="21">
        <f>IF(OR(B1035&amp;""="",C1035&lt;&gt;"حفظ جديد",NOT(ISNUMBER(A1035))),"",IF(COUNTIFS($B$6:$B$2005,B1035&amp;"",$C$6:$C$2005,"حفظ جديد",$A$6:$A$2005,"&gt;"&amp;A1035)=0,1,0))</f>
        <v/>
      </c>
      <c r="K1035" s="21">
        <f>IF(OR(B1035&amp;""="",C1035&lt;&gt;"مراجعة",NOT(ISNUMBER(A1035))),"",IF(COUNTIFS($B$6:$B$2005,B1035&amp;"",$C$6:$C$2005,"مراجعة",$A$6:$A$2005,"&gt;"&amp;A1035)=0,1,0))</f>
        <v/>
      </c>
      <c r="L1035" s="6">
        <f>IF(J1035=1,B1035&amp;"|H","")</f>
        <v/>
      </c>
      <c r="M1035" s="6">
        <f>IF(K1035=1,B1035&amp;"|R","")</f>
        <v/>
      </c>
    </row>
    <row r="1036">
      <c r="A1036" s="13" t="n"/>
      <c r="B1036" s="5" t="n"/>
      <c r="C1036" s="5" t="n"/>
      <c r="D1036" s="5" t="n"/>
      <c r="E1036" s="5" t="n"/>
      <c r="F1036" s="15" t="n"/>
      <c r="G1036" s="5" t="n"/>
      <c r="H1036" s="5" t="n"/>
      <c r="I1036" s="6">
        <f>IF(B1036&amp;""="","",IF(COUNTIF('الطلاب'!$A$6:$A$205,B1036&amp;"")=0,"طالب غير موجود",IF(NOT(ISNUMBER(A1036)),"تاريخ ناقص",IF(OR(C1036="حفظ جديد",C1036="مراجعة")=FALSE,"اختر النوع",IF(NOT(ISNUMBER(F1036)),"عدد الأوجه ناقص","")))))</f>
        <v/>
      </c>
      <c r="J1036" s="21">
        <f>IF(OR(B1036&amp;""="",C1036&lt;&gt;"حفظ جديد",NOT(ISNUMBER(A1036))),"",IF(COUNTIFS($B$6:$B$2005,B1036&amp;"",$C$6:$C$2005,"حفظ جديد",$A$6:$A$2005,"&gt;"&amp;A1036)=0,1,0))</f>
        <v/>
      </c>
      <c r="K1036" s="21">
        <f>IF(OR(B1036&amp;""="",C1036&lt;&gt;"مراجعة",NOT(ISNUMBER(A1036))),"",IF(COUNTIFS($B$6:$B$2005,B1036&amp;"",$C$6:$C$2005,"مراجعة",$A$6:$A$2005,"&gt;"&amp;A1036)=0,1,0))</f>
        <v/>
      </c>
      <c r="L1036" s="6">
        <f>IF(J1036=1,B1036&amp;"|H","")</f>
        <v/>
      </c>
      <c r="M1036" s="6">
        <f>IF(K1036=1,B1036&amp;"|R","")</f>
        <v/>
      </c>
    </row>
    <row r="1037">
      <c r="A1037" s="13" t="n"/>
      <c r="B1037" s="5" t="n"/>
      <c r="C1037" s="5" t="n"/>
      <c r="D1037" s="5" t="n"/>
      <c r="E1037" s="5" t="n"/>
      <c r="F1037" s="15" t="n"/>
      <c r="G1037" s="5" t="n"/>
      <c r="H1037" s="5" t="n"/>
      <c r="I1037" s="6">
        <f>IF(B1037&amp;""="","",IF(COUNTIF('الطلاب'!$A$6:$A$205,B1037&amp;"")=0,"طالب غير موجود",IF(NOT(ISNUMBER(A1037)),"تاريخ ناقص",IF(OR(C1037="حفظ جديد",C1037="مراجعة")=FALSE,"اختر النوع",IF(NOT(ISNUMBER(F1037)),"عدد الأوجه ناقص","")))))</f>
        <v/>
      </c>
      <c r="J1037" s="21">
        <f>IF(OR(B1037&amp;""="",C1037&lt;&gt;"حفظ جديد",NOT(ISNUMBER(A1037))),"",IF(COUNTIFS($B$6:$B$2005,B1037&amp;"",$C$6:$C$2005,"حفظ جديد",$A$6:$A$2005,"&gt;"&amp;A1037)=0,1,0))</f>
        <v/>
      </c>
      <c r="K1037" s="21">
        <f>IF(OR(B1037&amp;""="",C1037&lt;&gt;"مراجعة",NOT(ISNUMBER(A1037))),"",IF(COUNTIFS($B$6:$B$2005,B1037&amp;"",$C$6:$C$2005,"مراجعة",$A$6:$A$2005,"&gt;"&amp;A1037)=0,1,0))</f>
        <v/>
      </c>
      <c r="L1037" s="6">
        <f>IF(J1037=1,B1037&amp;"|H","")</f>
        <v/>
      </c>
      <c r="M1037" s="6">
        <f>IF(K1037=1,B1037&amp;"|R","")</f>
        <v/>
      </c>
    </row>
    <row r="1038">
      <c r="A1038" s="13" t="n"/>
      <c r="B1038" s="5" t="n"/>
      <c r="C1038" s="5" t="n"/>
      <c r="D1038" s="5" t="n"/>
      <c r="E1038" s="5" t="n"/>
      <c r="F1038" s="15" t="n"/>
      <c r="G1038" s="5" t="n"/>
      <c r="H1038" s="5" t="n"/>
      <c r="I1038" s="6">
        <f>IF(B1038&amp;""="","",IF(COUNTIF('الطلاب'!$A$6:$A$205,B1038&amp;"")=0,"طالب غير موجود",IF(NOT(ISNUMBER(A1038)),"تاريخ ناقص",IF(OR(C1038="حفظ جديد",C1038="مراجعة")=FALSE,"اختر النوع",IF(NOT(ISNUMBER(F1038)),"عدد الأوجه ناقص","")))))</f>
        <v/>
      </c>
      <c r="J1038" s="21">
        <f>IF(OR(B1038&amp;""="",C1038&lt;&gt;"حفظ جديد",NOT(ISNUMBER(A1038))),"",IF(COUNTIFS($B$6:$B$2005,B1038&amp;"",$C$6:$C$2005,"حفظ جديد",$A$6:$A$2005,"&gt;"&amp;A1038)=0,1,0))</f>
        <v/>
      </c>
      <c r="K1038" s="21">
        <f>IF(OR(B1038&amp;""="",C1038&lt;&gt;"مراجعة",NOT(ISNUMBER(A1038))),"",IF(COUNTIFS($B$6:$B$2005,B1038&amp;"",$C$6:$C$2005,"مراجعة",$A$6:$A$2005,"&gt;"&amp;A1038)=0,1,0))</f>
        <v/>
      </c>
      <c r="L1038" s="6">
        <f>IF(J1038=1,B1038&amp;"|H","")</f>
        <v/>
      </c>
      <c r="M1038" s="6">
        <f>IF(K1038=1,B1038&amp;"|R","")</f>
        <v/>
      </c>
    </row>
    <row r="1039">
      <c r="A1039" s="13" t="n"/>
      <c r="B1039" s="5" t="n"/>
      <c r="C1039" s="5" t="n"/>
      <c r="D1039" s="5" t="n"/>
      <c r="E1039" s="5" t="n"/>
      <c r="F1039" s="15" t="n"/>
      <c r="G1039" s="5" t="n"/>
      <c r="H1039" s="5" t="n"/>
      <c r="I1039" s="6">
        <f>IF(B1039&amp;""="","",IF(COUNTIF('الطلاب'!$A$6:$A$205,B1039&amp;"")=0,"طالب غير موجود",IF(NOT(ISNUMBER(A1039)),"تاريخ ناقص",IF(OR(C1039="حفظ جديد",C1039="مراجعة")=FALSE,"اختر النوع",IF(NOT(ISNUMBER(F1039)),"عدد الأوجه ناقص","")))))</f>
        <v/>
      </c>
      <c r="J1039" s="21">
        <f>IF(OR(B1039&amp;""="",C1039&lt;&gt;"حفظ جديد",NOT(ISNUMBER(A1039))),"",IF(COUNTIFS($B$6:$B$2005,B1039&amp;"",$C$6:$C$2005,"حفظ جديد",$A$6:$A$2005,"&gt;"&amp;A1039)=0,1,0))</f>
        <v/>
      </c>
      <c r="K1039" s="21">
        <f>IF(OR(B1039&amp;""="",C1039&lt;&gt;"مراجعة",NOT(ISNUMBER(A1039))),"",IF(COUNTIFS($B$6:$B$2005,B1039&amp;"",$C$6:$C$2005,"مراجعة",$A$6:$A$2005,"&gt;"&amp;A1039)=0,1,0))</f>
        <v/>
      </c>
      <c r="L1039" s="6">
        <f>IF(J1039=1,B1039&amp;"|H","")</f>
        <v/>
      </c>
      <c r="M1039" s="6">
        <f>IF(K1039=1,B1039&amp;"|R","")</f>
        <v/>
      </c>
    </row>
    <row r="1040">
      <c r="A1040" s="13" t="n"/>
      <c r="B1040" s="5" t="n"/>
      <c r="C1040" s="5" t="n"/>
      <c r="D1040" s="5" t="n"/>
      <c r="E1040" s="5" t="n"/>
      <c r="F1040" s="15" t="n"/>
      <c r="G1040" s="5" t="n"/>
      <c r="H1040" s="5" t="n"/>
      <c r="I1040" s="6">
        <f>IF(B1040&amp;""="","",IF(COUNTIF('الطلاب'!$A$6:$A$205,B1040&amp;"")=0,"طالب غير موجود",IF(NOT(ISNUMBER(A1040)),"تاريخ ناقص",IF(OR(C1040="حفظ جديد",C1040="مراجعة")=FALSE,"اختر النوع",IF(NOT(ISNUMBER(F1040)),"عدد الأوجه ناقص","")))))</f>
        <v/>
      </c>
      <c r="J1040" s="21">
        <f>IF(OR(B1040&amp;""="",C1040&lt;&gt;"حفظ جديد",NOT(ISNUMBER(A1040))),"",IF(COUNTIFS($B$6:$B$2005,B1040&amp;"",$C$6:$C$2005,"حفظ جديد",$A$6:$A$2005,"&gt;"&amp;A1040)=0,1,0))</f>
        <v/>
      </c>
      <c r="K1040" s="21">
        <f>IF(OR(B1040&amp;""="",C1040&lt;&gt;"مراجعة",NOT(ISNUMBER(A1040))),"",IF(COUNTIFS($B$6:$B$2005,B1040&amp;"",$C$6:$C$2005,"مراجعة",$A$6:$A$2005,"&gt;"&amp;A1040)=0,1,0))</f>
        <v/>
      </c>
      <c r="L1040" s="6">
        <f>IF(J1040=1,B1040&amp;"|H","")</f>
        <v/>
      </c>
      <c r="M1040" s="6">
        <f>IF(K1040=1,B1040&amp;"|R","")</f>
        <v/>
      </c>
    </row>
    <row r="1041">
      <c r="A1041" s="13" t="n"/>
      <c r="B1041" s="5" t="n"/>
      <c r="C1041" s="5" t="n"/>
      <c r="D1041" s="5" t="n"/>
      <c r="E1041" s="5" t="n"/>
      <c r="F1041" s="15" t="n"/>
      <c r="G1041" s="5" t="n"/>
      <c r="H1041" s="5" t="n"/>
      <c r="I1041" s="6">
        <f>IF(B1041&amp;""="","",IF(COUNTIF('الطلاب'!$A$6:$A$205,B1041&amp;"")=0,"طالب غير موجود",IF(NOT(ISNUMBER(A1041)),"تاريخ ناقص",IF(OR(C1041="حفظ جديد",C1041="مراجعة")=FALSE,"اختر النوع",IF(NOT(ISNUMBER(F1041)),"عدد الأوجه ناقص","")))))</f>
        <v/>
      </c>
      <c r="J1041" s="21">
        <f>IF(OR(B1041&amp;""="",C1041&lt;&gt;"حفظ جديد",NOT(ISNUMBER(A1041))),"",IF(COUNTIFS($B$6:$B$2005,B1041&amp;"",$C$6:$C$2005,"حفظ جديد",$A$6:$A$2005,"&gt;"&amp;A1041)=0,1,0))</f>
        <v/>
      </c>
      <c r="K1041" s="21">
        <f>IF(OR(B1041&amp;""="",C1041&lt;&gt;"مراجعة",NOT(ISNUMBER(A1041))),"",IF(COUNTIFS($B$6:$B$2005,B1041&amp;"",$C$6:$C$2005,"مراجعة",$A$6:$A$2005,"&gt;"&amp;A1041)=0,1,0))</f>
        <v/>
      </c>
      <c r="L1041" s="6">
        <f>IF(J1041=1,B1041&amp;"|H","")</f>
        <v/>
      </c>
      <c r="M1041" s="6">
        <f>IF(K1041=1,B1041&amp;"|R","")</f>
        <v/>
      </c>
    </row>
    <row r="1042">
      <c r="A1042" s="13" t="n"/>
      <c r="B1042" s="5" t="n"/>
      <c r="C1042" s="5" t="n"/>
      <c r="D1042" s="5" t="n"/>
      <c r="E1042" s="5" t="n"/>
      <c r="F1042" s="15" t="n"/>
      <c r="G1042" s="5" t="n"/>
      <c r="H1042" s="5" t="n"/>
      <c r="I1042" s="6">
        <f>IF(B1042&amp;""="","",IF(COUNTIF('الطلاب'!$A$6:$A$205,B1042&amp;"")=0,"طالب غير موجود",IF(NOT(ISNUMBER(A1042)),"تاريخ ناقص",IF(OR(C1042="حفظ جديد",C1042="مراجعة")=FALSE,"اختر النوع",IF(NOT(ISNUMBER(F1042)),"عدد الأوجه ناقص","")))))</f>
        <v/>
      </c>
      <c r="J1042" s="21">
        <f>IF(OR(B1042&amp;""="",C1042&lt;&gt;"حفظ جديد",NOT(ISNUMBER(A1042))),"",IF(COUNTIFS($B$6:$B$2005,B1042&amp;"",$C$6:$C$2005,"حفظ جديد",$A$6:$A$2005,"&gt;"&amp;A1042)=0,1,0))</f>
        <v/>
      </c>
      <c r="K1042" s="21">
        <f>IF(OR(B1042&amp;""="",C1042&lt;&gt;"مراجعة",NOT(ISNUMBER(A1042))),"",IF(COUNTIFS($B$6:$B$2005,B1042&amp;"",$C$6:$C$2005,"مراجعة",$A$6:$A$2005,"&gt;"&amp;A1042)=0,1,0))</f>
        <v/>
      </c>
      <c r="L1042" s="6">
        <f>IF(J1042=1,B1042&amp;"|H","")</f>
        <v/>
      </c>
      <c r="M1042" s="6">
        <f>IF(K1042=1,B1042&amp;"|R","")</f>
        <v/>
      </c>
    </row>
    <row r="1043">
      <c r="A1043" s="13" t="n"/>
      <c r="B1043" s="5" t="n"/>
      <c r="C1043" s="5" t="n"/>
      <c r="D1043" s="5" t="n"/>
      <c r="E1043" s="5" t="n"/>
      <c r="F1043" s="15" t="n"/>
      <c r="G1043" s="5" t="n"/>
      <c r="H1043" s="5" t="n"/>
      <c r="I1043" s="6">
        <f>IF(B1043&amp;""="","",IF(COUNTIF('الطلاب'!$A$6:$A$205,B1043&amp;"")=0,"طالب غير موجود",IF(NOT(ISNUMBER(A1043)),"تاريخ ناقص",IF(OR(C1043="حفظ جديد",C1043="مراجعة")=FALSE,"اختر النوع",IF(NOT(ISNUMBER(F1043)),"عدد الأوجه ناقص","")))))</f>
        <v/>
      </c>
      <c r="J1043" s="21">
        <f>IF(OR(B1043&amp;""="",C1043&lt;&gt;"حفظ جديد",NOT(ISNUMBER(A1043))),"",IF(COUNTIFS($B$6:$B$2005,B1043&amp;"",$C$6:$C$2005,"حفظ جديد",$A$6:$A$2005,"&gt;"&amp;A1043)=0,1,0))</f>
        <v/>
      </c>
      <c r="K1043" s="21">
        <f>IF(OR(B1043&amp;""="",C1043&lt;&gt;"مراجعة",NOT(ISNUMBER(A1043))),"",IF(COUNTIFS($B$6:$B$2005,B1043&amp;"",$C$6:$C$2005,"مراجعة",$A$6:$A$2005,"&gt;"&amp;A1043)=0,1,0))</f>
        <v/>
      </c>
      <c r="L1043" s="6">
        <f>IF(J1043=1,B1043&amp;"|H","")</f>
        <v/>
      </c>
      <c r="M1043" s="6">
        <f>IF(K1043=1,B1043&amp;"|R","")</f>
        <v/>
      </c>
    </row>
    <row r="1044">
      <c r="A1044" s="13" t="n"/>
      <c r="B1044" s="5" t="n"/>
      <c r="C1044" s="5" t="n"/>
      <c r="D1044" s="5" t="n"/>
      <c r="E1044" s="5" t="n"/>
      <c r="F1044" s="15" t="n"/>
      <c r="G1044" s="5" t="n"/>
      <c r="H1044" s="5" t="n"/>
      <c r="I1044" s="6">
        <f>IF(B1044&amp;""="","",IF(COUNTIF('الطلاب'!$A$6:$A$205,B1044&amp;"")=0,"طالب غير موجود",IF(NOT(ISNUMBER(A1044)),"تاريخ ناقص",IF(OR(C1044="حفظ جديد",C1044="مراجعة")=FALSE,"اختر النوع",IF(NOT(ISNUMBER(F1044)),"عدد الأوجه ناقص","")))))</f>
        <v/>
      </c>
      <c r="J1044" s="21">
        <f>IF(OR(B1044&amp;""="",C1044&lt;&gt;"حفظ جديد",NOT(ISNUMBER(A1044))),"",IF(COUNTIFS($B$6:$B$2005,B1044&amp;"",$C$6:$C$2005,"حفظ جديد",$A$6:$A$2005,"&gt;"&amp;A1044)=0,1,0))</f>
        <v/>
      </c>
      <c r="K1044" s="21">
        <f>IF(OR(B1044&amp;""="",C1044&lt;&gt;"مراجعة",NOT(ISNUMBER(A1044))),"",IF(COUNTIFS($B$6:$B$2005,B1044&amp;"",$C$6:$C$2005,"مراجعة",$A$6:$A$2005,"&gt;"&amp;A1044)=0,1,0))</f>
        <v/>
      </c>
      <c r="L1044" s="6">
        <f>IF(J1044=1,B1044&amp;"|H","")</f>
        <v/>
      </c>
      <c r="M1044" s="6">
        <f>IF(K1044=1,B1044&amp;"|R","")</f>
        <v/>
      </c>
    </row>
    <row r="1045">
      <c r="A1045" s="13" t="n"/>
      <c r="B1045" s="5" t="n"/>
      <c r="C1045" s="5" t="n"/>
      <c r="D1045" s="5" t="n"/>
      <c r="E1045" s="5" t="n"/>
      <c r="F1045" s="15" t="n"/>
      <c r="G1045" s="5" t="n"/>
      <c r="H1045" s="5" t="n"/>
      <c r="I1045" s="6">
        <f>IF(B1045&amp;""="","",IF(COUNTIF('الطلاب'!$A$6:$A$205,B1045&amp;"")=0,"طالب غير موجود",IF(NOT(ISNUMBER(A1045)),"تاريخ ناقص",IF(OR(C1045="حفظ جديد",C1045="مراجعة")=FALSE,"اختر النوع",IF(NOT(ISNUMBER(F1045)),"عدد الأوجه ناقص","")))))</f>
        <v/>
      </c>
      <c r="J1045" s="21">
        <f>IF(OR(B1045&amp;""="",C1045&lt;&gt;"حفظ جديد",NOT(ISNUMBER(A1045))),"",IF(COUNTIFS($B$6:$B$2005,B1045&amp;"",$C$6:$C$2005,"حفظ جديد",$A$6:$A$2005,"&gt;"&amp;A1045)=0,1,0))</f>
        <v/>
      </c>
      <c r="K1045" s="21">
        <f>IF(OR(B1045&amp;""="",C1045&lt;&gt;"مراجعة",NOT(ISNUMBER(A1045))),"",IF(COUNTIFS($B$6:$B$2005,B1045&amp;"",$C$6:$C$2005,"مراجعة",$A$6:$A$2005,"&gt;"&amp;A1045)=0,1,0))</f>
        <v/>
      </c>
      <c r="L1045" s="6">
        <f>IF(J1045=1,B1045&amp;"|H","")</f>
        <v/>
      </c>
      <c r="M1045" s="6">
        <f>IF(K1045=1,B1045&amp;"|R","")</f>
        <v/>
      </c>
    </row>
    <row r="1046">
      <c r="A1046" s="13" t="n"/>
      <c r="B1046" s="5" t="n"/>
      <c r="C1046" s="5" t="n"/>
      <c r="D1046" s="5" t="n"/>
      <c r="E1046" s="5" t="n"/>
      <c r="F1046" s="15" t="n"/>
      <c r="G1046" s="5" t="n"/>
      <c r="H1046" s="5" t="n"/>
      <c r="I1046" s="6">
        <f>IF(B1046&amp;""="","",IF(COUNTIF('الطلاب'!$A$6:$A$205,B1046&amp;"")=0,"طالب غير موجود",IF(NOT(ISNUMBER(A1046)),"تاريخ ناقص",IF(OR(C1046="حفظ جديد",C1046="مراجعة")=FALSE,"اختر النوع",IF(NOT(ISNUMBER(F1046)),"عدد الأوجه ناقص","")))))</f>
        <v/>
      </c>
      <c r="J1046" s="21">
        <f>IF(OR(B1046&amp;""="",C1046&lt;&gt;"حفظ جديد",NOT(ISNUMBER(A1046))),"",IF(COUNTIFS($B$6:$B$2005,B1046&amp;"",$C$6:$C$2005,"حفظ جديد",$A$6:$A$2005,"&gt;"&amp;A1046)=0,1,0))</f>
        <v/>
      </c>
      <c r="K1046" s="21">
        <f>IF(OR(B1046&amp;""="",C1046&lt;&gt;"مراجعة",NOT(ISNUMBER(A1046))),"",IF(COUNTIFS($B$6:$B$2005,B1046&amp;"",$C$6:$C$2005,"مراجعة",$A$6:$A$2005,"&gt;"&amp;A1046)=0,1,0))</f>
        <v/>
      </c>
      <c r="L1046" s="6">
        <f>IF(J1046=1,B1046&amp;"|H","")</f>
        <v/>
      </c>
      <c r="M1046" s="6">
        <f>IF(K1046=1,B1046&amp;"|R","")</f>
        <v/>
      </c>
    </row>
    <row r="1047">
      <c r="A1047" s="13" t="n"/>
      <c r="B1047" s="5" t="n"/>
      <c r="C1047" s="5" t="n"/>
      <c r="D1047" s="5" t="n"/>
      <c r="E1047" s="5" t="n"/>
      <c r="F1047" s="15" t="n"/>
      <c r="G1047" s="5" t="n"/>
      <c r="H1047" s="5" t="n"/>
      <c r="I1047" s="6">
        <f>IF(B1047&amp;""="","",IF(COUNTIF('الطلاب'!$A$6:$A$205,B1047&amp;"")=0,"طالب غير موجود",IF(NOT(ISNUMBER(A1047)),"تاريخ ناقص",IF(OR(C1047="حفظ جديد",C1047="مراجعة")=FALSE,"اختر النوع",IF(NOT(ISNUMBER(F1047)),"عدد الأوجه ناقص","")))))</f>
        <v/>
      </c>
      <c r="J1047" s="21">
        <f>IF(OR(B1047&amp;""="",C1047&lt;&gt;"حفظ جديد",NOT(ISNUMBER(A1047))),"",IF(COUNTIFS($B$6:$B$2005,B1047&amp;"",$C$6:$C$2005,"حفظ جديد",$A$6:$A$2005,"&gt;"&amp;A1047)=0,1,0))</f>
        <v/>
      </c>
      <c r="K1047" s="21">
        <f>IF(OR(B1047&amp;""="",C1047&lt;&gt;"مراجعة",NOT(ISNUMBER(A1047))),"",IF(COUNTIFS($B$6:$B$2005,B1047&amp;"",$C$6:$C$2005,"مراجعة",$A$6:$A$2005,"&gt;"&amp;A1047)=0,1,0))</f>
        <v/>
      </c>
      <c r="L1047" s="6">
        <f>IF(J1047=1,B1047&amp;"|H","")</f>
        <v/>
      </c>
      <c r="M1047" s="6">
        <f>IF(K1047=1,B1047&amp;"|R","")</f>
        <v/>
      </c>
    </row>
    <row r="1048">
      <c r="A1048" s="13" t="n"/>
      <c r="B1048" s="5" t="n"/>
      <c r="C1048" s="5" t="n"/>
      <c r="D1048" s="5" t="n"/>
      <c r="E1048" s="5" t="n"/>
      <c r="F1048" s="15" t="n"/>
      <c r="G1048" s="5" t="n"/>
      <c r="H1048" s="5" t="n"/>
      <c r="I1048" s="6">
        <f>IF(B1048&amp;""="","",IF(COUNTIF('الطلاب'!$A$6:$A$205,B1048&amp;"")=0,"طالب غير موجود",IF(NOT(ISNUMBER(A1048)),"تاريخ ناقص",IF(OR(C1048="حفظ جديد",C1048="مراجعة")=FALSE,"اختر النوع",IF(NOT(ISNUMBER(F1048)),"عدد الأوجه ناقص","")))))</f>
        <v/>
      </c>
      <c r="J1048" s="21">
        <f>IF(OR(B1048&amp;""="",C1048&lt;&gt;"حفظ جديد",NOT(ISNUMBER(A1048))),"",IF(COUNTIFS($B$6:$B$2005,B1048&amp;"",$C$6:$C$2005,"حفظ جديد",$A$6:$A$2005,"&gt;"&amp;A1048)=0,1,0))</f>
        <v/>
      </c>
      <c r="K1048" s="21">
        <f>IF(OR(B1048&amp;""="",C1048&lt;&gt;"مراجعة",NOT(ISNUMBER(A1048))),"",IF(COUNTIFS($B$6:$B$2005,B1048&amp;"",$C$6:$C$2005,"مراجعة",$A$6:$A$2005,"&gt;"&amp;A1048)=0,1,0))</f>
        <v/>
      </c>
      <c r="L1048" s="6">
        <f>IF(J1048=1,B1048&amp;"|H","")</f>
        <v/>
      </c>
      <c r="M1048" s="6">
        <f>IF(K1048=1,B1048&amp;"|R","")</f>
        <v/>
      </c>
    </row>
    <row r="1049">
      <c r="A1049" s="13" t="n"/>
      <c r="B1049" s="5" t="n"/>
      <c r="C1049" s="5" t="n"/>
      <c r="D1049" s="5" t="n"/>
      <c r="E1049" s="5" t="n"/>
      <c r="F1049" s="15" t="n"/>
      <c r="G1049" s="5" t="n"/>
      <c r="H1049" s="5" t="n"/>
      <c r="I1049" s="6">
        <f>IF(B1049&amp;""="","",IF(COUNTIF('الطلاب'!$A$6:$A$205,B1049&amp;"")=0,"طالب غير موجود",IF(NOT(ISNUMBER(A1049)),"تاريخ ناقص",IF(OR(C1049="حفظ جديد",C1049="مراجعة")=FALSE,"اختر النوع",IF(NOT(ISNUMBER(F1049)),"عدد الأوجه ناقص","")))))</f>
        <v/>
      </c>
      <c r="J1049" s="21">
        <f>IF(OR(B1049&amp;""="",C1049&lt;&gt;"حفظ جديد",NOT(ISNUMBER(A1049))),"",IF(COUNTIFS($B$6:$B$2005,B1049&amp;"",$C$6:$C$2005,"حفظ جديد",$A$6:$A$2005,"&gt;"&amp;A1049)=0,1,0))</f>
        <v/>
      </c>
      <c r="K1049" s="21">
        <f>IF(OR(B1049&amp;""="",C1049&lt;&gt;"مراجعة",NOT(ISNUMBER(A1049))),"",IF(COUNTIFS($B$6:$B$2005,B1049&amp;"",$C$6:$C$2005,"مراجعة",$A$6:$A$2005,"&gt;"&amp;A1049)=0,1,0))</f>
        <v/>
      </c>
      <c r="L1049" s="6">
        <f>IF(J1049=1,B1049&amp;"|H","")</f>
        <v/>
      </c>
      <c r="M1049" s="6">
        <f>IF(K1049=1,B1049&amp;"|R","")</f>
        <v/>
      </c>
    </row>
    <row r="1050">
      <c r="A1050" s="13" t="n"/>
      <c r="B1050" s="5" t="n"/>
      <c r="C1050" s="5" t="n"/>
      <c r="D1050" s="5" t="n"/>
      <c r="E1050" s="5" t="n"/>
      <c r="F1050" s="15" t="n"/>
      <c r="G1050" s="5" t="n"/>
      <c r="H1050" s="5" t="n"/>
      <c r="I1050" s="6">
        <f>IF(B1050&amp;""="","",IF(COUNTIF('الطلاب'!$A$6:$A$205,B1050&amp;"")=0,"طالب غير موجود",IF(NOT(ISNUMBER(A1050)),"تاريخ ناقص",IF(OR(C1050="حفظ جديد",C1050="مراجعة")=FALSE,"اختر النوع",IF(NOT(ISNUMBER(F1050)),"عدد الأوجه ناقص","")))))</f>
        <v/>
      </c>
      <c r="J1050" s="21">
        <f>IF(OR(B1050&amp;""="",C1050&lt;&gt;"حفظ جديد",NOT(ISNUMBER(A1050))),"",IF(COUNTIFS($B$6:$B$2005,B1050&amp;"",$C$6:$C$2005,"حفظ جديد",$A$6:$A$2005,"&gt;"&amp;A1050)=0,1,0))</f>
        <v/>
      </c>
      <c r="K1050" s="21">
        <f>IF(OR(B1050&amp;""="",C1050&lt;&gt;"مراجعة",NOT(ISNUMBER(A1050))),"",IF(COUNTIFS($B$6:$B$2005,B1050&amp;"",$C$6:$C$2005,"مراجعة",$A$6:$A$2005,"&gt;"&amp;A1050)=0,1,0))</f>
        <v/>
      </c>
      <c r="L1050" s="6">
        <f>IF(J1050=1,B1050&amp;"|H","")</f>
        <v/>
      </c>
      <c r="M1050" s="6">
        <f>IF(K1050=1,B1050&amp;"|R","")</f>
        <v/>
      </c>
    </row>
    <row r="1051">
      <c r="A1051" s="13" t="n"/>
      <c r="B1051" s="5" t="n"/>
      <c r="C1051" s="5" t="n"/>
      <c r="D1051" s="5" t="n"/>
      <c r="E1051" s="5" t="n"/>
      <c r="F1051" s="15" t="n"/>
      <c r="G1051" s="5" t="n"/>
      <c r="H1051" s="5" t="n"/>
      <c r="I1051" s="6">
        <f>IF(B1051&amp;""="","",IF(COUNTIF('الطلاب'!$A$6:$A$205,B1051&amp;"")=0,"طالب غير موجود",IF(NOT(ISNUMBER(A1051)),"تاريخ ناقص",IF(OR(C1051="حفظ جديد",C1051="مراجعة")=FALSE,"اختر النوع",IF(NOT(ISNUMBER(F1051)),"عدد الأوجه ناقص","")))))</f>
        <v/>
      </c>
      <c r="J1051" s="21">
        <f>IF(OR(B1051&amp;""="",C1051&lt;&gt;"حفظ جديد",NOT(ISNUMBER(A1051))),"",IF(COUNTIFS($B$6:$B$2005,B1051&amp;"",$C$6:$C$2005,"حفظ جديد",$A$6:$A$2005,"&gt;"&amp;A1051)=0,1,0))</f>
        <v/>
      </c>
      <c r="K1051" s="21">
        <f>IF(OR(B1051&amp;""="",C1051&lt;&gt;"مراجعة",NOT(ISNUMBER(A1051))),"",IF(COUNTIFS($B$6:$B$2005,B1051&amp;"",$C$6:$C$2005,"مراجعة",$A$6:$A$2005,"&gt;"&amp;A1051)=0,1,0))</f>
        <v/>
      </c>
      <c r="L1051" s="6">
        <f>IF(J1051=1,B1051&amp;"|H","")</f>
        <v/>
      </c>
      <c r="M1051" s="6">
        <f>IF(K1051=1,B1051&amp;"|R","")</f>
        <v/>
      </c>
    </row>
    <row r="1052">
      <c r="A1052" s="13" t="n"/>
      <c r="B1052" s="5" t="n"/>
      <c r="C1052" s="5" t="n"/>
      <c r="D1052" s="5" t="n"/>
      <c r="E1052" s="5" t="n"/>
      <c r="F1052" s="15" t="n"/>
      <c r="G1052" s="5" t="n"/>
      <c r="H1052" s="5" t="n"/>
      <c r="I1052" s="6">
        <f>IF(B1052&amp;""="","",IF(COUNTIF('الطلاب'!$A$6:$A$205,B1052&amp;"")=0,"طالب غير موجود",IF(NOT(ISNUMBER(A1052)),"تاريخ ناقص",IF(OR(C1052="حفظ جديد",C1052="مراجعة")=FALSE,"اختر النوع",IF(NOT(ISNUMBER(F1052)),"عدد الأوجه ناقص","")))))</f>
        <v/>
      </c>
      <c r="J1052" s="21">
        <f>IF(OR(B1052&amp;""="",C1052&lt;&gt;"حفظ جديد",NOT(ISNUMBER(A1052))),"",IF(COUNTIFS($B$6:$B$2005,B1052&amp;"",$C$6:$C$2005,"حفظ جديد",$A$6:$A$2005,"&gt;"&amp;A1052)=0,1,0))</f>
        <v/>
      </c>
      <c r="K1052" s="21">
        <f>IF(OR(B1052&amp;""="",C1052&lt;&gt;"مراجعة",NOT(ISNUMBER(A1052))),"",IF(COUNTIFS($B$6:$B$2005,B1052&amp;"",$C$6:$C$2005,"مراجعة",$A$6:$A$2005,"&gt;"&amp;A1052)=0,1,0))</f>
        <v/>
      </c>
      <c r="L1052" s="6">
        <f>IF(J1052=1,B1052&amp;"|H","")</f>
        <v/>
      </c>
      <c r="M1052" s="6">
        <f>IF(K1052=1,B1052&amp;"|R","")</f>
        <v/>
      </c>
    </row>
    <row r="1053">
      <c r="A1053" s="13" t="n"/>
      <c r="B1053" s="5" t="n"/>
      <c r="C1053" s="5" t="n"/>
      <c r="D1053" s="5" t="n"/>
      <c r="E1053" s="5" t="n"/>
      <c r="F1053" s="15" t="n"/>
      <c r="G1053" s="5" t="n"/>
      <c r="H1053" s="5" t="n"/>
      <c r="I1053" s="6">
        <f>IF(B1053&amp;""="","",IF(COUNTIF('الطلاب'!$A$6:$A$205,B1053&amp;"")=0,"طالب غير موجود",IF(NOT(ISNUMBER(A1053)),"تاريخ ناقص",IF(OR(C1053="حفظ جديد",C1053="مراجعة")=FALSE,"اختر النوع",IF(NOT(ISNUMBER(F1053)),"عدد الأوجه ناقص","")))))</f>
        <v/>
      </c>
      <c r="J1053" s="21">
        <f>IF(OR(B1053&amp;""="",C1053&lt;&gt;"حفظ جديد",NOT(ISNUMBER(A1053))),"",IF(COUNTIFS($B$6:$B$2005,B1053&amp;"",$C$6:$C$2005,"حفظ جديد",$A$6:$A$2005,"&gt;"&amp;A1053)=0,1,0))</f>
        <v/>
      </c>
      <c r="K1053" s="21">
        <f>IF(OR(B1053&amp;""="",C1053&lt;&gt;"مراجعة",NOT(ISNUMBER(A1053))),"",IF(COUNTIFS($B$6:$B$2005,B1053&amp;"",$C$6:$C$2005,"مراجعة",$A$6:$A$2005,"&gt;"&amp;A1053)=0,1,0))</f>
        <v/>
      </c>
      <c r="L1053" s="6">
        <f>IF(J1053=1,B1053&amp;"|H","")</f>
        <v/>
      </c>
      <c r="M1053" s="6">
        <f>IF(K1053=1,B1053&amp;"|R","")</f>
        <v/>
      </c>
    </row>
    <row r="1054">
      <c r="A1054" s="13" t="n"/>
      <c r="B1054" s="5" t="n"/>
      <c r="C1054" s="5" t="n"/>
      <c r="D1054" s="5" t="n"/>
      <c r="E1054" s="5" t="n"/>
      <c r="F1054" s="15" t="n"/>
      <c r="G1054" s="5" t="n"/>
      <c r="H1054" s="5" t="n"/>
      <c r="I1054" s="6">
        <f>IF(B1054&amp;""="","",IF(COUNTIF('الطلاب'!$A$6:$A$205,B1054&amp;"")=0,"طالب غير موجود",IF(NOT(ISNUMBER(A1054)),"تاريخ ناقص",IF(OR(C1054="حفظ جديد",C1054="مراجعة")=FALSE,"اختر النوع",IF(NOT(ISNUMBER(F1054)),"عدد الأوجه ناقص","")))))</f>
        <v/>
      </c>
      <c r="J1054" s="21">
        <f>IF(OR(B1054&amp;""="",C1054&lt;&gt;"حفظ جديد",NOT(ISNUMBER(A1054))),"",IF(COUNTIFS($B$6:$B$2005,B1054&amp;"",$C$6:$C$2005,"حفظ جديد",$A$6:$A$2005,"&gt;"&amp;A1054)=0,1,0))</f>
        <v/>
      </c>
      <c r="K1054" s="21">
        <f>IF(OR(B1054&amp;""="",C1054&lt;&gt;"مراجعة",NOT(ISNUMBER(A1054))),"",IF(COUNTIFS($B$6:$B$2005,B1054&amp;"",$C$6:$C$2005,"مراجعة",$A$6:$A$2005,"&gt;"&amp;A1054)=0,1,0))</f>
        <v/>
      </c>
      <c r="L1054" s="6">
        <f>IF(J1054=1,B1054&amp;"|H","")</f>
        <v/>
      </c>
      <c r="M1054" s="6">
        <f>IF(K1054=1,B1054&amp;"|R","")</f>
        <v/>
      </c>
    </row>
    <row r="1055">
      <c r="A1055" s="13" t="n"/>
      <c r="B1055" s="5" t="n"/>
      <c r="C1055" s="5" t="n"/>
      <c r="D1055" s="5" t="n"/>
      <c r="E1055" s="5" t="n"/>
      <c r="F1055" s="15" t="n"/>
      <c r="G1055" s="5" t="n"/>
      <c r="H1055" s="5" t="n"/>
      <c r="I1055" s="6">
        <f>IF(B1055&amp;""="","",IF(COUNTIF('الطلاب'!$A$6:$A$205,B1055&amp;"")=0,"طالب غير موجود",IF(NOT(ISNUMBER(A1055)),"تاريخ ناقص",IF(OR(C1055="حفظ جديد",C1055="مراجعة")=FALSE,"اختر النوع",IF(NOT(ISNUMBER(F1055)),"عدد الأوجه ناقص","")))))</f>
        <v/>
      </c>
      <c r="J1055" s="21">
        <f>IF(OR(B1055&amp;""="",C1055&lt;&gt;"حفظ جديد",NOT(ISNUMBER(A1055))),"",IF(COUNTIFS($B$6:$B$2005,B1055&amp;"",$C$6:$C$2005,"حفظ جديد",$A$6:$A$2005,"&gt;"&amp;A1055)=0,1,0))</f>
        <v/>
      </c>
      <c r="K1055" s="21">
        <f>IF(OR(B1055&amp;""="",C1055&lt;&gt;"مراجعة",NOT(ISNUMBER(A1055))),"",IF(COUNTIFS($B$6:$B$2005,B1055&amp;"",$C$6:$C$2005,"مراجعة",$A$6:$A$2005,"&gt;"&amp;A1055)=0,1,0))</f>
        <v/>
      </c>
      <c r="L1055" s="6">
        <f>IF(J1055=1,B1055&amp;"|H","")</f>
        <v/>
      </c>
      <c r="M1055" s="6">
        <f>IF(K1055=1,B1055&amp;"|R","")</f>
        <v/>
      </c>
    </row>
    <row r="1056">
      <c r="A1056" s="13" t="n"/>
      <c r="B1056" s="5" t="n"/>
      <c r="C1056" s="5" t="n"/>
      <c r="D1056" s="5" t="n"/>
      <c r="E1056" s="5" t="n"/>
      <c r="F1056" s="15" t="n"/>
      <c r="G1056" s="5" t="n"/>
      <c r="H1056" s="5" t="n"/>
      <c r="I1056" s="6">
        <f>IF(B1056&amp;""="","",IF(COUNTIF('الطلاب'!$A$6:$A$205,B1056&amp;"")=0,"طالب غير موجود",IF(NOT(ISNUMBER(A1056)),"تاريخ ناقص",IF(OR(C1056="حفظ جديد",C1056="مراجعة")=FALSE,"اختر النوع",IF(NOT(ISNUMBER(F1056)),"عدد الأوجه ناقص","")))))</f>
        <v/>
      </c>
      <c r="J1056" s="21">
        <f>IF(OR(B1056&amp;""="",C1056&lt;&gt;"حفظ جديد",NOT(ISNUMBER(A1056))),"",IF(COUNTIFS($B$6:$B$2005,B1056&amp;"",$C$6:$C$2005,"حفظ جديد",$A$6:$A$2005,"&gt;"&amp;A1056)=0,1,0))</f>
        <v/>
      </c>
      <c r="K1056" s="21">
        <f>IF(OR(B1056&amp;""="",C1056&lt;&gt;"مراجعة",NOT(ISNUMBER(A1056))),"",IF(COUNTIFS($B$6:$B$2005,B1056&amp;"",$C$6:$C$2005,"مراجعة",$A$6:$A$2005,"&gt;"&amp;A1056)=0,1,0))</f>
        <v/>
      </c>
      <c r="L1056" s="6">
        <f>IF(J1056=1,B1056&amp;"|H","")</f>
        <v/>
      </c>
      <c r="M1056" s="6">
        <f>IF(K1056=1,B1056&amp;"|R","")</f>
        <v/>
      </c>
    </row>
    <row r="1057">
      <c r="A1057" s="13" t="n"/>
      <c r="B1057" s="5" t="n"/>
      <c r="C1057" s="5" t="n"/>
      <c r="D1057" s="5" t="n"/>
      <c r="E1057" s="5" t="n"/>
      <c r="F1057" s="15" t="n"/>
      <c r="G1057" s="5" t="n"/>
      <c r="H1057" s="5" t="n"/>
      <c r="I1057" s="6">
        <f>IF(B1057&amp;""="","",IF(COUNTIF('الطلاب'!$A$6:$A$205,B1057&amp;"")=0,"طالب غير موجود",IF(NOT(ISNUMBER(A1057)),"تاريخ ناقص",IF(OR(C1057="حفظ جديد",C1057="مراجعة")=FALSE,"اختر النوع",IF(NOT(ISNUMBER(F1057)),"عدد الأوجه ناقص","")))))</f>
        <v/>
      </c>
      <c r="J1057" s="21">
        <f>IF(OR(B1057&amp;""="",C1057&lt;&gt;"حفظ جديد",NOT(ISNUMBER(A1057))),"",IF(COUNTIFS($B$6:$B$2005,B1057&amp;"",$C$6:$C$2005,"حفظ جديد",$A$6:$A$2005,"&gt;"&amp;A1057)=0,1,0))</f>
        <v/>
      </c>
      <c r="K1057" s="21">
        <f>IF(OR(B1057&amp;""="",C1057&lt;&gt;"مراجعة",NOT(ISNUMBER(A1057))),"",IF(COUNTIFS($B$6:$B$2005,B1057&amp;"",$C$6:$C$2005,"مراجعة",$A$6:$A$2005,"&gt;"&amp;A1057)=0,1,0))</f>
        <v/>
      </c>
      <c r="L1057" s="6">
        <f>IF(J1057=1,B1057&amp;"|H","")</f>
        <v/>
      </c>
      <c r="M1057" s="6">
        <f>IF(K1057=1,B1057&amp;"|R","")</f>
        <v/>
      </c>
    </row>
    <row r="1058">
      <c r="A1058" s="13" t="n"/>
      <c r="B1058" s="5" t="n"/>
      <c r="C1058" s="5" t="n"/>
      <c r="D1058" s="5" t="n"/>
      <c r="E1058" s="5" t="n"/>
      <c r="F1058" s="15" t="n"/>
      <c r="G1058" s="5" t="n"/>
      <c r="H1058" s="5" t="n"/>
      <c r="I1058" s="6">
        <f>IF(B1058&amp;""="","",IF(COUNTIF('الطلاب'!$A$6:$A$205,B1058&amp;"")=0,"طالب غير موجود",IF(NOT(ISNUMBER(A1058)),"تاريخ ناقص",IF(OR(C1058="حفظ جديد",C1058="مراجعة")=FALSE,"اختر النوع",IF(NOT(ISNUMBER(F1058)),"عدد الأوجه ناقص","")))))</f>
        <v/>
      </c>
      <c r="J1058" s="21">
        <f>IF(OR(B1058&amp;""="",C1058&lt;&gt;"حفظ جديد",NOT(ISNUMBER(A1058))),"",IF(COUNTIFS($B$6:$B$2005,B1058&amp;"",$C$6:$C$2005,"حفظ جديد",$A$6:$A$2005,"&gt;"&amp;A1058)=0,1,0))</f>
        <v/>
      </c>
      <c r="K1058" s="21">
        <f>IF(OR(B1058&amp;""="",C1058&lt;&gt;"مراجعة",NOT(ISNUMBER(A1058))),"",IF(COUNTIFS($B$6:$B$2005,B1058&amp;"",$C$6:$C$2005,"مراجعة",$A$6:$A$2005,"&gt;"&amp;A1058)=0,1,0))</f>
        <v/>
      </c>
      <c r="L1058" s="6">
        <f>IF(J1058=1,B1058&amp;"|H","")</f>
        <v/>
      </c>
      <c r="M1058" s="6">
        <f>IF(K1058=1,B1058&amp;"|R","")</f>
        <v/>
      </c>
    </row>
    <row r="1059">
      <c r="A1059" s="13" t="n"/>
      <c r="B1059" s="5" t="n"/>
      <c r="C1059" s="5" t="n"/>
      <c r="D1059" s="5" t="n"/>
      <c r="E1059" s="5" t="n"/>
      <c r="F1059" s="15" t="n"/>
      <c r="G1059" s="5" t="n"/>
      <c r="H1059" s="5" t="n"/>
      <c r="I1059" s="6">
        <f>IF(B1059&amp;""="","",IF(COUNTIF('الطلاب'!$A$6:$A$205,B1059&amp;"")=0,"طالب غير موجود",IF(NOT(ISNUMBER(A1059)),"تاريخ ناقص",IF(OR(C1059="حفظ جديد",C1059="مراجعة")=FALSE,"اختر النوع",IF(NOT(ISNUMBER(F1059)),"عدد الأوجه ناقص","")))))</f>
        <v/>
      </c>
      <c r="J1059" s="21">
        <f>IF(OR(B1059&amp;""="",C1059&lt;&gt;"حفظ جديد",NOT(ISNUMBER(A1059))),"",IF(COUNTIFS($B$6:$B$2005,B1059&amp;"",$C$6:$C$2005,"حفظ جديد",$A$6:$A$2005,"&gt;"&amp;A1059)=0,1,0))</f>
        <v/>
      </c>
      <c r="K1059" s="21">
        <f>IF(OR(B1059&amp;""="",C1059&lt;&gt;"مراجعة",NOT(ISNUMBER(A1059))),"",IF(COUNTIFS($B$6:$B$2005,B1059&amp;"",$C$6:$C$2005,"مراجعة",$A$6:$A$2005,"&gt;"&amp;A1059)=0,1,0))</f>
        <v/>
      </c>
      <c r="L1059" s="6">
        <f>IF(J1059=1,B1059&amp;"|H","")</f>
        <v/>
      </c>
      <c r="M1059" s="6">
        <f>IF(K1059=1,B1059&amp;"|R","")</f>
        <v/>
      </c>
    </row>
    <row r="1060">
      <c r="A1060" s="13" t="n"/>
      <c r="B1060" s="5" t="n"/>
      <c r="C1060" s="5" t="n"/>
      <c r="D1060" s="5" t="n"/>
      <c r="E1060" s="5" t="n"/>
      <c r="F1060" s="15" t="n"/>
      <c r="G1060" s="5" t="n"/>
      <c r="H1060" s="5" t="n"/>
      <c r="I1060" s="6">
        <f>IF(B1060&amp;""="","",IF(COUNTIF('الطلاب'!$A$6:$A$205,B1060&amp;"")=0,"طالب غير موجود",IF(NOT(ISNUMBER(A1060)),"تاريخ ناقص",IF(OR(C1060="حفظ جديد",C1060="مراجعة")=FALSE,"اختر النوع",IF(NOT(ISNUMBER(F1060)),"عدد الأوجه ناقص","")))))</f>
        <v/>
      </c>
      <c r="J1060" s="21">
        <f>IF(OR(B1060&amp;""="",C1060&lt;&gt;"حفظ جديد",NOT(ISNUMBER(A1060))),"",IF(COUNTIFS($B$6:$B$2005,B1060&amp;"",$C$6:$C$2005,"حفظ جديد",$A$6:$A$2005,"&gt;"&amp;A1060)=0,1,0))</f>
        <v/>
      </c>
      <c r="K1060" s="21">
        <f>IF(OR(B1060&amp;""="",C1060&lt;&gt;"مراجعة",NOT(ISNUMBER(A1060))),"",IF(COUNTIFS($B$6:$B$2005,B1060&amp;"",$C$6:$C$2005,"مراجعة",$A$6:$A$2005,"&gt;"&amp;A1060)=0,1,0))</f>
        <v/>
      </c>
      <c r="L1060" s="6">
        <f>IF(J1060=1,B1060&amp;"|H","")</f>
        <v/>
      </c>
      <c r="M1060" s="6">
        <f>IF(K1060=1,B1060&amp;"|R","")</f>
        <v/>
      </c>
    </row>
    <row r="1061">
      <c r="A1061" s="13" t="n"/>
      <c r="B1061" s="5" t="n"/>
      <c r="C1061" s="5" t="n"/>
      <c r="D1061" s="5" t="n"/>
      <c r="E1061" s="5" t="n"/>
      <c r="F1061" s="15" t="n"/>
      <c r="G1061" s="5" t="n"/>
      <c r="H1061" s="5" t="n"/>
      <c r="I1061" s="6">
        <f>IF(B1061&amp;""="","",IF(COUNTIF('الطلاب'!$A$6:$A$205,B1061&amp;"")=0,"طالب غير موجود",IF(NOT(ISNUMBER(A1061)),"تاريخ ناقص",IF(OR(C1061="حفظ جديد",C1061="مراجعة")=FALSE,"اختر النوع",IF(NOT(ISNUMBER(F1061)),"عدد الأوجه ناقص","")))))</f>
        <v/>
      </c>
      <c r="J1061" s="21">
        <f>IF(OR(B1061&amp;""="",C1061&lt;&gt;"حفظ جديد",NOT(ISNUMBER(A1061))),"",IF(COUNTIFS($B$6:$B$2005,B1061&amp;"",$C$6:$C$2005,"حفظ جديد",$A$6:$A$2005,"&gt;"&amp;A1061)=0,1,0))</f>
        <v/>
      </c>
      <c r="K1061" s="21">
        <f>IF(OR(B1061&amp;""="",C1061&lt;&gt;"مراجعة",NOT(ISNUMBER(A1061))),"",IF(COUNTIFS($B$6:$B$2005,B1061&amp;"",$C$6:$C$2005,"مراجعة",$A$6:$A$2005,"&gt;"&amp;A1061)=0,1,0))</f>
        <v/>
      </c>
      <c r="L1061" s="6">
        <f>IF(J1061=1,B1061&amp;"|H","")</f>
        <v/>
      </c>
      <c r="M1061" s="6">
        <f>IF(K1061=1,B1061&amp;"|R","")</f>
        <v/>
      </c>
    </row>
    <row r="1062">
      <c r="A1062" s="13" t="n"/>
      <c r="B1062" s="5" t="n"/>
      <c r="C1062" s="5" t="n"/>
      <c r="D1062" s="5" t="n"/>
      <c r="E1062" s="5" t="n"/>
      <c r="F1062" s="15" t="n"/>
      <c r="G1062" s="5" t="n"/>
      <c r="H1062" s="5" t="n"/>
      <c r="I1062" s="6">
        <f>IF(B1062&amp;""="","",IF(COUNTIF('الطلاب'!$A$6:$A$205,B1062&amp;"")=0,"طالب غير موجود",IF(NOT(ISNUMBER(A1062)),"تاريخ ناقص",IF(OR(C1062="حفظ جديد",C1062="مراجعة")=FALSE,"اختر النوع",IF(NOT(ISNUMBER(F1062)),"عدد الأوجه ناقص","")))))</f>
        <v/>
      </c>
      <c r="J1062" s="21">
        <f>IF(OR(B1062&amp;""="",C1062&lt;&gt;"حفظ جديد",NOT(ISNUMBER(A1062))),"",IF(COUNTIFS($B$6:$B$2005,B1062&amp;"",$C$6:$C$2005,"حفظ جديد",$A$6:$A$2005,"&gt;"&amp;A1062)=0,1,0))</f>
        <v/>
      </c>
      <c r="K1062" s="21">
        <f>IF(OR(B1062&amp;""="",C1062&lt;&gt;"مراجعة",NOT(ISNUMBER(A1062))),"",IF(COUNTIFS($B$6:$B$2005,B1062&amp;"",$C$6:$C$2005,"مراجعة",$A$6:$A$2005,"&gt;"&amp;A1062)=0,1,0))</f>
        <v/>
      </c>
      <c r="L1062" s="6">
        <f>IF(J1062=1,B1062&amp;"|H","")</f>
        <v/>
      </c>
      <c r="M1062" s="6">
        <f>IF(K1062=1,B1062&amp;"|R","")</f>
        <v/>
      </c>
    </row>
    <row r="1063">
      <c r="A1063" s="13" t="n"/>
      <c r="B1063" s="5" t="n"/>
      <c r="C1063" s="5" t="n"/>
      <c r="D1063" s="5" t="n"/>
      <c r="E1063" s="5" t="n"/>
      <c r="F1063" s="15" t="n"/>
      <c r="G1063" s="5" t="n"/>
      <c r="H1063" s="5" t="n"/>
      <c r="I1063" s="6">
        <f>IF(B1063&amp;""="","",IF(COUNTIF('الطلاب'!$A$6:$A$205,B1063&amp;"")=0,"طالب غير موجود",IF(NOT(ISNUMBER(A1063)),"تاريخ ناقص",IF(OR(C1063="حفظ جديد",C1063="مراجعة")=FALSE,"اختر النوع",IF(NOT(ISNUMBER(F1063)),"عدد الأوجه ناقص","")))))</f>
        <v/>
      </c>
      <c r="J1063" s="21">
        <f>IF(OR(B1063&amp;""="",C1063&lt;&gt;"حفظ جديد",NOT(ISNUMBER(A1063))),"",IF(COUNTIFS($B$6:$B$2005,B1063&amp;"",$C$6:$C$2005,"حفظ جديد",$A$6:$A$2005,"&gt;"&amp;A1063)=0,1,0))</f>
        <v/>
      </c>
      <c r="K1063" s="21">
        <f>IF(OR(B1063&amp;""="",C1063&lt;&gt;"مراجعة",NOT(ISNUMBER(A1063))),"",IF(COUNTIFS($B$6:$B$2005,B1063&amp;"",$C$6:$C$2005,"مراجعة",$A$6:$A$2005,"&gt;"&amp;A1063)=0,1,0))</f>
        <v/>
      </c>
      <c r="L1063" s="6">
        <f>IF(J1063=1,B1063&amp;"|H","")</f>
        <v/>
      </c>
      <c r="M1063" s="6">
        <f>IF(K1063=1,B1063&amp;"|R","")</f>
        <v/>
      </c>
    </row>
    <row r="1064">
      <c r="A1064" s="13" t="n"/>
      <c r="B1064" s="5" t="n"/>
      <c r="C1064" s="5" t="n"/>
      <c r="D1064" s="5" t="n"/>
      <c r="E1064" s="5" t="n"/>
      <c r="F1064" s="15" t="n"/>
      <c r="G1064" s="5" t="n"/>
      <c r="H1064" s="5" t="n"/>
      <c r="I1064" s="6">
        <f>IF(B1064&amp;""="","",IF(COUNTIF('الطلاب'!$A$6:$A$205,B1064&amp;"")=0,"طالب غير موجود",IF(NOT(ISNUMBER(A1064)),"تاريخ ناقص",IF(OR(C1064="حفظ جديد",C1064="مراجعة")=FALSE,"اختر النوع",IF(NOT(ISNUMBER(F1064)),"عدد الأوجه ناقص","")))))</f>
        <v/>
      </c>
      <c r="J1064" s="21">
        <f>IF(OR(B1064&amp;""="",C1064&lt;&gt;"حفظ جديد",NOT(ISNUMBER(A1064))),"",IF(COUNTIFS($B$6:$B$2005,B1064&amp;"",$C$6:$C$2005,"حفظ جديد",$A$6:$A$2005,"&gt;"&amp;A1064)=0,1,0))</f>
        <v/>
      </c>
      <c r="K1064" s="21">
        <f>IF(OR(B1064&amp;""="",C1064&lt;&gt;"مراجعة",NOT(ISNUMBER(A1064))),"",IF(COUNTIFS($B$6:$B$2005,B1064&amp;"",$C$6:$C$2005,"مراجعة",$A$6:$A$2005,"&gt;"&amp;A1064)=0,1,0))</f>
        <v/>
      </c>
      <c r="L1064" s="6">
        <f>IF(J1064=1,B1064&amp;"|H","")</f>
        <v/>
      </c>
      <c r="M1064" s="6">
        <f>IF(K1064=1,B1064&amp;"|R","")</f>
        <v/>
      </c>
    </row>
    <row r="1065">
      <c r="A1065" s="13" t="n"/>
      <c r="B1065" s="5" t="n"/>
      <c r="C1065" s="5" t="n"/>
      <c r="D1065" s="5" t="n"/>
      <c r="E1065" s="5" t="n"/>
      <c r="F1065" s="15" t="n"/>
      <c r="G1065" s="5" t="n"/>
      <c r="H1065" s="5" t="n"/>
      <c r="I1065" s="6">
        <f>IF(B1065&amp;""="","",IF(COUNTIF('الطلاب'!$A$6:$A$205,B1065&amp;"")=0,"طالب غير موجود",IF(NOT(ISNUMBER(A1065)),"تاريخ ناقص",IF(OR(C1065="حفظ جديد",C1065="مراجعة")=FALSE,"اختر النوع",IF(NOT(ISNUMBER(F1065)),"عدد الأوجه ناقص","")))))</f>
        <v/>
      </c>
      <c r="J1065" s="21">
        <f>IF(OR(B1065&amp;""="",C1065&lt;&gt;"حفظ جديد",NOT(ISNUMBER(A1065))),"",IF(COUNTIFS($B$6:$B$2005,B1065&amp;"",$C$6:$C$2005,"حفظ جديد",$A$6:$A$2005,"&gt;"&amp;A1065)=0,1,0))</f>
        <v/>
      </c>
      <c r="K1065" s="21">
        <f>IF(OR(B1065&amp;""="",C1065&lt;&gt;"مراجعة",NOT(ISNUMBER(A1065))),"",IF(COUNTIFS($B$6:$B$2005,B1065&amp;"",$C$6:$C$2005,"مراجعة",$A$6:$A$2005,"&gt;"&amp;A1065)=0,1,0))</f>
        <v/>
      </c>
      <c r="L1065" s="6">
        <f>IF(J1065=1,B1065&amp;"|H","")</f>
        <v/>
      </c>
      <c r="M1065" s="6">
        <f>IF(K1065=1,B1065&amp;"|R","")</f>
        <v/>
      </c>
    </row>
    <row r="1066">
      <c r="A1066" s="13" t="n"/>
      <c r="B1066" s="5" t="n"/>
      <c r="C1066" s="5" t="n"/>
      <c r="D1066" s="5" t="n"/>
      <c r="E1066" s="5" t="n"/>
      <c r="F1066" s="15" t="n"/>
      <c r="G1066" s="5" t="n"/>
      <c r="H1066" s="5" t="n"/>
      <c r="I1066" s="6">
        <f>IF(B1066&amp;""="","",IF(COUNTIF('الطلاب'!$A$6:$A$205,B1066&amp;"")=0,"طالب غير موجود",IF(NOT(ISNUMBER(A1066)),"تاريخ ناقص",IF(OR(C1066="حفظ جديد",C1066="مراجعة")=FALSE,"اختر النوع",IF(NOT(ISNUMBER(F1066)),"عدد الأوجه ناقص","")))))</f>
        <v/>
      </c>
      <c r="J1066" s="21">
        <f>IF(OR(B1066&amp;""="",C1066&lt;&gt;"حفظ جديد",NOT(ISNUMBER(A1066))),"",IF(COUNTIFS($B$6:$B$2005,B1066&amp;"",$C$6:$C$2005,"حفظ جديد",$A$6:$A$2005,"&gt;"&amp;A1066)=0,1,0))</f>
        <v/>
      </c>
      <c r="K1066" s="21">
        <f>IF(OR(B1066&amp;""="",C1066&lt;&gt;"مراجعة",NOT(ISNUMBER(A1066))),"",IF(COUNTIFS($B$6:$B$2005,B1066&amp;"",$C$6:$C$2005,"مراجعة",$A$6:$A$2005,"&gt;"&amp;A1066)=0,1,0))</f>
        <v/>
      </c>
      <c r="L1066" s="6">
        <f>IF(J1066=1,B1066&amp;"|H","")</f>
        <v/>
      </c>
      <c r="M1066" s="6">
        <f>IF(K1066=1,B1066&amp;"|R","")</f>
        <v/>
      </c>
    </row>
    <row r="1067">
      <c r="A1067" s="13" t="n"/>
      <c r="B1067" s="5" t="n"/>
      <c r="C1067" s="5" t="n"/>
      <c r="D1067" s="5" t="n"/>
      <c r="E1067" s="5" t="n"/>
      <c r="F1067" s="15" t="n"/>
      <c r="G1067" s="5" t="n"/>
      <c r="H1067" s="5" t="n"/>
      <c r="I1067" s="6">
        <f>IF(B1067&amp;""="","",IF(COUNTIF('الطلاب'!$A$6:$A$205,B1067&amp;"")=0,"طالب غير موجود",IF(NOT(ISNUMBER(A1067)),"تاريخ ناقص",IF(OR(C1067="حفظ جديد",C1067="مراجعة")=FALSE,"اختر النوع",IF(NOT(ISNUMBER(F1067)),"عدد الأوجه ناقص","")))))</f>
        <v/>
      </c>
      <c r="J1067" s="21">
        <f>IF(OR(B1067&amp;""="",C1067&lt;&gt;"حفظ جديد",NOT(ISNUMBER(A1067))),"",IF(COUNTIFS($B$6:$B$2005,B1067&amp;"",$C$6:$C$2005,"حفظ جديد",$A$6:$A$2005,"&gt;"&amp;A1067)=0,1,0))</f>
        <v/>
      </c>
      <c r="K1067" s="21">
        <f>IF(OR(B1067&amp;""="",C1067&lt;&gt;"مراجعة",NOT(ISNUMBER(A1067))),"",IF(COUNTIFS($B$6:$B$2005,B1067&amp;"",$C$6:$C$2005,"مراجعة",$A$6:$A$2005,"&gt;"&amp;A1067)=0,1,0))</f>
        <v/>
      </c>
      <c r="L1067" s="6">
        <f>IF(J1067=1,B1067&amp;"|H","")</f>
        <v/>
      </c>
      <c r="M1067" s="6">
        <f>IF(K1067=1,B1067&amp;"|R","")</f>
        <v/>
      </c>
    </row>
    <row r="1068">
      <c r="A1068" s="13" t="n"/>
      <c r="B1068" s="5" t="n"/>
      <c r="C1068" s="5" t="n"/>
      <c r="D1068" s="5" t="n"/>
      <c r="E1068" s="5" t="n"/>
      <c r="F1068" s="15" t="n"/>
      <c r="G1068" s="5" t="n"/>
      <c r="H1068" s="5" t="n"/>
      <c r="I1068" s="6">
        <f>IF(B1068&amp;""="","",IF(COUNTIF('الطلاب'!$A$6:$A$205,B1068&amp;"")=0,"طالب غير موجود",IF(NOT(ISNUMBER(A1068)),"تاريخ ناقص",IF(OR(C1068="حفظ جديد",C1068="مراجعة")=FALSE,"اختر النوع",IF(NOT(ISNUMBER(F1068)),"عدد الأوجه ناقص","")))))</f>
        <v/>
      </c>
      <c r="J1068" s="21">
        <f>IF(OR(B1068&amp;""="",C1068&lt;&gt;"حفظ جديد",NOT(ISNUMBER(A1068))),"",IF(COUNTIFS($B$6:$B$2005,B1068&amp;"",$C$6:$C$2005,"حفظ جديد",$A$6:$A$2005,"&gt;"&amp;A1068)=0,1,0))</f>
        <v/>
      </c>
      <c r="K1068" s="21">
        <f>IF(OR(B1068&amp;""="",C1068&lt;&gt;"مراجعة",NOT(ISNUMBER(A1068))),"",IF(COUNTIFS($B$6:$B$2005,B1068&amp;"",$C$6:$C$2005,"مراجعة",$A$6:$A$2005,"&gt;"&amp;A1068)=0,1,0))</f>
        <v/>
      </c>
      <c r="L1068" s="6">
        <f>IF(J1068=1,B1068&amp;"|H","")</f>
        <v/>
      </c>
      <c r="M1068" s="6">
        <f>IF(K1068=1,B1068&amp;"|R","")</f>
        <v/>
      </c>
    </row>
    <row r="1069">
      <c r="A1069" s="13" t="n"/>
      <c r="B1069" s="5" t="n"/>
      <c r="C1069" s="5" t="n"/>
      <c r="D1069" s="5" t="n"/>
      <c r="E1069" s="5" t="n"/>
      <c r="F1069" s="15" t="n"/>
      <c r="G1069" s="5" t="n"/>
      <c r="H1069" s="5" t="n"/>
      <c r="I1069" s="6">
        <f>IF(B1069&amp;""="","",IF(COUNTIF('الطلاب'!$A$6:$A$205,B1069&amp;"")=0,"طالب غير موجود",IF(NOT(ISNUMBER(A1069)),"تاريخ ناقص",IF(OR(C1069="حفظ جديد",C1069="مراجعة")=FALSE,"اختر النوع",IF(NOT(ISNUMBER(F1069)),"عدد الأوجه ناقص","")))))</f>
        <v/>
      </c>
      <c r="J1069" s="21">
        <f>IF(OR(B1069&amp;""="",C1069&lt;&gt;"حفظ جديد",NOT(ISNUMBER(A1069))),"",IF(COUNTIFS($B$6:$B$2005,B1069&amp;"",$C$6:$C$2005,"حفظ جديد",$A$6:$A$2005,"&gt;"&amp;A1069)=0,1,0))</f>
        <v/>
      </c>
      <c r="K1069" s="21">
        <f>IF(OR(B1069&amp;""="",C1069&lt;&gt;"مراجعة",NOT(ISNUMBER(A1069))),"",IF(COUNTIFS($B$6:$B$2005,B1069&amp;"",$C$6:$C$2005,"مراجعة",$A$6:$A$2005,"&gt;"&amp;A1069)=0,1,0))</f>
        <v/>
      </c>
      <c r="L1069" s="6">
        <f>IF(J1069=1,B1069&amp;"|H","")</f>
        <v/>
      </c>
      <c r="M1069" s="6">
        <f>IF(K1069=1,B1069&amp;"|R","")</f>
        <v/>
      </c>
    </row>
    <row r="1070">
      <c r="A1070" s="13" t="n"/>
      <c r="B1070" s="5" t="n"/>
      <c r="C1070" s="5" t="n"/>
      <c r="D1070" s="5" t="n"/>
      <c r="E1070" s="5" t="n"/>
      <c r="F1070" s="15" t="n"/>
      <c r="G1070" s="5" t="n"/>
      <c r="H1070" s="5" t="n"/>
      <c r="I1070" s="6">
        <f>IF(B1070&amp;""="","",IF(COUNTIF('الطلاب'!$A$6:$A$205,B1070&amp;"")=0,"طالب غير موجود",IF(NOT(ISNUMBER(A1070)),"تاريخ ناقص",IF(OR(C1070="حفظ جديد",C1070="مراجعة")=FALSE,"اختر النوع",IF(NOT(ISNUMBER(F1070)),"عدد الأوجه ناقص","")))))</f>
        <v/>
      </c>
      <c r="J1070" s="21">
        <f>IF(OR(B1070&amp;""="",C1070&lt;&gt;"حفظ جديد",NOT(ISNUMBER(A1070))),"",IF(COUNTIFS($B$6:$B$2005,B1070&amp;"",$C$6:$C$2005,"حفظ جديد",$A$6:$A$2005,"&gt;"&amp;A1070)=0,1,0))</f>
        <v/>
      </c>
      <c r="K1070" s="21">
        <f>IF(OR(B1070&amp;""="",C1070&lt;&gt;"مراجعة",NOT(ISNUMBER(A1070))),"",IF(COUNTIFS($B$6:$B$2005,B1070&amp;"",$C$6:$C$2005,"مراجعة",$A$6:$A$2005,"&gt;"&amp;A1070)=0,1,0))</f>
        <v/>
      </c>
      <c r="L1070" s="6">
        <f>IF(J1070=1,B1070&amp;"|H","")</f>
        <v/>
      </c>
      <c r="M1070" s="6">
        <f>IF(K1070=1,B1070&amp;"|R","")</f>
        <v/>
      </c>
    </row>
    <row r="1071">
      <c r="A1071" s="13" t="n"/>
      <c r="B1071" s="5" t="n"/>
      <c r="C1071" s="5" t="n"/>
      <c r="D1071" s="5" t="n"/>
      <c r="E1071" s="5" t="n"/>
      <c r="F1071" s="15" t="n"/>
      <c r="G1071" s="5" t="n"/>
      <c r="H1071" s="5" t="n"/>
      <c r="I1071" s="6">
        <f>IF(B1071&amp;""="","",IF(COUNTIF('الطلاب'!$A$6:$A$205,B1071&amp;"")=0,"طالب غير موجود",IF(NOT(ISNUMBER(A1071)),"تاريخ ناقص",IF(OR(C1071="حفظ جديد",C1071="مراجعة")=FALSE,"اختر النوع",IF(NOT(ISNUMBER(F1071)),"عدد الأوجه ناقص","")))))</f>
        <v/>
      </c>
      <c r="J1071" s="21">
        <f>IF(OR(B1071&amp;""="",C1071&lt;&gt;"حفظ جديد",NOT(ISNUMBER(A1071))),"",IF(COUNTIFS($B$6:$B$2005,B1071&amp;"",$C$6:$C$2005,"حفظ جديد",$A$6:$A$2005,"&gt;"&amp;A1071)=0,1,0))</f>
        <v/>
      </c>
      <c r="K1071" s="21">
        <f>IF(OR(B1071&amp;""="",C1071&lt;&gt;"مراجعة",NOT(ISNUMBER(A1071))),"",IF(COUNTIFS($B$6:$B$2005,B1071&amp;"",$C$6:$C$2005,"مراجعة",$A$6:$A$2005,"&gt;"&amp;A1071)=0,1,0))</f>
        <v/>
      </c>
      <c r="L1071" s="6">
        <f>IF(J1071=1,B1071&amp;"|H","")</f>
        <v/>
      </c>
      <c r="M1071" s="6">
        <f>IF(K1071=1,B1071&amp;"|R","")</f>
        <v/>
      </c>
    </row>
    <row r="1072">
      <c r="A1072" s="13" t="n"/>
      <c r="B1072" s="5" t="n"/>
      <c r="C1072" s="5" t="n"/>
      <c r="D1072" s="5" t="n"/>
      <c r="E1072" s="5" t="n"/>
      <c r="F1072" s="15" t="n"/>
      <c r="G1072" s="5" t="n"/>
      <c r="H1072" s="5" t="n"/>
      <c r="I1072" s="6">
        <f>IF(B1072&amp;""="","",IF(COUNTIF('الطلاب'!$A$6:$A$205,B1072&amp;"")=0,"طالب غير موجود",IF(NOT(ISNUMBER(A1072)),"تاريخ ناقص",IF(OR(C1072="حفظ جديد",C1072="مراجعة")=FALSE,"اختر النوع",IF(NOT(ISNUMBER(F1072)),"عدد الأوجه ناقص","")))))</f>
        <v/>
      </c>
      <c r="J1072" s="21">
        <f>IF(OR(B1072&amp;""="",C1072&lt;&gt;"حفظ جديد",NOT(ISNUMBER(A1072))),"",IF(COUNTIFS($B$6:$B$2005,B1072&amp;"",$C$6:$C$2005,"حفظ جديد",$A$6:$A$2005,"&gt;"&amp;A1072)=0,1,0))</f>
        <v/>
      </c>
      <c r="K1072" s="21">
        <f>IF(OR(B1072&amp;""="",C1072&lt;&gt;"مراجعة",NOT(ISNUMBER(A1072))),"",IF(COUNTIFS($B$6:$B$2005,B1072&amp;"",$C$6:$C$2005,"مراجعة",$A$6:$A$2005,"&gt;"&amp;A1072)=0,1,0))</f>
        <v/>
      </c>
      <c r="L1072" s="6">
        <f>IF(J1072=1,B1072&amp;"|H","")</f>
        <v/>
      </c>
      <c r="M1072" s="6">
        <f>IF(K1072=1,B1072&amp;"|R","")</f>
        <v/>
      </c>
    </row>
    <row r="1073">
      <c r="A1073" s="13" t="n"/>
      <c r="B1073" s="5" t="n"/>
      <c r="C1073" s="5" t="n"/>
      <c r="D1073" s="5" t="n"/>
      <c r="E1073" s="5" t="n"/>
      <c r="F1073" s="15" t="n"/>
      <c r="G1073" s="5" t="n"/>
      <c r="H1073" s="5" t="n"/>
      <c r="I1073" s="6">
        <f>IF(B1073&amp;""="","",IF(COUNTIF('الطلاب'!$A$6:$A$205,B1073&amp;"")=0,"طالب غير موجود",IF(NOT(ISNUMBER(A1073)),"تاريخ ناقص",IF(OR(C1073="حفظ جديد",C1073="مراجعة")=FALSE,"اختر النوع",IF(NOT(ISNUMBER(F1073)),"عدد الأوجه ناقص","")))))</f>
        <v/>
      </c>
      <c r="J1073" s="21">
        <f>IF(OR(B1073&amp;""="",C1073&lt;&gt;"حفظ جديد",NOT(ISNUMBER(A1073))),"",IF(COUNTIFS($B$6:$B$2005,B1073&amp;"",$C$6:$C$2005,"حفظ جديد",$A$6:$A$2005,"&gt;"&amp;A1073)=0,1,0))</f>
        <v/>
      </c>
      <c r="K1073" s="21">
        <f>IF(OR(B1073&amp;""="",C1073&lt;&gt;"مراجعة",NOT(ISNUMBER(A1073))),"",IF(COUNTIFS($B$6:$B$2005,B1073&amp;"",$C$6:$C$2005,"مراجعة",$A$6:$A$2005,"&gt;"&amp;A1073)=0,1,0))</f>
        <v/>
      </c>
      <c r="L1073" s="6">
        <f>IF(J1073=1,B1073&amp;"|H","")</f>
        <v/>
      </c>
      <c r="M1073" s="6">
        <f>IF(K1073=1,B1073&amp;"|R","")</f>
        <v/>
      </c>
    </row>
    <row r="1074">
      <c r="A1074" s="13" t="n"/>
      <c r="B1074" s="5" t="n"/>
      <c r="C1074" s="5" t="n"/>
      <c r="D1074" s="5" t="n"/>
      <c r="E1074" s="5" t="n"/>
      <c r="F1074" s="15" t="n"/>
      <c r="G1074" s="5" t="n"/>
      <c r="H1074" s="5" t="n"/>
      <c r="I1074" s="6">
        <f>IF(B1074&amp;""="","",IF(COUNTIF('الطلاب'!$A$6:$A$205,B1074&amp;"")=0,"طالب غير موجود",IF(NOT(ISNUMBER(A1074)),"تاريخ ناقص",IF(OR(C1074="حفظ جديد",C1074="مراجعة")=FALSE,"اختر النوع",IF(NOT(ISNUMBER(F1074)),"عدد الأوجه ناقص","")))))</f>
        <v/>
      </c>
      <c r="J1074" s="21">
        <f>IF(OR(B1074&amp;""="",C1074&lt;&gt;"حفظ جديد",NOT(ISNUMBER(A1074))),"",IF(COUNTIFS($B$6:$B$2005,B1074&amp;"",$C$6:$C$2005,"حفظ جديد",$A$6:$A$2005,"&gt;"&amp;A1074)=0,1,0))</f>
        <v/>
      </c>
      <c r="K1074" s="21">
        <f>IF(OR(B1074&amp;""="",C1074&lt;&gt;"مراجعة",NOT(ISNUMBER(A1074))),"",IF(COUNTIFS($B$6:$B$2005,B1074&amp;"",$C$6:$C$2005,"مراجعة",$A$6:$A$2005,"&gt;"&amp;A1074)=0,1,0))</f>
        <v/>
      </c>
      <c r="L1074" s="6">
        <f>IF(J1074=1,B1074&amp;"|H","")</f>
        <v/>
      </c>
      <c r="M1074" s="6">
        <f>IF(K1074=1,B1074&amp;"|R","")</f>
        <v/>
      </c>
    </row>
    <row r="1075">
      <c r="A1075" s="13" t="n"/>
      <c r="B1075" s="5" t="n"/>
      <c r="C1075" s="5" t="n"/>
      <c r="D1075" s="5" t="n"/>
      <c r="E1075" s="5" t="n"/>
      <c r="F1075" s="15" t="n"/>
      <c r="G1075" s="5" t="n"/>
      <c r="H1075" s="5" t="n"/>
      <c r="I1075" s="6">
        <f>IF(B1075&amp;""="","",IF(COUNTIF('الطلاب'!$A$6:$A$205,B1075&amp;"")=0,"طالب غير موجود",IF(NOT(ISNUMBER(A1075)),"تاريخ ناقص",IF(OR(C1075="حفظ جديد",C1075="مراجعة")=FALSE,"اختر النوع",IF(NOT(ISNUMBER(F1075)),"عدد الأوجه ناقص","")))))</f>
        <v/>
      </c>
      <c r="J1075" s="21">
        <f>IF(OR(B1075&amp;""="",C1075&lt;&gt;"حفظ جديد",NOT(ISNUMBER(A1075))),"",IF(COUNTIFS($B$6:$B$2005,B1075&amp;"",$C$6:$C$2005,"حفظ جديد",$A$6:$A$2005,"&gt;"&amp;A1075)=0,1,0))</f>
        <v/>
      </c>
      <c r="K1075" s="21">
        <f>IF(OR(B1075&amp;""="",C1075&lt;&gt;"مراجعة",NOT(ISNUMBER(A1075))),"",IF(COUNTIFS($B$6:$B$2005,B1075&amp;"",$C$6:$C$2005,"مراجعة",$A$6:$A$2005,"&gt;"&amp;A1075)=0,1,0))</f>
        <v/>
      </c>
      <c r="L1075" s="6">
        <f>IF(J1075=1,B1075&amp;"|H","")</f>
        <v/>
      </c>
      <c r="M1075" s="6">
        <f>IF(K1075=1,B1075&amp;"|R","")</f>
        <v/>
      </c>
    </row>
    <row r="1076">
      <c r="A1076" s="13" t="n"/>
      <c r="B1076" s="5" t="n"/>
      <c r="C1076" s="5" t="n"/>
      <c r="D1076" s="5" t="n"/>
      <c r="E1076" s="5" t="n"/>
      <c r="F1076" s="15" t="n"/>
      <c r="G1076" s="5" t="n"/>
      <c r="H1076" s="5" t="n"/>
      <c r="I1076" s="6">
        <f>IF(B1076&amp;""="","",IF(COUNTIF('الطلاب'!$A$6:$A$205,B1076&amp;"")=0,"طالب غير موجود",IF(NOT(ISNUMBER(A1076)),"تاريخ ناقص",IF(OR(C1076="حفظ جديد",C1076="مراجعة")=FALSE,"اختر النوع",IF(NOT(ISNUMBER(F1076)),"عدد الأوجه ناقص","")))))</f>
        <v/>
      </c>
      <c r="J1076" s="21">
        <f>IF(OR(B1076&amp;""="",C1076&lt;&gt;"حفظ جديد",NOT(ISNUMBER(A1076))),"",IF(COUNTIFS($B$6:$B$2005,B1076&amp;"",$C$6:$C$2005,"حفظ جديد",$A$6:$A$2005,"&gt;"&amp;A1076)=0,1,0))</f>
        <v/>
      </c>
      <c r="K1076" s="21">
        <f>IF(OR(B1076&amp;""="",C1076&lt;&gt;"مراجعة",NOT(ISNUMBER(A1076))),"",IF(COUNTIFS($B$6:$B$2005,B1076&amp;"",$C$6:$C$2005,"مراجعة",$A$6:$A$2005,"&gt;"&amp;A1076)=0,1,0))</f>
        <v/>
      </c>
      <c r="L1076" s="6">
        <f>IF(J1076=1,B1076&amp;"|H","")</f>
        <v/>
      </c>
      <c r="M1076" s="6">
        <f>IF(K1076=1,B1076&amp;"|R","")</f>
        <v/>
      </c>
    </row>
    <row r="1077">
      <c r="A1077" s="13" t="n"/>
      <c r="B1077" s="5" t="n"/>
      <c r="C1077" s="5" t="n"/>
      <c r="D1077" s="5" t="n"/>
      <c r="E1077" s="5" t="n"/>
      <c r="F1077" s="15" t="n"/>
      <c r="G1077" s="5" t="n"/>
      <c r="H1077" s="5" t="n"/>
      <c r="I1077" s="6">
        <f>IF(B1077&amp;""="","",IF(COUNTIF('الطلاب'!$A$6:$A$205,B1077&amp;"")=0,"طالب غير موجود",IF(NOT(ISNUMBER(A1077)),"تاريخ ناقص",IF(OR(C1077="حفظ جديد",C1077="مراجعة")=FALSE,"اختر النوع",IF(NOT(ISNUMBER(F1077)),"عدد الأوجه ناقص","")))))</f>
        <v/>
      </c>
      <c r="J1077" s="21">
        <f>IF(OR(B1077&amp;""="",C1077&lt;&gt;"حفظ جديد",NOT(ISNUMBER(A1077))),"",IF(COUNTIFS($B$6:$B$2005,B1077&amp;"",$C$6:$C$2005,"حفظ جديد",$A$6:$A$2005,"&gt;"&amp;A1077)=0,1,0))</f>
        <v/>
      </c>
      <c r="K1077" s="21">
        <f>IF(OR(B1077&amp;""="",C1077&lt;&gt;"مراجعة",NOT(ISNUMBER(A1077))),"",IF(COUNTIFS($B$6:$B$2005,B1077&amp;"",$C$6:$C$2005,"مراجعة",$A$6:$A$2005,"&gt;"&amp;A1077)=0,1,0))</f>
        <v/>
      </c>
      <c r="L1077" s="6">
        <f>IF(J1077=1,B1077&amp;"|H","")</f>
        <v/>
      </c>
      <c r="M1077" s="6">
        <f>IF(K1077=1,B1077&amp;"|R","")</f>
        <v/>
      </c>
    </row>
    <row r="1078">
      <c r="A1078" s="13" t="n"/>
      <c r="B1078" s="5" t="n"/>
      <c r="C1078" s="5" t="n"/>
      <c r="D1078" s="5" t="n"/>
      <c r="E1078" s="5" t="n"/>
      <c r="F1078" s="15" t="n"/>
      <c r="G1078" s="5" t="n"/>
      <c r="H1078" s="5" t="n"/>
      <c r="I1078" s="6">
        <f>IF(B1078&amp;""="","",IF(COUNTIF('الطلاب'!$A$6:$A$205,B1078&amp;"")=0,"طالب غير موجود",IF(NOT(ISNUMBER(A1078)),"تاريخ ناقص",IF(OR(C1078="حفظ جديد",C1078="مراجعة")=FALSE,"اختر النوع",IF(NOT(ISNUMBER(F1078)),"عدد الأوجه ناقص","")))))</f>
        <v/>
      </c>
      <c r="J1078" s="21">
        <f>IF(OR(B1078&amp;""="",C1078&lt;&gt;"حفظ جديد",NOT(ISNUMBER(A1078))),"",IF(COUNTIFS($B$6:$B$2005,B1078&amp;"",$C$6:$C$2005,"حفظ جديد",$A$6:$A$2005,"&gt;"&amp;A1078)=0,1,0))</f>
        <v/>
      </c>
      <c r="K1078" s="21">
        <f>IF(OR(B1078&amp;""="",C1078&lt;&gt;"مراجعة",NOT(ISNUMBER(A1078))),"",IF(COUNTIFS($B$6:$B$2005,B1078&amp;"",$C$6:$C$2005,"مراجعة",$A$6:$A$2005,"&gt;"&amp;A1078)=0,1,0))</f>
        <v/>
      </c>
      <c r="L1078" s="6">
        <f>IF(J1078=1,B1078&amp;"|H","")</f>
        <v/>
      </c>
      <c r="M1078" s="6">
        <f>IF(K1078=1,B1078&amp;"|R","")</f>
        <v/>
      </c>
    </row>
    <row r="1079">
      <c r="A1079" s="13" t="n"/>
      <c r="B1079" s="5" t="n"/>
      <c r="C1079" s="5" t="n"/>
      <c r="D1079" s="5" t="n"/>
      <c r="E1079" s="5" t="n"/>
      <c r="F1079" s="15" t="n"/>
      <c r="G1079" s="5" t="n"/>
      <c r="H1079" s="5" t="n"/>
      <c r="I1079" s="6">
        <f>IF(B1079&amp;""="","",IF(COUNTIF('الطلاب'!$A$6:$A$205,B1079&amp;"")=0,"طالب غير موجود",IF(NOT(ISNUMBER(A1079)),"تاريخ ناقص",IF(OR(C1079="حفظ جديد",C1079="مراجعة")=FALSE,"اختر النوع",IF(NOT(ISNUMBER(F1079)),"عدد الأوجه ناقص","")))))</f>
        <v/>
      </c>
      <c r="J1079" s="21">
        <f>IF(OR(B1079&amp;""="",C1079&lt;&gt;"حفظ جديد",NOT(ISNUMBER(A1079))),"",IF(COUNTIFS($B$6:$B$2005,B1079&amp;"",$C$6:$C$2005,"حفظ جديد",$A$6:$A$2005,"&gt;"&amp;A1079)=0,1,0))</f>
        <v/>
      </c>
      <c r="K1079" s="21">
        <f>IF(OR(B1079&amp;""="",C1079&lt;&gt;"مراجعة",NOT(ISNUMBER(A1079))),"",IF(COUNTIFS($B$6:$B$2005,B1079&amp;"",$C$6:$C$2005,"مراجعة",$A$6:$A$2005,"&gt;"&amp;A1079)=0,1,0))</f>
        <v/>
      </c>
      <c r="L1079" s="6">
        <f>IF(J1079=1,B1079&amp;"|H","")</f>
        <v/>
      </c>
      <c r="M1079" s="6">
        <f>IF(K1079=1,B1079&amp;"|R","")</f>
        <v/>
      </c>
    </row>
    <row r="1080">
      <c r="A1080" s="13" t="n"/>
      <c r="B1080" s="5" t="n"/>
      <c r="C1080" s="5" t="n"/>
      <c r="D1080" s="5" t="n"/>
      <c r="E1080" s="5" t="n"/>
      <c r="F1080" s="15" t="n"/>
      <c r="G1080" s="5" t="n"/>
      <c r="H1080" s="5" t="n"/>
      <c r="I1080" s="6">
        <f>IF(B1080&amp;""="","",IF(COUNTIF('الطلاب'!$A$6:$A$205,B1080&amp;"")=0,"طالب غير موجود",IF(NOT(ISNUMBER(A1080)),"تاريخ ناقص",IF(OR(C1080="حفظ جديد",C1080="مراجعة")=FALSE,"اختر النوع",IF(NOT(ISNUMBER(F1080)),"عدد الأوجه ناقص","")))))</f>
        <v/>
      </c>
      <c r="J1080" s="21">
        <f>IF(OR(B1080&amp;""="",C1080&lt;&gt;"حفظ جديد",NOT(ISNUMBER(A1080))),"",IF(COUNTIFS($B$6:$B$2005,B1080&amp;"",$C$6:$C$2005,"حفظ جديد",$A$6:$A$2005,"&gt;"&amp;A1080)=0,1,0))</f>
        <v/>
      </c>
      <c r="K1080" s="21">
        <f>IF(OR(B1080&amp;""="",C1080&lt;&gt;"مراجعة",NOT(ISNUMBER(A1080))),"",IF(COUNTIFS($B$6:$B$2005,B1080&amp;"",$C$6:$C$2005,"مراجعة",$A$6:$A$2005,"&gt;"&amp;A1080)=0,1,0))</f>
        <v/>
      </c>
      <c r="L1080" s="6">
        <f>IF(J1080=1,B1080&amp;"|H","")</f>
        <v/>
      </c>
      <c r="M1080" s="6">
        <f>IF(K1080=1,B1080&amp;"|R","")</f>
        <v/>
      </c>
    </row>
    <row r="1081">
      <c r="A1081" s="13" t="n"/>
      <c r="B1081" s="5" t="n"/>
      <c r="C1081" s="5" t="n"/>
      <c r="D1081" s="5" t="n"/>
      <c r="E1081" s="5" t="n"/>
      <c r="F1081" s="15" t="n"/>
      <c r="G1081" s="5" t="n"/>
      <c r="H1081" s="5" t="n"/>
      <c r="I1081" s="6">
        <f>IF(B1081&amp;""="","",IF(COUNTIF('الطلاب'!$A$6:$A$205,B1081&amp;"")=0,"طالب غير موجود",IF(NOT(ISNUMBER(A1081)),"تاريخ ناقص",IF(OR(C1081="حفظ جديد",C1081="مراجعة")=FALSE,"اختر النوع",IF(NOT(ISNUMBER(F1081)),"عدد الأوجه ناقص","")))))</f>
        <v/>
      </c>
      <c r="J1081" s="21">
        <f>IF(OR(B1081&amp;""="",C1081&lt;&gt;"حفظ جديد",NOT(ISNUMBER(A1081))),"",IF(COUNTIFS($B$6:$B$2005,B1081&amp;"",$C$6:$C$2005,"حفظ جديد",$A$6:$A$2005,"&gt;"&amp;A1081)=0,1,0))</f>
        <v/>
      </c>
      <c r="K1081" s="21">
        <f>IF(OR(B1081&amp;""="",C1081&lt;&gt;"مراجعة",NOT(ISNUMBER(A1081))),"",IF(COUNTIFS($B$6:$B$2005,B1081&amp;"",$C$6:$C$2005,"مراجعة",$A$6:$A$2005,"&gt;"&amp;A1081)=0,1,0))</f>
        <v/>
      </c>
      <c r="L1081" s="6">
        <f>IF(J1081=1,B1081&amp;"|H","")</f>
        <v/>
      </c>
      <c r="M1081" s="6">
        <f>IF(K1081=1,B1081&amp;"|R","")</f>
        <v/>
      </c>
    </row>
    <row r="1082">
      <c r="A1082" s="13" t="n"/>
      <c r="B1082" s="5" t="n"/>
      <c r="C1082" s="5" t="n"/>
      <c r="D1082" s="5" t="n"/>
      <c r="E1082" s="5" t="n"/>
      <c r="F1082" s="15" t="n"/>
      <c r="G1082" s="5" t="n"/>
      <c r="H1082" s="5" t="n"/>
      <c r="I1082" s="6">
        <f>IF(B1082&amp;""="","",IF(COUNTIF('الطلاب'!$A$6:$A$205,B1082&amp;"")=0,"طالب غير موجود",IF(NOT(ISNUMBER(A1082)),"تاريخ ناقص",IF(OR(C1082="حفظ جديد",C1082="مراجعة")=FALSE,"اختر النوع",IF(NOT(ISNUMBER(F1082)),"عدد الأوجه ناقص","")))))</f>
        <v/>
      </c>
      <c r="J1082" s="21">
        <f>IF(OR(B1082&amp;""="",C1082&lt;&gt;"حفظ جديد",NOT(ISNUMBER(A1082))),"",IF(COUNTIFS($B$6:$B$2005,B1082&amp;"",$C$6:$C$2005,"حفظ جديد",$A$6:$A$2005,"&gt;"&amp;A1082)=0,1,0))</f>
        <v/>
      </c>
      <c r="K1082" s="21">
        <f>IF(OR(B1082&amp;""="",C1082&lt;&gt;"مراجعة",NOT(ISNUMBER(A1082))),"",IF(COUNTIFS($B$6:$B$2005,B1082&amp;"",$C$6:$C$2005,"مراجعة",$A$6:$A$2005,"&gt;"&amp;A1082)=0,1,0))</f>
        <v/>
      </c>
      <c r="L1082" s="6">
        <f>IF(J1082=1,B1082&amp;"|H","")</f>
        <v/>
      </c>
      <c r="M1082" s="6">
        <f>IF(K1082=1,B1082&amp;"|R","")</f>
        <v/>
      </c>
    </row>
    <row r="1083">
      <c r="A1083" s="13" t="n"/>
      <c r="B1083" s="5" t="n"/>
      <c r="C1083" s="5" t="n"/>
      <c r="D1083" s="5" t="n"/>
      <c r="E1083" s="5" t="n"/>
      <c r="F1083" s="15" t="n"/>
      <c r="G1083" s="5" t="n"/>
      <c r="H1083" s="5" t="n"/>
      <c r="I1083" s="6">
        <f>IF(B1083&amp;""="","",IF(COUNTIF('الطلاب'!$A$6:$A$205,B1083&amp;"")=0,"طالب غير موجود",IF(NOT(ISNUMBER(A1083)),"تاريخ ناقص",IF(OR(C1083="حفظ جديد",C1083="مراجعة")=FALSE,"اختر النوع",IF(NOT(ISNUMBER(F1083)),"عدد الأوجه ناقص","")))))</f>
        <v/>
      </c>
      <c r="J1083" s="21">
        <f>IF(OR(B1083&amp;""="",C1083&lt;&gt;"حفظ جديد",NOT(ISNUMBER(A1083))),"",IF(COUNTIFS($B$6:$B$2005,B1083&amp;"",$C$6:$C$2005,"حفظ جديد",$A$6:$A$2005,"&gt;"&amp;A1083)=0,1,0))</f>
        <v/>
      </c>
      <c r="K1083" s="21">
        <f>IF(OR(B1083&amp;""="",C1083&lt;&gt;"مراجعة",NOT(ISNUMBER(A1083))),"",IF(COUNTIFS($B$6:$B$2005,B1083&amp;"",$C$6:$C$2005,"مراجعة",$A$6:$A$2005,"&gt;"&amp;A1083)=0,1,0))</f>
        <v/>
      </c>
      <c r="L1083" s="6">
        <f>IF(J1083=1,B1083&amp;"|H","")</f>
        <v/>
      </c>
      <c r="M1083" s="6">
        <f>IF(K1083=1,B1083&amp;"|R","")</f>
        <v/>
      </c>
    </row>
    <row r="1084">
      <c r="A1084" s="13" t="n"/>
      <c r="B1084" s="5" t="n"/>
      <c r="C1084" s="5" t="n"/>
      <c r="D1084" s="5" t="n"/>
      <c r="E1084" s="5" t="n"/>
      <c r="F1084" s="15" t="n"/>
      <c r="G1084" s="5" t="n"/>
      <c r="H1084" s="5" t="n"/>
      <c r="I1084" s="6">
        <f>IF(B1084&amp;""="","",IF(COUNTIF('الطلاب'!$A$6:$A$205,B1084&amp;"")=0,"طالب غير موجود",IF(NOT(ISNUMBER(A1084)),"تاريخ ناقص",IF(OR(C1084="حفظ جديد",C1084="مراجعة")=FALSE,"اختر النوع",IF(NOT(ISNUMBER(F1084)),"عدد الأوجه ناقص","")))))</f>
        <v/>
      </c>
      <c r="J1084" s="21">
        <f>IF(OR(B1084&amp;""="",C1084&lt;&gt;"حفظ جديد",NOT(ISNUMBER(A1084))),"",IF(COUNTIFS($B$6:$B$2005,B1084&amp;"",$C$6:$C$2005,"حفظ جديد",$A$6:$A$2005,"&gt;"&amp;A1084)=0,1,0))</f>
        <v/>
      </c>
      <c r="K1084" s="21">
        <f>IF(OR(B1084&amp;""="",C1084&lt;&gt;"مراجعة",NOT(ISNUMBER(A1084))),"",IF(COUNTIFS($B$6:$B$2005,B1084&amp;"",$C$6:$C$2005,"مراجعة",$A$6:$A$2005,"&gt;"&amp;A1084)=0,1,0))</f>
        <v/>
      </c>
      <c r="L1084" s="6">
        <f>IF(J1084=1,B1084&amp;"|H","")</f>
        <v/>
      </c>
      <c r="M1084" s="6">
        <f>IF(K1084=1,B1084&amp;"|R","")</f>
        <v/>
      </c>
    </row>
    <row r="1085">
      <c r="A1085" s="13" t="n"/>
      <c r="B1085" s="5" t="n"/>
      <c r="C1085" s="5" t="n"/>
      <c r="D1085" s="5" t="n"/>
      <c r="E1085" s="5" t="n"/>
      <c r="F1085" s="15" t="n"/>
      <c r="G1085" s="5" t="n"/>
      <c r="H1085" s="5" t="n"/>
      <c r="I1085" s="6">
        <f>IF(B1085&amp;""="","",IF(COUNTIF('الطلاب'!$A$6:$A$205,B1085&amp;"")=0,"طالب غير موجود",IF(NOT(ISNUMBER(A1085)),"تاريخ ناقص",IF(OR(C1085="حفظ جديد",C1085="مراجعة")=FALSE,"اختر النوع",IF(NOT(ISNUMBER(F1085)),"عدد الأوجه ناقص","")))))</f>
        <v/>
      </c>
      <c r="J1085" s="21">
        <f>IF(OR(B1085&amp;""="",C1085&lt;&gt;"حفظ جديد",NOT(ISNUMBER(A1085))),"",IF(COUNTIFS($B$6:$B$2005,B1085&amp;"",$C$6:$C$2005,"حفظ جديد",$A$6:$A$2005,"&gt;"&amp;A1085)=0,1,0))</f>
        <v/>
      </c>
      <c r="K1085" s="21">
        <f>IF(OR(B1085&amp;""="",C1085&lt;&gt;"مراجعة",NOT(ISNUMBER(A1085))),"",IF(COUNTIFS($B$6:$B$2005,B1085&amp;"",$C$6:$C$2005,"مراجعة",$A$6:$A$2005,"&gt;"&amp;A1085)=0,1,0))</f>
        <v/>
      </c>
      <c r="L1085" s="6">
        <f>IF(J1085=1,B1085&amp;"|H","")</f>
        <v/>
      </c>
      <c r="M1085" s="6">
        <f>IF(K1085=1,B1085&amp;"|R","")</f>
        <v/>
      </c>
    </row>
    <row r="1086">
      <c r="A1086" s="13" t="n"/>
      <c r="B1086" s="5" t="n"/>
      <c r="C1086" s="5" t="n"/>
      <c r="D1086" s="5" t="n"/>
      <c r="E1086" s="5" t="n"/>
      <c r="F1086" s="15" t="n"/>
      <c r="G1086" s="5" t="n"/>
      <c r="H1086" s="5" t="n"/>
      <c r="I1086" s="6">
        <f>IF(B1086&amp;""="","",IF(COUNTIF('الطلاب'!$A$6:$A$205,B1086&amp;"")=0,"طالب غير موجود",IF(NOT(ISNUMBER(A1086)),"تاريخ ناقص",IF(OR(C1086="حفظ جديد",C1086="مراجعة")=FALSE,"اختر النوع",IF(NOT(ISNUMBER(F1086)),"عدد الأوجه ناقص","")))))</f>
        <v/>
      </c>
      <c r="J1086" s="21">
        <f>IF(OR(B1086&amp;""="",C1086&lt;&gt;"حفظ جديد",NOT(ISNUMBER(A1086))),"",IF(COUNTIFS($B$6:$B$2005,B1086&amp;"",$C$6:$C$2005,"حفظ جديد",$A$6:$A$2005,"&gt;"&amp;A1086)=0,1,0))</f>
        <v/>
      </c>
      <c r="K1086" s="21">
        <f>IF(OR(B1086&amp;""="",C1086&lt;&gt;"مراجعة",NOT(ISNUMBER(A1086))),"",IF(COUNTIFS($B$6:$B$2005,B1086&amp;"",$C$6:$C$2005,"مراجعة",$A$6:$A$2005,"&gt;"&amp;A1086)=0,1,0))</f>
        <v/>
      </c>
      <c r="L1086" s="6">
        <f>IF(J1086=1,B1086&amp;"|H","")</f>
        <v/>
      </c>
      <c r="M1086" s="6">
        <f>IF(K1086=1,B1086&amp;"|R","")</f>
        <v/>
      </c>
    </row>
    <row r="1087">
      <c r="A1087" s="13" t="n"/>
      <c r="B1087" s="5" t="n"/>
      <c r="C1087" s="5" t="n"/>
      <c r="D1087" s="5" t="n"/>
      <c r="E1087" s="5" t="n"/>
      <c r="F1087" s="15" t="n"/>
      <c r="G1087" s="5" t="n"/>
      <c r="H1087" s="5" t="n"/>
      <c r="I1087" s="6">
        <f>IF(B1087&amp;""="","",IF(COUNTIF('الطلاب'!$A$6:$A$205,B1087&amp;"")=0,"طالب غير موجود",IF(NOT(ISNUMBER(A1087)),"تاريخ ناقص",IF(OR(C1087="حفظ جديد",C1087="مراجعة")=FALSE,"اختر النوع",IF(NOT(ISNUMBER(F1087)),"عدد الأوجه ناقص","")))))</f>
        <v/>
      </c>
      <c r="J1087" s="21">
        <f>IF(OR(B1087&amp;""="",C1087&lt;&gt;"حفظ جديد",NOT(ISNUMBER(A1087))),"",IF(COUNTIFS($B$6:$B$2005,B1087&amp;"",$C$6:$C$2005,"حفظ جديد",$A$6:$A$2005,"&gt;"&amp;A1087)=0,1,0))</f>
        <v/>
      </c>
      <c r="K1087" s="21">
        <f>IF(OR(B1087&amp;""="",C1087&lt;&gt;"مراجعة",NOT(ISNUMBER(A1087))),"",IF(COUNTIFS($B$6:$B$2005,B1087&amp;"",$C$6:$C$2005,"مراجعة",$A$6:$A$2005,"&gt;"&amp;A1087)=0,1,0))</f>
        <v/>
      </c>
      <c r="L1087" s="6">
        <f>IF(J1087=1,B1087&amp;"|H","")</f>
        <v/>
      </c>
      <c r="M1087" s="6">
        <f>IF(K1087=1,B1087&amp;"|R","")</f>
        <v/>
      </c>
    </row>
    <row r="1088">
      <c r="A1088" s="13" t="n"/>
      <c r="B1088" s="5" t="n"/>
      <c r="C1088" s="5" t="n"/>
      <c r="D1088" s="5" t="n"/>
      <c r="E1088" s="5" t="n"/>
      <c r="F1088" s="15" t="n"/>
      <c r="G1088" s="5" t="n"/>
      <c r="H1088" s="5" t="n"/>
      <c r="I1088" s="6">
        <f>IF(B1088&amp;""="","",IF(COUNTIF('الطلاب'!$A$6:$A$205,B1088&amp;"")=0,"طالب غير موجود",IF(NOT(ISNUMBER(A1088)),"تاريخ ناقص",IF(OR(C1088="حفظ جديد",C1088="مراجعة")=FALSE,"اختر النوع",IF(NOT(ISNUMBER(F1088)),"عدد الأوجه ناقص","")))))</f>
        <v/>
      </c>
      <c r="J1088" s="21">
        <f>IF(OR(B1088&amp;""="",C1088&lt;&gt;"حفظ جديد",NOT(ISNUMBER(A1088))),"",IF(COUNTIFS($B$6:$B$2005,B1088&amp;"",$C$6:$C$2005,"حفظ جديد",$A$6:$A$2005,"&gt;"&amp;A1088)=0,1,0))</f>
        <v/>
      </c>
      <c r="K1088" s="21">
        <f>IF(OR(B1088&amp;""="",C1088&lt;&gt;"مراجعة",NOT(ISNUMBER(A1088))),"",IF(COUNTIFS($B$6:$B$2005,B1088&amp;"",$C$6:$C$2005,"مراجعة",$A$6:$A$2005,"&gt;"&amp;A1088)=0,1,0))</f>
        <v/>
      </c>
      <c r="L1088" s="6">
        <f>IF(J1088=1,B1088&amp;"|H","")</f>
        <v/>
      </c>
      <c r="M1088" s="6">
        <f>IF(K1088=1,B1088&amp;"|R","")</f>
        <v/>
      </c>
    </row>
    <row r="1089">
      <c r="A1089" s="13" t="n"/>
      <c r="B1089" s="5" t="n"/>
      <c r="C1089" s="5" t="n"/>
      <c r="D1089" s="5" t="n"/>
      <c r="E1089" s="5" t="n"/>
      <c r="F1089" s="15" t="n"/>
      <c r="G1089" s="5" t="n"/>
      <c r="H1089" s="5" t="n"/>
      <c r="I1089" s="6">
        <f>IF(B1089&amp;""="","",IF(COUNTIF('الطلاب'!$A$6:$A$205,B1089&amp;"")=0,"طالب غير موجود",IF(NOT(ISNUMBER(A1089)),"تاريخ ناقص",IF(OR(C1089="حفظ جديد",C1089="مراجعة")=FALSE,"اختر النوع",IF(NOT(ISNUMBER(F1089)),"عدد الأوجه ناقص","")))))</f>
        <v/>
      </c>
      <c r="J1089" s="21">
        <f>IF(OR(B1089&amp;""="",C1089&lt;&gt;"حفظ جديد",NOT(ISNUMBER(A1089))),"",IF(COUNTIFS($B$6:$B$2005,B1089&amp;"",$C$6:$C$2005,"حفظ جديد",$A$6:$A$2005,"&gt;"&amp;A1089)=0,1,0))</f>
        <v/>
      </c>
      <c r="K1089" s="21">
        <f>IF(OR(B1089&amp;""="",C1089&lt;&gt;"مراجعة",NOT(ISNUMBER(A1089))),"",IF(COUNTIFS($B$6:$B$2005,B1089&amp;"",$C$6:$C$2005,"مراجعة",$A$6:$A$2005,"&gt;"&amp;A1089)=0,1,0))</f>
        <v/>
      </c>
      <c r="L1089" s="6">
        <f>IF(J1089=1,B1089&amp;"|H","")</f>
        <v/>
      </c>
      <c r="M1089" s="6">
        <f>IF(K1089=1,B1089&amp;"|R","")</f>
        <v/>
      </c>
    </row>
    <row r="1090">
      <c r="A1090" s="13" t="n"/>
      <c r="B1090" s="5" t="n"/>
      <c r="C1090" s="5" t="n"/>
      <c r="D1090" s="5" t="n"/>
      <c r="E1090" s="5" t="n"/>
      <c r="F1090" s="15" t="n"/>
      <c r="G1090" s="5" t="n"/>
      <c r="H1090" s="5" t="n"/>
      <c r="I1090" s="6">
        <f>IF(B1090&amp;""="","",IF(COUNTIF('الطلاب'!$A$6:$A$205,B1090&amp;"")=0,"طالب غير موجود",IF(NOT(ISNUMBER(A1090)),"تاريخ ناقص",IF(OR(C1090="حفظ جديد",C1090="مراجعة")=FALSE,"اختر النوع",IF(NOT(ISNUMBER(F1090)),"عدد الأوجه ناقص","")))))</f>
        <v/>
      </c>
      <c r="J1090" s="21">
        <f>IF(OR(B1090&amp;""="",C1090&lt;&gt;"حفظ جديد",NOT(ISNUMBER(A1090))),"",IF(COUNTIFS($B$6:$B$2005,B1090&amp;"",$C$6:$C$2005,"حفظ جديد",$A$6:$A$2005,"&gt;"&amp;A1090)=0,1,0))</f>
        <v/>
      </c>
      <c r="K1090" s="21">
        <f>IF(OR(B1090&amp;""="",C1090&lt;&gt;"مراجعة",NOT(ISNUMBER(A1090))),"",IF(COUNTIFS($B$6:$B$2005,B1090&amp;"",$C$6:$C$2005,"مراجعة",$A$6:$A$2005,"&gt;"&amp;A1090)=0,1,0))</f>
        <v/>
      </c>
      <c r="L1090" s="6">
        <f>IF(J1090=1,B1090&amp;"|H","")</f>
        <v/>
      </c>
      <c r="M1090" s="6">
        <f>IF(K1090=1,B1090&amp;"|R","")</f>
        <v/>
      </c>
    </row>
    <row r="1091">
      <c r="A1091" s="13" t="n"/>
      <c r="B1091" s="5" t="n"/>
      <c r="C1091" s="5" t="n"/>
      <c r="D1091" s="5" t="n"/>
      <c r="E1091" s="5" t="n"/>
      <c r="F1091" s="15" t="n"/>
      <c r="G1091" s="5" t="n"/>
      <c r="H1091" s="5" t="n"/>
      <c r="I1091" s="6">
        <f>IF(B1091&amp;""="","",IF(COUNTIF('الطلاب'!$A$6:$A$205,B1091&amp;"")=0,"طالب غير موجود",IF(NOT(ISNUMBER(A1091)),"تاريخ ناقص",IF(OR(C1091="حفظ جديد",C1091="مراجعة")=FALSE,"اختر النوع",IF(NOT(ISNUMBER(F1091)),"عدد الأوجه ناقص","")))))</f>
        <v/>
      </c>
      <c r="J1091" s="21">
        <f>IF(OR(B1091&amp;""="",C1091&lt;&gt;"حفظ جديد",NOT(ISNUMBER(A1091))),"",IF(COUNTIFS($B$6:$B$2005,B1091&amp;"",$C$6:$C$2005,"حفظ جديد",$A$6:$A$2005,"&gt;"&amp;A1091)=0,1,0))</f>
        <v/>
      </c>
      <c r="K1091" s="21">
        <f>IF(OR(B1091&amp;""="",C1091&lt;&gt;"مراجعة",NOT(ISNUMBER(A1091))),"",IF(COUNTIFS($B$6:$B$2005,B1091&amp;"",$C$6:$C$2005,"مراجعة",$A$6:$A$2005,"&gt;"&amp;A1091)=0,1,0))</f>
        <v/>
      </c>
      <c r="L1091" s="6">
        <f>IF(J1091=1,B1091&amp;"|H","")</f>
        <v/>
      </c>
      <c r="M1091" s="6">
        <f>IF(K1091=1,B1091&amp;"|R","")</f>
        <v/>
      </c>
    </row>
    <row r="1092">
      <c r="A1092" s="13" t="n"/>
      <c r="B1092" s="5" t="n"/>
      <c r="C1092" s="5" t="n"/>
      <c r="D1092" s="5" t="n"/>
      <c r="E1092" s="5" t="n"/>
      <c r="F1092" s="15" t="n"/>
      <c r="G1092" s="5" t="n"/>
      <c r="H1092" s="5" t="n"/>
      <c r="I1092" s="6">
        <f>IF(B1092&amp;""="","",IF(COUNTIF('الطلاب'!$A$6:$A$205,B1092&amp;"")=0,"طالب غير موجود",IF(NOT(ISNUMBER(A1092)),"تاريخ ناقص",IF(OR(C1092="حفظ جديد",C1092="مراجعة")=FALSE,"اختر النوع",IF(NOT(ISNUMBER(F1092)),"عدد الأوجه ناقص","")))))</f>
        <v/>
      </c>
      <c r="J1092" s="21">
        <f>IF(OR(B1092&amp;""="",C1092&lt;&gt;"حفظ جديد",NOT(ISNUMBER(A1092))),"",IF(COUNTIFS($B$6:$B$2005,B1092&amp;"",$C$6:$C$2005,"حفظ جديد",$A$6:$A$2005,"&gt;"&amp;A1092)=0,1,0))</f>
        <v/>
      </c>
      <c r="K1092" s="21">
        <f>IF(OR(B1092&amp;""="",C1092&lt;&gt;"مراجعة",NOT(ISNUMBER(A1092))),"",IF(COUNTIFS($B$6:$B$2005,B1092&amp;"",$C$6:$C$2005,"مراجعة",$A$6:$A$2005,"&gt;"&amp;A1092)=0,1,0))</f>
        <v/>
      </c>
      <c r="L1092" s="6">
        <f>IF(J1092=1,B1092&amp;"|H","")</f>
        <v/>
      </c>
      <c r="M1092" s="6">
        <f>IF(K1092=1,B1092&amp;"|R","")</f>
        <v/>
      </c>
    </row>
    <row r="1093">
      <c r="A1093" s="13" t="n"/>
      <c r="B1093" s="5" t="n"/>
      <c r="C1093" s="5" t="n"/>
      <c r="D1093" s="5" t="n"/>
      <c r="E1093" s="5" t="n"/>
      <c r="F1093" s="15" t="n"/>
      <c r="G1093" s="5" t="n"/>
      <c r="H1093" s="5" t="n"/>
      <c r="I1093" s="6">
        <f>IF(B1093&amp;""="","",IF(COUNTIF('الطلاب'!$A$6:$A$205,B1093&amp;"")=0,"طالب غير موجود",IF(NOT(ISNUMBER(A1093)),"تاريخ ناقص",IF(OR(C1093="حفظ جديد",C1093="مراجعة")=FALSE,"اختر النوع",IF(NOT(ISNUMBER(F1093)),"عدد الأوجه ناقص","")))))</f>
        <v/>
      </c>
      <c r="J1093" s="21">
        <f>IF(OR(B1093&amp;""="",C1093&lt;&gt;"حفظ جديد",NOT(ISNUMBER(A1093))),"",IF(COUNTIFS($B$6:$B$2005,B1093&amp;"",$C$6:$C$2005,"حفظ جديد",$A$6:$A$2005,"&gt;"&amp;A1093)=0,1,0))</f>
        <v/>
      </c>
      <c r="K1093" s="21">
        <f>IF(OR(B1093&amp;""="",C1093&lt;&gt;"مراجعة",NOT(ISNUMBER(A1093))),"",IF(COUNTIFS($B$6:$B$2005,B1093&amp;"",$C$6:$C$2005,"مراجعة",$A$6:$A$2005,"&gt;"&amp;A1093)=0,1,0))</f>
        <v/>
      </c>
      <c r="L1093" s="6">
        <f>IF(J1093=1,B1093&amp;"|H","")</f>
        <v/>
      </c>
      <c r="M1093" s="6">
        <f>IF(K1093=1,B1093&amp;"|R","")</f>
        <v/>
      </c>
    </row>
    <row r="1094">
      <c r="A1094" s="13" t="n"/>
      <c r="B1094" s="5" t="n"/>
      <c r="C1094" s="5" t="n"/>
      <c r="D1094" s="5" t="n"/>
      <c r="E1094" s="5" t="n"/>
      <c r="F1094" s="15" t="n"/>
      <c r="G1094" s="5" t="n"/>
      <c r="H1094" s="5" t="n"/>
      <c r="I1094" s="6">
        <f>IF(B1094&amp;""="","",IF(COUNTIF('الطلاب'!$A$6:$A$205,B1094&amp;"")=0,"طالب غير موجود",IF(NOT(ISNUMBER(A1094)),"تاريخ ناقص",IF(OR(C1094="حفظ جديد",C1094="مراجعة")=FALSE,"اختر النوع",IF(NOT(ISNUMBER(F1094)),"عدد الأوجه ناقص","")))))</f>
        <v/>
      </c>
      <c r="J1094" s="21">
        <f>IF(OR(B1094&amp;""="",C1094&lt;&gt;"حفظ جديد",NOT(ISNUMBER(A1094))),"",IF(COUNTIFS($B$6:$B$2005,B1094&amp;"",$C$6:$C$2005,"حفظ جديد",$A$6:$A$2005,"&gt;"&amp;A1094)=0,1,0))</f>
        <v/>
      </c>
      <c r="K1094" s="21">
        <f>IF(OR(B1094&amp;""="",C1094&lt;&gt;"مراجعة",NOT(ISNUMBER(A1094))),"",IF(COUNTIFS($B$6:$B$2005,B1094&amp;"",$C$6:$C$2005,"مراجعة",$A$6:$A$2005,"&gt;"&amp;A1094)=0,1,0))</f>
        <v/>
      </c>
      <c r="L1094" s="6">
        <f>IF(J1094=1,B1094&amp;"|H","")</f>
        <v/>
      </c>
      <c r="M1094" s="6">
        <f>IF(K1094=1,B1094&amp;"|R","")</f>
        <v/>
      </c>
    </row>
    <row r="1095">
      <c r="A1095" s="13" t="n"/>
      <c r="B1095" s="5" t="n"/>
      <c r="C1095" s="5" t="n"/>
      <c r="D1095" s="5" t="n"/>
      <c r="E1095" s="5" t="n"/>
      <c r="F1095" s="15" t="n"/>
      <c r="G1095" s="5" t="n"/>
      <c r="H1095" s="5" t="n"/>
      <c r="I1095" s="6">
        <f>IF(B1095&amp;""="","",IF(COUNTIF('الطلاب'!$A$6:$A$205,B1095&amp;"")=0,"طالب غير موجود",IF(NOT(ISNUMBER(A1095)),"تاريخ ناقص",IF(OR(C1095="حفظ جديد",C1095="مراجعة")=FALSE,"اختر النوع",IF(NOT(ISNUMBER(F1095)),"عدد الأوجه ناقص","")))))</f>
        <v/>
      </c>
      <c r="J1095" s="21">
        <f>IF(OR(B1095&amp;""="",C1095&lt;&gt;"حفظ جديد",NOT(ISNUMBER(A1095))),"",IF(COUNTIFS($B$6:$B$2005,B1095&amp;"",$C$6:$C$2005,"حفظ جديد",$A$6:$A$2005,"&gt;"&amp;A1095)=0,1,0))</f>
        <v/>
      </c>
      <c r="K1095" s="21">
        <f>IF(OR(B1095&amp;""="",C1095&lt;&gt;"مراجعة",NOT(ISNUMBER(A1095))),"",IF(COUNTIFS($B$6:$B$2005,B1095&amp;"",$C$6:$C$2005,"مراجعة",$A$6:$A$2005,"&gt;"&amp;A1095)=0,1,0))</f>
        <v/>
      </c>
      <c r="L1095" s="6">
        <f>IF(J1095=1,B1095&amp;"|H","")</f>
        <v/>
      </c>
      <c r="M1095" s="6">
        <f>IF(K1095=1,B1095&amp;"|R","")</f>
        <v/>
      </c>
    </row>
    <row r="1096">
      <c r="A1096" s="13" t="n"/>
      <c r="B1096" s="5" t="n"/>
      <c r="C1096" s="5" t="n"/>
      <c r="D1096" s="5" t="n"/>
      <c r="E1096" s="5" t="n"/>
      <c r="F1096" s="15" t="n"/>
      <c r="G1096" s="5" t="n"/>
      <c r="H1096" s="5" t="n"/>
      <c r="I1096" s="6">
        <f>IF(B1096&amp;""="","",IF(COUNTIF('الطلاب'!$A$6:$A$205,B1096&amp;"")=0,"طالب غير موجود",IF(NOT(ISNUMBER(A1096)),"تاريخ ناقص",IF(OR(C1096="حفظ جديد",C1096="مراجعة")=FALSE,"اختر النوع",IF(NOT(ISNUMBER(F1096)),"عدد الأوجه ناقص","")))))</f>
        <v/>
      </c>
      <c r="J1096" s="21">
        <f>IF(OR(B1096&amp;""="",C1096&lt;&gt;"حفظ جديد",NOT(ISNUMBER(A1096))),"",IF(COUNTIFS($B$6:$B$2005,B1096&amp;"",$C$6:$C$2005,"حفظ جديد",$A$6:$A$2005,"&gt;"&amp;A1096)=0,1,0))</f>
        <v/>
      </c>
      <c r="K1096" s="21">
        <f>IF(OR(B1096&amp;""="",C1096&lt;&gt;"مراجعة",NOT(ISNUMBER(A1096))),"",IF(COUNTIFS($B$6:$B$2005,B1096&amp;"",$C$6:$C$2005,"مراجعة",$A$6:$A$2005,"&gt;"&amp;A1096)=0,1,0))</f>
        <v/>
      </c>
      <c r="L1096" s="6">
        <f>IF(J1096=1,B1096&amp;"|H","")</f>
        <v/>
      </c>
      <c r="M1096" s="6">
        <f>IF(K1096=1,B1096&amp;"|R","")</f>
        <v/>
      </c>
    </row>
    <row r="1097">
      <c r="A1097" s="13" t="n"/>
      <c r="B1097" s="5" t="n"/>
      <c r="C1097" s="5" t="n"/>
      <c r="D1097" s="5" t="n"/>
      <c r="E1097" s="5" t="n"/>
      <c r="F1097" s="15" t="n"/>
      <c r="G1097" s="5" t="n"/>
      <c r="H1097" s="5" t="n"/>
      <c r="I1097" s="6">
        <f>IF(B1097&amp;""="","",IF(COUNTIF('الطلاب'!$A$6:$A$205,B1097&amp;"")=0,"طالب غير موجود",IF(NOT(ISNUMBER(A1097)),"تاريخ ناقص",IF(OR(C1097="حفظ جديد",C1097="مراجعة")=FALSE,"اختر النوع",IF(NOT(ISNUMBER(F1097)),"عدد الأوجه ناقص","")))))</f>
        <v/>
      </c>
      <c r="J1097" s="21">
        <f>IF(OR(B1097&amp;""="",C1097&lt;&gt;"حفظ جديد",NOT(ISNUMBER(A1097))),"",IF(COUNTIFS($B$6:$B$2005,B1097&amp;"",$C$6:$C$2005,"حفظ جديد",$A$6:$A$2005,"&gt;"&amp;A1097)=0,1,0))</f>
        <v/>
      </c>
      <c r="K1097" s="21">
        <f>IF(OR(B1097&amp;""="",C1097&lt;&gt;"مراجعة",NOT(ISNUMBER(A1097))),"",IF(COUNTIFS($B$6:$B$2005,B1097&amp;"",$C$6:$C$2005,"مراجعة",$A$6:$A$2005,"&gt;"&amp;A1097)=0,1,0))</f>
        <v/>
      </c>
      <c r="L1097" s="6">
        <f>IF(J1097=1,B1097&amp;"|H","")</f>
        <v/>
      </c>
      <c r="M1097" s="6">
        <f>IF(K1097=1,B1097&amp;"|R","")</f>
        <v/>
      </c>
    </row>
    <row r="1098">
      <c r="A1098" s="13" t="n"/>
      <c r="B1098" s="5" t="n"/>
      <c r="C1098" s="5" t="n"/>
      <c r="D1098" s="5" t="n"/>
      <c r="E1098" s="5" t="n"/>
      <c r="F1098" s="15" t="n"/>
      <c r="G1098" s="5" t="n"/>
      <c r="H1098" s="5" t="n"/>
      <c r="I1098" s="6">
        <f>IF(B1098&amp;""="","",IF(COUNTIF('الطلاب'!$A$6:$A$205,B1098&amp;"")=0,"طالب غير موجود",IF(NOT(ISNUMBER(A1098)),"تاريخ ناقص",IF(OR(C1098="حفظ جديد",C1098="مراجعة")=FALSE,"اختر النوع",IF(NOT(ISNUMBER(F1098)),"عدد الأوجه ناقص","")))))</f>
        <v/>
      </c>
      <c r="J1098" s="21">
        <f>IF(OR(B1098&amp;""="",C1098&lt;&gt;"حفظ جديد",NOT(ISNUMBER(A1098))),"",IF(COUNTIFS($B$6:$B$2005,B1098&amp;"",$C$6:$C$2005,"حفظ جديد",$A$6:$A$2005,"&gt;"&amp;A1098)=0,1,0))</f>
        <v/>
      </c>
      <c r="K1098" s="21">
        <f>IF(OR(B1098&amp;""="",C1098&lt;&gt;"مراجعة",NOT(ISNUMBER(A1098))),"",IF(COUNTIFS($B$6:$B$2005,B1098&amp;"",$C$6:$C$2005,"مراجعة",$A$6:$A$2005,"&gt;"&amp;A1098)=0,1,0))</f>
        <v/>
      </c>
      <c r="L1098" s="6">
        <f>IF(J1098=1,B1098&amp;"|H","")</f>
        <v/>
      </c>
      <c r="M1098" s="6">
        <f>IF(K1098=1,B1098&amp;"|R","")</f>
        <v/>
      </c>
    </row>
    <row r="1099">
      <c r="A1099" s="13" t="n"/>
      <c r="B1099" s="5" t="n"/>
      <c r="C1099" s="5" t="n"/>
      <c r="D1099" s="5" t="n"/>
      <c r="E1099" s="5" t="n"/>
      <c r="F1099" s="15" t="n"/>
      <c r="G1099" s="5" t="n"/>
      <c r="H1099" s="5" t="n"/>
      <c r="I1099" s="6">
        <f>IF(B1099&amp;""="","",IF(COUNTIF('الطلاب'!$A$6:$A$205,B1099&amp;"")=0,"طالب غير موجود",IF(NOT(ISNUMBER(A1099)),"تاريخ ناقص",IF(OR(C1099="حفظ جديد",C1099="مراجعة")=FALSE,"اختر النوع",IF(NOT(ISNUMBER(F1099)),"عدد الأوجه ناقص","")))))</f>
        <v/>
      </c>
      <c r="J1099" s="21">
        <f>IF(OR(B1099&amp;""="",C1099&lt;&gt;"حفظ جديد",NOT(ISNUMBER(A1099))),"",IF(COUNTIFS($B$6:$B$2005,B1099&amp;"",$C$6:$C$2005,"حفظ جديد",$A$6:$A$2005,"&gt;"&amp;A1099)=0,1,0))</f>
        <v/>
      </c>
      <c r="K1099" s="21">
        <f>IF(OR(B1099&amp;""="",C1099&lt;&gt;"مراجعة",NOT(ISNUMBER(A1099))),"",IF(COUNTIFS($B$6:$B$2005,B1099&amp;"",$C$6:$C$2005,"مراجعة",$A$6:$A$2005,"&gt;"&amp;A1099)=0,1,0))</f>
        <v/>
      </c>
      <c r="L1099" s="6">
        <f>IF(J1099=1,B1099&amp;"|H","")</f>
        <v/>
      </c>
      <c r="M1099" s="6">
        <f>IF(K1099=1,B1099&amp;"|R","")</f>
        <v/>
      </c>
    </row>
    <row r="1100">
      <c r="A1100" s="13" t="n"/>
      <c r="B1100" s="5" t="n"/>
      <c r="C1100" s="5" t="n"/>
      <c r="D1100" s="5" t="n"/>
      <c r="E1100" s="5" t="n"/>
      <c r="F1100" s="15" t="n"/>
      <c r="G1100" s="5" t="n"/>
      <c r="H1100" s="5" t="n"/>
      <c r="I1100" s="6">
        <f>IF(B1100&amp;""="","",IF(COUNTIF('الطلاب'!$A$6:$A$205,B1100&amp;"")=0,"طالب غير موجود",IF(NOT(ISNUMBER(A1100)),"تاريخ ناقص",IF(OR(C1100="حفظ جديد",C1100="مراجعة")=FALSE,"اختر النوع",IF(NOT(ISNUMBER(F1100)),"عدد الأوجه ناقص","")))))</f>
        <v/>
      </c>
      <c r="J1100" s="21">
        <f>IF(OR(B1100&amp;""="",C1100&lt;&gt;"حفظ جديد",NOT(ISNUMBER(A1100))),"",IF(COUNTIFS($B$6:$B$2005,B1100&amp;"",$C$6:$C$2005,"حفظ جديد",$A$6:$A$2005,"&gt;"&amp;A1100)=0,1,0))</f>
        <v/>
      </c>
      <c r="K1100" s="21">
        <f>IF(OR(B1100&amp;""="",C1100&lt;&gt;"مراجعة",NOT(ISNUMBER(A1100))),"",IF(COUNTIFS($B$6:$B$2005,B1100&amp;"",$C$6:$C$2005,"مراجعة",$A$6:$A$2005,"&gt;"&amp;A1100)=0,1,0))</f>
        <v/>
      </c>
      <c r="L1100" s="6">
        <f>IF(J1100=1,B1100&amp;"|H","")</f>
        <v/>
      </c>
      <c r="M1100" s="6">
        <f>IF(K1100=1,B1100&amp;"|R","")</f>
        <v/>
      </c>
    </row>
    <row r="1101">
      <c r="A1101" s="13" t="n"/>
      <c r="B1101" s="5" t="n"/>
      <c r="C1101" s="5" t="n"/>
      <c r="D1101" s="5" t="n"/>
      <c r="E1101" s="5" t="n"/>
      <c r="F1101" s="15" t="n"/>
      <c r="G1101" s="5" t="n"/>
      <c r="H1101" s="5" t="n"/>
      <c r="I1101" s="6">
        <f>IF(B1101&amp;""="","",IF(COUNTIF('الطلاب'!$A$6:$A$205,B1101&amp;"")=0,"طالب غير موجود",IF(NOT(ISNUMBER(A1101)),"تاريخ ناقص",IF(OR(C1101="حفظ جديد",C1101="مراجعة")=FALSE,"اختر النوع",IF(NOT(ISNUMBER(F1101)),"عدد الأوجه ناقص","")))))</f>
        <v/>
      </c>
      <c r="J1101" s="21">
        <f>IF(OR(B1101&amp;""="",C1101&lt;&gt;"حفظ جديد",NOT(ISNUMBER(A1101))),"",IF(COUNTIFS($B$6:$B$2005,B1101&amp;"",$C$6:$C$2005,"حفظ جديد",$A$6:$A$2005,"&gt;"&amp;A1101)=0,1,0))</f>
        <v/>
      </c>
      <c r="K1101" s="21">
        <f>IF(OR(B1101&amp;""="",C1101&lt;&gt;"مراجعة",NOT(ISNUMBER(A1101))),"",IF(COUNTIFS($B$6:$B$2005,B1101&amp;"",$C$6:$C$2005,"مراجعة",$A$6:$A$2005,"&gt;"&amp;A1101)=0,1,0))</f>
        <v/>
      </c>
      <c r="L1101" s="6">
        <f>IF(J1101=1,B1101&amp;"|H","")</f>
        <v/>
      </c>
      <c r="M1101" s="6">
        <f>IF(K1101=1,B1101&amp;"|R","")</f>
        <v/>
      </c>
    </row>
    <row r="1102">
      <c r="A1102" s="13" t="n"/>
      <c r="B1102" s="5" t="n"/>
      <c r="C1102" s="5" t="n"/>
      <c r="D1102" s="5" t="n"/>
      <c r="E1102" s="5" t="n"/>
      <c r="F1102" s="15" t="n"/>
      <c r="G1102" s="5" t="n"/>
      <c r="H1102" s="5" t="n"/>
      <c r="I1102" s="6">
        <f>IF(B1102&amp;""="","",IF(COUNTIF('الطلاب'!$A$6:$A$205,B1102&amp;"")=0,"طالب غير موجود",IF(NOT(ISNUMBER(A1102)),"تاريخ ناقص",IF(OR(C1102="حفظ جديد",C1102="مراجعة")=FALSE,"اختر النوع",IF(NOT(ISNUMBER(F1102)),"عدد الأوجه ناقص","")))))</f>
        <v/>
      </c>
      <c r="J1102" s="21">
        <f>IF(OR(B1102&amp;""="",C1102&lt;&gt;"حفظ جديد",NOT(ISNUMBER(A1102))),"",IF(COUNTIFS($B$6:$B$2005,B1102&amp;"",$C$6:$C$2005,"حفظ جديد",$A$6:$A$2005,"&gt;"&amp;A1102)=0,1,0))</f>
        <v/>
      </c>
      <c r="K1102" s="21">
        <f>IF(OR(B1102&amp;""="",C1102&lt;&gt;"مراجعة",NOT(ISNUMBER(A1102))),"",IF(COUNTIFS($B$6:$B$2005,B1102&amp;"",$C$6:$C$2005,"مراجعة",$A$6:$A$2005,"&gt;"&amp;A1102)=0,1,0))</f>
        <v/>
      </c>
      <c r="L1102" s="6">
        <f>IF(J1102=1,B1102&amp;"|H","")</f>
        <v/>
      </c>
      <c r="M1102" s="6">
        <f>IF(K1102=1,B1102&amp;"|R","")</f>
        <v/>
      </c>
    </row>
    <row r="1103">
      <c r="A1103" s="13" t="n"/>
      <c r="B1103" s="5" t="n"/>
      <c r="C1103" s="5" t="n"/>
      <c r="D1103" s="5" t="n"/>
      <c r="E1103" s="5" t="n"/>
      <c r="F1103" s="15" t="n"/>
      <c r="G1103" s="5" t="n"/>
      <c r="H1103" s="5" t="n"/>
      <c r="I1103" s="6">
        <f>IF(B1103&amp;""="","",IF(COUNTIF('الطلاب'!$A$6:$A$205,B1103&amp;"")=0,"طالب غير موجود",IF(NOT(ISNUMBER(A1103)),"تاريخ ناقص",IF(OR(C1103="حفظ جديد",C1103="مراجعة")=FALSE,"اختر النوع",IF(NOT(ISNUMBER(F1103)),"عدد الأوجه ناقص","")))))</f>
        <v/>
      </c>
      <c r="J1103" s="21">
        <f>IF(OR(B1103&amp;""="",C1103&lt;&gt;"حفظ جديد",NOT(ISNUMBER(A1103))),"",IF(COUNTIFS($B$6:$B$2005,B1103&amp;"",$C$6:$C$2005,"حفظ جديد",$A$6:$A$2005,"&gt;"&amp;A1103)=0,1,0))</f>
        <v/>
      </c>
      <c r="K1103" s="21">
        <f>IF(OR(B1103&amp;""="",C1103&lt;&gt;"مراجعة",NOT(ISNUMBER(A1103))),"",IF(COUNTIFS($B$6:$B$2005,B1103&amp;"",$C$6:$C$2005,"مراجعة",$A$6:$A$2005,"&gt;"&amp;A1103)=0,1,0))</f>
        <v/>
      </c>
      <c r="L1103" s="6">
        <f>IF(J1103=1,B1103&amp;"|H","")</f>
        <v/>
      </c>
      <c r="M1103" s="6">
        <f>IF(K1103=1,B1103&amp;"|R","")</f>
        <v/>
      </c>
    </row>
    <row r="1104">
      <c r="A1104" s="13" t="n"/>
      <c r="B1104" s="5" t="n"/>
      <c r="C1104" s="5" t="n"/>
      <c r="D1104" s="5" t="n"/>
      <c r="E1104" s="5" t="n"/>
      <c r="F1104" s="15" t="n"/>
      <c r="G1104" s="5" t="n"/>
      <c r="H1104" s="5" t="n"/>
      <c r="I1104" s="6">
        <f>IF(B1104&amp;""="","",IF(COUNTIF('الطلاب'!$A$6:$A$205,B1104&amp;"")=0,"طالب غير موجود",IF(NOT(ISNUMBER(A1104)),"تاريخ ناقص",IF(OR(C1104="حفظ جديد",C1104="مراجعة")=FALSE,"اختر النوع",IF(NOT(ISNUMBER(F1104)),"عدد الأوجه ناقص","")))))</f>
        <v/>
      </c>
      <c r="J1104" s="21">
        <f>IF(OR(B1104&amp;""="",C1104&lt;&gt;"حفظ جديد",NOT(ISNUMBER(A1104))),"",IF(COUNTIFS($B$6:$B$2005,B1104&amp;"",$C$6:$C$2005,"حفظ جديد",$A$6:$A$2005,"&gt;"&amp;A1104)=0,1,0))</f>
        <v/>
      </c>
      <c r="K1104" s="21">
        <f>IF(OR(B1104&amp;""="",C1104&lt;&gt;"مراجعة",NOT(ISNUMBER(A1104))),"",IF(COUNTIFS($B$6:$B$2005,B1104&amp;"",$C$6:$C$2005,"مراجعة",$A$6:$A$2005,"&gt;"&amp;A1104)=0,1,0))</f>
        <v/>
      </c>
      <c r="L1104" s="6">
        <f>IF(J1104=1,B1104&amp;"|H","")</f>
        <v/>
      </c>
      <c r="M1104" s="6">
        <f>IF(K1104=1,B1104&amp;"|R","")</f>
        <v/>
      </c>
    </row>
    <row r="1105">
      <c r="A1105" s="13" t="n"/>
      <c r="B1105" s="5" t="n"/>
      <c r="C1105" s="5" t="n"/>
      <c r="D1105" s="5" t="n"/>
      <c r="E1105" s="5" t="n"/>
      <c r="F1105" s="15" t="n"/>
      <c r="G1105" s="5" t="n"/>
      <c r="H1105" s="5" t="n"/>
      <c r="I1105" s="6">
        <f>IF(B1105&amp;""="","",IF(COUNTIF('الطلاب'!$A$6:$A$205,B1105&amp;"")=0,"طالب غير موجود",IF(NOT(ISNUMBER(A1105)),"تاريخ ناقص",IF(OR(C1105="حفظ جديد",C1105="مراجعة")=FALSE,"اختر النوع",IF(NOT(ISNUMBER(F1105)),"عدد الأوجه ناقص","")))))</f>
        <v/>
      </c>
      <c r="J1105" s="21">
        <f>IF(OR(B1105&amp;""="",C1105&lt;&gt;"حفظ جديد",NOT(ISNUMBER(A1105))),"",IF(COUNTIFS($B$6:$B$2005,B1105&amp;"",$C$6:$C$2005,"حفظ جديد",$A$6:$A$2005,"&gt;"&amp;A1105)=0,1,0))</f>
        <v/>
      </c>
      <c r="K1105" s="21">
        <f>IF(OR(B1105&amp;""="",C1105&lt;&gt;"مراجعة",NOT(ISNUMBER(A1105))),"",IF(COUNTIFS($B$6:$B$2005,B1105&amp;"",$C$6:$C$2005,"مراجعة",$A$6:$A$2005,"&gt;"&amp;A1105)=0,1,0))</f>
        <v/>
      </c>
      <c r="L1105" s="6">
        <f>IF(J1105=1,B1105&amp;"|H","")</f>
        <v/>
      </c>
      <c r="M1105" s="6">
        <f>IF(K1105=1,B1105&amp;"|R","")</f>
        <v/>
      </c>
    </row>
    <row r="1106">
      <c r="A1106" s="13" t="n"/>
      <c r="B1106" s="5" t="n"/>
      <c r="C1106" s="5" t="n"/>
      <c r="D1106" s="5" t="n"/>
      <c r="E1106" s="5" t="n"/>
      <c r="F1106" s="15" t="n"/>
      <c r="G1106" s="5" t="n"/>
      <c r="H1106" s="5" t="n"/>
      <c r="I1106" s="6">
        <f>IF(B1106&amp;""="","",IF(COUNTIF('الطلاب'!$A$6:$A$205,B1106&amp;"")=0,"طالب غير موجود",IF(NOT(ISNUMBER(A1106)),"تاريخ ناقص",IF(OR(C1106="حفظ جديد",C1106="مراجعة")=FALSE,"اختر النوع",IF(NOT(ISNUMBER(F1106)),"عدد الأوجه ناقص","")))))</f>
        <v/>
      </c>
      <c r="J1106" s="21">
        <f>IF(OR(B1106&amp;""="",C1106&lt;&gt;"حفظ جديد",NOT(ISNUMBER(A1106))),"",IF(COUNTIFS($B$6:$B$2005,B1106&amp;"",$C$6:$C$2005,"حفظ جديد",$A$6:$A$2005,"&gt;"&amp;A1106)=0,1,0))</f>
        <v/>
      </c>
      <c r="K1106" s="21">
        <f>IF(OR(B1106&amp;""="",C1106&lt;&gt;"مراجعة",NOT(ISNUMBER(A1106))),"",IF(COUNTIFS($B$6:$B$2005,B1106&amp;"",$C$6:$C$2005,"مراجعة",$A$6:$A$2005,"&gt;"&amp;A1106)=0,1,0))</f>
        <v/>
      </c>
      <c r="L1106" s="6">
        <f>IF(J1106=1,B1106&amp;"|H","")</f>
        <v/>
      </c>
      <c r="M1106" s="6">
        <f>IF(K1106=1,B1106&amp;"|R","")</f>
        <v/>
      </c>
    </row>
    <row r="1107">
      <c r="A1107" s="13" t="n"/>
      <c r="B1107" s="5" t="n"/>
      <c r="C1107" s="5" t="n"/>
      <c r="D1107" s="5" t="n"/>
      <c r="E1107" s="5" t="n"/>
      <c r="F1107" s="15" t="n"/>
      <c r="G1107" s="5" t="n"/>
      <c r="H1107" s="5" t="n"/>
      <c r="I1107" s="6">
        <f>IF(B1107&amp;""="","",IF(COUNTIF('الطلاب'!$A$6:$A$205,B1107&amp;"")=0,"طالب غير موجود",IF(NOT(ISNUMBER(A1107)),"تاريخ ناقص",IF(OR(C1107="حفظ جديد",C1107="مراجعة")=FALSE,"اختر النوع",IF(NOT(ISNUMBER(F1107)),"عدد الأوجه ناقص","")))))</f>
        <v/>
      </c>
      <c r="J1107" s="21">
        <f>IF(OR(B1107&amp;""="",C1107&lt;&gt;"حفظ جديد",NOT(ISNUMBER(A1107))),"",IF(COUNTIFS($B$6:$B$2005,B1107&amp;"",$C$6:$C$2005,"حفظ جديد",$A$6:$A$2005,"&gt;"&amp;A1107)=0,1,0))</f>
        <v/>
      </c>
      <c r="K1107" s="21">
        <f>IF(OR(B1107&amp;""="",C1107&lt;&gt;"مراجعة",NOT(ISNUMBER(A1107))),"",IF(COUNTIFS($B$6:$B$2005,B1107&amp;"",$C$6:$C$2005,"مراجعة",$A$6:$A$2005,"&gt;"&amp;A1107)=0,1,0))</f>
        <v/>
      </c>
      <c r="L1107" s="6">
        <f>IF(J1107=1,B1107&amp;"|H","")</f>
        <v/>
      </c>
      <c r="M1107" s="6">
        <f>IF(K1107=1,B1107&amp;"|R","")</f>
        <v/>
      </c>
    </row>
    <row r="1108">
      <c r="A1108" s="13" t="n"/>
      <c r="B1108" s="5" t="n"/>
      <c r="C1108" s="5" t="n"/>
      <c r="D1108" s="5" t="n"/>
      <c r="E1108" s="5" t="n"/>
      <c r="F1108" s="15" t="n"/>
      <c r="G1108" s="5" t="n"/>
      <c r="H1108" s="5" t="n"/>
      <c r="I1108" s="6">
        <f>IF(B1108&amp;""="","",IF(COUNTIF('الطلاب'!$A$6:$A$205,B1108&amp;"")=0,"طالب غير موجود",IF(NOT(ISNUMBER(A1108)),"تاريخ ناقص",IF(OR(C1108="حفظ جديد",C1108="مراجعة")=FALSE,"اختر النوع",IF(NOT(ISNUMBER(F1108)),"عدد الأوجه ناقص","")))))</f>
        <v/>
      </c>
      <c r="J1108" s="21">
        <f>IF(OR(B1108&amp;""="",C1108&lt;&gt;"حفظ جديد",NOT(ISNUMBER(A1108))),"",IF(COUNTIFS($B$6:$B$2005,B1108&amp;"",$C$6:$C$2005,"حفظ جديد",$A$6:$A$2005,"&gt;"&amp;A1108)=0,1,0))</f>
        <v/>
      </c>
      <c r="K1108" s="21">
        <f>IF(OR(B1108&amp;""="",C1108&lt;&gt;"مراجعة",NOT(ISNUMBER(A1108))),"",IF(COUNTIFS($B$6:$B$2005,B1108&amp;"",$C$6:$C$2005,"مراجعة",$A$6:$A$2005,"&gt;"&amp;A1108)=0,1,0))</f>
        <v/>
      </c>
      <c r="L1108" s="6">
        <f>IF(J1108=1,B1108&amp;"|H","")</f>
        <v/>
      </c>
      <c r="M1108" s="6">
        <f>IF(K1108=1,B1108&amp;"|R","")</f>
        <v/>
      </c>
    </row>
    <row r="1109">
      <c r="A1109" s="13" t="n"/>
      <c r="B1109" s="5" t="n"/>
      <c r="C1109" s="5" t="n"/>
      <c r="D1109" s="5" t="n"/>
      <c r="E1109" s="5" t="n"/>
      <c r="F1109" s="15" t="n"/>
      <c r="G1109" s="5" t="n"/>
      <c r="H1109" s="5" t="n"/>
      <c r="I1109" s="6">
        <f>IF(B1109&amp;""="","",IF(COUNTIF('الطلاب'!$A$6:$A$205,B1109&amp;"")=0,"طالب غير موجود",IF(NOT(ISNUMBER(A1109)),"تاريخ ناقص",IF(OR(C1109="حفظ جديد",C1109="مراجعة")=FALSE,"اختر النوع",IF(NOT(ISNUMBER(F1109)),"عدد الأوجه ناقص","")))))</f>
        <v/>
      </c>
      <c r="J1109" s="21">
        <f>IF(OR(B1109&amp;""="",C1109&lt;&gt;"حفظ جديد",NOT(ISNUMBER(A1109))),"",IF(COUNTIFS($B$6:$B$2005,B1109&amp;"",$C$6:$C$2005,"حفظ جديد",$A$6:$A$2005,"&gt;"&amp;A1109)=0,1,0))</f>
        <v/>
      </c>
      <c r="K1109" s="21">
        <f>IF(OR(B1109&amp;""="",C1109&lt;&gt;"مراجعة",NOT(ISNUMBER(A1109))),"",IF(COUNTIFS($B$6:$B$2005,B1109&amp;"",$C$6:$C$2005,"مراجعة",$A$6:$A$2005,"&gt;"&amp;A1109)=0,1,0))</f>
        <v/>
      </c>
      <c r="L1109" s="6">
        <f>IF(J1109=1,B1109&amp;"|H","")</f>
        <v/>
      </c>
      <c r="M1109" s="6">
        <f>IF(K1109=1,B1109&amp;"|R","")</f>
        <v/>
      </c>
    </row>
    <row r="1110">
      <c r="A1110" s="13" t="n"/>
      <c r="B1110" s="5" t="n"/>
      <c r="C1110" s="5" t="n"/>
      <c r="D1110" s="5" t="n"/>
      <c r="E1110" s="5" t="n"/>
      <c r="F1110" s="15" t="n"/>
      <c r="G1110" s="5" t="n"/>
      <c r="H1110" s="5" t="n"/>
      <c r="I1110" s="6">
        <f>IF(B1110&amp;""="","",IF(COUNTIF('الطلاب'!$A$6:$A$205,B1110&amp;"")=0,"طالب غير موجود",IF(NOT(ISNUMBER(A1110)),"تاريخ ناقص",IF(OR(C1110="حفظ جديد",C1110="مراجعة")=FALSE,"اختر النوع",IF(NOT(ISNUMBER(F1110)),"عدد الأوجه ناقص","")))))</f>
        <v/>
      </c>
      <c r="J1110" s="21">
        <f>IF(OR(B1110&amp;""="",C1110&lt;&gt;"حفظ جديد",NOT(ISNUMBER(A1110))),"",IF(COUNTIFS($B$6:$B$2005,B1110&amp;"",$C$6:$C$2005,"حفظ جديد",$A$6:$A$2005,"&gt;"&amp;A1110)=0,1,0))</f>
        <v/>
      </c>
      <c r="K1110" s="21">
        <f>IF(OR(B1110&amp;""="",C1110&lt;&gt;"مراجعة",NOT(ISNUMBER(A1110))),"",IF(COUNTIFS($B$6:$B$2005,B1110&amp;"",$C$6:$C$2005,"مراجعة",$A$6:$A$2005,"&gt;"&amp;A1110)=0,1,0))</f>
        <v/>
      </c>
      <c r="L1110" s="6">
        <f>IF(J1110=1,B1110&amp;"|H","")</f>
        <v/>
      </c>
      <c r="M1110" s="6">
        <f>IF(K1110=1,B1110&amp;"|R","")</f>
        <v/>
      </c>
    </row>
    <row r="1111">
      <c r="A1111" s="13" t="n"/>
      <c r="B1111" s="5" t="n"/>
      <c r="C1111" s="5" t="n"/>
      <c r="D1111" s="5" t="n"/>
      <c r="E1111" s="5" t="n"/>
      <c r="F1111" s="15" t="n"/>
      <c r="G1111" s="5" t="n"/>
      <c r="H1111" s="5" t="n"/>
      <c r="I1111" s="6">
        <f>IF(B1111&amp;""="","",IF(COUNTIF('الطلاب'!$A$6:$A$205,B1111&amp;"")=0,"طالب غير موجود",IF(NOT(ISNUMBER(A1111)),"تاريخ ناقص",IF(OR(C1111="حفظ جديد",C1111="مراجعة")=FALSE,"اختر النوع",IF(NOT(ISNUMBER(F1111)),"عدد الأوجه ناقص","")))))</f>
        <v/>
      </c>
      <c r="J1111" s="21">
        <f>IF(OR(B1111&amp;""="",C1111&lt;&gt;"حفظ جديد",NOT(ISNUMBER(A1111))),"",IF(COUNTIFS($B$6:$B$2005,B1111&amp;"",$C$6:$C$2005,"حفظ جديد",$A$6:$A$2005,"&gt;"&amp;A1111)=0,1,0))</f>
        <v/>
      </c>
      <c r="K1111" s="21">
        <f>IF(OR(B1111&amp;""="",C1111&lt;&gt;"مراجعة",NOT(ISNUMBER(A1111))),"",IF(COUNTIFS($B$6:$B$2005,B1111&amp;"",$C$6:$C$2005,"مراجعة",$A$6:$A$2005,"&gt;"&amp;A1111)=0,1,0))</f>
        <v/>
      </c>
      <c r="L1111" s="6">
        <f>IF(J1111=1,B1111&amp;"|H","")</f>
        <v/>
      </c>
      <c r="M1111" s="6">
        <f>IF(K1111=1,B1111&amp;"|R","")</f>
        <v/>
      </c>
    </row>
    <row r="1112">
      <c r="A1112" s="13" t="n"/>
      <c r="B1112" s="5" t="n"/>
      <c r="C1112" s="5" t="n"/>
      <c r="D1112" s="5" t="n"/>
      <c r="E1112" s="5" t="n"/>
      <c r="F1112" s="15" t="n"/>
      <c r="G1112" s="5" t="n"/>
      <c r="H1112" s="5" t="n"/>
      <c r="I1112" s="6">
        <f>IF(B1112&amp;""="","",IF(COUNTIF('الطلاب'!$A$6:$A$205,B1112&amp;"")=0,"طالب غير موجود",IF(NOT(ISNUMBER(A1112)),"تاريخ ناقص",IF(OR(C1112="حفظ جديد",C1112="مراجعة")=FALSE,"اختر النوع",IF(NOT(ISNUMBER(F1112)),"عدد الأوجه ناقص","")))))</f>
        <v/>
      </c>
      <c r="J1112" s="21">
        <f>IF(OR(B1112&amp;""="",C1112&lt;&gt;"حفظ جديد",NOT(ISNUMBER(A1112))),"",IF(COUNTIFS($B$6:$B$2005,B1112&amp;"",$C$6:$C$2005,"حفظ جديد",$A$6:$A$2005,"&gt;"&amp;A1112)=0,1,0))</f>
        <v/>
      </c>
      <c r="K1112" s="21">
        <f>IF(OR(B1112&amp;""="",C1112&lt;&gt;"مراجعة",NOT(ISNUMBER(A1112))),"",IF(COUNTIFS($B$6:$B$2005,B1112&amp;"",$C$6:$C$2005,"مراجعة",$A$6:$A$2005,"&gt;"&amp;A1112)=0,1,0))</f>
        <v/>
      </c>
      <c r="L1112" s="6">
        <f>IF(J1112=1,B1112&amp;"|H","")</f>
        <v/>
      </c>
      <c r="M1112" s="6">
        <f>IF(K1112=1,B1112&amp;"|R","")</f>
        <v/>
      </c>
    </row>
    <row r="1113">
      <c r="A1113" s="13" t="n"/>
      <c r="B1113" s="5" t="n"/>
      <c r="C1113" s="5" t="n"/>
      <c r="D1113" s="5" t="n"/>
      <c r="E1113" s="5" t="n"/>
      <c r="F1113" s="15" t="n"/>
      <c r="G1113" s="5" t="n"/>
      <c r="H1113" s="5" t="n"/>
      <c r="I1113" s="6">
        <f>IF(B1113&amp;""="","",IF(COUNTIF('الطلاب'!$A$6:$A$205,B1113&amp;"")=0,"طالب غير موجود",IF(NOT(ISNUMBER(A1113)),"تاريخ ناقص",IF(OR(C1113="حفظ جديد",C1113="مراجعة")=FALSE,"اختر النوع",IF(NOT(ISNUMBER(F1113)),"عدد الأوجه ناقص","")))))</f>
        <v/>
      </c>
      <c r="J1113" s="21">
        <f>IF(OR(B1113&amp;""="",C1113&lt;&gt;"حفظ جديد",NOT(ISNUMBER(A1113))),"",IF(COUNTIFS($B$6:$B$2005,B1113&amp;"",$C$6:$C$2005,"حفظ جديد",$A$6:$A$2005,"&gt;"&amp;A1113)=0,1,0))</f>
        <v/>
      </c>
      <c r="K1113" s="21">
        <f>IF(OR(B1113&amp;""="",C1113&lt;&gt;"مراجعة",NOT(ISNUMBER(A1113))),"",IF(COUNTIFS($B$6:$B$2005,B1113&amp;"",$C$6:$C$2005,"مراجعة",$A$6:$A$2005,"&gt;"&amp;A1113)=0,1,0))</f>
        <v/>
      </c>
      <c r="L1113" s="6">
        <f>IF(J1113=1,B1113&amp;"|H","")</f>
        <v/>
      </c>
      <c r="M1113" s="6">
        <f>IF(K1113=1,B1113&amp;"|R","")</f>
        <v/>
      </c>
    </row>
    <row r="1114">
      <c r="A1114" s="13" t="n"/>
      <c r="B1114" s="5" t="n"/>
      <c r="C1114" s="5" t="n"/>
      <c r="D1114" s="5" t="n"/>
      <c r="E1114" s="5" t="n"/>
      <c r="F1114" s="15" t="n"/>
      <c r="G1114" s="5" t="n"/>
      <c r="H1114" s="5" t="n"/>
      <c r="I1114" s="6">
        <f>IF(B1114&amp;""="","",IF(COUNTIF('الطلاب'!$A$6:$A$205,B1114&amp;"")=0,"طالب غير موجود",IF(NOT(ISNUMBER(A1114)),"تاريخ ناقص",IF(OR(C1114="حفظ جديد",C1114="مراجعة")=FALSE,"اختر النوع",IF(NOT(ISNUMBER(F1114)),"عدد الأوجه ناقص","")))))</f>
        <v/>
      </c>
      <c r="J1114" s="21">
        <f>IF(OR(B1114&amp;""="",C1114&lt;&gt;"حفظ جديد",NOT(ISNUMBER(A1114))),"",IF(COUNTIFS($B$6:$B$2005,B1114&amp;"",$C$6:$C$2005,"حفظ جديد",$A$6:$A$2005,"&gt;"&amp;A1114)=0,1,0))</f>
        <v/>
      </c>
      <c r="K1114" s="21">
        <f>IF(OR(B1114&amp;""="",C1114&lt;&gt;"مراجعة",NOT(ISNUMBER(A1114))),"",IF(COUNTIFS($B$6:$B$2005,B1114&amp;"",$C$6:$C$2005,"مراجعة",$A$6:$A$2005,"&gt;"&amp;A1114)=0,1,0))</f>
        <v/>
      </c>
      <c r="L1114" s="6">
        <f>IF(J1114=1,B1114&amp;"|H","")</f>
        <v/>
      </c>
      <c r="M1114" s="6">
        <f>IF(K1114=1,B1114&amp;"|R","")</f>
        <v/>
      </c>
    </row>
    <row r="1115">
      <c r="A1115" s="13" t="n"/>
      <c r="B1115" s="5" t="n"/>
      <c r="C1115" s="5" t="n"/>
      <c r="D1115" s="5" t="n"/>
      <c r="E1115" s="5" t="n"/>
      <c r="F1115" s="15" t="n"/>
      <c r="G1115" s="5" t="n"/>
      <c r="H1115" s="5" t="n"/>
      <c r="I1115" s="6">
        <f>IF(B1115&amp;""="","",IF(COUNTIF('الطلاب'!$A$6:$A$205,B1115&amp;"")=0,"طالب غير موجود",IF(NOT(ISNUMBER(A1115)),"تاريخ ناقص",IF(OR(C1115="حفظ جديد",C1115="مراجعة")=FALSE,"اختر النوع",IF(NOT(ISNUMBER(F1115)),"عدد الأوجه ناقص","")))))</f>
        <v/>
      </c>
      <c r="J1115" s="21">
        <f>IF(OR(B1115&amp;""="",C1115&lt;&gt;"حفظ جديد",NOT(ISNUMBER(A1115))),"",IF(COUNTIFS($B$6:$B$2005,B1115&amp;"",$C$6:$C$2005,"حفظ جديد",$A$6:$A$2005,"&gt;"&amp;A1115)=0,1,0))</f>
        <v/>
      </c>
      <c r="K1115" s="21">
        <f>IF(OR(B1115&amp;""="",C1115&lt;&gt;"مراجعة",NOT(ISNUMBER(A1115))),"",IF(COUNTIFS($B$6:$B$2005,B1115&amp;"",$C$6:$C$2005,"مراجعة",$A$6:$A$2005,"&gt;"&amp;A1115)=0,1,0))</f>
        <v/>
      </c>
      <c r="L1115" s="6">
        <f>IF(J1115=1,B1115&amp;"|H","")</f>
        <v/>
      </c>
      <c r="M1115" s="6">
        <f>IF(K1115=1,B1115&amp;"|R","")</f>
        <v/>
      </c>
    </row>
    <row r="1116">
      <c r="A1116" s="13" t="n"/>
      <c r="B1116" s="5" t="n"/>
      <c r="C1116" s="5" t="n"/>
      <c r="D1116" s="5" t="n"/>
      <c r="E1116" s="5" t="n"/>
      <c r="F1116" s="15" t="n"/>
      <c r="G1116" s="5" t="n"/>
      <c r="H1116" s="5" t="n"/>
      <c r="I1116" s="6">
        <f>IF(B1116&amp;""="","",IF(COUNTIF('الطلاب'!$A$6:$A$205,B1116&amp;"")=0,"طالب غير موجود",IF(NOT(ISNUMBER(A1116)),"تاريخ ناقص",IF(OR(C1116="حفظ جديد",C1116="مراجعة")=FALSE,"اختر النوع",IF(NOT(ISNUMBER(F1116)),"عدد الأوجه ناقص","")))))</f>
        <v/>
      </c>
      <c r="J1116" s="21">
        <f>IF(OR(B1116&amp;""="",C1116&lt;&gt;"حفظ جديد",NOT(ISNUMBER(A1116))),"",IF(COUNTIFS($B$6:$B$2005,B1116&amp;"",$C$6:$C$2005,"حفظ جديد",$A$6:$A$2005,"&gt;"&amp;A1116)=0,1,0))</f>
        <v/>
      </c>
      <c r="K1116" s="21">
        <f>IF(OR(B1116&amp;""="",C1116&lt;&gt;"مراجعة",NOT(ISNUMBER(A1116))),"",IF(COUNTIFS($B$6:$B$2005,B1116&amp;"",$C$6:$C$2005,"مراجعة",$A$6:$A$2005,"&gt;"&amp;A1116)=0,1,0))</f>
        <v/>
      </c>
      <c r="L1116" s="6">
        <f>IF(J1116=1,B1116&amp;"|H","")</f>
        <v/>
      </c>
      <c r="M1116" s="6">
        <f>IF(K1116=1,B1116&amp;"|R","")</f>
        <v/>
      </c>
    </row>
    <row r="1117">
      <c r="A1117" s="13" t="n"/>
      <c r="B1117" s="5" t="n"/>
      <c r="C1117" s="5" t="n"/>
      <c r="D1117" s="5" t="n"/>
      <c r="E1117" s="5" t="n"/>
      <c r="F1117" s="15" t="n"/>
      <c r="G1117" s="5" t="n"/>
      <c r="H1117" s="5" t="n"/>
      <c r="I1117" s="6">
        <f>IF(B1117&amp;""="","",IF(COUNTIF('الطلاب'!$A$6:$A$205,B1117&amp;"")=0,"طالب غير موجود",IF(NOT(ISNUMBER(A1117)),"تاريخ ناقص",IF(OR(C1117="حفظ جديد",C1117="مراجعة")=FALSE,"اختر النوع",IF(NOT(ISNUMBER(F1117)),"عدد الأوجه ناقص","")))))</f>
        <v/>
      </c>
      <c r="J1117" s="21">
        <f>IF(OR(B1117&amp;""="",C1117&lt;&gt;"حفظ جديد",NOT(ISNUMBER(A1117))),"",IF(COUNTIFS($B$6:$B$2005,B1117&amp;"",$C$6:$C$2005,"حفظ جديد",$A$6:$A$2005,"&gt;"&amp;A1117)=0,1,0))</f>
        <v/>
      </c>
      <c r="K1117" s="21">
        <f>IF(OR(B1117&amp;""="",C1117&lt;&gt;"مراجعة",NOT(ISNUMBER(A1117))),"",IF(COUNTIFS($B$6:$B$2005,B1117&amp;"",$C$6:$C$2005,"مراجعة",$A$6:$A$2005,"&gt;"&amp;A1117)=0,1,0))</f>
        <v/>
      </c>
      <c r="L1117" s="6">
        <f>IF(J1117=1,B1117&amp;"|H","")</f>
        <v/>
      </c>
      <c r="M1117" s="6">
        <f>IF(K1117=1,B1117&amp;"|R","")</f>
        <v/>
      </c>
    </row>
    <row r="1118">
      <c r="A1118" s="13" t="n"/>
      <c r="B1118" s="5" t="n"/>
      <c r="C1118" s="5" t="n"/>
      <c r="D1118" s="5" t="n"/>
      <c r="E1118" s="5" t="n"/>
      <c r="F1118" s="15" t="n"/>
      <c r="G1118" s="5" t="n"/>
      <c r="H1118" s="5" t="n"/>
      <c r="I1118" s="6">
        <f>IF(B1118&amp;""="","",IF(COUNTIF('الطلاب'!$A$6:$A$205,B1118&amp;"")=0,"طالب غير موجود",IF(NOT(ISNUMBER(A1118)),"تاريخ ناقص",IF(OR(C1118="حفظ جديد",C1118="مراجعة")=FALSE,"اختر النوع",IF(NOT(ISNUMBER(F1118)),"عدد الأوجه ناقص","")))))</f>
        <v/>
      </c>
      <c r="J1118" s="21">
        <f>IF(OR(B1118&amp;""="",C1118&lt;&gt;"حفظ جديد",NOT(ISNUMBER(A1118))),"",IF(COUNTIFS($B$6:$B$2005,B1118&amp;"",$C$6:$C$2005,"حفظ جديد",$A$6:$A$2005,"&gt;"&amp;A1118)=0,1,0))</f>
        <v/>
      </c>
      <c r="K1118" s="21">
        <f>IF(OR(B1118&amp;""="",C1118&lt;&gt;"مراجعة",NOT(ISNUMBER(A1118))),"",IF(COUNTIFS($B$6:$B$2005,B1118&amp;"",$C$6:$C$2005,"مراجعة",$A$6:$A$2005,"&gt;"&amp;A1118)=0,1,0))</f>
        <v/>
      </c>
      <c r="L1118" s="6">
        <f>IF(J1118=1,B1118&amp;"|H","")</f>
        <v/>
      </c>
      <c r="M1118" s="6">
        <f>IF(K1118=1,B1118&amp;"|R","")</f>
        <v/>
      </c>
    </row>
    <row r="1119">
      <c r="A1119" s="13" t="n"/>
      <c r="B1119" s="5" t="n"/>
      <c r="C1119" s="5" t="n"/>
      <c r="D1119" s="5" t="n"/>
      <c r="E1119" s="5" t="n"/>
      <c r="F1119" s="15" t="n"/>
      <c r="G1119" s="5" t="n"/>
      <c r="H1119" s="5" t="n"/>
      <c r="I1119" s="6">
        <f>IF(B1119&amp;""="","",IF(COUNTIF('الطلاب'!$A$6:$A$205,B1119&amp;"")=0,"طالب غير موجود",IF(NOT(ISNUMBER(A1119)),"تاريخ ناقص",IF(OR(C1119="حفظ جديد",C1119="مراجعة")=FALSE,"اختر النوع",IF(NOT(ISNUMBER(F1119)),"عدد الأوجه ناقص","")))))</f>
        <v/>
      </c>
      <c r="J1119" s="21">
        <f>IF(OR(B1119&amp;""="",C1119&lt;&gt;"حفظ جديد",NOT(ISNUMBER(A1119))),"",IF(COUNTIFS($B$6:$B$2005,B1119&amp;"",$C$6:$C$2005,"حفظ جديد",$A$6:$A$2005,"&gt;"&amp;A1119)=0,1,0))</f>
        <v/>
      </c>
      <c r="K1119" s="21">
        <f>IF(OR(B1119&amp;""="",C1119&lt;&gt;"مراجعة",NOT(ISNUMBER(A1119))),"",IF(COUNTIFS($B$6:$B$2005,B1119&amp;"",$C$6:$C$2005,"مراجعة",$A$6:$A$2005,"&gt;"&amp;A1119)=0,1,0))</f>
        <v/>
      </c>
      <c r="L1119" s="6">
        <f>IF(J1119=1,B1119&amp;"|H","")</f>
        <v/>
      </c>
      <c r="M1119" s="6">
        <f>IF(K1119=1,B1119&amp;"|R","")</f>
        <v/>
      </c>
    </row>
    <row r="1120">
      <c r="A1120" s="13" t="n"/>
      <c r="B1120" s="5" t="n"/>
      <c r="C1120" s="5" t="n"/>
      <c r="D1120" s="5" t="n"/>
      <c r="E1120" s="5" t="n"/>
      <c r="F1120" s="15" t="n"/>
      <c r="G1120" s="5" t="n"/>
      <c r="H1120" s="5" t="n"/>
      <c r="I1120" s="6">
        <f>IF(B1120&amp;""="","",IF(COUNTIF('الطلاب'!$A$6:$A$205,B1120&amp;"")=0,"طالب غير موجود",IF(NOT(ISNUMBER(A1120)),"تاريخ ناقص",IF(OR(C1120="حفظ جديد",C1120="مراجعة")=FALSE,"اختر النوع",IF(NOT(ISNUMBER(F1120)),"عدد الأوجه ناقص","")))))</f>
        <v/>
      </c>
      <c r="J1120" s="21">
        <f>IF(OR(B1120&amp;""="",C1120&lt;&gt;"حفظ جديد",NOT(ISNUMBER(A1120))),"",IF(COUNTIFS($B$6:$B$2005,B1120&amp;"",$C$6:$C$2005,"حفظ جديد",$A$6:$A$2005,"&gt;"&amp;A1120)=0,1,0))</f>
        <v/>
      </c>
      <c r="K1120" s="21">
        <f>IF(OR(B1120&amp;""="",C1120&lt;&gt;"مراجعة",NOT(ISNUMBER(A1120))),"",IF(COUNTIFS($B$6:$B$2005,B1120&amp;"",$C$6:$C$2005,"مراجعة",$A$6:$A$2005,"&gt;"&amp;A1120)=0,1,0))</f>
        <v/>
      </c>
      <c r="L1120" s="6">
        <f>IF(J1120=1,B1120&amp;"|H","")</f>
        <v/>
      </c>
      <c r="M1120" s="6">
        <f>IF(K1120=1,B1120&amp;"|R","")</f>
        <v/>
      </c>
    </row>
    <row r="1121">
      <c r="A1121" s="13" t="n"/>
      <c r="B1121" s="5" t="n"/>
      <c r="C1121" s="5" t="n"/>
      <c r="D1121" s="5" t="n"/>
      <c r="E1121" s="5" t="n"/>
      <c r="F1121" s="15" t="n"/>
      <c r="G1121" s="5" t="n"/>
      <c r="H1121" s="5" t="n"/>
      <c r="I1121" s="6">
        <f>IF(B1121&amp;""="","",IF(COUNTIF('الطلاب'!$A$6:$A$205,B1121&amp;"")=0,"طالب غير موجود",IF(NOT(ISNUMBER(A1121)),"تاريخ ناقص",IF(OR(C1121="حفظ جديد",C1121="مراجعة")=FALSE,"اختر النوع",IF(NOT(ISNUMBER(F1121)),"عدد الأوجه ناقص","")))))</f>
        <v/>
      </c>
      <c r="J1121" s="21">
        <f>IF(OR(B1121&amp;""="",C1121&lt;&gt;"حفظ جديد",NOT(ISNUMBER(A1121))),"",IF(COUNTIFS($B$6:$B$2005,B1121&amp;"",$C$6:$C$2005,"حفظ جديد",$A$6:$A$2005,"&gt;"&amp;A1121)=0,1,0))</f>
        <v/>
      </c>
      <c r="K1121" s="21">
        <f>IF(OR(B1121&amp;""="",C1121&lt;&gt;"مراجعة",NOT(ISNUMBER(A1121))),"",IF(COUNTIFS($B$6:$B$2005,B1121&amp;"",$C$6:$C$2005,"مراجعة",$A$6:$A$2005,"&gt;"&amp;A1121)=0,1,0))</f>
        <v/>
      </c>
      <c r="L1121" s="6">
        <f>IF(J1121=1,B1121&amp;"|H","")</f>
        <v/>
      </c>
      <c r="M1121" s="6">
        <f>IF(K1121=1,B1121&amp;"|R","")</f>
        <v/>
      </c>
    </row>
    <row r="1122">
      <c r="A1122" s="13" t="n"/>
      <c r="B1122" s="5" t="n"/>
      <c r="C1122" s="5" t="n"/>
      <c r="D1122" s="5" t="n"/>
      <c r="E1122" s="5" t="n"/>
      <c r="F1122" s="15" t="n"/>
      <c r="G1122" s="5" t="n"/>
      <c r="H1122" s="5" t="n"/>
      <c r="I1122" s="6">
        <f>IF(B1122&amp;""="","",IF(COUNTIF('الطلاب'!$A$6:$A$205,B1122&amp;"")=0,"طالب غير موجود",IF(NOT(ISNUMBER(A1122)),"تاريخ ناقص",IF(OR(C1122="حفظ جديد",C1122="مراجعة")=FALSE,"اختر النوع",IF(NOT(ISNUMBER(F1122)),"عدد الأوجه ناقص","")))))</f>
        <v/>
      </c>
      <c r="J1122" s="21">
        <f>IF(OR(B1122&amp;""="",C1122&lt;&gt;"حفظ جديد",NOT(ISNUMBER(A1122))),"",IF(COUNTIFS($B$6:$B$2005,B1122&amp;"",$C$6:$C$2005,"حفظ جديد",$A$6:$A$2005,"&gt;"&amp;A1122)=0,1,0))</f>
        <v/>
      </c>
      <c r="K1122" s="21">
        <f>IF(OR(B1122&amp;""="",C1122&lt;&gt;"مراجعة",NOT(ISNUMBER(A1122))),"",IF(COUNTIFS($B$6:$B$2005,B1122&amp;"",$C$6:$C$2005,"مراجعة",$A$6:$A$2005,"&gt;"&amp;A1122)=0,1,0))</f>
        <v/>
      </c>
      <c r="L1122" s="6">
        <f>IF(J1122=1,B1122&amp;"|H","")</f>
        <v/>
      </c>
      <c r="M1122" s="6">
        <f>IF(K1122=1,B1122&amp;"|R","")</f>
        <v/>
      </c>
    </row>
    <row r="1123">
      <c r="A1123" s="13" t="n"/>
      <c r="B1123" s="5" t="n"/>
      <c r="C1123" s="5" t="n"/>
      <c r="D1123" s="5" t="n"/>
      <c r="E1123" s="5" t="n"/>
      <c r="F1123" s="15" t="n"/>
      <c r="G1123" s="5" t="n"/>
      <c r="H1123" s="5" t="n"/>
      <c r="I1123" s="6">
        <f>IF(B1123&amp;""="","",IF(COUNTIF('الطلاب'!$A$6:$A$205,B1123&amp;"")=0,"طالب غير موجود",IF(NOT(ISNUMBER(A1123)),"تاريخ ناقص",IF(OR(C1123="حفظ جديد",C1123="مراجعة")=FALSE,"اختر النوع",IF(NOT(ISNUMBER(F1123)),"عدد الأوجه ناقص","")))))</f>
        <v/>
      </c>
      <c r="J1123" s="21">
        <f>IF(OR(B1123&amp;""="",C1123&lt;&gt;"حفظ جديد",NOT(ISNUMBER(A1123))),"",IF(COUNTIFS($B$6:$B$2005,B1123&amp;"",$C$6:$C$2005,"حفظ جديد",$A$6:$A$2005,"&gt;"&amp;A1123)=0,1,0))</f>
        <v/>
      </c>
      <c r="K1123" s="21">
        <f>IF(OR(B1123&amp;""="",C1123&lt;&gt;"مراجعة",NOT(ISNUMBER(A1123))),"",IF(COUNTIFS($B$6:$B$2005,B1123&amp;"",$C$6:$C$2005,"مراجعة",$A$6:$A$2005,"&gt;"&amp;A1123)=0,1,0))</f>
        <v/>
      </c>
      <c r="L1123" s="6">
        <f>IF(J1123=1,B1123&amp;"|H","")</f>
        <v/>
      </c>
      <c r="M1123" s="6">
        <f>IF(K1123=1,B1123&amp;"|R","")</f>
        <v/>
      </c>
    </row>
    <row r="1124">
      <c r="A1124" s="13" t="n"/>
      <c r="B1124" s="5" t="n"/>
      <c r="C1124" s="5" t="n"/>
      <c r="D1124" s="5" t="n"/>
      <c r="E1124" s="5" t="n"/>
      <c r="F1124" s="15" t="n"/>
      <c r="G1124" s="5" t="n"/>
      <c r="H1124" s="5" t="n"/>
      <c r="I1124" s="6">
        <f>IF(B1124&amp;""="","",IF(COUNTIF('الطلاب'!$A$6:$A$205,B1124&amp;"")=0,"طالب غير موجود",IF(NOT(ISNUMBER(A1124)),"تاريخ ناقص",IF(OR(C1124="حفظ جديد",C1124="مراجعة")=FALSE,"اختر النوع",IF(NOT(ISNUMBER(F1124)),"عدد الأوجه ناقص","")))))</f>
        <v/>
      </c>
      <c r="J1124" s="21">
        <f>IF(OR(B1124&amp;""="",C1124&lt;&gt;"حفظ جديد",NOT(ISNUMBER(A1124))),"",IF(COUNTIFS($B$6:$B$2005,B1124&amp;"",$C$6:$C$2005,"حفظ جديد",$A$6:$A$2005,"&gt;"&amp;A1124)=0,1,0))</f>
        <v/>
      </c>
      <c r="K1124" s="21">
        <f>IF(OR(B1124&amp;""="",C1124&lt;&gt;"مراجعة",NOT(ISNUMBER(A1124))),"",IF(COUNTIFS($B$6:$B$2005,B1124&amp;"",$C$6:$C$2005,"مراجعة",$A$6:$A$2005,"&gt;"&amp;A1124)=0,1,0))</f>
        <v/>
      </c>
      <c r="L1124" s="6">
        <f>IF(J1124=1,B1124&amp;"|H","")</f>
        <v/>
      </c>
      <c r="M1124" s="6">
        <f>IF(K1124=1,B1124&amp;"|R","")</f>
        <v/>
      </c>
    </row>
    <row r="1125">
      <c r="A1125" s="13" t="n"/>
      <c r="B1125" s="5" t="n"/>
      <c r="C1125" s="5" t="n"/>
      <c r="D1125" s="5" t="n"/>
      <c r="E1125" s="5" t="n"/>
      <c r="F1125" s="15" t="n"/>
      <c r="G1125" s="5" t="n"/>
      <c r="H1125" s="5" t="n"/>
      <c r="I1125" s="6">
        <f>IF(B1125&amp;""="","",IF(COUNTIF('الطلاب'!$A$6:$A$205,B1125&amp;"")=0,"طالب غير موجود",IF(NOT(ISNUMBER(A1125)),"تاريخ ناقص",IF(OR(C1125="حفظ جديد",C1125="مراجعة")=FALSE,"اختر النوع",IF(NOT(ISNUMBER(F1125)),"عدد الأوجه ناقص","")))))</f>
        <v/>
      </c>
      <c r="J1125" s="21">
        <f>IF(OR(B1125&amp;""="",C1125&lt;&gt;"حفظ جديد",NOT(ISNUMBER(A1125))),"",IF(COUNTIFS($B$6:$B$2005,B1125&amp;"",$C$6:$C$2005,"حفظ جديد",$A$6:$A$2005,"&gt;"&amp;A1125)=0,1,0))</f>
        <v/>
      </c>
      <c r="K1125" s="21">
        <f>IF(OR(B1125&amp;""="",C1125&lt;&gt;"مراجعة",NOT(ISNUMBER(A1125))),"",IF(COUNTIFS($B$6:$B$2005,B1125&amp;"",$C$6:$C$2005,"مراجعة",$A$6:$A$2005,"&gt;"&amp;A1125)=0,1,0))</f>
        <v/>
      </c>
      <c r="L1125" s="6">
        <f>IF(J1125=1,B1125&amp;"|H","")</f>
        <v/>
      </c>
      <c r="M1125" s="6">
        <f>IF(K1125=1,B1125&amp;"|R","")</f>
        <v/>
      </c>
    </row>
    <row r="1126">
      <c r="A1126" s="13" t="n"/>
      <c r="B1126" s="5" t="n"/>
      <c r="C1126" s="5" t="n"/>
      <c r="D1126" s="5" t="n"/>
      <c r="E1126" s="5" t="n"/>
      <c r="F1126" s="15" t="n"/>
      <c r="G1126" s="5" t="n"/>
      <c r="H1126" s="5" t="n"/>
      <c r="I1126" s="6">
        <f>IF(B1126&amp;""="","",IF(COUNTIF('الطلاب'!$A$6:$A$205,B1126&amp;"")=0,"طالب غير موجود",IF(NOT(ISNUMBER(A1126)),"تاريخ ناقص",IF(OR(C1126="حفظ جديد",C1126="مراجعة")=FALSE,"اختر النوع",IF(NOT(ISNUMBER(F1126)),"عدد الأوجه ناقص","")))))</f>
        <v/>
      </c>
      <c r="J1126" s="21">
        <f>IF(OR(B1126&amp;""="",C1126&lt;&gt;"حفظ جديد",NOT(ISNUMBER(A1126))),"",IF(COUNTIFS($B$6:$B$2005,B1126&amp;"",$C$6:$C$2005,"حفظ جديد",$A$6:$A$2005,"&gt;"&amp;A1126)=0,1,0))</f>
        <v/>
      </c>
      <c r="K1126" s="21">
        <f>IF(OR(B1126&amp;""="",C1126&lt;&gt;"مراجعة",NOT(ISNUMBER(A1126))),"",IF(COUNTIFS($B$6:$B$2005,B1126&amp;"",$C$6:$C$2005,"مراجعة",$A$6:$A$2005,"&gt;"&amp;A1126)=0,1,0))</f>
        <v/>
      </c>
      <c r="L1126" s="6">
        <f>IF(J1126=1,B1126&amp;"|H","")</f>
        <v/>
      </c>
      <c r="M1126" s="6">
        <f>IF(K1126=1,B1126&amp;"|R","")</f>
        <v/>
      </c>
    </row>
    <row r="1127">
      <c r="A1127" s="13" t="n"/>
      <c r="B1127" s="5" t="n"/>
      <c r="C1127" s="5" t="n"/>
      <c r="D1127" s="5" t="n"/>
      <c r="E1127" s="5" t="n"/>
      <c r="F1127" s="15" t="n"/>
      <c r="G1127" s="5" t="n"/>
      <c r="H1127" s="5" t="n"/>
      <c r="I1127" s="6">
        <f>IF(B1127&amp;""="","",IF(COUNTIF('الطلاب'!$A$6:$A$205,B1127&amp;"")=0,"طالب غير موجود",IF(NOT(ISNUMBER(A1127)),"تاريخ ناقص",IF(OR(C1127="حفظ جديد",C1127="مراجعة")=FALSE,"اختر النوع",IF(NOT(ISNUMBER(F1127)),"عدد الأوجه ناقص","")))))</f>
        <v/>
      </c>
      <c r="J1127" s="21">
        <f>IF(OR(B1127&amp;""="",C1127&lt;&gt;"حفظ جديد",NOT(ISNUMBER(A1127))),"",IF(COUNTIFS($B$6:$B$2005,B1127&amp;"",$C$6:$C$2005,"حفظ جديد",$A$6:$A$2005,"&gt;"&amp;A1127)=0,1,0))</f>
        <v/>
      </c>
      <c r="K1127" s="21">
        <f>IF(OR(B1127&amp;""="",C1127&lt;&gt;"مراجعة",NOT(ISNUMBER(A1127))),"",IF(COUNTIFS($B$6:$B$2005,B1127&amp;"",$C$6:$C$2005,"مراجعة",$A$6:$A$2005,"&gt;"&amp;A1127)=0,1,0))</f>
        <v/>
      </c>
      <c r="L1127" s="6">
        <f>IF(J1127=1,B1127&amp;"|H","")</f>
        <v/>
      </c>
      <c r="M1127" s="6">
        <f>IF(K1127=1,B1127&amp;"|R","")</f>
        <v/>
      </c>
    </row>
    <row r="1128">
      <c r="A1128" s="13" t="n"/>
      <c r="B1128" s="5" t="n"/>
      <c r="C1128" s="5" t="n"/>
      <c r="D1128" s="5" t="n"/>
      <c r="E1128" s="5" t="n"/>
      <c r="F1128" s="15" t="n"/>
      <c r="G1128" s="5" t="n"/>
      <c r="H1128" s="5" t="n"/>
      <c r="I1128" s="6">
        <f>IF(B1128&amp;""="","",IF(COUNTIF('الطلاب'!$A$6:$A$205,B1128&amp;"")=0,"طالب غير موجود",IF(NOT(ISNUMBER(A1128)),"تاريخ ناقص",IF(OR(C1128="حفظ جديد",C1128="مراجعة")=FALSE,"اختر النوع",IF(NOT(ISNUMBER(F1128)),"عدد الأوجه ناقص","")))))</f>
        <v/>
      </c>
      <c r="J1128" s="21">
        <f>IF(OR(B1128&amp;""="",C1128&lt;&gt;"حفظ جديد",NOT(ISNUMBER(A1128))),"",IF(COUNTIFS($B$6:$B$2005,B1128&amp;"",$C$6:$C$2005,"حفظ جديد",$A$6:$A$2005,"&gt;"&amp;A1128)=0,1,0))</f>
        <v/>
      </c>
      <c r="K1128" s="21">
        <f>IF(OR(B1128&amp;""="",C1128&lt;&gt;"مراجعة",NOT(ISNUMBER(A1128))),"",IF(COUNTIFS($B$6:$B$2005,B1128&amp;"",$C$6:$C$2005,"مراجعة",$A$6:$A$2005,"&gt;"&amp;A1128)=0,1,0))</f>
        <v/>
      </c>
      <c r="L1128" s="6">
        <f>IF(J1128=1,B1128&amp;"|H","")</f>
        <v/>
      </c>
      <c r="M1128" s="6">
        <f>IF(K1128=1,B1128&amp;"|R","")</f>
        <v/>
      </c>
    </row>
    <row r="1129">
      <c r="A1129" s="13" t="n"/>
      <c r="B1129" s="5" t="n"/>
      <c r="C1129" s="5" t="n"/>
      <c r="D1129" s="5" t="n"/>
      <c r="E1129" s="5" t="n"/>
      <c r="F1129" s="15" t="n"/>
      <c r="G1129" s="5" t="n"/>
      <c r="H1129" s="5" t="n"/>
      <c r="I1129" s="6">
        <f>IF(B1129&amp;""="","",IF(COUNTIF('الطلاب'!$A$6:$A$205,B1129&amp;"")=0,"طالب غير موجود",IF(NOT(ISNUMBER(A1129)),"تاريخ ناقص",IF(OR(C1129="حفظ جديد",C1129="مراجعة")=FALSE,"اختر النوع",IF(NOT(ISNUMBER(F1129)),"عدد الأوجه ناقص","")))))</f>
        <v/>
      </c>
      <c r="J1129" s="21">
        <f>IF(OR(B1129&amp;""="",C1129&lt;&gt;"حفظ جديد",NOT(ISNUMBER(A1129))),"",IF(COUNTIFS($B$6:$B$2005,B1129&amp;"",$C$6:$C$2005,"حفظ جديد",$A$6:$A$2005,"&gt;"&amp;A1129)=0,1,0))</f>
        <v/>
      </c>
      <c r="K1129" s="21">
        <f>IF(OR(B1129&amp;""="",C1129&lt;&gt;"مراجعة",NOT(ISNUMBER(A1129))),"",IF(COUNTIFS($B$6:$B$2005,B1129&amp;"",$C$6:$C$2005,"مراجعة",$A$6:$A$2005,"&gt;"&amp;A1129)=0,1,0))</f>
        <v/>
      </c>
      <c r="L1129" s="6">
        <f>IF(J1129=1,B1129&amp;"|H","")</f>
        <v/>
      </c>
      <c r="M1129" s="6">
        <f>IF(K1129=1,B1129&amp;"|R","")</f>
        <v/>
      </c>
    </row>
    <row r="1130">
      <c r="A1130" s="13" t="n"/>
      <c r="B1130" s="5" t="n"/>
      <c r="C1130" s="5" t="n"/>
      <c r="D1130" s="5" t="n"/>
      <c r="E1130" s="5" t="n"/>
      <c r="F1130" s="15" t="n"/>
      <c r="G1130" s="5" t="n"/>
      <c r="H1130" s="5" t="n"/>
      <c r="I1130" s="6">
        <f>IF(B1130&amp;""="","",IF(COUNTIF('الطلاب'!$A$6:$A$205,B1130&amp;"")=0,"طالب غير موجود",IF(NOT(ISNUMBER(A1130)),"تاريخ ناقص",IF(OR(C1130="حفظ جديد",C1130="مراجعة")=FALSE,"اختر النوع",IF(NOT(ISNUMBER(F1130)),"عدد الأوجه ناقص","")))))</f>
        <v/>
      </c>
      <c r="J1130" s="21">
        <f>IF(OR(B1130&amp;""="",C1130&lt;&gt;"حفظ جديد",NOT(ISNUMBER(A1130))),"",IF(COUNTIFS($B$6:$B$2005,B1130&amp;"",$C$6:$C$2005,"حفظ جديد",$A$6:$A$2005,"&gt;"&amp;A1130)=0,1,0))</f>
        <v/>
      </c>
      <c r="K1130" s="21">
        <f>IF(OR(B1130&amp;""="",C1130&lt;&gt;"مراجعة",NOT(ISNUMBER(A1130))),"",IF(COUNTIFS($B$6:$B$2005,B1130&amp;"",$C$6:$C$2005,"مراجعة",$A$6:$A$2005,"&gt;"&amp;A1130)=0,1,0))</f>
        <v/>
      </c>
      <c r="L1130" s="6">
        <f>IF(J1130=1,B1130&amp;"|H","")</f>
        <v/>
      </c>
      <c r="M1130" s="6">
        <f>IF(K1130=1,B1130&amp;"|R","")</f>
        <v/>
      </c>
    </row>
    <row r="1131">
      <c r="A1131" s="13" t="n"/>
      <c r="B1131" s="5" t="n"/>
      <c r="C1131" s="5" t="n"/>
      <c r="D1131" s="5" t="n"/>
      <c r="E1131" s="5" t="n"/>
      <c r="F1131" s="15" t="n"/>
      <c r="G1131" s="5" t="n"/>
      <c r="H1131" s="5" t="n"/>
      <c r="I1131" s="6">
        <f>IF(B1131&amp;""="","",IF(COUNTIF('الطلاب'!$A$6:$A$205,B1131&amp;"")=0,"طالب غير موجود",IF(NOT(ISNUMBER(A1131)),"تاريخ ناقص",IF(OR(C1131="حفظ جديد",C1131="مراجعة")=FALSE,"اختر النوع",IF(NOT(ISNUMBER(F1131)),"عدد الأوجه ناقص","")))))</f>
        <v/>
      </c>
      <c r="J1131" s="21">
        <f>IF(OR(B1131&amp;""="",C1131&lt;&gt;"حفظ جديد",NOT(ISNUMBER(A1131))),"",IF(COUNTIFS($B$6:$B$2005,B1131&amp;"",$C$6:$C$2005,"حفظ جديد",$A$6:$A$2005,"&gt;"&amp;A1131)=0,1,0))</f>
        <v/>
      </c>
      <c r="K1131" s="21">
        <f>IF(OR(B1131&amp;""="",C1131&lt;&gt;"مراجعة",NOT(ISNUMBER(A1131))),"",IF(COUNTIFS($B$6:$B$2005,B1131&amp;"",$C$6:$C$2005,"مراجعة",$A$6:$A$2005,"&gt;"&amp;A1131)=0,1,0))</f>
        <v/>
      </c>
      <c r="L1131" s="6">
        <f>IF(J1131=1,B1131&amp;"|H","")</f>
        <v/>
      </c>
      <c r="M1131" s="6">
        <f>IF(K1131=1,B1131&amp;"|R","")</f>
        <v/>
      </c>
    </row>
    <row r="1132">
      <c r="A1132" s="13" t="n"/>
      <c r="B1132" s="5" t="n"/>
      <c r="C1132" s="5" t="n"/>
      <c r="D1132" s="5" t="n"/>
      <c r="E1132" s="5" t="n"/>
      <c r="F1132" s="15" t="n"/>
      <c r="G1132" s="5" t="n"/>
      <c r="H1132" s="5" t="n"/>
      <c r="I1132" s="6">
        <f>IF(B1132&amp;""="","",IF(COUNTIF('الطلاب'!$A$6:$A$205,B1132&amp;"")=0,"طالب غير موجود",IF(NOT(ISNUMBER(A1132)),"تاريخ ناقص",IF(OR(C1132="حفظ جديد",C1132="مراجعة")=FALSE,"اختر النوع",IF(NOT(ISNUMBER(F1132)),"عدد الأوجه ناقص","")))))</f>
        <v/>
      </c>
      <c r="J1132" s="21">
        <f>IF(OR(B1132&amp;""="",C1132&lt;&gt;"حفظ جديد",NOT(ISNUMBER(A1132))),"",IF(COUNTIFS($B$6:$B$2005,B1132&amp;"",$C$6:$C$2005,"حفظ جديد",$A$6:$A$2005,"&gt;"&amp;A1132)=0,1,0))</f>
        <v/>
      </c>
      <c r="K1132" s="21">
        <f>IF(OR(B1132&amp;""="",C1132&lt;&gt;"مراجعة",NOT(ISNUMBER(A1132))),"",IF(COUNTIFS($B$6:$B$2005,B1132&amp;"",$C$6:$C$2005,"مراجعة",$A$6:$A$2005,"&gt;"&amp;A1132)=0,1,0))</f>
        <v/>
      </c>
      <c r="L1132" s="6">
        <f>IF(J1132=1,B1132&amp;"|H","")</f>
        <v/>
      </c>
      <c r="M1132" s="6">
        <f>IF(K1132=1,B1132&amp;"|R","")</f>
        <v/>
      </c>
    </row>
    <row r="1133">
      <c r="A1133" s="13" t="n"/>
      <c r="B1133" s="5" t="n"/>
      <c r="C1133" s="5" t="n"/>
      <c r="D1133" s="5" t="n"/>
      <c r="E1133" s="5" t="n"/>
      <c r="F1133" s="15" t="n"/>
      <c r="G1133" s="5" t="n"/>
      <c r="H1133" s="5" t="n"/>
      <c r="I1133" s="6">
        <f>IF(B1133&amp;""="","",IF(COUNTIF('الطلاب'!$A$6:$A$205,B1133&amp;"")=0,"طالب غير موجود",IF(NOT(ISNUMBER(A1133)),"تاريخ ناقص",IF(OR(C1133="حفظ جديد",C1133="مراجعة")=FALSE,"اختر النوع",IF(NOT(ISNUMBER(F1133)),"عدد الأوجه ناقص","")))))</f>
        <v/>
      </c>
      <c r="J1133" s="21">
        <f>IF(OR(B1133&amp;""="",C1133&lt;&gt;"حفظ جديد",NOT(ISNUMBER(A1133))),"",IF(COUNTIFS($B$6:$B$2005,B1133&amp;"",$C$6:$C$2005,"حفظ جديد",$A$6:$A$2005,"&gt;"&amp;A1133)=0,1,0))</f>
        <v/>
      </c>
      <c r="K1133" s="21">
        <f>IF(OR(B1133&amp;""="",C1133&lt;&gt;"مراجعة",NOT(ISNUMBER(A1133))),"",IF(COUNTIFS($B$6:$B$2005,B1133&amp;"",$C$6:$C$2005,"مراجعة",$A$6:$A$2005,"&gt;"&amp;A1133)=0,1,0))</f>
        <v/>
      </c>
      <c r="L1133" s="6">
        <f>IF(J1133=1,B1133&amp;"|H","")</f>
        <v/>
      </c>
      <c r="M1133" s="6">
        <f>IF(K1133=1,B1133&amp;"|R","")</f>
        <v/>
      </c>
    </row>
    <row r="1134">
      <c r="A1134" s="13" t="n"/>
      <c r="B1134" s="5" t="n"/>
      <c r="C1134" s="5" t="n"/>
      <c r="D1134" s="5" t="n"/>
      <c r="E1134" s="5" t="n"/>
      <c r="F1134" s="15" t="n"/>
      <c r="G1134" s="5" t="n"/>
      <c r="H1134" s="5" t="n"/>
      <c r="I1134" s="6">
        <f>IF(B1134&amp;""="","",IF(COUNTIF('الطلاب'!$A$6:$A$205,B1134&amp;"")=0,"طالب غير موجود",IF(NOT(ISNUMBER(A1134)),"تاريخ ناقص",IF(OR(C1134="حفظ جديد",C1134="مراجعة")=FALSE,"اختر النوع",IF(NOT(ISNUMBER(F1134)),"عدد الأوجه ناقص","")))))</f>
        <v/>
      </c>
      <c r="J1134" s="21">
        <f>IF(OR(B1134&amp;""="",C1134&lt;&gt;"حفظ جديد",NOT(ISNUMBER(A1134))),"",IF(COUNTIFS($B$6:$B$2005,B1134&amp;"",$C$6:$C$2005,"حفظ جديد",$A$6:$A$2005,"&gt;"&amp;A1134)=0,1,0))</f>
        <v/>
      </c>
      <c r="K1134" s="21">
        <f>IF(OR(B1134&amp;""="",C1134&lt;&gt;"مراجعة",NOT(ISNUMBER(A1134))),"",IF(COUNTIFS($B$6:$B$2005,B1134&amp;"",$C$6:$C$2005,"مراجعة",$A$6:$A$2005,"&gt;"&amp;A1134)=0,1,0))</f>
        <v/>
      </c>
      <c r="L1134" s="6">
        <f>IF(J1134=1,B1134&amp;"|H","")</f>
        <v/>
      </c>
      <c r="M1134" s="6">
        <f>IF(K1134=1,B1134&amp;"|R","")</f>
        <v/>
      </c>
    </row>
    <row r="1135">
      <c r="A1135" s="13" t="n"/>
      <c r="B1135" s="5" t="n"/>
      <c r="C1135" s="5" t="n"/>
      <c r="D1135" s="5" t="n"/>
      <c r="E1135" s="5" t="n"/>
      <c r="F1135" s="15" t="n"/>
      <c r="G1135" s="5" t="n"/>
      <c r="H1135" s="5" t="n"/>
      <c r="I1135" s="6">
        <f>IF(B1135&amp;""="","",IF(COUNTIF('الطلاب'!$A$6:$A$205,B1135&amp;"")=0,"طالب غير موجود",IF(NOT(ISNUMBER(A1135)),"تاريخ ناقص",IF(OR(C1135="حفظ جديد",C1135="مراجعة")=FALSE,"اختر النوع",IF(NOT(ISNUMBER(F1135)),"عدد الأوجه ناقص","")))))</f>
        <v/>
      </c>
      <c r="J1135" s="21">
        <f>IF(OR(B1135&amp;""="",C1135&lt;&gt;"حفظ جديد",NOT(ISNUMBER(A1135))),"",IF(COUNTIFS($B$6:$B$2005,B1135&amp;"",$C$6:$C$2005,"حفظ جديد",$A$6:$A$2005,"&gt;"&amp;A1135)=0,1,0))</f>
        <v/>
      </c>
      <c r="K1135" s="21">
        <f>IF(OR(B1135&amp;""="",C1135&lt;&gt;"مراجعة",NOT(ISNUMBER(A1135))),"",IF(COUNTIFS($B$6:$B$2005,B1135&amp;"",$C$6:$C$2005,"مراجعة",$A$6:$A$2005,"&gt;"&amp;A1135)=0,1,0))</f>
        <v/>
      </c>
      <c r="L1135" s="6">
        <f>IF(J1135=1,B1135&amp;"|H","")</f>
        <v/>
      </c>
      <c r="M1135" s="6">
        <f>IF(K1135=1,B1135&amp;"|R","")</f>
        <v/>
      </c>
    </row>
    <row r="1136">
      <c r="A1136" s="13" t="n"/>
      <c r="B1136" s="5" t="n"/>
      <c r="C1136" s="5" t="n"/>
      <c r="D1136" s="5" t="n"/>
      <c r="E1136" s="5" t="n"/>
      <c r="F1136" s="15" t="n"/>
      <c r="G1136" s="5" t="n"/>
      <c r="H1136" s="5" t="n"/>
      <c r="I1136" s="6">
        <f>IF(B1136&amp;""="","",IF(COUNTIF('الطلاب'!$A$6:$A$205,B1136&amp;"")=0,"طالب غير موجود",IF(NOT(ISNUMBER(A1136)),"تاريخ ناقص",IF(OR(C1136="حفظ جديد",C1136="مراجعة")=FALSE,"اختر النوع",IF(NOT(ISNUMBER(F1136)),"عدد الأوجه ناقص","")))))</f>
        <v/>
      </c>
      <c r="J1136" s="21">
        <f>IF(OR(B1136&amp;""="",C1136&lt;&gt;"حفظ جديد",NOT(ISNUMBER(A1136))),"",IF(COUNTIFS($B$6:$B$2005,B1136&amp;"",$C$6:$C$2005,"حفظ جديد",$A$6:$A$2005,"&gt;"&amp;A1136)=0,1,0))</f>
        <v/>
      </c>
      <c r="K1136" s="21">
        <f>IF(OR(B1136&amp;""="",C1136&lt;&gt;"مراجعة",NOT(ISNUMBER(A1136))),"",IF(COUNTIFS($B$6:$B$2005,B1136&amp;"",$C$6:$C$2005,"مراجعة",$A$6:$A$2005,"&gt;"&amp;A1136)=0,1,0))</f>
        <v/>
      </c>
      <c r="L1136" s="6">
        <f>IF(J1136=1,B1136&amp;"|H","")</f>
        <v/>
      </c>
      <c r="M1136" s="6">
        <f>IF(K1136=1,B1136&amp;"|R","")</f>
        <v/>
      </c>
    </row>
    <row r="1137">
      <c r="A1137" s="13" t="n"/>
      <c r="B1137" s="5" t="n"/>
      <c r="C1137" s="5" t="n"/>
      <c r="D1137" s="5" t="n"/>
      <c r="E1137" s="5" t="n"/>
      <c r="F1137" s="15" t="n"/>
      <c r="G1137" s="5" t="n"/>
      <c r="H1137" s="5" t="n"/>
      <c r="I1137" s="6">
        <f>IF(B1137&amp;""="","",IF(COUNTIF('الطلاب'!$A$6:$A$205,B1137&amp;"")=0,"طالب غير موجود",IF(NOT(ISNUMBER(A1137)),"تاريخ ناقص",IF(OR(C1137="حفظ جديد",C1137="مراجعة")=FALSE,"اختر النوع",IF(NOT(ISNUMBER(F1137)),"عدد الأوجه ناقص","")))))</f>
        <v/>
      </c>
      <c r="J1137" s="21">
        <f>IF(OR(B1137&amp;""="",C1137&lt;&gt;"حفظ جديد",NOT(ISNUMBER(A1137))),"",IF(COUNTIFS($B$6:$B$2005,B1137&amp;"",$C$6:$C$2005,"حفظ جديد",$A$6:$A$2005,"&gt;"&amp;A1137)=0,1,0))</f>
        <v/>
      </c>
      <c r="K1137" s="21">
        <f>IF(OR(B1137&amp;""="",C1137&lt;&gt;"مراجعة",NOT(ISNUMBER(A1137))),"",IF(COUNTIFS($B$6:$B$2005,B1137&amp;"",$C$6:$C$2005,"مراجعة",$A$6:$A$2005,"&gt;"&amp;A1137)=0,1,0))</f>
        <v/>
      </c>
      <c r="L1137" s="6">
        <f>IF(J1137=1,B1137&amp;"|H","")</f>
        <v/>
      </c>
      <c r="M1137" s="6">
        <f>IF(K1137=1,B1137&amp;"|R","")</f>
        <v/>
      </c>
    </row>
    <row r="1138">
      <c r="A1138" s="13" t="n"/>
      <c r="B1138" s="5" t="n"/>
      <c r="C1138" s="5" t="n"/>
      <c r="D1138" s="5" t="n"/>
      <c r="E1138" s="5" t="n"/>
      <c r="F1138" s="15" t="n"/>
      <c r="G1138" s="5" t="n"/>
      <c r="H1138" s="5" t="n"/>
      <c r="I1138" s="6">
        <f>IF(B1138&amp;""="","",IF(COUNTIF('الطلاب'!$A$6:$A$205,B1138&amp;"")=0,"طالب غير موجود",IF(NOT(ISNUMBER(A1138)),"تاريخ ناقص",IF(OR(C1138="حفظ جديد",C1138="مراجعة")=FALSE,"اختر النوع",IF(NOT(ISNUMBER(F1138)),"عدد الأوجه ناقص","")))))</f>
        <v/>
      </c>
      <c r="J1138" s="21">
        <f>IF(OR(B1138&amp;""="",C1138&lt;&gt;"حفظ جديد",NOT(ISNUMBER(A1138))),"",IF(COUNTIFS($B$6:$B$2005,B1138&amp;"",$C$6:$C$2005,"حفظ جديد",$A$6:$A$2005,"&gt;"&amp;A1138)=0,1,0))</f>
        <v/>
      </c>
      <c r="K1138" s="21">
        <f>IF(OR(B1138&amp;""="",C1138&lt;&gt;"مراجعة",NOT(ISNUMBER(A1138))),"",IF(COUNTIFS($B$6:$B$2005,B1138&amp;"",$C$6:$C$2005,"مراجعة",$A$6:$A$2005,"&gt;"&amp;A1138)=0,1,0))</f>
        <v/>
      </c>
      <c r="L1138" s="6">
        <f>IF(J1138=1,B1138&amp;"|H","")</f>
        <v/>
      </c>
      <c r="M1138" s="6">
        <f>IF(K1138=1,B1138&amp;"|R","")</f>
        <v/>
      </c>
    </row>
    <row r="1139">
      <c r="A1139" s="13" t="n"/>
      <c r="B1139" s="5" t="n"/>
      <c r="C1139" s="5" t="n"/>
      <c r="D1139" s="5" t="n"/>
      <c r="E1139" s="5" t="n"/>
      <c r="F1139" s="15" t="n"/>
      <c r="G1139" s="5" t="n"/>
      <c r="H1139" s="5" t="n"/>
      <c r="I1139" s="6">
        <f>IF(B1139&amp;""="","",IF(COUNTIF('الطلاب'!$A$6:$A$205,B1139&amp;"")=0,"طالب غير موجود",IF(NOT(ISNUMBER(A1139)),"تاريخ ناقص",IF(OR(C1139="حفظ جديد",C1139="مراجعة")=FALSE,"اختر النوع",IF(NOT(ISNUMBER(F1139)),"عدد الأوجه ناقص","")))))</f>
        <v/>
      </c>
      <c r="J1139" s="21">
        <f>IF(OR(B1139&amp;""="",C1139&lt;&gt;"حفظ جديد",NOT(ISNUMBER(A1139))),"",IF(COUNTIFS($B$6:$B$2005,B1139&amp;"",$C$6:$C$2005,"حفظ جديد",$A$6:$A$2005,"&gt;"&amp;A1139)=0,1,0))</f>
        <v/>
      </c>
      <c r="K1139" s="21">
        <f>IF(OR(B1139&amp;""="",C1139&lt;&gt;"مراجعة",NOT(ISNUMBER(A1139))),"",IF(COUNTIFS($B$6:$B$2005,B1139&amp;"",$C$6:$C$2005,"مراجعة",$A$6:$A$2005,"&gt;"&amp;A1139)=0,1,0))</f>
        <v/>
      </c>
      <c r="L1139" s="6">
        <f>IF(J1139=1,B1139&amp;"|H","")</f>
        <v/>
      </c>
      <c r="M1139" s="6">
        <f>IF(K1139=1,B1139&amp;"|R","")</f>
        <v/>
      </c>
    </row>
    <row r="1140">
      <c r="A1140" s="13" t="n"/>
      <c r="B1140" s="5" t="n"/>
      <c r="C1140" s="5" t="n"/>
      <c r="D1140" s="5" t="n"/>
      <c r="E1140" s="5" t="n"/>
      <c r="F1140" s="15" t="n"/>
      <c r="G1140" s="5" t="n"/>
      <c r="H1140" s="5" t="n"/>
      <c r="I1140" s="6">
        <f>IF(B1140&amp;""="","",IF(COUNTIF('الطلاب'!$A$6:$A$205,B1140&amp;"")=0,"طالب غير موجود",IF(NOT(ISNUMBER(A1140)),"تاريخ ناقص",IF(OR(C1140="حفظ جديد",C1140="مراجعة")=FALSE,"اختر النوع",IF(NOT(ISNUMBER(F1140)),"عدد الأوجه ناقص","")))))</f>
        <v/>
      </c>
      <c r="J1140" s="21">
        <f>IF(OR(B1140&amp;""="",C1140&lt;&gt;"حفظ جديد",NOT(ISNUMBER(A1140))),"",IF(COUNTIFS($B$6:$B$2005,B1140&amp;"",$C$6:$C$2005,"حفظ جديد",$A$6:$A$2005,"&gt;"&amp;A1140)=0,1,0))</f>
        <v/>
      </c>
      <c r="K1140" s="21">
        <f>IF(OR(B1140&amp;""="",C1140&lt;&gt;"مراجعة",NOT(ISNUMBER(A1140))),"",IF(COUNTIFS($B$6:$B$2005,B1140&amp;"",$C$6:$C$2005,"مراجعة",$A$6:$A$2005,"&gt;"&amp;A1140)=0,1,0))</f>
        <v/>
      </c>
      <c r="L1140" s="6">
        <f>IF(J1140=1,B1140&amp;"|H","")</f>
        <v/>
      </c>
      <c r="M1140" s="6">
        <f>IF(K1140=1,B1140&amp;"|R","")</f>
        <v/>
      </c>
    </row>
    <row r="1141">
      <c r="A1141" s="13" t="n"/>
      <c r="B1141" s="5" t="n"/>
      <c r="C1141" s="5" t="n"/>
      <c r="D1141" s="5" t="n"/>
      <c r="E1141" s="5" t="n"/>
      <c r="F1141" s="15" t="n"/>
      <c r="G1141" s="5" t="n"/>
      <c r="H1141" s="5" t="n"/>
      <c r="I1141" s="6">
        <f>IF(B1141&amp;""="","",IF(COUNTIF('الطلاب'!$A$6:$A$205,B1141&amp;"")=0,"طالب غير موجود",IF(NOT(ISNUMBER(A1141)),"تاريخ ناقص",IF(OR(C1141="حفظ جديد",C1141="مراجعة")=FALSE,"اختر النوع",IF(NOT(ISNUMBER(F1141)),"عدد الأوجه ناقص","")))))</f>
        <v/>
      </c>
      <c r="J1141" s="21">
        <f>IF(OR(B1141&amp;""="",C1141&lt;&gt;"حفظ جديد",NOT(ISNUMBER(A1141))),"",IF(COUNTIFS($B$6:$B$2005,B1141&amp;"",$C$6:$C$2005,"حفظ جديد",$A$6:$A$2005,"&gt;"&amp;A1141)=0,1,0))</f>
        <v/>
      </c>
      <c r="K1141" s="21">
        <f>IF(OR(B1141&amp;""="",C1141&lt;&gt;"مراجعة",NOT(ISNUMBER(A1141))),"",IF(COUNTIFS($B$6:$B$2005,B1141&amp;"",$C$6:$C$2005,"مراجعة",$A$6:$A$2005,"&gt;"&amp;A1141)=0,1,0))</f>
        <v/>
      </c>
      <c r="L1141" s="6">
        <f>IF(J1141=1,B1141&amp;"|H","")</f>
        <v/>
      </c>
      <c r="M1141" s="6">
        <f>IF(K1141=1,B1141&amp;"|R","")</f>
        <v/>
      </c>
    </row>
    <row r="1142">
      <c r="A1142" s="13" t="n"/>
      <c r="B1142" s="5" t="n"/>
      <c r="C1142" s="5" t="n"/>
      <c r="D1142" s="5" t="n"/>
      <c r="E1142" s="5" t="n"/>
      <c r="F1142" s="15" t="n"/>
      <c r="G1142" s="5" t="n"/>
      <c r="H1142" s="5" t="n"/>
      <c r="I1142" s="6">
        <f>IF(B1142&amp;""="","",IF(COUNTIF('الطلاب'!$A$6:$A$205,B1142&amp;"")=0,"طالب غير موجود",IF(NOT(ISNUMBER(A1142)),"تاريخ ناقص",IF(OR(C1142="حفظ جديد",C1142="مراجعة")=FALSE,"اختر النوع",IF(NOT(ISNUMBER(F1142)),"عدد الأوجه ناقص","")))))</f>
        <v/>
      </c>
      <c r="J1142" s="21">
        <f>IF(OR(B1142&amp;""="",C1142&lt;&gt;"حفظ جديد",NOT(ISNUMBER(A1142))),"",IF(COUNTIFS($B$6:$B$2005,B1142&amp;"",$C$6:$C$2005,"حفظ جديد",$A$6:$A$2005,"&gt;"&amp;A1142)=0,1,0))</f>
        <v/>
      </c>
      <c r="K1142" s="21">
        <f>IF(OR(B1142&amp;""="",C1142&lt;&gt;"مراجعة",NOT(ISNUMBER(A1142))),"",IF(COUNTIFS($B$6:$B$2005,B1142&amp;"",$C$6:$C$2005,"مراجعة",$A$6:$A$2005,"&gt;"&amp;A1142)=0,1,0))</f>
        <v/>
      </c>
      <c r="L1142" s="6">
        <f>IF(J1142=1,B1142&amp;"|H","")</f>
        <v/>
      </c>
      <c r="M1142" s="6">
        <f>IF(K1142=1,B1142&amp;"|R","")</f>
        <v/>
      </c>
    </row>
    <row r="1143">
      <c r="A1143" s="13" t="n"/>
      <c r="B1143" s="5" t="n"/>
      <c r="C1143" s="5" t="n"/>
      <c r="D1143" s="5" t="n"/>
      <c r="E1143" s="5" t="n"/>
      <c r="F1143" s="15" t="n"/>
      <c r="G1143" s="5" t="n"/>
      <c r="H1143" s="5" t="n"/>
      <c r="I1143" s="6">
        <f>IF(B1143&amp;""="","",IF(COUNTIF('الطلاب'!$A$6:$A$205,B1143&amp;"")=0,"طالب غير موجود",IF(NOT(ISNUMBER(A1143)),"تاريخ ناقص",IF(OR(C1143="حفظ جديد",C1143="مراجعة")=FALSE,"اختر النوع",IF(NOT(ISNUMBER(F1143)),"عدد الأوجه ناقص","")))))</f>
        <v/>
      </c>
      <c r="J1143" s="21">
        <f>IF(OR(B1143&amp;""="",C1143&lt;&gt;"حفظ جديد",NOT(ISNUMBER(A1143))),"",IF(COUNTIFS($B$6:$B$2005,B1143&amp;"",$C$6:$C$2005,"حفظ جديد",$A$6:$A$2005,"&gt;"&amp;A1143)=0,1,0))</f>
        <v/>
      </c>
      <c r="K1143" s="21">
        <f>IF(OR(B1143&amp;""="",C1143&lt;&gt;"مراجعة",NOT(ISNUMBER(A1143))),"",IF(COUNTIFS($B$6:$B$2005,B1143&amp;"",$C$6:$C$2005,"مراجعة",$A$6:$A$2005,"&gt;"&amp;A1143)=0,1,0))</f>
        <v/>
      </c>
      <c r="L1143" s="6">
        <f>IF(J1143=1,B1143&amp;"|H","")</f>
        <v/>
      </c>
      <c r="M1143" s="6">
        <f>IF(K1143=1,B1143&amp;"|R","")</f>
        <v/>
      </c>
    </row>
    <row r="1144">
      <c r="A1144" s="13" t="n"/>
      <c r="B1144" s="5" t="n"/>
      <c r="C1144" s="5" t="n"/>
      <c r="D1144" s="5" t="n"/>
      <c r="E1144" s="5" t="n"/>
      <c r="F1144" s="15" t="n"/>
      <c r="G1144" s="5" t="n"/>
      <c r="H1144" s="5" t="n"/>
      <c r="I1144" s="6">
        <f>IF(B1144&amp;""="","",IF(COUNTIF('الطلاب'!$A$6:$A$205,B1144&amp;"")=0,"طالب غير موجود",IF(NOT(ISNUMBER(A1144)),"تاريخ ناقص",IF(OR(C1144="حفظ جديد",C1144="مراجعة")=FALSE,"اختر النوع",IF(NOT(ISNUMBER(F1144)),"عدد الأوجه ناقص","")))))</f>
        <v/>
      </c>
      <c r="J1144" s="21">
        <f>IF(OR(B1144&amp;""="",C1144&lt;&gt;"حفظ جديد",NOT(ISNUMBER(A1144))),"",IF(COUNTIFS($B$6:$B$2005,B1144&amp;"",$C$6:$C$2005,"حفظ جديد",$A$6:$A$2005,"&gt;"&amp;A1144)=0,1,0))</f>
        <v/>
      </c>
      <c r="K1144" s="21">
        <f>IF(OR(B1144&amp;""="",C1144&lt;&gt;"مراجعة",NOT(ISNUMBER(A1144))),"",IF(COUNTIFS($B$6:$B$2005,B1144&amp;"",$C$6:$C$2005,"مراجعة",$A$6:$A$2005,"&gt;"&amp;A1144)=0,1,0))</f>
        <v/>
      </c>
      <c r="L1144" s="6">
        <f>IF(J1144=1,B1144&amp;"|H","")</f>
        <v/>
      </c>
      <c r="M1144" s="6">
        <f>IF(K1144=1,B1144&amp;"|R","")</f>
        <v/>
      </c>
    </row>
    <row r="1145">
      <c r="A1145" s="13" t="n"/>
      <c r="B1145" s="5" t="n"/>
      <c r="C1145" s="5" t="n"/>
      <c r="D1145" s="5" t="n"/>
      <c r="E1145" s="5" t="n"/>
      <c r="F1145" s="15" t="n"/>
      <c r="G1145" s="5" t="n"/>
      <c r="H1145" s="5" t="n"/>
      <c r="I1145" s="6">
        <f>IF(B1145&amp;""="","",IF(COUNTIF('الطلاب'!$A$6:$A$205,B1145&amp;"")=0,"طالب غير موجود",IF(NOT(ISNUMBER(A1145)),"تاريخ ناقص",IF(OR(C1145="حفظ جديد",C1145="مراجعة")=FALSE,"اختر النوع",IF(NOT(ISNUMBER(F1145)),"عدد الأوجه ناقص","")))))</f>
        <v/>
      </c>
      <c r="J1145" s="21">
        <f>IF(OR(B1145&amp;""="",C1145&lt;&gt;"حفظ جديد",NOT(ISNUMBER(A1145))),"",IF(COUNTIFS($B$6:$B$2005,B1145&amp;"",$C$6:$C$2005,"حفظ جديد",$A$6:$A$2005,"&gt;"&amp;A1145)=0,1,0))</f>
        <v/>
      </c>
      <c r="K1145" s="21">
        <f>IF(OR(B1145&amp;""="",C1145&lt;&gt;"مراجعة",NOT(ISNUMBER(A1145))),"",IF(COUNTIFS($B$6:$B$2005,B1145&amp;"",$C$6:$C$2005,"مراجعة",$A$6:$A$2005,"&gt;"&amp;A1145)=0,1,0))</f>
        <v/>
      </c>
      <c r="L1145" s="6">
        <f>IF(J1145=1,B1145&amp;"|H","")</f>
        <v/>
      </c>
      <c r="M1145" s="6">
        <f>IF(K1145=1,B1145&amp;"|R","")</f>
        <v/>
      </c>
    </row>
    <row r="1146">
      <c r="A1146" s="13" t="n"/>
      <c r="B1146" s="5" t="n"/>
      <c r="C1146" s="5" t="n"/>
      <c r="D1146" s="5" t="n"/>
      <c r="E1146" s="5" t="n"/>
      <c r="F1146" s="15" t="n"/>
      <c r="G1146" s="5" t="n"/>
      <c r="H1146" s="5" t="n"/>
      <c r="I1146" s="6">
        <f>IF(B1146&amp;""="","",IF(COUNTIF('الطلاب'!$A$6:$A$205,B1146&amp;"")=0,"طالب غير موجود",IF(NOT(ISNUMBER(A1146)),"تاريخ ناقص",IF(OR(C1146="حفظ جديد",C1146="مراجعة")=FALSE,"اختر النوع",IF(NOT(ISNUMBER(F1146)),"عدد الأوجه ناقص","")))))</f>
        <v/>
      </c>
      <c r="J1146" s="21">
        <f>IF(OR(B1146&amp;""="",C1146&lt;&gt;"حفظ جديد",NOT(ISNUMBER(A1146))),"",IF(COUNTIFS($B$6:$B$2005,B1146&amp;"",$C$6:$C$2005,"حفظ جديد",$A$6:$A$2005,"&gt;"&amp;A1146)=0,1,0))</f>
        <v/>
      </c>
      <c r="K1146" s="21">
        <f>IF(OR(B1146&amp;""="",C1146&lt;&gt;"مراجعة",NOT(ISNUMBER(A1146))),"",IF(COUNTIFS($B$6:$B$2005,B1146&amp;"",$C$6:$C$2005,"مراجعة",$A$6:$A$2005,"&gt;"&amp;A1146)=0,1,0))</f>
        <v/>
      </c>
      <c r="L1146" s="6">
        <f>IF(J1146=1,B1146&amp;"|H","")</f>
        <v/>
      </c>
      <c r="M1146" s="6">
        <f>IF(K1146=1,B1146&amp;"|R","")</f>
        <v/>
      </c>
    </row>
    <row r="1147">
      <c r="A1147" s="13" t="n"/>
      <c r="B1147" s="5" t="n"/>
      <c r="C1147" s="5" t="n"/>
      <c r="D1147" s="5" t="n"/>
      <c r="E1147" s="5" t="n"/>
      <c r="F1147" s="15" t="n"/>
      <c r="G1147" s="5" t="n"/>
      <c r="H1147" s="5" t="n"/>
      <c r="I1147" s="6">
        <f>IF(B1147&amp;""="","",IF(COUNTIF('الطلاب'!$A$6:$A$205,B1147&amp;"")=0,"طالب غير موجود",IF(NOT(ISNUMBER(A1147)),"تاريخ ناقص",IF(OR(C1147="حفظ جديد",C1147="مراجعة")=FALSE,"اختر النوع",IF(NOT(ISNUMBER(F1147)),"عدد الأوجه ناقص","")))))</f>
        <v/>
      </c>
      <c r="J1147" s="21">
        <f>IF(OR(B1147&amp;""="",C1147&lt;&gt;"حفظ جديد",NOT(ISNUMBER(A1147))),"",IF(COUNTIFS($B$6:$B$2005,B1147&amp;"",$C$6:$C$2005,"حفظ جديد",$A$6:$A$2005,"&gt;"&amp;A1147)=0,1,0))</f>
        <v/>
      </c>
      <c r="K1147" s="21">
        <f>IF(OR(B1147&amp;""="",C1147&lt;&gt;"مراجعة",NOT(ISNUMBER(A1147))),"",IF(COUNTIFS($B$6:$B$2005,B1147&amp;"",$C$6:$C$2005,"مراجعة",$A$6:$A$2005,"&gt;"&amp;A1147)=0,1,0))</f>
        <v/>
      </c>
      <c r="L1147" s="6">
        <f>IF(J1147=1,B1147&amp;"|H","")</f>
        <v/>
      </c>
      <c r="M1147" s="6">
        <f>IF(K1147=1,B1147&amp;"|R","")</f>
        <v/>
      </c>
    </row>
    <row r="1148">
      <c r="A1148" s="13" t="n"/>
      <c r="B1148" s="5" t="n"/>
      <c r="C1148" s="5" t="n"/>
      <c r="D1148" s="5" t="n"/>
      <c r="E1148" s="5" t="n"/>
      <c r="F1148" s="15" t="n"/>
      <c r="G1148" s="5" t="n"/>
      <c r="H1148" s="5" t="n"/>
      <c r="I1148" s="6">
        <f>IF(B1148&amp;""="","",IF(COUNTIF('الطلاب'!$A$6:$A$205,B1148&amp;"")=0,"طالب غير موجود",IF(NOT(ISNUMBER(A1148)),"تاريخ ناقص",IF(OR(C1148="حفظ جديد",C1148="مراجعة")=FALSE,"اختر النوع",IF(NOT(ISNUMBER(F1148)),"عدد الأوجه ناقص","")))))</f>
        <v/>
      </c>
      <c r="J1148" s="21">
        <f>IF(OR(B1148&amp;""="",C1148&lt;&gt;"حفظ جديد",NOT(ISNUMBER(A1148))),"",IF(COUNTIFS($B$6:$B$2005,B1148&amp;"",$C$6:$C$2005,"حفظ جديد",$A$6:$A$2005,"&gt;"&amp;A1148)=0,1,0))</f>
        <v/>
      </c>
      <c r="K1148" s="21">
        <f>IF(OR(B1148&amp;""="",C1148&lt;&gt;"مراجعة",NOT(ISNUMBER(A1148))),"",IF(COUNTIFS($B$6:$B$2005,B1148&amp;"",$C$6:$C$2005,"مراجعة",$A$6:$A$2005,"&gt;"&amp;A1148)=0,1,0))</f>
        <v/>
      </c>
      <c r="L1148" s="6">
        <f>IF(J1148=1,B1148&amp;"|H","")</f>
        <v/>
      </c>
      <c r="M1148" s="6">
        <f>IF(K1148=1,B1148&amp;"|R","")</f>
        <v/>
      </c>
    </row>
    <row r="1149">
      <c r="A1149" s="13" t="n"/>
      <c r="B1149" s="5" t="n"/>
      <c r="C1149" s="5" t="n"/>
      <c r="D1149" s="5" t="n"/>
      <c r="E1149" s="5" t="n"/>
      <c r="F1149" s="15" t="n"/>
      <c r="G1149" s="5" t="n"/>
      <c r="H1149" s="5" t="n"/>
      <c r="I1149" s="6">
        <f>IF(B1149&amp;""="","",IF(COUNTIF('الطلاب'!$A$6:$A$205,B1149&amp;"")=0,"طالب غير موجود",IF(NOT(ISNUMBER(A1149)),"تاريخ ناقص",IF(OR(C1149="حفظ جديد",C1149="مراجعة")=FALSE,"اختر النوع",IF(NOT(ISNUMBER(F1149)),"عدد الأوجه ناقص","")))))</f>
        <v/>
      </c>
      <c r="J1149" s="21">
        <f>IF(OR(B1149&amp;""="",C1149&lt;&gt;"حفظ جديد",NOT(ISNUMBER(A1149))),"",IF(COUNTIFS($B$6:$B$2005,B1149&amp;"",$C$6:$C$2005,"حفظ جديد",$A$6:$A$2005,"&gt;"&amp;A1149)=0,1,0))</f>
        <v/>
      </c>
      <c r="K1149" s="21">
        <f>IF(OR(B1149&amp;""="",C1149&lt;&gt;"مراجعة",NOT(ISNUMBER(A1149))),"",IF(COUNTIFS($B$6:$B$2005,B1149&amp;"",$C$6:$C$2005,"مراجعة",$A$6:$A$2005,"&gt;"&amp;A1149)=0,1,0))</f>
        <v/>
      </c>
      <c r="L1149" s="6">
        <f>IF(J1149=1,B1149&amp;"|H","")</f>
        <v/>
      </c>
      <c r="M1149" s="6">
        <f>IF(K1149=1,B1149&amp;"|R","")</f>
        <v/>
      </c>
    </row>
    <row r="1150">
      <c r="A1150" s="13" t="n"/>
      <c r="B1150" s="5" t="n"/>
      <c r="C1150" s="5" t="n"/>
      <c r="D1150" s="5" t="n"/>
      <c r="E1150" s="5" t="n"/>
      <c r="F1150" s="15" t="n"/>
      <c r="G1150" s="5" t="n"/>
      <c r="H1150" s="5" t="n"/>
      <c r="I1150" s="6">
        <f>IF(B1150&amp;""="","",IF(COUNTIF('الطلاب'!$A$6:$A$205,B1150&amp;"")=0,"طالب غير موجود",IF(NOT(ISNUMBER(A1150)),"تاريخ ناقص",IF(OR(C1150="حفظ جديد",C1150="مراجعة")=FALSE,"اختر النوع",IF(NOT(ISNUMBER(F1150)),"عدد الأوجه ناقص","")))))</f>
        <v/>
      </c>
      <c r="J1150" s="21">
        <f>IF(OR(B1150&amp;""="",C1150&lt;&gt;"حفظ جديد",NOT(ISNUMBER(A1150))),"",IF(COUNTIFS($B$6:$B$2005,B1150&amp;"",$C$6:$C$2005,"حفظ جديد",$A$6:$A$2005,"&gt;"&amp;A1150)=0,1,0))</f>
        <v/>
      </c>
      <c r="K1150" s="21">
        <f>IF(OR(B1150&amp;""="",C1150&lt;&gt;"مراجعة",NOT(ISNUMBER(A1150))),"",IF(COUNTIFS($B$6:$B$2005,B1150&amp;"",$C$6:$C$2005,"مراجعة",$A$6:$A$2005,"&gt;"&amp;A1150)=0,1,0))</f>
        <v/>
      </c>
      <c r="L1150" s="6">
        <f>IF(J1150=1,B1150&amp;"|H","")</f>
        <v/>
      </c>
      <c r="M1150" s="6">
        <f>IF(K1150=1,B1150&amp;"|R","")</f>
        <v/>
      </c>
    </row>
    <row r="1151">
      <c r="A1151" s="13" t="n"/>
      <c r="B1151" s="5" t="n"/>
      <c r="C1151" s="5" t="n"/>
      <c r="D1151" s="5" t="n"/>
      <c r="E1151" s="5" t="n"/>
      <c r="F1151" s="15" t="n"/>
      <c r="G1151" s="5" t="n"/>
      <c r="H1151" s="5" t="n"/>
      <c r="I1151" s="6">
        <f>IF(B1151&amp;""="","",IF(COUNTIF('الطلاب'!$A$6:$A$205,B1151&amp;"")=0,"طالب غير موجود",IF(NOT(ISNUMBER(A1151)),"تاريخ ناقص",IF(OR(C1151="حفظ جديد",C1151="مراجعة")=FALSE,"اختر النوع",IF(NOT(ISNUMBER(F1151)),"عدد الأوجه ناقص","")))))</f>
        <v/>
      </c>
      <c r="J1151" s="21">
        <f>IF(OR(B1151&amp;""="",C1151&lt;&gt;"حفظ جديد",NOT(ISNUMBER(A1151))),"",IF(COUNTIFS($B$6:$B$2005,B1151&amp;"",$C$6:$C$2005,"حفظ جديد",$A$6:$A$2005,"&gt;"&amp;A1151)=0,1,0))</f>
        <v/>
      </c>
      <c r="K1151" s="21">
        <f>IF(OR(B1151&amp;""="",C1151&lt;&gt;"مراجعة",NOT(ISNUMBER(A1151))),"",IF(COUNTIFS($B$6:$B$2005,B1151&amp;"",$C$6:$C$2005,"مراجعة",$A$6:$A$2005,"&gt;"&amp;A1151)=0,1,0))</f>
        <v/>
      </c>
      <c r="L1151" s="6">
        <f>IF(J1151=1,B1151&amp;"|H","")</f>
        <v/>
      </c>
      <c r="M1151" s="6">
        <f>IF(K1151=1,B1151&amp;"|R","")</f>
        <v/>
      </c>
    </row>
    <row r="1152">
      <c r="A1152" s="13" t="n"/>
      <c r="B1152" s="5" t="n"/>
      <c r="C1152" s="5" t="n"/>
      <c r="D1152" s="5" t="n"/>
      <c r="E1152" s="5" t="n"/>
      <c r="F1152" s="15" t="n"/>
      <c r="G1152" s="5" t="n"/>
      <c r="H1152" s="5" t="n"/>
      <c r="I1152" s="6">
        <f>IF(B1152&amp;""="","",IF(COUNTIF('الطلاب'!$A$6:$A$205,B1152&amp;"")=0,"طالب غير موجود",IF(NOT(ISNUMBER(A1152)),"تاريخ ناقص",IF(OR(C1152="حفظ جديد",C1152="مراجعة")=FALSE,"اختر النوع",IF(NOT(ISNUMBER(F1152)),"عدد الأوجه ناقص","")))))</f>
        <v/>
      </c>
      <c r="J1152" s="21">
        <f>IF(OR(B1152&amp;""="",C1152&lt;&gt;"حفظ جديد",NOT(ISNUMBER(A1152))),"",IF(COUNTIFS($B$6:$B$2005,B1152&amp;"",$C$6:$C$2005,"حفظ جديد",$A$6:$A$2005,"&gt;"&amp;A1152)=0,1,0))</f>
        <v/>
      </c>
      <c r="K1152" s="21">
        <f>IF(OR(B1152&amp;""="",C1152&lt;&gt;"مراجعة",NOT(ISNUMBER(A1152))),"",IF(COUNTIFS($B$6:$B$2005,B1152&amp;"",$C$6:$C$2005,"مراجعة",$A$6:$A$2005,"&gt;"&amp;A1152)=0,1,0))</f>
        <v/>
      </c>
      <c r="L1152" s="6">
        <f>IF(J1152=1,B1152&amp;"|H","")</f>
        <v/>
      </c>
      <c r="M1152" s="6">
        <f>IF(K1152=1,B1152&amp;"|R","")</f>
        <v/>
      </c>
    </row>
    <row r="1153">
      <c r="A1153" s="13" t="n"/>
      <c r="B1153" s="5" t="n"/>
      <c r="C1153" s="5" t="n"/>
      <c r="D1153" s="5" t="n"/>
      <c r="E1153" s="5" t="n"/>
      <c r="F1153" s="15" t="n"/>
      <c r="G1153" s="5" t="n"/>
      <c r="H1153" s="5" t="n"/>
      <c r="I1153" s="6">
        <f>IF(B1153&amp;""="","",IF(COUNTIF('الطلاب'!$A$6:$A$205,B1153&amp;"")=0,"طالب غير موجود",IF(NOT(ISNUMBER(A1153)),"تاريخ ناقص",IF(OR(C1153="حفظ جديد",C1153="مراجعة")=FALSE,"اختر النوع",IF(NOT(ISNUMBER(F1153)),"عدد الأوجه ناقص","")))))</f>
        <v/>
      </c>
      <c r="J1153" s="21">
        <f>IF(OR(B1153&amp;""="",C1153&lt;&gt;"حفظ جديد",NOT(ISNUMBER(A1153))),"",IF(COUNTIFS($B$6:$B$2005,B1153&amp;"",$C$6:$C$2005,"حفظ جديد",$A$6:$A$2005,"&gt;"&amp;A1153)=0,1,0))</f>
        <v/>
      </c>
      <c r="K1153" s="21">
        <f>IF(OR(B1153&amp;""="",C1153&lt;&gt;"مراجعة",NOT(ISNUMBER(A1153))),"",IF(COUNTIFS($B$6:$B$2005,B1153&amp;"",$C$6:$C$2005,"مراجعة",$A$6:$A$2005,"&gt;"&amp;A1153)=0,1,0))</f>
        <v/>
      </c>
      <c r="L1153" s="6">
        <f>IF(J1153=1,B1153&amp;"|H","")</f>
        <v/>
      </c>
      <c r="M1153" s="6">
        <f>IF(K1153=1,B1153&amp;"|R","")</f>
        <v/>
      </c>
    </row>
    <row r="1154">
      <c r="A1154" s="13" t="n"/>
      <c r="B1154" s="5" t="n"/>
      <c r="C1154" s="5" t="n"/>
      <c r="D1154" s="5" t="n"/>
      <c r="E1154" s="5" t="n"/>
      <c r="F1154" s="15" t="n"/>
      <c r="G1154" s="5" t="n"/>
      <c r="H1154" s="5" t="n"/>
      <c r="I1154" s="6">
        <f>IF(B1154&amp;""="","",IF(COUNTIF('الطلاب'!$A$6:$A$205,B1154&amp;"")=0,"طالب غير موجود",IF(NOT(ISNUMBER(A1154)),"تاريخ ناقص",IF(OR(C1154="حفظ جديد",C1154="مراجعة")=FALSE,"اختر النوع",IF(NOT(ISNUMBER(F1154)),"عدد الأوجه ناقص","")))))</f>
        <v/>
      </c>
      <c r="J1154" s="21">
        <f>IF(OR(B1154&amp;""="",C1154&lt;&gt;"حفظ جديد",NOT(ISNUMBER(A1154))),"",IF(COUNTIFS($B$6:$B$2005,B1154&amp;"",$C$6:$C$2005,"حفظ جديد",$A$6:$A$2005,"&gt;"&amp;A1154)=0,1,0))</f>
        <v/>
      </c>
      <c r="K1154" s="21">
        <f>IF(OR(B1154&amp;""="",C1154&lt;&gt;"مراجعة",NOT(ISNUMBER(A1154))),"",IF(COUNTIFS($B$6:$B$2005,B1154&amp;"",$C$6:$C$2005,"مراجعة",$A$6:$A$2005,"&gt;"&amp;A1154)=0,1,0))</f>
        <v/>
      </c>
      <c r="L1154" s="6">
        <f>IF(J1154=1,B1154&amp;"|H","")</f>
        <v/>
      </c>
      <c r="M1154" s="6">
        <f>IF(K1154=1,B1154&amp;"|R","")</f>
        <v/>
      </c>
    </row>
    <row r="1155">
      <c r="A1155" s="13" t="n"/>
      <c r="B1155" s="5" t="n"/>
      <c r="C1155" s="5" t="n"/>
      <c r="D1155" s="5" t="n"/>
      <c r="E1155" s="5" t="n"/>
      <c r="F1155" s="15" t="n"/>
      <c r="G1155" s="5" t="n"/>
      <c r="H1155" s="5" t="n"/>
      <c r="I1155" s="6">
        <f>IF(B1155&amp;""="","",IF(COUNTIF('الطلاب'!$A$6:$A$205,B1155&amp;"")=0,"طالب غير موجود",IF(NOT(ISNUMBER(A1155)),"تاريخ ناقص",IF(OR(C1155="حفظ جديد",C1155="مراجعة")=FALSE,"اختر النوع",IF(NOT(ISNUMBER(F1155)),"عدد الأوجه ناقص","")))))</f>
        <v/>
      </c>
      <c r="J1155" s="21">
        <f>IF(OR(B1155&amp;""="",C1155&lt;&gt;"حفظ جديد",NOT(ISNUMBER(A1155))),"",IF(COUNTIFS($B$6:$B$2005,B1155&amp;"",$C$6:$C$2005,"حفظ جديد",$A$6:$A$2005,"&gt;"&amp;A1155)=0,1,0))</f>
        <v/>
      </c>
      <c r="K1155" s="21">
        <f>IF(OR(B1155&amp;""="",C1155&lt;&gt;"مراجعة",NOT(ISNUMBER(A1155))),"",IF(COUNTIFS($B$6:$B$2005,B1155&amp;"",$C$6:$C$2005,"مراجعة",$A$6:$A$2005,"&gt;"&amp;A1155)=0,1,0))</f>
        <v/>
      </c>
      <c r="L1155" s="6">
        <f>IF(J1155=1,B1155&amp;"|H","")</f>
        <v/>
      </c>
      <c r="M1155" s="6">
        <f>IF(K1155=1,B1155&amp;"|R","")</f>
        <v/>
      </c>
    </row>
    <row r="1156">
      <c r="A1156" s="13" t="n"/>
      <c r="B1156" s="5" t="n"/>
      <c r="C1156" s="5" t="n"/>
      <c r="D1156" s="5" t="n"/>
      <c r="E1156" s="5" t="n"/>
      <c r="F1156" s="15" t="n"/>
      <c r="G1156" s="5" t="n"/>
      <c r="H1156" s="5" t="n"/>
      <c r="I1156" s="6">
        <f>IF(B1156&amp;""="","",IF(COUNTIF('الطلاب'!$A$6:$A$205,B1156&amp;"")=0,"طالب غير موجود",IF(NOT(ISNUMBER(A1156)),"تاريخ ناقص",IF(OR(C1156="حفظ جديد",C1156="مراجعة")=FALSE,"اختر النوع",IF(NOT(ISNUMBER(F1156)),"عدد الأوجه ناقص","")))))</f>
        <v/>
      </c>
      <c r="J1156" s="21">
        <f>IF(OR(B1156&amp;""="",C1156&lt;&gt;"حفظ جديد",NOT(ISNUMBER(A1156))),"",IF(COUNTIFS($B$6:$B$2005,B1156&amp;"",$C$6:$C$2005,"حفظ جديد",$A$6:$A$2005,"&gt;"&amp;A1156)=0,1,0))</f>
        <v/>
      </c>
      <c r="K1156" s="21">
        <f>IF(OR(B1156&amp;""="",C1156&lt;&gt;"مراجعة",NOT(ISNUMBER(A1156))),"",IF(COUNTIFS($B$6:$B$2005,B1156&amp;"",$C$6:$C$2005,"مراجعة",$A$6:$A$2005,"&gt;"&amp;A1156)=0,1,0))</f>
        <v/>
      </c>
      <c r="L1156" s="6">
        <f>IF(J1156=1,B1156&amp;"|H","")</f>
        <v/>
      </c>
      <c r="M1156" s="6">
        <f>IF(K1156=1,B1156&amp;"|R","")</f>
        <v/>
      </c>
    </row>
    <row r="1157">
      <c r="A1157" s="13" t="n"/>
      <c r="B1157" s="5" t="n"/>
      <c r="C1157" s="5" t="n"/>
      <c r="D1157" s="5" t="n"/>
      <c r="E1157" s="5" t="n"/>
      <c r="F1157" s="15" t="n"/>
      <c r="G1157" s="5" t="n"/>
      <c r="H1157" s="5" t="n"/>
      <c r="I1157" s="6">
        <f>IF(B1157&amp;""="","",IF(COUNTIF('الطلاب'!$A$6:$A$205,B1157&amp;"")=0,"طالب غير موجود",IF(NOT(ISNUMBER(A1157)),"تاريخ ناقص",IF(OR(C1157="حفظ جديد",C1157="مراجعة")=FALSE,"اختر النوع",IF(NOT(ISNUMBER(F1157)),"عدد الأوجه ناقص","")))))</f>
        <v/>
      </c>
      <c r="J1157" s="21">
        <f>IF(OR(B1157&amp;""="",C1157&lt;&gt;"حفظ جديد",NOT(ISNUMBER(A1157))),"",IF(COUNTIFS($B$6:$B$2005,B1157&amp;"",$C$6:$C$2005,"حفظ جديد",$A$6:$A$2005,"&gt;"&amp;A1157)=0,1,0))</f>
        <v/>
      </c>
      <c r="K1157" s="21">
        <f>IF(OR(B1157&amp;""="",C1157&lt;&gt;"مراجعة",NOT(ISNUMBER(A1157))),"",IF(COUNTIFS($B$6:$B$2005,B1157&amp;"",$C$6:$C$2005,"مراجعة",$A$6:$A$2005,"&gt;"&amp;A1157)=0,1,0))</f>
        <v/>
      </c>
      <c r="L1157" s="6">
        <f>IF(J1157=1,B1157&amp;"|H","")</f>
        <v/>
      </c>
      <c r="M1157" s="6">
        <f>IF(K1157=1,B1157&amp;"|R","")</f>
        <v/>
      </c>
    </row>
    <row r="1158">
      <c r="A1158" s="13" t="n"/>
      <c r="B1158" s="5" t="n"/>
      <c r="C1158" s="5" t="n"/>
      <c r="D1158" s="5" t="n"/>
      <c r="E1158" s="5" t="n"/>
      <c r="F1158" s="15" t="n"/>
      <c r="G1158" s="5" t="n"/>
      <c r="H1158" s="5" t="n"/>
      <c r="I1158" s="6">
        <f>IF(B1158&amp;""="","",IF(COUNTIF('الطلاب'!$A$6:$A$205,B1158&amp;"")=0,"طالب غير موجود",IF(NOT(ISNUMBER(A1158)),"تاريخ ناقص",IF(OR(C1158="حفظ جديد",C1158="مراجعة")=FALSE,"اختر النوع",IF(NOT(ISNUMBER(F1158)),"عدد الأوجه ناقص","")))))</f>
        <v/>
      </c>
      <c r="J1158" s="21">
        <f>IF(OR(B1158&amp;""="",C1158&lt;&gt;"حفظ جديد",NOT(ISNUMBER(A1158))),"",IF(COUNTIFS($B$6:$B$2005,B1158&amp;"",$C$6:$C$2005,"حفظ جديد",$A$6:$A$2005,"&gt;"&amp;A1158)=0,1,0))</f>
        <v/>
      </c>
      <c r="K1158" s="21">
        <f>IF(OR(B1158&amp;""="",C1158&lt;&gt;"مراجعة",NOT(ISNUMBER(A1158))),"",IF(COUNTIFS($B$6:$B$2005,B1158&amp;"",$C$6:$C$2005,"مراجعة",$A$6:$A$2005,"&gt;"&amp;A1158)=0,1,0))</f>
        <v/>
      </c>
      <c r="L1158" s="6">
        <f>IF(J1158=1,B1158&amp;"|H","")</f>
        <v/>
      </c>
      <c r="M1158" s="6">
        <f>IF(K1158=1,B1158&amp;"|R","")</f>
        <v/>
      </c>
    </row>
    <row r="1159">
      <c r="A1159" s="13" t="n"/>
      <c r="B1159" s="5" t="n"/>
      <c r="C1159" s="5" t="n"/>
      <c r="D1159" s="5" t="n"/>
      <c r="E1159" s="5" t="n"/>
      <c r="F1159" s="15" t="n"/>
      <c r="G1159" s="5" t="n"/>
      <c r="H1159" s="5" t="n"/>
      <c r="I1159" s="6">
        <f>IF(B1159&amp;""="","",IF(COUNTIF('الطلاب'!$A$6:$A$205,B1159&amp;"")=0,"طالب غير موجود",IF(NOT(ISNUMBER(A1159)),"تاريخ ناقص",IF(OR(C1159="حفظ جديد",C1159="مراجعة")=FALSE,"اختر النوع",IF(NOT(ISNUMBER(F1159)),"عدد الأوجه ناقص","")))))</f>
        <v/>
      </c>
      <c r="J1159" s="21">
        <f>IF(OR(B1159&amp;""="",C1159&lt;&gt;"حفظ جديد",NOT(ISNUMBER(A1159))),"",IF(COUNTIFS($B$6:$B$2005,B1159&amp;"",$C$6:$C$2005,"حفظ جديد",$A$6:$A$2005,"&gt;"&amp;A1159)=0,1,0))</f>
        <v/>
      </c>
      <c r="K1159" s="21">
        <f>IF(OR(B1159&amp;""="",C1159&lt;&gt;"مراجعة",NOT(ISNUMBER(A1159))),"",IF(COUNTIFS($B$6:$B$2005,B1159&amp;"",$C$6:$C$2005,"مراجعة",$A$6:$A$2005,"&gt;"&amp;A1159)=0,1,0))</f>
        <v/>
      </c>
      <c r="L1159" s="6">
        <f>IF(J1159=1,B1159&amp;"|H","")</f>
        <v/>
      </c>
      <c r="M1159" s="6">
        <f>IF(K1159=1,B1159&amp;"|R","")</f>
        <v/>
      </c>
    </row>
    <row r="1160">
      <c r="A1160" s="13" t="n"/>
      <c r="B1160" s="5" t="n"/>
      <c r="C1160" s="5" t="n"/>
      <c r="D1160" s="5" t="n"/>
      <c r="E1160" s="5" t="n"/>
      <c r="F1160" s="15" t="n"/>
      <c r="G1160" s="5" t="n"/>
      <c r="H1160" s="5" t="n"/>
      <c r="I1160" s="6">
        <f>IF(B1160&amp;""="","",IF(COUNTIF('الطلاب'!$A$6:$A$205,B1160&amp;"")=0,"طالب غير موجود",IF(NOT(ISNUMBER(A1160)),"تاريخ ناقص",IF(OR(C1160="حفظ جديد",C1160="مراجعة")=FALSE,"اختر النوع",IF(NOT(ISNUMBER(F1160)),"عدد الأوجه ناقص","")))))</f>
        <v/>
      </c>
      <c r="J1160" s="21">
        <f>IF(OR(B1160&amp;""="",C1160&lt;&gt;"حفظ جديد",NOT(ISNUMBER(A1160))),"",IF(COUNTIFS($B$6:$B$2005,B1160&amp;"",$C$6:$C$2005,"حفظ جديد",$A$6:$A$2005,"&gt;"&amp;A1160)=0,1,0))</f>
        <v/>
      </c>
      <c r="K1160" s="21">
        <f>IF(OR(B1160&amp;""="",C1160&lt;&gt;"مراجعة",NOT(ISNUMBER(A1160))),"",IF(COUNTIFS($B$6:$B$2005,B1160&amp;"",$C$6:$C$2005,"مراجعة",$A$6:$A$2005,"&gt;"&amp;A1160)=0,1,0))</f>
        <v/>
      </c>
      <c r="L1160" s="6">
        <f>IF(J1160=1,B1160&amp;"|H","")</f>
        <v/>
      </c>
      <c r="M1160" s="6">
        <f>IF(K1160=1,B1160&amp;"|R","")</f>
        <v/>
      </c>
    </row>
    <row r="1161">
      <c r="A1161" s="13" t="n"/>
      <c r="B1161" s="5" t="n"/>
      <c r="C1161" s="5" t="n"/>
      <c r="D1161" s="5" t="n"/>
      <c r="E1161" s="5" t="n"/>
      <c r="F1161" s="15" t="n"/>
      <c r="G1161" s="5" t="n"/>
      <c r="H1161" s="5" t="n"/>
      <c r="I1161" s="6">
        <f>IF(B1161&amp;""="","",IF(COUNTIF('الطلاب'!$A$6:$A$205,B1161&amp;"")=0,"طالب غير موجود",IF(NOT(ISNUMBER(A1161)),"تاريخ ناقص",IF(OR(C1161="حفظ جديد",C1161="مراجعة")=FALSE,"اختر النوع",IF(NOT(ISNUMBER(F1161)),"عدد الأوجه ناقص","")))))</f>
        <v/>
      </c>
      <c r="J1161" s="21">
        <f>IF(OR(B1161&amp;""="",C1161&lt;&gt;"حفظ جديد",NOT(ISNUMBER(A1161))),"",IF(COUNTIFS($B$6:$B$2005,B1161&amp;"",$C$6:$C$2005,"حفظ جديد",$A$6:$A$2005,"&gt;"&amp;A1161)=0,1,0))</f>
        <v/>
      </c>
      <c r="K1161" s="21">
        <f>IF(OR(B1161&amp;""="",C1161&lt;&gt;"مراجعة",NOT(ISNUMBER(A1161))),"",IF(COUNTIFS($B$6:$B$2005,B1161&amp;"",$C$6:$C$2005,"مراجعة",$A$6:$A$2005,"&gt;"&amp;A1161)=0,1,0))</f>
        <v/>
      </c>
      <c r="L1161" s="6">
        <f>IF(J1161=1,B1161&amp;"|H","")</f>
        <v/>
      </c>
      <c r="M1161" s="6">
        <f>IF(K1161=1,B1161&amp;"|R","")</f>
        <v/>
      </c>
    </row>
    <row r="1162">
      <c r="A1162" s="13" t="n"/>
      <c r="B1162" s="5" t="n"/>
      <c r="C1162" s="5" t="n"/>
      <c r="D1162" s="5" t="n"/>
      <c r="E1162" s="5" t="n"/>
      <c r="F1162" s="15" t="n"/>
      <c r="G1162" s="5" t="n"/>
      <c r="H1162" s="5" t="n"/>
      <c r="I1162" s="6">
        <f>IF(B1162&amp;""="","",IF(COUNTIF('الطلاب'!$A$6:$A$205,B1162&amp;"")=0,"طالب غير موجود",IF(NOT(ISNUMBER(A1162)),"تاريخ ناقص",IF(OR(C1162="حفظ جديد",C1162="مراجعة")=FALSE,"اختر النوع",IF(NOT(ISNUMBER(F1162)),"عدد الأوجه ناقص","")))))</f>
        <v/>
      </c>
      <c r="J1162" s="21">
        <f>IF(OR(B1162&amp;""="",C1162&lt;&gt;"حفظ جديد",NOT(ISNUMBER(A1162))),"",IF(COUNTIFS($B$6:$B$2005,B1162&amp;"",$C$6:$C$2005,"حفظ جديد",$A$6:$A$2005,"&gt;"&amp;A1162)=0,1,0))</f>
        <v/>
      </c>
      <c r="K1162" s="21">
        <f>IF(OR(B1162&amp;""="",C1162&lt;&gt;"مراجعة",NOT(ISNUMBER(A1162))),"",IF(COUNTIFS($B$6:$B$2005,B1162&amp;"",$C$6:$C$2005,"مراجعة",$A$6:$A$2005,"&gt;"&amp;A1162)=0,1,0))</f>
        <v/>
      </c>
      <c r="L1162" s="6">
        <f>IF(J1162=1,B1162&amp;"|H","")</f>
        <v/>
      </c>
      <c r="M1162" s="6">
        <f>IF(K1162=1,B1162&amp;"|R","")</f>
        <v/>
      </c>
    </row>
    <row r="1163">
      <c r="A1163" s="13" t="n"/>
      <c r="B1163" s="5" t="n"/>
      <c r="C1163" s="5" t="n"/>
      <c r="D1163" s="5" t="n"/>
      <c r="E1163" s="5" t="n"/>
      <c r="F1163" s="15" t="n"/>
      <c r="G1163" s="5" t="n"/>
      <c r="H1163" s="5" t="n"/>
      <c r="I1163" s="6">
        <f>IF(B1163&amp;""="","",IF(COUNTIF('الطلاب'!$A$6:$A$205,B1163&amp;"")=0,"طالب غير موجود",IF(NOT(ISNUMBER(A1163)),"تاريخ ناقص",IF(OR(C1163="حفظ جديد",C1163="مراجعة")=FALSE,"اختر النوع",IF(NOT(ISNUMBER(F1163)),"عدد الأوجه ناقص","")))))</f>
        <v/>
      </c>
      <c r="J1163" s="21">
        <f>IF(OR(B1163&amp;""="",C1163&lt;&gt;"حفظ جديد",NOT(ISNUMBER(A1163))),"",IF(COUNTIFS($B$6:$B$2005,B1163&amp;"",$C$6:$C$2005,"حفظ جديد",$A$6:$A$2005,"&gt;"&amp;A1163)=0,1,0))</f>
        <v/>
      </c>
      <c r="K1163" s="21">
        <f>IF(OR(B1163&amp;""="",C1163&lt;&gt;"مراجعة",NOT(ISNUMBER(A1163))),"",IF(COUNTIFS($B$6:$B$2005,B1163&amp;"",$C$6:$C$2005,"مراجعة",$A$6:$A$2005,"&gt;"&amp;A1163)=0,1,0))</f>
        <v/>
      </c>
      <c r="L1163" s="6">
        <f>IF(J1163=1,B1163&amp;"|H","")</f>
        <v/>
      </c>
      <c r="M1163" s="6">
        <f>IF(K1163=1,B1163&amp;"|R","")</f>
        <v/>
      </c>
    </row>
    <row r="1164">
      <c r="A1164" s="13" t="n"/>
      <c r="B1164" s="5" t="n"/>
      <c r="C1164" s="5" t="n"/>
      <c r="D1164" s="5" t="n"/>
      <c r="E1164" s="5" t="n"/>
      <c r="F1164" s="15" t="n"/>
      <c r="G1164" s="5" t="n"/>
      <c r="H1164" s="5" t="n"/>
      <c r="I1164" s="6">
        <f>IF(B1164&amp;""="","",IF(COUNTIF('الطلاب'!$A$6:$A$205,B1164&amp;"")=0,"طالب غير موجود",IF(NOT(ISNUMBER(A1164)),"تاريخ ناقص",IF(OR(C1164="حفظ جديد",C1164="مراجعة")=FALSE,"اختر النوع",IF(NOT(ISNUMBER(F1164)),"عدد الأوجه ناقص","")))))</f>
        <v/>
      </c>
      <c r="J1164" s="21">
        <f>IF(OR(B1164&amp;""="",C1164&lt;&gt;"حفظ جديد",NOT(ISNUMBER(A1164))),"",IF(COUNTIFS($B$6:$B$2005,B1164&amp;"",$C$6:$C$2005,"حفظ جديد",$A$6:$A$2005,"&gt;"&amp;A1164)=0,1,0))</f>
        <v/>
      </c>
      <c r="K1164" s="21">
        <f>IF(OR(B1164&amp;""="",C1164&lt;&gt;"مراجعة",NOT(ISNUMBER(A1164))),"",IF(COUNTIFS($B$6:$B$2005,B1164&amp;"",$C$6:$C$2005,"مراجعة",$A$6:$A$2005,"&gt;"&amp;A1164)=0,1,0))</f>
        <v/>
      </c>
      <c r="L1164" s="6">
        <f>IF(J1164=1,B1164&amp;"|H","")</f>
        <v/>
      </c>
      <c r="M1164" s="6">
        <f>IF(K1164=1,B1164&amp;"|R","")</f>
        <v/>
      </c>
    </row>
    <row r="1165">
      <c r="A1165" s="13" t="n"/>
      <c r="B1165" s="5" t="n"/>
      <c r="C1165" s="5" t="n"/>
      <c r="D1165" s="5" t="n"/>
      <c r="E1165" s="5" t="n"/>
      <c r="F1165" s="15" t="n"/>
      <c r="G1165" s="5" t="n"/>
      <c r="H1165" s="5" t="n"/>
      <c r="I1165" s="6">
        <f>IF(B1165&amp;""="","",IF(COUNTIF('الطلاب'!$A$6:$A$205,B1165&amp;"")=0,"طالب غير موجود",IF(NOT(ISNUMBER(A1165)),"تاريخ ناقص",IF(OR(C1165="حفظ جديد",C1165="مراجعة")=FALSE,"اختر النوع",IF(NOT(ISNUMBER(F1165)),"عدد الأوجه ناقص","")))))</f>
        <v/>
      </c>
      <c r="J1165" s="21">
        <f>IF(OR(B1165&amp;""="",C1165&lt;&gt;"حفظ جديد",NOT(ISNUMBER(A1165))),"",IF(COUNTIFS($B$6:$B$2005,B1165&amp;"",$C$6:$C$2005,"حفظ جديد",$A$6:$A$2005,"&gt;"&amp;A1165)=0,1,0))</f>
        <v/>
      </c>
      <c r="K1165" s="21">
        <f>IF(OR(B1165&amp;""="",C1165&lt;&gt;"مراجعة",NOT(ISNUMBER(A1165))),"",IF(COUNTIFS($B$6:$B$2005,B1165&amp;"",$C$6:$C$2005,"مراجعة",$A$6:$A$2005,"&gt;"&amp;A1165)=0,1,0))</f>
        <v/>
      </c>
      <c r="L1165" s="6">
        <f>IF(J1165=1,B1165&amp;"|H","")</f>
        <v/>
      </c>
      <c r="M1165" s="6">
        <f>IF(K1165=1,B1165&amp;"|R","")</f>
        <v/>
      </c>
    </row>
    <row r="1166">
      <c r="A1166" s="13" t="n"/>
      <c r="B1166" s="5" t="n"/>
      <c r="C1166" s="5" t="n"/>
      <c r="D1166" s="5" t="n"/>
      <c r="E1166" s="5" t="n"/>
      <c r="F1166" s="15" t="n"/>
      <c r="G1166" s="5" t="n"/>
      <c r="H1166" s="5" t="n"/>
      <c r="I1166" s="6">
        <f>IF(B1166&amp;""="","",IF(COUNTIF('الطلاب'!$A$6:$A$205,B1166&amp;"")=0,"طالب غير موجود",IF(NOT(ISNUMBER(A1166)),"تاريخ ناقص",IF(OR(C1166="حفظ جديد",C1166="مراجعة")=FALSE,"اختر النوع",IF(NOT(ISNUMBER(F1166)),"عدد الأوجه ناقص","")))))</f>
        <v/>
      </c>
      <c r="J1166" s="21">
        <f>IF(OR(B1166&amp;""="",C1166&lt;&gt;"حفظ جديد",NOT(ISNUMBER(A1166))),"",IF(COUNTIFS($B$6:$B$2005,B1166&amp;"",$C$6:$C$2005,"حفظ جديد",$A$6:$A$2005,"&gt;"&amp;A1166)=0,1,0))</f>
        <v/>
      </c>
      <c r="K1166" s="21">
        <f>IF(OR(B1166&amp;""="",C1166&lt;&gt;"مراجعة",NOT(ISNUMBER(A1166))),"",IF(COUNTIFS($B$6:$B$2005,B1166&amp;"",$C$6:$C$2005,"مراجعة",$A$6:$A$2005,"&gt;"&amp;A1166)=0,1,0))</f>
        <v/>
      </c>
      <c r="L1166" s="6">
        <f>IF(J1166=1,B1166&amp;"|H","")</f>
        <v/>
      </c>
      <c r="M1166" s="6">
        <f>IF(K1166=1,B1166&amp;"|R","")</f>
        <v/>
      </c>
    </row>
    <row r="1167">
      <c r="A1167" s="13" t="n"/>
      <c r="B1167" s="5" t="n"/>
      <c r="C1167" s="5" t="n"/>
      <c r="D1167" s="5" t="n"/>
      <c r="E1167" s="5" t="n"/>
      <c r="F1167" s="15" t="n"/>
      <c r="G1167" s="5" t="n"/>
      <c r="H1167" s="5" t="n"/>
      <c r="I1167" s="6">
        <f>IF(B1167&amp;""="","",IF(COUNTIF('الطلاب'!$A$6:$A$205,B1167&amp;"")=0,"طالب غير موجود",IF(NOT(ISNUMBER(A1167)),"تاريخ ناقص",IF(OR(C1167="حفظ جديد",C1167="مراجعة")=FALSE,"اختر النوع",IF(NOT(ISNUMBER(F1167)),"عدد الأوجه ناقص","")))))</f>
        <v/>
      </c>
      <c r="J1167" s="21">
        <f>IF(OR(B1167&amp;""="",C1167&lt;&gt;"حفظ جديد",NOT(ISNUMBER(A1167))),"",IF(COUNTIFS($B$6:$B$2005,B1167&amp;"",$C$6:$C$2005,"حفظ جديد",$A$6:$A$2005,"&gt;"&amp;A1167)=0,1,0))</f>
        <v/>
      </c>
      <c r="K1167" s="21">
        <f>IF(OR(B1167&amp;""="",C1167&lt;&gt;"مراجعة",NOT(ISNUMBER(A1167))),"",IF(COUNTIFS($B$6:$B$2005,B1167&amp;"",$C$6:$C$2005,"مراجعة",$A$6:$A$2005,"&gt;"&amp;A1167)=0,1,0))</f>
        <v/>
      </c>
      <c r="L1167" s="6">
        <f>IF(J1167=1,B1167&amp;"|H","")</f>
        <v/>
      </c>
      <c r="M1167" s="6">
        <f>IF(K1167=1,B1167&amp;"|R","")</f>
        <v/>
      </c>
    </row>
    <row r="1168">
      <c r="A1168" s="13" t="n"/>
      <c r="B1168" s="5" t="n"/>
      <c r="C1168" s="5" t="n"/>
      <c r="D1168" s="5" t="n"/>
      <c r="E1168" s="5" t="n"/>
      <c r="F1168" s="15" t="n"/>
      <c r="G1168" s="5" t="n"/>
      <c r="H1168" s="5" t="n"/>
      <c r="I1168" s="6">
        <f>IF(B1168&amp;""="","",IF(COUNTIF('الطلاب'!$A$6:$A$205,B1168&amp;"")=0,"طالب غير موجود",IF(NOT(ISNUMBER(A1168)),"تاريخ ناقص",IF(OR(C1168="حفظ جديد",C1168="مراجعة")=FALSE,"اختر النوع",IF(NOT(ISNUMBER(F1168)),"عدد الأوجه ناقص","")))))</f>
        <v/>
      </c>
      <c r="J1168" s="21">
        <f>IF(OR(B1168&amp;""="",C1168&lt;&gt;"حفظ جديد",NOT(ISNUMBER(A1168))),"",IF(COUNTIFS($B$6:$B$2005,B1168&amp;"",$C$6:$C$2005,"حفظ جديد",$A$6:$A$2005,"&gt;"&amp;A1168)=0,1,0))</f>
        <v/>
      </c>
      <c r="K1168" s="21">
        <f>IF(OR(B1168&amp;""="",C1168&lt;&gt;"مراجعة",NOT(ISNUMBER(A1168))),"",IF(COUNTIFS($B$6:$B$2005,B1168&amp;"",$C$6:$C$2005,"مراجعة",$A$6:$A$2005,"&gt;"&amp;A1168)=0,1,0))</f>
        <v/>
      </c>
      <c r="L1168" s="6">
        <f>IF(J1168=1,B1168&amp;"|H","")</f>
        <v/>
      </c>
      <c r="M1168" s="6">
        <f>IF(K1168=1,B1168&amp;"|R","")</f>
        <v/>
      </c>
    </row>
    <row r="1169">
      <c r="A1169" s="13" t="n"/>
      <c r="B1169" s="5" t="n"/>
      <c r="C1169" s="5" t="n"/>
      <c r="D1169" s="5" t="n"/>
      <c r="E1169" s="5" t="n"/>
      <c r="F1169" s="15" t="n"/>
      <c r="G1169" s="5" t="n"/>
      <c r="H1169" s="5" t="n"/>
      <c r="I1169" s="6">
        <f>IF(B1169&amp;""="","",IF(COUNTIF('الطلاب'!$A$6:$A$205,B1169&amp;"")=0,"طالب غير موجود",IF(NOT(ISNUMBER(A1169)),"تاريخ ناقص",IF(OR(C1169="حفظ جديد",C1169="مراجعة")=FALSE,"اختر النوع",IF(NOT(ISNUMBER(F1169)),"عدد الأوجه ناقص","")))))</f>
        <v/>
      </c>
      <c r="J1169" s="21">
        <f>IF(OR(B1169&amp;""="",C1169&lt;&gt;"حفظ جديد",NOT(ISNUMBER(A1169))),"",IF(COUNTIFS($B$6:$B$2005,B1169&amp;"",$C$6:$C$2005,"حفظ جديد",$A$6:$A$2005,"&gt;"&amp;A1169)=0,1,0))</f>
        <v/>
      </c>
      <c r="K1169" s="21">
        <f>IF(OR(B1169&amp;""="",C1169&lt;&gt;"مراجعة",NOT(ISNUMBER(A1169))),"",IF(COUNTIFS($B$6:$B$2005,B1169&amp;"",$C$6:$C$2005,"مراجعة",$A$6:$A$2005,"&gt;"&amp;A1169)=0,1,0))</f>
        <v/>
      </c>
      <c r="L1169" s="6">
        <f>IF(J1169=1,B1169&amp;"|H","")</f>
        <v/>
      </c>
      <c r="M1169" s="6">
        <f>IF(K1169=1,B1169&amp;"|R","")</f>
        <v/>
      </c>
    </row>
    <row r="1170">
      <c r="A1170" s="13" t="n"/>
      <c r="B1170" s="5" t="n"/>
      <c r="C1170" s="5" t="n"/>
      <c r="D1170" s="5" t="n"/>
      <c r="E1170" s="5" t="n"/>
      <c r="F1170" s="15" t="n"/>
      <c r="G1170" s="5" t="n"/>
      <c r="H1170" s="5" t="n"/>
      <c r="I1170" s="6">
        <f>IF(B1170&amp;""="","",IF(COUNTIF('الطلاب'!$A$6:$A$205,B1170&amp;"")=0,"طالب غير موجود",IF(NOT(ISNUMBER(A1170)),"تاريخ ناقص",IF(OR(C1170="حفظ جديد",C1170="مراجعة")=FALSE,"اختر النوع",IF(NOT(ISNUMBER(F1170)),"عدد الأوجه ناقص","")))))</f>
        <v/>
      </c>
      <c r="J1170" s="21">
        <f>IF(OR(B1170&amp;""="",C1170&lt;&gt;"حفظ جديد",NOT(ISNUMBER(A1170))),"",IF(COUNTIFS($B$6:$B$2005,B1170&amp;"",$C$6:$C$2005,"حفظ جديد",$A$6:$A$2005,"&gt;"&amp;A1170)=0,1,0))</f>
        <v/>
      </c>
      <c r="K1170" s="21">
        <f>IF(OR(B1170&amp;""="",C1170&lt;&gt;"مراجعة",NOT(ISNUMBER(A1170))),"",IF(COUNTIFS($B$6:$B$2005,B1170&amp;"",$C$6:$C$2005,"مراجعة",$A$6:$A$2005,"&gt;"&amp;A1170)=0,1,0))</f>
        <v/>
      </c>
      <c r="L1170" s="6">
        <f>IF(J1170=1,B1170&amp;"|H","")</f>
        <v/>
      </c>
      <c r="M1170" s="6">
        <f>IF(K1170=1,B1170&amp;"|R","")</f>
        <v/>
      </c>
    </row>
    <row r="1171">
      <c r="A1171" s="13" t="n"/>
      <c r="B1171" s="5" t="n"/>
      <c r="C1171" s="5" t="n"/>
      <c r="D1171" s="5" t="n"/>
      <c r="E1171" s="5" t="n"/>
      <c r="F1171" s="15" t="n"/>
      <c r="G1171" s="5" t="n"/>
      <c r="H1171" s="5" t="n"/>
      <c r="I1171" s="6">
        <f>IF(B1171&amp;""="","",IF(COUNTIF('الطلاب'!$A$6:$A$205,B1171&amp;"")=0,"طالب غير موجود",IF(NOT(ISNUMBER(A1171)),"تاريخ ناقص",IF(OR(C1171="حفظ جديد",C1171="مراجعة")=FALSE,"اختر النوع",IF(NOT(ISNUMBER(F1171)),"عدد الأوجه ناقص","")))))</f>
        <v/>
      </c>
      <c r="J1171" s="21">
        <f>IF(OR(B1171&amp;""="",C1171&lt;&gt;"حفظ جديد",NOT(ISNUMBER(A1171))),"",IF(COUNTIFS($B$6:$B$2005,B1171&amp;"",$C$6:$C$2005,"حفظ جديد",$A$6:$A$2005,"&gt;"&amp;A1171)=0,1,0))</f>
        <v/>
      </c>
      <c r="K1171" s="21">
        <f>IF(OR(B1171&amp;""="",C1171&lt;&gt;"مراجعة",NOT(ISNUMBER(A1171))),"",IF(COUNTIFS($B$6:$B$2005,B1171&amp;"",$C$6:$C$2005,"مراجعة",$A$6:$A$2005,"&gt;"&amp;A1171)=0,1,0))</f>
        <v/>
      </c>
      <c r="L1171" s="6">
        <f>IF(J1171=1,B1171&amp;"|H","")</f>
        <v/>
      </c>
      <c r="M1171" s="6">
        <f>IF(K1171=1,B1171&amp;"|R","")</f>
        <v/>
      </c>
    </row>
    <row r="1172">
      <c r="A1172" s="13" t="n"/>
      <c r="B1172" s="5" t="n"/>
      <c r="C1172" s="5" t="n"/>
      <c r="D1172" s="5" t="n"/>
      <c r="E1172" s="5" t="n"/>
      <c r="F1172" s="15" t="n"/>
      <c r="G1172" s="5" t="n"/>
      <c r="H1172" s="5" t="n"/>
      <c r="I1172" s="6">
        <f>IF(B1172&amp;""="","",IF(COUNTIF('الطلاب'!$A$6:$A$205,B1172&amp;"")=0,"طالب غير موجود",IF(NOT(ISNUMBER(A1172)),"تاريخ ناقص",IF(OR(C1172="حفظ جديد",C1172="مراجعة")=FALSE,"اختر النوع",IF(NOT(ISNUMBER(F1172)),"عدد الأوجه ناقص","")))))</f>
        <v/>
      </c>
      <c r="J1172" s="21">
        <f>IF(OR(B1172&amp;""="",C1172&lt;&gt;"حفظ جديد",NOT(ISNUMBER(A1172))),"",IF(COUNTIFS($B$6:$B$2005,B1172&amp;"",$C$6:$C$2005,"حفظ جديد",$A$6:$A$2005,"&gt;"&amp;A1172)=0,1,0))</f>
        <v/>
      </c>
      <c r="K1172" s="21">
        <f>IF(OR(B1172&amp;""="",C1172&lt;&gt;"مراجعة",NOT(ISNUMBER(A1172))),"",IF(COUNTIFS($B$6:$B$2005,B1172&amp;"",$C$6:$C$2005,"مراجعة",$A$6:$A$2005,"&gt;"&amp;A1172)=0,1,0))</f>
        <v/>
      </c>
      <c r="L1172" s="6">
        <f>IF(J1172=1,B1172&amp;"|H","")</f>
        <v/>
      </c>
      <c r="M1172" s="6">
        <f>IF(K1172=1,B1172&amp;"|R","")</f>
        <v/>
      </c>
    </row>
    <row r="1173">
      <c r="A1173" s="13" t="n"/>
      <c r="B1173" s="5" t="n"/>
      <c r="C1173" s="5" t="n"/>
      <c r="D1173" s="5" t="n"/>
      <c r="E1173" s="5" t="n"/>
      <c r="F1173" s="15" t="n"/>
      <c r="G1173" s="5" t="n"/>
      <c r="H1173" s="5" t="n"/>
      <c r="I1173" s="6">
        <f>IF(B1173&amp;""="","",IF(COUNTIF('الطلاب'!$A$6:$A$205,B1173&amp;"")=0,"طالب غير موجود",IF(NOT(ISNUMBER(A1173)),"تاريخ ناقص",IF(OR(C1173="حفظ جديد",C1173="مراجعة")=FALSE,"اختر النوع",IF(NOT(ISNUMBER(F1173)),"عدد الأوجه ناقص","")))))</f>
        <v/>
      </c>
      <c r="J1173" s="21">
        <f>IF(OR(B1173&amp;""="",C1173&lt;&gt;"حفظ جديد",NOT(ISNUMBER(A1173))),"",IF(COUNTIFS($B$6:$B$2005,B1173&amp;"",$C$6:$C$2005,"حفظ جديد",$A$6:$A$2005,"&gt;"&amp;A1173)=0,1,0))</f>
        <v/>
      </c>
      <c r="K1173" s="21">
        <f>IF(OR(B1173&amp;""="",C1173&lt;&gt;"مراجعة",NOT(ISNUMBER(A1173))),"",IF(COUNTIFS($B$6:$B$2005,B1173&amp;"",$C$6:$C$2005,"مراجعة",$A$6:$A$2005,"&gt;"&amp;A1173)=0,1,0))</f>
        <v/>
      </c>
      <c r="L1173" s="6">
        <f>IF(J1173=1,B1173&amp;"|H","")</f>
        <v/>
      </c>
      <c r="M1173" s="6">
        <f>IF(K1173=1,B1173&amp;"|R","")</f>
        <v/>
      </c>
    </row>
    <row r="1174">
      <c r="A1174" s="13" t="n"/>
      <c r="B1174" s="5" t="n"/>
      <c r="C1174" s="5" t="n"/>
      <c r="D1174" s="5" t="n"/>
      <c r="E1174" s="5" t="n"/>
      <c r="F1174" s="15" t="n"/>
      <c r="G1174" s="5" t="n"/>
      <c r="H1174" s="5" t="n"/>
      <c r="I1174" s="6">
        <f>IF(B1174&amp;""="","",IF(COUNTIF('الطلاب'!$A$6:$A$205,B1174&amp;"")=0,"طالب غير موجود",IF(NOT(ISNUMBER(A1174)),"تاريخ ناقص",IF(OR(C1174="حفظ جديد",C1174="مراجعة")=FALSE,"اختر النوع",IF(NOT(ISNUMBER(F1174)),"عدد الأوجه ناقص","")))))</f>
        <v/>
      </c>
      <c r="J1174" s="21">
        <f>IF(OR(B1174&amp;""="",C1174&lt;&gt;"حفظ جديد",NOT(ISNUMBER(A1174))),"",IF(COUNTIFS($B$6:$B$2005,B1174&amp;"",$C$6:$C$2005,"حفظ جديد",$A$6:$A$2005,"&gt;"&amp;A1174)=0,1,0))</f>
        <v/>
      </c>
      <c r="K1174" s="21">
        <f>IF(OR(B1174&amp;""="",C1174&lt;&gt;"مراجعة",NOT(ISNUMBER(A1174))),"",IF(COUNTIFS($B$6:$B$2005,B1174&amp;"",$C$6:$C$2005,"مراجعة",$A$6:$A$2005,"&gt;"&amp;A1174)=0,1,0))</f>
        <v/>
      </c>
      <c r="L1174" s="6">
        <f>IF(J1174=1,B1174&amp;"|H","")</f>
        <v/>
      </c>
      <c r="M1174" s="6">
        <f>IF(K1174=1,B1174&amp;"|R","")</f>
        <v/>
      </c>
    </row>
    <row r="1175">
      <c r="A1175" s="13" t="n"/>
      <c r="B1175" s="5" t="n"/>
      <c r="C1175" s="5" t="n"/>
      <c r="D1175" s="5" t="n"/>
      <c r="E1175" s="5" t="n"/>
      <c r="F1175" s="15" t="n"/>
      <c r="G1175" s="5" t="n"/>
      <c r="H1175" s="5" t="n"/>
      <c r="I1175" s="6">
        <f>IF(B1175&amp;""="","",IF(COUNTIF('الطلاب'!$A$6:$A$205,B1175&amp;"")=0,"طالب غير موجود",IF(NOT(ISNUMBER(A1175)),"تاريخ ناقص",IF(OR(C1175="حفظ جديد",C1175="مراجعة")=FALSE,"اختر النوع",IF(NOT(ISNUMBER(F1175)),"عدد الأوجه ناقص","")))))</f>
        <v/>
      </c>
      <c r="J1175" s="21">
        <f>IF(OR(B1175&amp;""="",C1175&lt;&gt;"حفظ جديد",NOT(ISNUMBER(A1175))),"",IF(COUNTIFS($B$6:$B$2005,B1175&amp;"",$C$6:$C$2005,"حفظ جديد",$A$6:$A$2005,"&gt;"&amp;A1175)=0,1,0))</f>
        <v/>
      </c>
      <c r="K1175" s="21">
        <f>IF(OR(B1175&amp;""="",C1175&lt;&gt;"مراجعة",NOT(ISNUMBER(A1175))),"",IF(COUNTIFS($B$6:$B$2005,B1175&amp;"",$C$6:$C$2005,"مراجعة",$A$6:$A$2005,"&gt;"&amp;A1175)=0,1,0))</f>
        <v/>
      </c>
      <c r="L1175" s="6">
        <f>IF(J1175=1,B1175&amp;"|H","")</f>
        <v/>
      </c>
      <c r="M1175" s="6">
        <f>IF(K1175=1,B1175&amp;"|R","")</f>
        <v/>
      </c>
    </row>
    <row r="1176">
      <c r="A1176" s="13" t="n"/>
      <c r="B1176" s="5" t="n"/>
      <c r="C1176" s="5" t="n"/>
      <c r="D1176" s="5" t="n"/>
      <c r="E1176" s="5" t="n"/>
      <c r="F1176" s="15" t="n"/>
      <c r="G1176" s="5" t="n"/>
      <c r="H1176" s="5" t="n"/>
      <c r="I1176" s="6">
        <f>IF(B1176&amp;""="","",IF(COUNTIF('الطلاب'!$A$6:$A$205,B1176&amp;"")=0,"طالب غير موجود",IF(NOT(ISNUMBER(A1176)),"تاريخ ناقص",IF(OR(C1176="حفظ جديد",C1176="مراجعة")=FALSE,"اختر النوع",IF(NOT(ISNUMBER(F1176)),"عدد الأوجه ناقص","")))))</f>
        <v/>
      </c>
      <c r="J1176" s="21">
        <f>IF(OR(B1176&amp;""="",C1176&lt;&gt;"حفظ جديد",NOT(ISNUMBER(A1176))),"",IF(COUNTIFS($B$6:$B$2005,B1176&amp;"",$C$6:$C$2005,"حفظ جديد",$A$6:$A$2005,"&gt;"&amp;A1176)=0,1,0))</f>
        <v/>
      </c>
      <c r="K1176" s="21">
        <f>IF(OR(B1176&amp;""="",C1176&lt;&gt;"مراجعة",NOT(ISNUMBER(A1176))),"",IF(COUNTIFS($B$6:$B$2005,B1176&amp;"",$C$6:$C$2005,"مراجعة",$A$6:$A$2005,"&gt;"&amp;A1176)=0,1,0))</f>
        <v/>
      </c>
      <c r="L1176" s="6">
        <f>IF(J1176=1,B1176&amp;"|H","")</f>
        <v/>
      </c>
      <c r="M1176" s="6">
        <f>IF(K1176=1,B1176&amp;"|R","")</f>
        <v/>
      </c>
    </row>
    <row r="1177">
      <c r="A1177" s="13" t="n"/>
      <c r="B1177" s="5" t="n"/>
      <c r="C1177" s="5" t="n"/>
      <c r="D1177" s="5" t="n"/>
      <c r="E1177" s="5" t="n"/>
      <c r="F1177" s="15" t="n"/>
      <c r="G1177" s="5" t="n"/>
      <c r="H1177" s="5" t="n"/>
      <c r="I1177" s="6">
        <f>IF(B1177&amp;""="","",IF(COUNTIF('الطلاب'!$A$6:$A$205,B1177&amp;"")=0,"طالب غير موجود",IF(NOT(ISNUMBER(A1177)),"تاريخ ناقص",IF(OR(C1177="حفظ جديد",C1177="مراجعة")=FALSE,"اختر النوع",IF(NOT(ISNUMBER(F1177)),"عدد الأوجه ناقص","")))))</f>
        <v/>
      </c>
      <c r="J1177" s="21">
        <f>IF(OR(B1177&amp;""="",C1177&lt;&gt;"حفظ جديد",NOT(ISNUMBER(A1177))),"",IF(COUNTIFS($B$6:$B$2005,B1177&amp;"",$C$6:$C$2005,"حفظ جديد",$A$6:$A$2005,"&gt;"&amp;A1177)=0,1,0))</f>
        <v/>
      </c>
      <c r="K1177" s="21">
        <f>IF(OR(B1177&amp;""="",C1177&lt;&gt;"مراجعة",NOT(ISNUMBER(A1177))),"",IF(COUNTIFS($B$6:$B$2005,B1177&amp;"",$C$6:$C$2005,"مراجعة",$A$6:$A$2005,"&gt;"&amp;A1177)=0,1,0))</f>
        <v/>
      </c>
      <c r="L1177" s="6">
        <f>IF(J1177=1,B1177&amp;"|H","")</f>
        <v/>
      </c>
      <c r="M1177" s="6">
        <f>IF(K1177=1,B1177&amp;"|R","")</f>
        <v/>
      </c>
    </row>
    <row r="1178">
      <c r="A1178" s="13" t="n"/>
      <c r="B1178" s="5" t="n"/>
      <c r="C1178" s="5" t="n"/>
      <c r="D1178" s="5" t="n"/>
      <c r="E1178" s="5" t="n"/>
      <c r="F1178" s="15" t="n"/>
      <c r="G1178" s="5" t="n"/>
      <c r="H1178" s="5" t="n"/>
      <c r="I1178" s="6">
        <f>IF(B1178&amp;""="","",IF(COUNTIF('الطلاب'!$A$6:$A$205,B1178&amp;"")=0,"طالب غير موجود",IF(NOT(ISNUMBER(A1178)),"تاريخ ناقص",IF(OR(C1178="حفظ جديد",C1178="مراجعة")=FALSE,"اختر النوع",IF(NOT(ISNUMBER(F1178)),"عدد الأوجه ناقص","")))))</f>
        <v/>
      </c>
      <c r="J1178" s="21">
        <f>IF(OR(B1178&amp;""="",C1178&lt;&gt;"حفظ جديد",NOT(ISNUMBER(A1178))),"",IF(COUNTIFS($B$6:$B$2005,B1178&amp;"",$C$6:$C$2005,"حفظ جديد",$A$6:$A$2005,"&gt;"&amp;A1178)=0,1,0))</f>
        <v/>
      </c>
      <c r="K1178" s="21">
        <f>IF(OR(B1178&amp;""="",C1178&lt;&gt;"مراجعة",NOT(ISNUMBER(A1178))),"",IF(COUNTIFS($B$6:$B$2005,B1178&amp;"",$C$6:$C$2005,"مراجعة",$A$6:$A$2005,"&gt;"&amp;A1178)=0,1,0))</f>
        <v/>
      </c>
      <c r="L1178" s="6">
        <f>IF(J1178=1,B1178&amp;"|H","")</f>
        <v/>
      </c>
      <c r="M1178" s="6">
        <f>IF(K1178=1,B1178&amp;"|R","")</f>
        <v/>
      </c>
    </row>
    <row r="1179">
      <c r="A1179" s="13" t="n"/>
      <c r="B1179" s="5" t="n"/>
      <c r="C1179" s="5" t="n"/>
      <c r="D1179" s="5" t="n"/>
      <c r="E1179" s="5" t="n"/>
      <c r="F1179" s="15" t="n"/>
      <c r="G1179" s="5" t="n"/>
      <c r="H1179" s="5" t="n"/>
      <c r="I1179" s="6">
        <f>IF(B1179&amp;""="","",IF(COUNTIF('الطلاب'!$A$6:$A$205,B1179&amp;"")=0,"طالب غير موجود",IF(NOT(ISNUMBER(A1179)),"تاريخ ناقص",IF(OR(C1179="حفظ جديد",C1179="مراجعة")=FALSE,"اختر النوع",IF(NOT(ISNUMBER(F1179)),"عدد الأوجه ناقص","")))))</f>
        <v/>
      </c>
      <c r="J1179" s="21">
        <f>IF(OR(B1179&amp;""="",C1179&lt;&gt;"حفظ جديد",NOT(ISNUMBER(A1179))),"",IF(COUNTIFS($B$6:$B$2005,B1179&amp;"",$C$6:$C$2005,"حفظ جديد",$A$6:$A$2005,"&gt;"&amp;A1179)=0,1,0))</f>
        <v/>
      </c>
      <c r="K1179" s="21">
        <f>IF(OR(B1179&amp;""="",C1179&lt;&gt;"مراجعة",NOT(ISNUMBER(A1179))),"",IF(COUNTIFS($B$6:$B$2005,B1179&amp;"",$C$6:$C$2005,"مراجعة",$A$6:$A$2005,"&gt;"&amp;A1179)=0,1,0))</f>
        <v/>
      </c>
      <c r="L1179" s="6">
        <f>IF(J1179=1,B1179&amp;"|H","")</f>
        <v/>
      </c>
      <c r="M1179" s="6">
        <f>IF(K1179=1,B1179&amp;"|R","")</f>
        <v/>
      </c>
    </row>
    <row r="1180">
      <c r="A1180" s="13" t="n"/>
      <c r="B1180" s="5" t="n"/>
      <c r="C1180" s="5" t="n"/>
      <c r="D1180" s="5" t="n"/>
      <c r="E1180" s="5" t="n"/>
      <c r="F1180" s="15" t="n"/>
      <c r="G1180" s="5" t="n"/>
      <c r="H1180" s="5" t="n"/>
      <c r="I1180" s="6">
        <f>IF(B1180&amp;""="","",IF(COUNTIF('الطلاب'!$A$6:$A$205,B1180&amp;"")=0,"طالب غير موجود",IF(NOT(ISNUMBER(A1180)),"تاريخ ناقص",IF(OR(C1180="حفظ جديد",C1180="مراجعة")=FALSE,"اختر النوع",IF(NOT(ISNUMBER(F1180)),"عدد الأوجه ناقص","")))))</f>
        <v/>
      </c>
      <c r="J1180" s="21">
        <f>IF(OR(B1180&amp;""="",C1180&lt;&gt;"حفظ جديد",NOT(ISNUMBER(A1180))),"",IF(COUNTIFS($B$6:$B$2005,B1180&amp;"",$C$6:$C$2005,"حفظ جديد",$A$6:$A$2005,"&gt;"&amp;A1180)=0,1,0))</f>
        <v/>
      </c>
      <c r="K1180" s="21">
        <f>IF(OR(B1180&amp;""="",C1180&lt;&gt;"مراجعة",NOT(ISNUMBER(A1180))),"",IF(COUNTIFS($B$6:$B$2005,B1180&amp;"",$C$6:$C$2005,"مراجعة",$A$6:$A$2005,"&gt;"&amp;A1180)=0,1,0))</f>
        <v/>
      </c>
      <c r="L1180" s="6">
        <f>IF(J1180=1,B1180&amp;"|H","")</f>
        <v/>
      </c>
      <c r="M1180" s="6">
        <f>IF(K1180=1,B1180&amp;"|R","")</f>
        <v/>
      </c>
    </row>
    <row r="1181">
      <c r="A1181" s="13" t="n"/>
      <c r="B1181" s="5" t="n"/>
      <c r="C1181" s="5" t="n"/>
      <c r="D1181" s="5" t="n"/>
      <c r="E1181" s="5" t="n"/>
      <c r="F1181" s="15" t="n"/>
      <c r="G1181" s="5" t="n"/>
      <c r="H1181" s="5" t="n"/>
      <c r="I1181" s="6">
        <f>IF(B1181&amp;""="","",IF(COUNTIF('الطلاب'!$A$6:$A$205,B1181&amp;"")=0,"طالب غير موجود",IF(NOT(ISNUMBER(A1181)),"تاريخ ناقص",IF(OR(C1181="حفظ جديد",C1181="مراجعة")=FALSE,"اختر النوع",IF(NOT(ISNUMBER(F1181)),"عدد الأوجه ناقص","")))))</f>
        <v/>
      </c>
      <c r="J1181" s="21">
        <f>IF(OR(B1181&amp;""="",C1181&lt;&gt;"حفظ جديد",NOT(ISNUMBER(A1181))),"",IF(COUNTIFS($B$6:$B$2005,B1181&amp;"",$C$6:$C$2005,"حفظ جديد",$A$6:$A$2005,"&gt;"&amp;A1181)=0,1,0))</f>
        <v/>
      </c>
      <c r="K1181" s="21">
        <f>IF(OR(B1181&amp;""="",C1181&lt;&gt;"مراجعة",NOT(ISNUMBER(A1181))),"",IF(COUNTIFS($B$6:$B$2005,B1181&amp;"",$C$6:$C$2005,"مراجعة",$A$6:$A$2005,"&gt;"&amp;A1181)=0,1,0))</f>
        <v/>
      </c>
      <c r="L1181" s="6">
        <f>IF(J1181=1,B1181&amp;"|H","")</f>
        <v/>
      </c>
      <c r="M1181" s="6">
        <f>IF(K1181=1,B1181&amp;"|R","")</f>
        <v/>
      </c>
    </row>
    <row r="1182">
      <c r="A1182" s="13" t="n"/>
      <c r="B1182" s="5" t="n"/>
      <c r="C1182" s="5" t="n"/>
      <c r="D1182" s="5" t="n"/>
      <c r="E1182" s="5" t="n"/>
      <c r="F1182" s="15" t="n"/>
      <c r="G1182" s="5" t="n"/>
      <c r="H1182" s="5" t="n"/>
      <c r="I1182" s="6">
        <f>IF(B1182&amp;""="","",IF(COUNTIF('الطلاب'!$A$6:$A$205,B1182&amp;"")=0,"طالب غير موجود",IF(NOT(ISNUMBER(A1182)),"تاريخ ناقص",IF(OR(C1182="حفظ جديد",C1182="مراجعة")=FALSE,"اختر النوع",IF(NOT(ISNUMBER(F1182)),"عدد الأوجه ناقص","")))))</f>
        <v/>
      </c>
      <c r="J1182" s="21">
        <f>IF(OR(B1182&amp;""="",C1182&lt;&gt;"حفظ جديد",NOT(ISNUMBER(A1182))),"",IF(COUNTIFS($B$6:$B$2005,B1182&amp;"",$C$6:$C$2005,"حفظ جديد",$A$6:$A$2005,"&gt;"&amp;A1182)=0,1,0))</f>
        <v/>
      </c>
      <c r="K1182" s="21">
        <f>IF(OR(B1182&amp;""="",C1182&lt;&gt;"مراجعة",NOT(ISNUMBER(A1182))),"",IF(COUNTIFS($B$6:$B$2005,B1182&amp;"",$C$6:$C$2005,"مراجعة",$A$6:$A$2005,"&gt;"&amp;A1182)=0,1,0))</f>
        <v/>
      </c>
      <c r="L1182" s="6">
        <f>IF(J1182=1,B1182&amp;"|H","")</f>
        <v/>
      </c>
      <c r="M1182" s="6">
        <f>IF(K1182=1,B1182&amp;"|R","")</f>
        <v/>
      </c>
    </row>
    <row r="1183">
      <c r="A1183" s="13" t="n"/>
      <c r="B1183" s="5" t="n"/>
      <c r="C1183" s="5" t="n"/>
      <c r="D1183" s="5" t="n"/>
      <c r="E1183" s="5" t="n"/>
      <c r="F1183" s="15" t="n"/>
      <c r="G1183" s="5" t="n"/>
      <c r="H1183" s="5" t="n"/>
      <c r="I1183" s="6">
        <f>IF(B1183&amp;""="","",IF(COUNTIF('الطلاب'!$A$6:$A$205,B1183&amp;"")=0,"طالب غير موجود",IF(NOT(ISNUMBER(A1183)),"تاريخ ناقص",IF(OR(C1183="حفظ جديد",C1183="مراجعة")=FALSE,"اختر النوع",IF(NOT(ISNUMBER(F1183)),"عدد الأوجه ناقص","")))))</f>
        <v/>
      </c>
      <c r="J1183" s="21">
        <f>IF(OR(B1183&amp;""="",C1183&lt;&gt;"حفظ جديد",NOT(ISNUMBER(A1183))),"",IF(COUNTIFS($B$6:$B$2005,B1183&amp;"",$C$6:$C$2005,"حفظ جديد",$A$6:$A$2005,"&gt;"&amp;A1183)=0,1,0))</f>
        <v/>
      </c>
      <c r="K1183" s="21">
        <f>IF(OR(B1183&amp;""="",C1183&lt;&gt;"مراجعة",NOT(ISNUMBER(A1183))),"",IF(COUNTIFS($B$6:$B$2005,B1183&amp;"",$C$6:$C$2005,"مراجعة",$A$6:$A$2005,"&gt;"&amp;A1183)=0,1,0))</f>
        <v/>
      </c>
      <c r="L1183" s="6">
        <f>IF(J1183=1,B1183&amp;"|H","")</f>
        <v/>
      </c>
      <c r="M1183" s="6">
        <f>IF(K1183=1,B1183&amp;"|R","")</f>
        <v/>
      </c>
    </row>
    <row r="1184">
      <c r="A1184" s="13" t="n"/>
      <c r="B1184" s="5" t="n"/>
      <c r="C1184" s="5" t="n"/>
      <c r="D1184" s="5" t="n"/>
      <c r="E1184" s="5" t="n"/>
      <c r="F1184" s="15" t="n"/>
      <c r="G1184" s="5" t="n"/>
      <c r="H1184" s="5" t="n"/>
      <c r="I1184" s="6">
        <f>IF(B1184&amp;""="","",IF(COUNTIF('الطلاب'!$A$6:$A$205,B1184&amp;"")=0,"طالب غير موجود",IF(NOT(ISNUMBER(A1184)),"تاريخ ناقص",IF(OR(C1184="حفظ جديد",C1184="مراجعة")=FALSE,"اختر النوع",IF(NOT(ISNUMBER(F1184)),"عدد الأوجه ناقص","")))))</f>
        <v/>
      </c>
      <c r="J1184" s="21">
        <f>IF(OR(B1184&amp;""="",C1184&lt;&gt;"حفظ جديد",NOT(ISNUMBER(A1184))),"",IF(COUNTIFS($B$6:$B$2005,B1184&amp;"",$C$6:$C$2005,"حفظ جديد",$A$6:$A$2005,"&gt;"&amp;A1184)=0,1,0))</f>
        <v/>
      </c>
      <c r="K1184" s="21">
        <f>IF(OR(B1184&amp;""="",C1184&lt;&gt;"مراجعة",NOT(ISNUMBER(A1184))),"",IF(COUNTIFS($B$6:$B$2005,B1184&amp;"",$C$6:$C$2005,"مراجعة",$A$6:$A$2005,"&gt;"&amp;A1184)=0,1,0))</f>
        <v/>
      </c>
      <c r="L1184" s="6">
        <f>IF(J1184=1,B1184&amp;"|H","")</f>
        <v/>
      </c>
      <c r="M1184" s="6">
        <f>IF(K1184=1,B1184&amp;"|R","")</f>
        <v/>
      </c>
    </row>
    <row r="1185">
      <c r="A1185" s="13" t="n"/>
      <c r="B1185" s="5" t="n"/>
      <c r="C1185" s="5" t="n"/>
      <c r="D1185" s="5" t="n"/>
      <c r="E1185" s="5" t="n"/>
      <c r="F1185" s="15" t="n"/>
      <c r="G1185" s="5" t="n"/>
      <c r="H1185" s="5" t="n"/>
      <c r="I1185" s="6">
        <f>IF(B1185&amp;""="","",IF(COUNTIF('الطلاب'!$A$6:$A$205,B1185&amp;"")=0,"طالب غير موجود",IF(NOT(ISNUMBER(A1185)),"تاريخ ناقص",IF(OR(C1185="حفظ جديد",C1185="مراجعة")=FALSE,"اختر النوع",IF(NOT(ISNUMBER(F1185)),"عدد الأوجه ناقص","")))))</f>
        <v/>
      </c>
      <c r="J1185" s="21">
        <f>IF(OR(B1185&amp;""="",C1185&lt;&gt;"حفظ جديد",NOT(ISNUMBER(A1185))),"",IF(COUNTIFS($B$6:$B$2005,B1185&amp;"",$C$6:$C$2005,"حفظ جديد",$A$6:$A$2005,"&gt;"&amp;A1185)=0,1,0))</f>
        <v/>
      </c>
      <c r="K1185" s="21">
        <f>IF(OR(B1185&amp;""="",C1185&lt;&gt;"مراجعة",NOT(ISNUMBER(A1185))),"",IF(COUNTIFS($B$6:$B$2005,B1185&amp;"",$C$6:$C$2005,"مراجعة",$A$6:$A$2005,"&gt;"&amp;A1185)=0,1,0))</f>
        <v/>
      </c>
      <c r="L1185" s="6">
        <f>IF(J1185=1,B1185&amp;"|H","")</f>
        <v/>
      </c>
      <c r="M1185" s="6">
        <f>IF(K1185=1,B1185&amp;"|R","")</f>
        <v/>
      </c>
    </row>
    <row r="1186">
      <c r="A1186" s="13" t="n"/>
      <c r="B1186" s="5" t="n"/>
      <c r="C1186" s="5" t="n"/>
      <c r="D1186" s="5" t="n"/>
      <c r="E1186" s="5" t="n"/>
      <c r="F1186" s="15" t="n"/>
      <c r="G1186" s="5" t="n"/>
      <c r="H1186" s="5" t="n"/>
      <c r="I1186" s="6">
        <f>IF(B1186&amp;""="","",IF(COUNTIF('الطلاب'!$A$6:$A$205,B1186&amp;"")=0,"طالب غير موجود",IF(NOT(ISNUMBER(A1186)),"تاريخ ناقص",IF(OR(C1186="حفظ جديد",C1186="مراجعة")=FALSE,"اختر النوع",IF(NOT(ISNUMBER(F1186)),"عدد الأوجه ناقص","")))))</f>
        <v/>
      </c>
      <c r="J1186" s="21">
        <f>IF(OR(B1186&amp;""="",C1186&lt;&gt;"حفظ جديد",NOT(ISNUMBER(A1186))),"",IF(COUNTIFS($B$6:$B$2005,B1186&amp;"",$C$6:$C$2005,"حفظ جديد",$A$6:$A$2005,"&gt;"&amp;A1186)=0,1,0))</f>
        <v/>
      </c>
      <c r="K1186" s="21">
        <f>IF(OR(B1186&amp;""="",C1186&lt;&gt;"مراجعة",NOT(ISNUMBER(A1186))),"",IF(COUNTIFS($B$6:$B$2005,B1186&amp;"",$C$6:$C$2005,"مراجعة",$A$6:$A$2005,"&gt;"&amp;A1186)=0,1,0))</f>
        <v/>
      </c>
      <c r="L1186" s="6">
        <f>IF(J1186=1,B1186&amp;"|H","")</f>
        <v/>
      </c>
      <c r="M1186" s="6">
        <f>IF(K1186=1,B1186&amp;"|R","")</f>
        <v/>
      </c>
    </row>
    <row r="1187">
      <c r="A1187" s="13" t="n"/>
      <c r="B1187" s="5" t="n"/>
      <c r="C1187" s="5" t="n"/>
      <c r="D1187" s="5" t="n"/>
      <c r="E1187" s="5" t="n"/>
      <c r="F1187" s="15" t="n"/>
      <c r="G1187" s="5" t="n"/>
      <c r="H1187" s="5" t="n"/>
      <c r="I1187" s="6">
        <f>IF(B1187&amp;""="","",IF(COUNTIF('الطلاب'!$A$6:$A$205,B1187&amp;"")=0,"طالب غير موجود",IF(NOT(ISNUMBER(A1187)),"تاريخ ناقص",IF(OR(C1187="حفظ جديد",C1187="مراجعة")=FALSE,"اختر النوع",IF(NOT(ISNUMBER(F1187)),"عدد الأوجه ناقص","")))))</f>
        <v/>
      </c>
      <c r="J1187" s="21">
        <f>IF(OR(B1187&amp;""="",C1187&lt;&gt;"حفظ جديد",NOT(ISNUMBER(A1187))),"",IF(COUNTIFS($B$6:$B$2005,B1187&amp;"",$C$6:$C$2005,"حفظ جديد",$A$6:$A$2005,"&gt;"&amp;A1187)=0,1,0))</f>
        <v/>
      </c>
      <c r="K1187" s="21">
        <f>IF(OR(B1187&amp;""="",C1187&lt;&gt;"مراجعة",NOT(ISNUMBER(A1187))),"",IF(COUNTIFS($B$6:$B$2005,B1187&amp;"",$C$6:$C$2005,"مراجعة",$A$6:$A$2005,"&gt;"&amp;A1187)=0,1,0))</f>
        <v/>
      </c>
      <c r="L1187" s="6">
        <f>IF(J1187=1,B1187&amp;"|H","")</f>
        <v/>
      </c>
      <c r="M1187" s="6">
        <f>IF(K1187=1,B1187&amp;"|R","")</f>
        <v/>
      </c>
    </row>
    <row r="1188">
      <c r="A1188" s="13" t="n"/>
      <c r="B1188" s="5" t="n"/>
      <c r="C1188" s="5" t="n"/>
      <c r="D1188" s="5" t="n"/>
      <c r="E1188" s="5" t="n"/>
      <c r="F1188" s="15" t="n"/>
      <c r="G1188" s="5" t="n"/>
      <c r="H1188" s="5" t="n"/>
      <c r="I1188" s="6">
        <f>IF(B1188&amp;""="","",IF(COUNTIF('الطلاب'!$A$6:$A$205,B1188&amp;"")=0,"طالب غير موجود",IF(NOT(ISNUMBER(A1188)),"تاريخ ناقص",IF(OR(C1188="حفظ جديد",C1188="مراجعة")=FALSE,"اختر النوع",IF(NOT(ISNUMBER(F1188)),"عدد الأوجه ناقص","")))))</f>
        <v/>
      </c>
      <c r="J1188" s="21">
        <f>IF(OR(B1188&amp;""="",C1188&lt;&gt;"حفظ جديد",NOT(ISNUMBER(A1188))),"",IF(COUNTIFS($B$6:$B$2005,B1188&amp;"",$C$6:$C$2005,"حفظ جديد",$A$6:$A$2005,"&gt;"&amp;A1188)=0,1,0))</f>
        <v/>
      </c>
      <c r="K1188" s="21">
        <f>IF(OR(B1188&amp;""="",C1188&lt;&gt;"مراجعة",NOT(ISNUMBER(A1188))),"",IF(COUNTIFS($B$6:$B$2005,B1188&amp;"",$C$6:$C$2005,"مراجعة",$A$6:$A$2005,"&gt;"&amp;A1188)=0,1,0))</f>
        <v/>
      </c>
      <c r="L1188" s="6">
        <f>IF(J1188=1,B1188&amp;"|H","")</f>
        <v/>
      </c>
      <c r="M1188" s="6">
        <f>IF(K1188=1,B1188&amp;"|R","")</f>
        <v/>
      </c>
    </row>
    <row r="1189">
      <c r="A1189" s="13" t="n"/>
      <c r="B1189" s="5" t="n"/>
      <c r="C1189" s="5" t="n"/>
      <c r="D1189" s="5" t="n"/>
      <c r="E1189" s="5" t="n"/>
      <c r="F1189" s="15" t="n"/>
      <c r="G1189" s="5" t="n"/>
      <c r="H1189" s="5" t="n"/>
      <c r="I1189" s="6">
        <f>IF(B1189&amp;""="","",IF(COUNTIF('الطلاب'!$A$6:$A$205,B1189&amp;"")=0,"طالب غير موجود",IF(NOT(ISNUMBER(A1189)),"تاريخ ناقص",IF(OR(C1189="حفظ جديد",C1189="مراجعة")=FALSE,"اختر النوع",IF(NOT(ISNUMBER(F1189)),"عدد الأوجه ناقص","")))))</f>
        <v/>
      </c>
      <c r="J1189" s="21">
        <f>IF(OR(B1189&amp;""="",C1189&lt;&gt;"حفظ جديد",NOT(ISNUMBER(A1189))),"",IF(COUNTIFS($B$6:$B$2005,B1189&amp;"",$C$6:$C$2005,"حفظ جديد",$A$6:$A$2005,"&gt;"&amp;A1189)=0,1,0))</f>
        <v/>
      </c>
      <c r="K1189" s="21">
        <f>IF(OR(B1189&amp;""="",C1189&lt;&gt;"مراجعة",NOT(ISNUMBER(A1189))),"",IF(COUNTIFS($B$6:$B$2005,B1189&amp;"",$C$6:$C$2005,"مراجعة",$A$6:$A$2005,"&gt;"&amp;A1189)=0,1,0))</f>
        <v/>
      </c>
      <c r="L1189" s="6">
        <f>IF(J1189=1,B1189&amp;"|H","")</f>
        <v/>
      </c>
      <c r="M1189" s="6">
        <f>IF(K1189=1,B1189&amp;"|R","")</f>
        <v/>
      </c>
    </row>
    <row r="1190">
      <c r="A1190" s="13" t="n"/>
      <c r="B1190" s="5" t="n"/>
      <c r="C1190" s="5" t="n"/>
      <c r="D1190" s="5" t="n"/>
      <c r="E1190" s="5" t="n"/>
      <c r="F1190" s="15" t="n"/>
      <c r="G1190" s="5" t="n"/>
      <c r="H1190" s="5" t="n"/>
      <c r="I1190" s="6">
        <f>IF(B1190&amp;""="","",IF(COUNTIF('الطلاب'!$A$6:$A$205,B1190&amp;"")=0,"طالب غير موجود",IF(NOT(ISNUMBER(A1190)),"تاريخ ناقص",IF(OR(C1190="حفظ جديد",C1190="مراجعة")=FALSE,"اختر النوع",IF(NOT(ISNUMBER(F1190)),"عدد الأوجه ناقص","")))))</f>
        <v/>
      </c>
      <c r="J1190" s="21">
        <f>IF(OR(B1190&amp;""="",C1190&lt;&gt;"حفظ جديد",NOT(ISNUMBER(A1190))),"",IF(COUNTIFS($B$6:$B$2005,B1190&amp;"",$C$6:$C$2005,"حفظ جديد",$A$6:$A$2005,"&gt;"&amp;A1190)=0,1,0))</f>
        <v/>
      </c>
      <c r="K1190" s="21">
        <f>IF(OR(B1190&amp;""="",C1190&lt;&gt;"مراجعة",NOT(ISNUMBER(A1190))),"",IF(COUNTIFS($B$6:$B$2005,B1190&amp;"",$C$6:$C$2005,"مراجعة",$A$6:$A$2005,"&gt;"&amp;A1190)=0,1,0))</f>
        <v/>
      </c>
      <c r="L1190" s="6">
        <f>IF(J1190=1,B1190&amp;"|H","")</f>
        <v/>
      </c>
      <c r="M1190" s="6">
        <f>IF(K1190=1,B1190&amp;"|R","")</f>
        <v/>
      </c>
    </row>
    <row r="1191">
      <c r="A1191" s="13" t="n"/>
      <c r="B1191" s="5" t="n"/>
      <c r="C1191" s="5" t="n"/>
      <c r="D1191" s="5" t="n"/>
      <c r="E1191" s="5" t="n"/>
      <c r="F1191" s="15" t="n"/>
      <c r="G1191" s="5" t="n"/>
      <c r="H1191" s="5" t="n"/>
      <c r="I1191" s="6">
        <f>IF(B1191&amp;""="","",IF(COUNTIF('الطلاب'!$A$6:$A$205,B1191&amp;"")=0,"طالب غير موجود",IF(NOT(ISNUMBER(A1191)),"تاريخ ناقص",IF(OR(C1191="حفظ جديد",C1191="مراجعة")=FALSE,"اختر النوع",IF(NOT(ISNUMBER(F1191)),"عدد الأوجه ناقص","")))))</f>
        <v/>
      </c>
      <c r="J1191" s="21">
        <f>IF(OR(B1191&amp;""="",C1191&lt;&gt;"حفظ جديد",NOT(ISNUMBER(A1191))),"",IF(COUNTIFS($B$6:$B$2005,B1191&amp;"",$C$6:$C$2005,"حفظ جديد",$A$6:$A$2005,"&gt;"&amp;A1191)=0,1,0))</f>
        <v/>
      </c>
      <c r="K1191" s="21">
        <f>IF(OR(B1191&amp;""="",C1191&lt;&gt;"مراجعة",NOT(ISNUMBER(A1191))),"",IF(COUNTIFS($B$6:$B$2005,B1191&amp;"",$C$6:$C$2005,"مراجعة",$A$6:$A$2005,"&gt;"&amp;A1191)=0,1,0))</f>
        <v/>
      </c>
      <c r="L1191" s="6">
        <f>IF(J1191=1,B1191&amp;"|H","")</f>
        <v/>
      </c>
      <c r="M1191" s="6">
        <f>IF(K1191=1,B1191&amp;"|R","")</f>
        <v/>
      </c>
    </row>
    <row r="1192">
      <c r="A1192" s="13" t="n"/>
      <c r="B1192" s="5" t="n"/>
      <c r="C1192" s="5" t="n"/>
      <c r="D1192" s="5" t="n"/>
      <c r="E1192" s="5" t="n"/>
      <c r="F1192" s="15" t="n"/>
      <c r="G1192" s="5" t="n"/>
      <c r="H1192" s="5" t="n"/>
      <c r="I1192" s="6">
        <f>IF(B1192&amp;""="","",IF(COUNTIF('الطلاب'!$A$6:$A$205,B1192&amp;"")=0,"طالب غير موجود",IF(NOT(ISNUMBER(A1192)),"تاريخ ناقص",IF(OR(C1192="حفظ جديد",C1192="مراجعة")=FALSE,"اختر النوع",IF(NOT(ISNUMBER(F1192)),"عدد الأوجه ناقص","")))))</f>
        <v/>
      </c>
      <c r="J1192" s="21">
        <f>IF(OR(B1192&amp;""="",C1192&lt;&gt;"حفظ جديد",NOT(ISNUMBER(A1192))),"",IF(COUNTIFS($B$6:$B$2005,B1192&amp;"",$C$6:$C$2005,"حفظ جديد",$A$6:$A$2005,"&gt;"&amp;A1192)=0,1,0))</f>
        <v/>
      </c>
      <c r="K1192" s="21">
        <f>IF(OR(B1192&amp;""="",C1192&lt;&gt;"مراجعة",NOT(ISNUMBER(A1192))),"",IF(COUNTIFS($B$6:$B$2005,B1192&amp;"",$C$6:$C$2005,"مراجعة",$A$6:$A$2005,"&gt;"&amp;A1192)=0,1,0))</f>
        <v/>
      </c>
      <c r="L1192" s="6">
        <f>IF(J1192=1,B1192&amp;"|H","")</f>
        <v/>
      </c>
      <c r="M1192" s="6">
        <f>IF(K1192=1,B1192&amp;"|R","")</f>
        <v/>
      </c>
    </row>
    <row r="1193">
      <c r="A1193" s="13" t="n"/>
      <c r="B1193" s="5" t="n"/>
      <c r="C1193" s="5" t="n"/>
      <c r="D1193" s="5" t="n"/>
      <c r="E1193" s="5" t="n"/>
      <c r="F1193" s="15" t="n"/>
      <c r="G1193" s="5" t="n"/>
      <c r="H1193" s="5" t="n"/>
      <c r="I1193" s="6">
        <f>IF(B1193&amp;""="","",IF(COUNTIF('الطلاب'!$A$6:$A$205,B1193&amp;"")=0,"طالب غير موجود",IF(NOT(ISNUMBER(A1193)),"تاريخ ناقص",IF(OR(C1193="حفظ جديد",C1193="مراجعة")=FALSE,"اختر النوع",IF(NOT(ISNUMBER(F1193)),"عدد الأوجه ناقص","")))))</f>
        <v/>
      </c>
      <c r="J1193" s="21">
        <f>IF(OR(B1193&amp;""="",C1193&lt;&gt;"حفظ جديد",NOT(ISNUMBER(A1193))),"",IF(COUNTIFS($B$6:$B$2005,B1193&amp;"",$C$6:$C$2005,"حفظ جديد",$A$6:$A$2005,"&gt;"&amp;A1193)=0,1,0))</f>
        <v/>
      </c>
      <c r="K1193" s="21">
        <f>IF(OR(B1193&amp;""="",C1193&lt;&gt;"مراجعة",NOT(ISNUMBER(A1193))),"",IF(COUNTIFS($B$6:$B$2005,B1193&amp;"",$C$6:$C$2005,"مراجعة",$A$6:$A$2005,"&gt;"&amp;A1193)=0,1,0))</f>
        <v/>
      </c>
      <c r="L1193" s="6">
        <f>IF(J1193=1,B1193&amp;"|H","")</f>
        <v/>
      </c>
      <c r="M1193" s="6">
        <f>IF(K1193=1,B1193&amp;"|R","")</f>
        <v/>
      </c>
    </row>
    <row r="1194">
      <c r="A1194" s="13" t="n"/>
      <c r="B1194" s="5" t="n"/>
      <c r="C1194" s="5" t="n"/>
      <c r="D1194" s="5" t="n"/>
      <c r="E1194" s="5" t="n"/>
      <c r="F1194" s="15" t="n"/>
      <c r="G1194" s="5" t="n"/>
      <c r="H1194" s="5" t="n"/>
      <c r="I1194" s="6">
        <f>IF(B1194&amp;""="","",IF(COUNTIF('الطلاب'!$A$6:$A$205,B1194&amp;"")=0,"طالب غير موجود",IF(NOT(ISNUMBER(A1194)),"تاريخ ناقص",IF(OR(C1194="حفظ جديد",C1194="مراجعة")=FALSE,"اختر النوع",IF(NOT(ISNUMBER(F1194)),"عدد الأوجه ناقص","")))))</f>
        <v/>
      </c>
      <c r="J1194" s="21">
        <f>IF(OR(B1194&amp;""="",C1194&lt;&gt;"حفظ جديد",NOT(ISNUMBER(A1194))),"",IF(COUNTIFS($B$6:$B$2005,B1194&amp;"",$C$6:$C$2005,"حفظ جديد",$A$6:$A$2005,"&gt;"&amp;A1194)=0,1,0))</f>
        <v/>
      </c>
      <c r="K1194" s="21">
        <f>IF(OR(B1194&amp;""="",C1194&lt;&gt;"مراجعة",NOT(ISNUMBER(A1194))),"",IF(COUNTIFS($B$6:$B$2005,B1194&amp;"",$C$6:$C$2005,"مراجعة",$A$6:$A$2005,"&gt;"&amp;A1194)=0,1,0))</f>
        <v/>
      </c>
      <c r="L1194" s="6">
        <f>IF(J1194=1,B1194&amp;"|H","")</f>
        <v/>
      </c>
      <c r="M1194" s="6">
        <f>IF(K1194=1,B1194&amp;"|R","")</f>
        <v/>
      </c>
    </row>
    <row r="1195">
      <c r="A1195" s="13" t="n"/>
      <c r="B1195" s="5" t="n"/>
      <c r="C1195" s="5" t="n"/>
      <c r="D1195" s="5" t="n"/>
      <c r="E1195" s="5" t="n"/>
      <c r="F1195" s="15" t="n"/>
      <c r="G1195" s="5" t="n"/>
      <c r="H1195" s="5" t="n"/>
      <c r="I1195" s="6">
        <f>IF(B1195&amp;""="","",IF(COUNTIF('الطلاب'!$A$6:$A$205,B1195&amp;"")=0,"طالب غير موجود",IF(NOT(ISNUMBER(A1195)),"تاريخ ناقص",IF(OR(C1195="حفظ جديد",C1195="مراجعة")=FALSE,"اختر النوع",IF(NOT(ISNUMBER(F1195)),"عدد الأوجه ناقص","")))))</f>
        <v/>
      </c>
      <c r="J1195" s="21">
        <f>IF(OR(B1195&amp;""="",C1195&lt;&gt;"حفظ جديد",NOT(ISNUMBER(A1195))),"",IF(COUNTIFS($B$6:$B$2005,B1195&amp;"",$C$6:$C$2005,"حفظ جديد",$A$6:$A$2005,"&gt;"&amp;A1195)=0,1,0))</f>
        <v/>
      </c>
      <c r="K1195" s="21">
        <f>IF(OR(B1195&amp;""="",C1195&lt;&gt;"مراجعة",NOT(ISNUMBER(A1195))),"",IF(COUNTIFS($B$6:$B$2005,B1195&amp;"",$C$6:$C$2005,"مراجعة",$A$6:$A$2005,"&gt;"&amp;A1195)=0,1,0))</f>
        <v/>
      </c>
      <c r="L1195" s="6">
        <f>IF(J1195=1,B1195&amp;"|H","")</f>
        <v/>
      </c>
      <c r="M1195" s="6">
        <f>IF(K1195=1,B1195&amp;"|R","")</f>
        <v/>
      </c>
    </row>
    <row r="1196">
      <c r="A1196" s="13" t="n"/>
      <c r="B1196" s="5" t="n"/>
      <c r="C1196" s="5" t="n"/>
      <c r="D1196" s="5" t="n"/>
      <c r="E1196" s="5" t="n"/>
      <c r="F1196" s="15" t="n"/>
      <c r="G1196" s="5" t="n"/>
      <c r="H1196" s="5" t="n"/>
      <c r="I1196" s="6">
        <f>IF(B1196&amp;""="","",IF(COUNTIF('الطلاب'!$A$6:$A$205,B1196&amp;"")=0,"طالب غير موجود",IF(NOT(ISNUMBER(A1196)),"تاريخ ناقص",IF(OR(C1196="حفظ جديد",C1196="مراجعة")=FALSE,"اختر النوع",IF(NOT(ISNUMBER(F1196)),"عدد الأوجه ناقص","")))))</f>
        <v/>
      </c>
      <c r="J1196" s="21">
        <f>IF(OR(B1196&amp;""="",C1196&lt;&gt;"حفظ جديد",NOT(ISNUMBER(A1196))),"",IF(COUNTIFS($B$6:$B$2005,B1196&amp;"",$C$6:$C$2005,"حفظ جديد",$A$6:$A$2005,"&gt;"&amp;A1196)=0,1,0))</f>
        <v/>
      </c>
      <c r="K1196" s="21">
        <f>IF(OR(B1196&amp;""="",C1196&lt;&gt;"مراجعة",NOT(ISNUMBER(A1196))),"",IF(COUNTIFS($B$6:$B$2005,B1196&amp;"",$C$6:$C$2005,"مراجعة",$A$6:$A$2005,"&gt;"&amp;A1196)=0,1,0))</f>
        <v/>
      </c>
      <c r="L1196" s="6">
        <f>IF(J1196=1,B1196&amp;"|H","")</f>
        <v/>
      </c>
      <c r="M1196" s="6">
        <f>IF(K1196=1,B1196&amp;"|R","")</f>
        <v/>
      </c>
    </row>
    <row r="1197">
      <c r="A1197" s="13" t="n"/>
      <c r="B1197" s="5" t="n"/>
      <c r="C1197" s="5" t="n"/>
      <c r="D1197" s="5" t="n"/>
      <c r="E1197" s="5" t="n"/>
      <c r="F1197" s="15" t="n"/>
      <c r="G1197" s="5" t="n"/>
      <c r="H1197" s="5" t="n"/>
      <c r="I1197" s="6">
        <f>IF(B1197&amp;""="","",IF(COUNTIF('الطلاب'!$A$6:$A$205,B1197&amp;"")=0,"طالب غير موجود",IF(NOT(ISNUMBER(A1197)),"تاريخ ناقص",IF(OR(C1197="حفظ جديد",C1197="مراجعة")=FALSE,"اختر النوع",IF(NOT(ISNUMBER(F1197)),"عدد الأوجه ناقص","")))))</f>
        <v/>
      </c>
      <c r="J1197" s="21">
        <f>IF(OR(B1197&amp;""="",C1197&lt;&gt;"حفظ جديد",NOT(ISNUMBER(A1197))),"",IF(COUNTIFS($B$6:$B$2005,B1197&amp;"",$C$6:$C$2005,"حفظ جديد",$A$6:$A$2005,"&gt;"&amp;A1197)=0,1,0))</f>
        <v/>
      </c>
      <c r="K1197" s="21">
        <f>IF(OR(B1197&amp;""="",C1197&lt;&gt;"مراجعة",NOT(ISNUMBER(A1197))),"",IF(COUNTIFS($B$6:$B$2005,B1197&amp;"",$C$6:$C$2005,"مراجعة",$A$6:$A$2005,"&gt;"&amp;A1197)=0,1,0))</f>
        <v/>
      </c>
      <c r="L1197" s="6">
        <f>IF(J1197=1,B1197&amp;"|H","")</f>
        <v/>
      </c>
      <c r="M1197" s="6">
        <f>IF(K1197=1,B1197&amp;"|R","")</f>
        <v/>
      </c>
    </row>
    <row r="1198">
      <c r="A1198" s="13" t="n"/>
      <c r="B1198" s="5" t="n"/>
      <c r="C1198" s="5" t="n"/>
      <c r="D1198" s="5" t="n"/>
      <c r="E1198" s="5" t="n"/>
      <c r="F1198" s="15" t="n"/>
      <c r="G1198" s="5" t="n"/>
      <c r="H1198" s="5" t="n"/>
      <c r="I1198" s="6">
        <f>IF(B1198&amp;""="","",IF(COUNTIF('الطلاب'!$A$6:$A$205,B1198&amp;"")=0,"طالب غير موجود",IF(NOT(ISNUMBER(A1198)),"تاريخ ناقص",IF(OR(C1198="حفظ جديد",C1198="مراجعة")=FALSE,"اختر النوع",IF(NOT(ISNUMBER(F1198)),"عدد الأوجه ناقص","")))))</f>
        <v/>
      </c>
      <c r="J1198" s="21">
        <f>IF(OR(B1198&amp;""="",C1198&lt;&gt;"حفظ جديد",NOT(ISNUMBER(A1198))),"",IF(COUNTIFS($B$6:$B$2005,B1198&amp;"",$C$6:$C$2005,"حفظ جديد",$A$6:$A$2005,"&gt;"&amp;A1198)=0,1,0))</f>
        <v/>
      </c>
      <c r="K1198" s="21">
        <f>IF(OR(B1198&amp;""="",C1198&lt;&gt;"مراجعة",NOT(ISNUMBER(A1198))),"",IF(COUNTIFS($B$6:$B$2005,B1198&amp;"",$C$6:$C$2005,"مراجعة",$A$6:$A$2005,"&gt;"&amp;A1198)=0,1,0))</f>
        <v/>
      </c>
      <c r="L1198" s="6">
        <f>IF(J1198=1,B1198&amp;"|H","")</f>
        <v/>
      </c>
      <c r="M1198" s="6">
        <f>IF(K1198=1,B1198&amp;"|R","")</f>
        <v/>
      </c>
    </row>
    <row r="1199">
      <c r="A1199" s="13" t="n"/>
      <c r="B1199" s="5" t="n"/>
      <c r="C1199" s="5" t="n"/>
      <c r="D1199" s="5" t="n"/>
      <c r="E1199" s="5" t="n"/>
      <c r="F1199" s="15" t="n"/>
      <c r="G1199" s="5" t="n"/>
      <c r="H1199" s="5" t="n"/>
      <c r="I1199" s="6">
        <f>IF(B1199&amp;""="","",IF(COUNTIF('الطلاب'!$A$6:$A$205,B1199&amp;"")=0,"طالب غير موجود",IF(NOT(ISNUMBER(A1199)),"تاريخ ناقص",IF(OR(C1199="حفظ جديد",C1199="مراجعة")=FALSE,"اختر النوع",IF(NOT(ISNUMBER(F1199)),"عدد الأوجه ناقص","")))))</f>
        <v/>
      </c>
      <c r="J1199" s="21">
        <f>IF(OR(B1199&amp;""="",C1199&lt;&gt;"حفظ جديد",NOT(ISNUMBER(A1199))),"",IF(COUNTIFS($B$6:$B$2005,B1199&amp;"",$C$6:$C$2005,"حفظ جديد",$A$6:$A$2005,"&gt;"&amp;A1199)=0,1,0))</f>
        <v/>
      </c>
      <c r="K1199" s="21">
        <f>IF(OR(B1199&amp;""="",C1199&lt;&gt;"مراجعة",NOT(ISNUMBER(A1199))),"",IF(COUNTIFS($B$6:$B$2005,B1199&amp;"",$C$6:$C$2005,"مراجعة",$A$6:$A$2005,"&gt;"&amp;A1199)=0,1,0))</f>
        <v/>
      </c>
      <c r="L1199" s="6">
        <f>IF(J1199=1,B1199&amp;"|H","")</f>
        <v/>
      </c>
      <c r="M1199" s="6">
        <f>IF(K1199=1,B1199&amp;"|R","")</f>
        <v/>
      </c>
    </row>
    <row r="1200">
      <c r="A1200" s="13" t="n"/>
      <c r="B1200" s="5" t="n"/>
      <c r="C1200" s="5" t="n"/>
      <c r="D1200" s="5" t="n"/>
      <c r="E1200" s="5" t="n"/>
      <c r="F1200" s="15" t="n"/>
      <c r="G1200" s="5" t="n"/>
      <c r="H1200" s="5" t="n"/>
      <c r="I1200" s="6">
        <f>IF(B1200&amp;""="","",IF(COUNTIF('الطلاب'!$A$6:$A$205,B1200&amp;"")=0,"طالب غير موجود",IF(NOT(ISNUMBER(A1200)),"تاريخ ناقص",IF(OR(C1200="حفظ جديد",C1200="مراجعة")=FALSE,"اختر النوع",IF(NOT(ISNUMBER(F1200)),"عدد الأوجه ناقص","")))))</f>
        <v/>
      </c>
      <c r="J1200" s="21">
        <f>IF(OR(B1200&amp;""="",C1200&lt;&gt;"حفظ جديد",NOT(ISNUMBER(A1200))),"",IF(COUNTIFS($B$6:$B$2005,B1200&amp;"",$C$6:$C$2005,"حفظ جديد",$A$6:$A$2005,"&gt;"&amp;A1200)=0,1,0))</f>
        <v/>
      </c>
      <c r="K1200" s="21">
        <f>IF(OR(B1200&amp;""="",C1200&lt;&gt;"مراجعة",NOT(ISNUMBER(A1200))),"",IF(COUNTIFS($B$6:$B$2005,B1200&amp;"",$C$6:$C$2005,"مراجعة",$A$6:$A$2005,"&gt;"&amp;A1200)=0,1,0))</f>
        <v/>
      </c>
      <c r="L1200" s="6">
        <f>IF(J1200=1,B1200&amp;"|H","")</f>
        <v/>
      </c>
      <c r="M1200" s="6">
        <f>IF(K1200=1,B1200&amp;"|R","")</f>
        <v/>
      </c>
    </row>
    <row r="1201">
      <c r="A1201" s="13" t="n"/>
      <c r="B1201" s="5" t="n"/>
      <c r="C1201" s="5" t="n"/>
      <c r="D1201" s="5" t="n"/>
      <c r="E1201" s="5" t="n"/>
      <c r="F1201" s="15" t="n"/>
      <c r="G1201" s="5" t="n"/>
      <c r="H1201" s="5" t="n"/>
      <c r="I1201" s="6">
        <f>IF(B1201&amp;""="","",IF(COUNTIF('الطلاب'!$A$6:$A$205,B1201&amp;"")=0,"طالب غير موجود",IF(NOT(ISNUMBER(A1201)),"تاريخ ناقص",IF(OR(C1201="حفظ جديد",C1201="مراجعة")=FALSE,"اختر النوع",IF(NOT(ISNUMBER(F1201)),"عدد الأوجه ناقص","")))))</f>
        <v/>
      </c>
      <c r="J1201" s="21">
        <f>IF(OR(B1201&amp;""="",C1201&lt;&gt;"حفظ جديد",NOT(ISNUMBER(A1201))),"",IF(COUNTIFS($B$6:$B$2005,B1201&amp;"",$C$6:$C$2005,"حفظ جديد",$A$6:$A$2005,"&gt;"&amp;A1201)=0,1,0))</f>
        <v/>
      </c>
      <c r="K1201" s="21">
        <f>IF(OR(B1201&amp;""="",C1201&lt;&gt;"مراجعة",NOT(ISNUMBER(A1201))),"",IF(COUNTIFS($B$6:$B$2005,B1201&amp;"",$C$6:$C$2005,"مراجعة",$A$6:$A$2005,"&gt;"&amp;A1201)=0,1,0))</f>
        <v/>
      </c>
      <c r="L1201" s="6">
        <f>IF(J1201=1,B1201&amp;"|H","")</f>
        <v/>
      </c>
      <c r="M1201" s="6">
        <f>IF(K1201=1,B1201&amp;"|R","")</f>
        <v/>
      </c>
    </row>
    <row r="1202">
      <c r="A1202" s="13" t="n"/>
      <c r="B1202" s="5" t="n"/>
      <c r="C1202" s="5" t="n"/>
      <c r="D1202" s="5" t="n"/>
      <c r="E1202" s="5" t="n"/>
      <c r="F1202" s="15" t="n"/>
      <c r="G1202" s="5" t="n"/>
      <c r="H1202" s="5" t="n"/>
      <c r="I1202" s="6">
        <f>IF(B1202&amp;""="","",IF(COUNTIF('الطلاب'!$A$6:$A$205,B1202&amp;"")=0,"طالب غير موجود",IF(NOT(ISNUMBER(A1202)),"تاريخ ناقص",IF(OR(C1202="حفظ جديد",C1202="مراجعة")=FALSE,"اختر النوع",IF(NOT(ISNUMBER(F1202)),"عدد الأوجه ناقص","")))))</f>
        <v/>
      </c>
      <c r="J1202" s="21">
        <f>IF(OR(B1202&amp;""="",C1202&lt;&gt;"حفظ جديد",NOT(ISNUMBER(A1202))),"",IF(COUNTIFS($B$6:$B$2005,B1202&amp;"",$C$6:$C$2005,"حفظ جديد",$A$6:$A$2005,"&gt;"&amp;A1202)=0,1,0))</f>
        <v/>
      </c>
      <c r="K1202" s="21">
        <f>IF(OR(B1202&amp;""="",C1202&lt;&gt;"مراجعة",NOT(ISNUMBER(A1202))),"",IF(COUNTIFS($B$6:$B$2005,B1202&amp;"",$C$6:$C$2005,"مراجعة",$A$6:$A$2005,"&gt;"&amp;A1202)=0,1,0))</f>
        <v/>
      </c>
      <c r="L1202" s="6">
        <f>IF(J1202=1,B1202&amp;"|H","")</f>
        <v/>
      </c>
      <c r="M1202" s="6">
        <f>IF(K1202=1,B1202&amp;"|R","")</f>
        <v/>
      </c>
    </row>
    <row r="1203">
      <c r="A1203" s="13" t="n"/>
      <c r="B1203" s="5" t="n"/>
      <c r="C1203" s="5" t="n"/>
      <c r="D1203" s="5" t="n"/>
      <c r="E1203" s="5" t="n"/>
      <c r="F1203" s="15" t="n"/>
      <c r="G1203" s="5" t="n"/>
      <c r="H1203" s="5" t="n"/>
      <c r="I1203" s="6">
        <f>IF(B1203&amp;""="","",IF(COUNTIF('الطلاب'!$A$6:$A$205,B1203&amp;"")=0,"طالب غير موجود",IF(NOT(ISNUMBER(A1203)),"تاريخ ناقص",IF(OR(C1203="حفظ جديد",C1203="مراجعة")=FALSE,"اختر النوع",IF(NOT(ISNUMBER(F1203)),"عدد الأوجه ناقص","")))))</f>
        <v/>
      </c>
      <c r="J1203" s="21">
        <f>IF(OR(B1203&amp;""="",C1203&lt;&gt;"حفظ جديد",NOT(ISNUMBER(A1203))),"",IF(COUNTIFS($B$6:$B$2005,B1203&amp;"",$C$6:$C$2005,"حفظ جديد",$A$6:$A$2005,"&gt;"&amp;A1203)=0,1,0))</f>
        <v/>
      </c>
      <c r="K1203" s="21">
        <f>IF(OR(B1203&amp;""="",C1203&lt;&gt;"مراجعة",NOT(ISNUMBER(A1203))),"",IF(COUNTIFS($B$6:$B$2005,B1203&amp;"",$C$6:$C$2005,"مراجعة",$A$6:$A$2005,"&gt;"&amp;A1203)=0,1,0))</f>
        <v/>
      </c>
      <c r="L1203" s="6">
        <f>IF(J1203=1,B1203&amp;"|H","")</f>
        <v/>
      </c>
      <c r="M1203" s="6">
        <f>IF(K1203=1,B1203&amp;"|R","")</f>
        <v/>
      </c>
    </row>
    <row r="1204">
      <c r="A1204" s="13" t="n"/>
      <c r="B1204" s="5" t="n"/>
      <c r="C1204" s="5" t="n"/>
      <c r="D1204" s="5" t="n"/>
      <c r="E1204" s="5" t="n"/>
      <c r="F1204" s="15" t="n"/>
      <c r="G1204" s="5" t="n"/>
      <c r="H1204" s="5" t="n"/>
      <c r="I1204" s="6">
        <f>IF(B1204&amp;""="","",IF(COUNTIF('الطلاب'!$A$6:$A$205,B1204&amp;"")=0,"طالب غير موجود",IF(NOT(ISNUMBER(A1204)),"تاريخ ناقص",IF(OR(C1204="حفظ جديد",C1204="مراجعة")=FALSE,"اختر النوع",IF(NOT(ISNUMBER(F1204)),"عدد الأوجه ناقص","")))))</f>
        <v/>
      </c>
      <c r="J1204" s="21">
        <f>IF(OR(B1204&amp;""="",C1204&lt;&gt;"حفظ جديد",NOT(ISNUMBER(A1204))),"",IF(COUNTIFS($B$6:$B$2005,B1204&amp;"",$C$6:$C$2005,"حفظ جديد",$A$6:$A$2005,"&gt;"&amp;A1204)=0,1,0))</f>
        <v/>
      </c>
      <c r="K1204" s="21">
        <f>IF(OR(B1204&amp;""="",C1204&lt;&gt;"مراجعة",NOT(ISNUMBER(A1204))),"",IF(COUNTIFS($B$6:$B$2005,B1204&amp;"",$C$6:$C$2005,"مراجعة",$A$6:$A$2005,"&gt;"&amp;A1204)=0,1,0))</f>
        <v/>
      </c>
      <c r="L1204" s="6">
        <f>IF(J1204=1,B1204&amp;"|H","")</f>
        <v/>
      </c>
      <c r="M1204" s="6">
        <f>IF(K1204=1,B1204&amp;"|R","")</f>
        <v/>
      </c>
    </row>
    <row r="1205">
      <c r="A1205" s="13" t="n"/>
      <c r="B1205" s="5" t="n"/>
      <c r="C1205" s="5" t="n"/>
      <c r="D1205" s="5" t="n"/>
      <c r="E1205" s="5" t="n"/>
      <c r="F1205" s="15" t="n"/>
      <c r="G1205" s="5" t="n"/>
      <c r="H1205" s="5" t="n"/>
      <c r="I1205" s="6">
        <f>IF(B1205&amp;""="","",IF(COUNTIF('الطلاب'!$A$6:$A$205,B1205&amp;"")=0,"طالب غير موجود",IF(NOT(ISNUMBER(A1205)),"تاريخ ناقص",IF(OR(C1205="حفظ جديد",C1205="مراجعة")=FALSE,"اختر النوع",IF(NOT(ISNUMBER(F1205)),"عدد الأوجه ناقص","")))))</f>
        <v/>
      </c>
      <c r="J1205" s="21">
        <f>IF(OR(B1205&amp;""="",C1205&lt;&gt;"حفظ جديد",NOT(ISNUMBER(A1205))),"",IF(COUNTIFS($B$6:$B$2005,B1205&amp;"",$C$6:$C$2005,"حفظ جديد",$A$6:$A$2005,"&gt;"&amp;A1205)=0,1,0))</f>
        <v/>
      </c>
      <c r="K1205" s="21">
        <f>IF(OR(B1205&amp;""="",C1205&lt;&gt;"مراجعة",NOT(ISNUMBER(A1205))),"",IF(COUNTIFS($B$6:$B$2005,B1205&amp;"",$C$6:$C$2005,"مراجعة",$A$6:$A$2005,"&gt;"&amp;A1205)=0,1,0))</f>
        <v/>
      </c>
      <c r="L1205" s="6">
        <f>IF(J1205=1,B1205&amp;"|H","")</f>
        <v/>
      </c>
      <c r="M1205" s="6">
        <f>IF(K1205=1,B1205&amp;"|R","")</f>
        <v/>
      </c>
    </row>
    <row r="1206">
      <c r="A1206" s="13" t="n"/>
      <c r="B1206" s="5" t="n"/>
      <c r="C1206" s="5" t="n"/>
      <c r="D1206" s="5" t="n"/>
      <c r="E1206" s="5" t="n"/>
      <c r="F1206" s="15" t="n"/>
      <c r="G1206" s="5" t="n"/>
      <c r="H1206" s="5" t="n"/>
      <c r="I1206" s="6">
        <f>IF(B1206&amp;""="","",IF(COUNTIF('الطلاب'!$A$6:$A$205,B1206&amp;"")=0,"طالب غير موجود",IF(NOT(ISNUMBER(A1206)),"تاريخ ناقص",IF(OR(C1206="حفظ جديد",C1206="مراجعة")=FALSE,"اختر النوع",IF(NOT(ISNUMBER(F1206)),"عدد الأوجه ناقص","")))))</f>
        <v/>
      </c>
      <c r="J1206" s="21">
        <f>IF(OR(B1206&amp;""="",C1206&lt;&gt;"حفظ جديد",NOT(ISNUMBER(A1206))),"",IF(COUNTIFS($B$6:$B$2005,B1206&amp;"",$C$6:$C$2005,"حفظ جديد",$A$6:$A$2005,"&gt;"&amp;A1206)=0,1,0))</f>
        <v/>
      </c>
      <c r="K1206" s="21">
        <f>IF(OR(B1206&amp;""="",C1206&lt;&gt;"مراجعة",NOT(ISNUMBER(A1206))),"",IF(COUNTIFS($B$6:$B$2005,B1206&amp;"",$C$6:$C$2005,"مراجعة",$A$6:$A$2005,"&gt;"&amp;A1206)=0,1,0))</f>
        <v/>
      </c>
      <c r="L1206" s="6">
        <f>IF(J1206=1,B1206&amp;"|H","")</f>
        <v/>
      </c>
      <c r="M1206" s="6">
        <f>IF(K1206=1,B1206&amp;"|R","")</f>
        <v/>
      </c>
    </row>
    <row r="1207">
      <c r="A1207" s="13" t="n"/>
      <c r="B1207" s="5" t="n"/>
      <c r="C1207" s="5" t="n"/>
      <c r="D1207" s="5" t="n"/>
      <c r="E1207" s="5" t="n"/>
      <c r="F1207" s="15" t="n"/>
      <c r="G1207" s="5" t="n"/>
      <c r="H1207" s="5" t="n"/>
      <c r="I1207" s="6">
        <f>IF(B1207&amp;""="","",IF(COUNTIF('الطلاب'!$A$6:$A$205,B1207&amp;"")=0,"طالب غير موجود",IF(NOT(ISNUMBER(A1207)),"تاريخ ناقص",IF(OR(C1207="حفظ جديد",C1207="مراجعة")=FALSE,"اختر النوع",IF(NOT(ISNUMBER(F1207)),"عدد الأوجه ناقص","")))))</f>
        <v/>
      </c>
      <c r="J1207" s="21">
        <f>IF(OR(B1207&amp;""="",C1207&lt;&gt;"حفظ جديد",NOT(ISNUMBER(A1207))),"",IF(COUNTIFS($B$6:$B$2005,B1207&amp;"",$C$6:$C$2005,"حفظ جديد",$A$6:$A$2005,"&gt;"&amp;A1207)=0,1,0))</f>
        <v/>
      </c>
      <c r="K1207" s="21">
        <f>IF(OR(B1207&amp;""="",C1207&lt;&gt;"مراجعة",NOT(ISNUMBER(A1207))),"",IF(COUNTIFS($B$6:$B$2005,B1207&amp;"",$C$6:$C$2005,"مراجعة",$A$6:$A$2005,"&gt;"&amp;A1207)=0,1,0))</f>
        <v/>
      </c>
      <c r="L1207" s="6">
        <f>IF(J1207=1,B1207&amp;"|H","")</f>
        <v/>
      </c>
      <c r="M1207" s="6">
        <f>IF(K1207=1,B1207&amp;"|R","")</f>
        <v/>
      </c>
    </row>
    <row r="1208">
      <c r="A1208" s="13" t="n"/>
      <c r="B1208" s="5" t="n"/>
      <c r="C1208" s="5" t="n"/>
      <c r="D1208" s="5" t="n"/>
      <c r="E1208" s="5" t="n"/>
      <c r="F1208" s="15" t="n"/>
      <c r="G1208" s="5" t="n"/>
      <c r="H1208" s="5" t="n"/>
      <c r="I1208" s="6">
        <f>IF(B1208&amp;""="","",IF(COUNTIF('الطلاب'!$A$6:$A$205,B1208&amp;"")=0,"طالب غير موجود",IF(NOT(ISNUMBER(A1208)),"تاريخ ناقص",IF(OR(C1208="حفظ جديد",C1208="مراجعة")=FALSE,"اختر النوع",IF(NOT(ISNUMBER(F1208)),"عدد الأوجه ناقص","")))))</f>
        <v/>
      </c>
      <c r="J1208" s="21">
        <f>IF(OR(B1208&amp;""="",C1208&lt;&gt;"حفظ جديد",NOT(ISNUMBER(A1208))),"",IF(COUNTIFS($B$6:$B$2005,B1208&amp;"",$C$6:$C$2005,"حفظ جديد",$A$6:$A$2005,"&gt;"&amp;A1208)=0,1,0))</f>
        <v/>
      </c>
      <c r="K1208" s="21">
        <f>IF(OR(B1208&amp;""="",C1208&lt;&gt;"مراجعة",NOT(ISNUMBER(A1208))),"",IF(COUNTIFS($B$6:$B$2005,B1208&amp;"",$C$6:$C$2005,"مراجعة",$A$6:$A$2005,"&gt;"&amp;A1208)=0,1,0))</f>
        <v/>
      </c>
      <c r="L1208" s="6">
        <f>IF(J1208=1,B1208&amp;"|H","")</f>
        <v/>
      </c>
      <c r="M1208" s="6">
        <f>IF(K1208=1,B1208&amp;"|R","")</f>
        <v/>
      </c>
    </row>
    <row r="1209">
      <c r="A1209" s="13" t="n"/>
      <c r="B1209" s="5" t="n"/>
      <c r="C1209" s="5" t="n"/>
      <c r="D1209" s="5" t="n"/>
      <c r="E1209" s="5" t="n"/>
      <c r="F1209" s="15" t="n"/>
      <c r="G1209" s="5" t="n"/>
      <c r="H1209" s="5" t="n"/>
      <c r="I1209" s="6">
        <f>IF(B1209&amp;""="","",IF(COUNTIF('الطلاب'!$A$6:$A$205,B1209&amp;"")=0,"طالب غير موجود",IF(NOT(ISNUMBER(A1209)),"تاريخ ناقص",IF(OR(C1209="حفظ جديد",C1209="مراجعة")=FALSE,"اختر النوع",IF(NOT(ISNUMBER(F1209)),"عدد الأوجه ناقص","")))))</f>
        <v/>
      </c>
      <c r="J1209" s="21">
        <f>IF(OR(B1209&amp;""="",C1209&lt;&gt;"حفظ جديد",NOT(ISNUMBER(A1209))),"",IF(COUNTIFS($B$6:$B$2005,B1209&amp;"",$C$6:$C$2005,"حفظ جديد",$A$6:$A$2005,"&gt;"&amp;A1209)=0,1,0))</f>
        <v/>
      </c>
      <c r="K1209" s="21">
        <f>IF(OR(B1209&amp;""="",C1209&lt;&gt;"مراجعة",NOT(ISNUMBER(A1209))),"",IF(COUNTIFS($B$6:$B$2005,B1209&amp;"",$C$6:$C$2005,"مراجعة",$A$6:$A$2005,"&gt;"&amp;A1209)=0,1,0))</f>
        <v/>
      </c>
      <c r="L1209" s="6">
        <f>IF(J1209=1,B1209&amp;"|H","")</f>
        <v/>
      </c>
      <c r="M1209" s="6">
        <f>IF(K1209=1,B1209&amp;"|R","")</f>
        <v/>
      </c>
    </row>
    <row r="1210">
      <c r="A1210" s="13" t="n"/>
      <c r="B1210" s="5" t="n"/>
      <c r="C1210" s="5" t="n"/>
      <c r="D1210" s="5" t="n"/>
      <c r="E1210" s="5" t="n"/>
      <c r="F1210" s="15" t="n"/>
      <c r="G1210" s="5" t="n"/>
      <c r="H1210" s="5" t="n"/>
      <c r="I1210" s="6">
        <f>IF(B1210&amp;""="","",IF(COUNTIF('الطلاب'!$A$6:$A$205,B1210&amp;"")=0,"طالب غير موجود",IF(NOT(ISNUMBER(A1210)),"تاريخ ناقص",IF(OR(C1210="حفظ جديد",C1210="مراجعة")=FALSE,"اختر النوع",IF(NOT(ISNUMBER(F1210)),"عدد الأوجه ناقص","")))))</f>
        <v/>
      </c>
      <c r="J1210" s="21">
        <f>IF(OR(B1210&amp;""="",C1210&lt;&gt;"حفظ جديد",NOT(ISNUMBER(A1210))),"",IF(COUNTIFS($B$6:$B$2005,B1210&amp;"",$C$6:$C$2005,"حفظ جديد",$A$6:$A$2005,"&gt;"&amp;A1210)=0,1,0))</f>
        <v/>
      </c>
      <c r="K1210" s="21">
        <f>IF(OR(B1210&amp;""="",C1210&lt;&gt;"مراجعة",NOT(ISNUMBER(A1210))),"",IF(COUNTIFS($B$6:$B$2005,B1210&amp;"",$C$6:$C$2005,"مراجعة",$A$6:$A$2005,"&gt;"&amp;A1210)=0,1,0))</f>
        <v/>
      </c>
      <c r="L1210" s="6">
        <f>IF(J1210=1,B1210&amp;"|H","")</f>
        <v/>
      </c>
      <c r="M1210" s="6">
        <f>IF(K1210=1,B1210&amp;"|R","")</f>
        <v/>
      </c>
    </row>
    <row r="1211">
      <c r="A1211" s="13" t="n"/>
      <c r="B1211" s="5" t="n"/>
      <c r="C1211" s="5" t="n"/>
      <c r="D1211" s="5" t="n"/>
      <c r="E1211" s="5" t="n"/>
      <c r="F1211" s="15" t="n"/>
      <c r="G1211" s="5" t="n"/>
      <c r="H1211" s="5" t="n"/>
      <c r="I1211" s="6">
        <f>IF(B1211&amp;""="","",IF(COUNTIF('الطلاب'!$A$6:$A$205,B1211&amp;"")=0,"طالب غير موجود",IF(NOT(ISNUMBER(A1211)),"تاريخ ناقص",IF(OR(C1211="حفظ جديد",C1211="مراجعة")=FALSE,"اختر النوع",IF(NOT(ISNUMBER(F1211)),"عدد الأوجه ناقص","")))))</f>
        <v/>
      </c>
      <c r="J1211" s="21">
        <f>IF(OR(B1211&amp;""="",C1211&lt;&gt;"حفظ جديد",NOT(ISNUMBER(A1211))),"",IF(COUNTIFS($B$6:$B$2005,B1211&amp;"",$C$6:$C$2005,"حفظ جديد",$A$6:$A$2005,"&gt;"&amp;A1211)=0,1,0))</f>
        <v/>
      </c>
      <c r="K1211" s="21">
        <f>IF(OR(B1211&amp;""="",C1211&lt;&gt;"مراجعة",NOT(ISNUMBER(A1211))),"",IF(COUNTIFS($B$6:$B$2005,B1211&amp;"",$C$6:$C$2005,"مراجعة",$A$6:$A$2005,"&gt;"&amp;A1211)=0,1,0))</f>
        <v/>
      </c>
      <c r="L1211" s="6">
        <f>IF(J1211=1,B1211&amp;"|H","")</f>
        <v/>
      </c>
      <c r="M1211" s="6">
        <f>IF(K1211=1,B1211&amp;"|R","")</f>
        <v/>
      </c>
    </row>
    <row r="1212">
      <c r="A1212" s="13" t="n"/>
      <c r="B1212" s="5" t="n"/>
      <c r="C1212" s="5" t="n"/>
      <c r="D1212" s="5" t="n"/>
      <c r="E1212" s="5" t="n"/>
      <c r="F1212" s="15" t="n"/>
      <c r="G1212" s="5" t="n"/>
      <c r="H1212" s="5" t="n"/>
      <c r="I1212" s="6">
        <f>IF(B1212&amp;""="","",IF(COUNTIF('الطلاب'!$A$6:$A$205,B1212&amp;"")=0,"طالب غير موجود",IF(NOT(ISNUMBER(A1212)),"تاريخ ناقص",IF(OR(C1212="حفظ جديد",C1212="مراجعة")=FALSE,"اختر النوع",IF(NOT(ISNUMBER(F1212)),"عدد الأوجه ناقص","")))))</f>
        <v/>
      </c>
      <c r="J1212" s="21">
        <f>IF(OR(B1212&amp;""="",C1212&lt;&gt;"حفظ جديد",NOT(ISNUMBER(A1212))),"",IF(COUNTIFS($B$6:$B$2005,B1212&amp;"",$C$6:$C$2005,"حفظ جديد",$A$6:$A$2005,"&gt;"&amp;A1212)=0,1,0))</f>
        <v/>
      </c>
      <c r="K1212" s="21">
        <f>IF(OR(B1212&amp;""="",C1212&lt;&gt;"مراجعة",NOT(ISNUMBER(A1212))),"",IF(COUNTIFS($B$6:$B$2005,B1212&amp;"",$C$6:$C$2005,"مراجعة",$A$6:$A$2005,"&gt;"&amp;A1212)=0,1,0))</f>
        <v/>
      </c>
      <c r="L1212" s="6">
        <f>IF(J1212=1,B1212&amp;"|H","")</f>
        <v/>
      </c>
      <c r="M1212" s="6">
        <f>IF(K1212=1,B1212&amp;"|R","")</f>
        <v/>
      </c>
    </row>
    <row r="1213">
      <c r="A1213" s="13" t="n"/>
      <c r="B1213" s="5" t="n"/>
      <c r="C1213" s="5" t="n"/>
      <c r="D1213" s="5" t="n"/>
      <c r="E1213" s="5" t="n"/>
      <c r="F1213" s="15" t="n"/>
      <c r="G1213" s="5" t="n"/>
      <c r="H1213" s="5" t="n"/>
      <c r="I1213" s="6">
        <f>IF(B1213&amp;""="","",IF(COUNTIF('الطلاب'!$A$6:$A$205,B1213&amp;"")=0,"طالب غير موجود",IF(NOT(ISNUMBER(A1213)),"تاريخ ناقص",IF(OR(C1213="حفظ جديد",C1213="مراجعة")=FALSE,"اختر النوع",IF(NOT(ISNUMBER(F1213)),"عدد الأوجه ناقص","")))))</f>
        <v/>
      </c>
      <c r="J1213" s="21">
        <f>IF(OR(B1213&amp;""="",C1213&lt;&gt;"حفظ جديد",NOT(ISNUMBER(A1213))),"",IF(COUNTIFS($B$6:$B$2005,B1213&amp;"",$C$6:$C$2005,"حفظ جديد",$A$6:$A$2005,"&gt;"&amp;A1213)=0,1,0))</f>
        <v/>
      </c>
      <c r="K1213" s="21">
        <f>IF(OR(B1213&amp;""="",C1213&lt;&gt;"مراجعة",NOT(ISNUMBER(A1213))),"",IF(COUNTIFS($B$6:$B$2005,B1213&amp;"",$C$6:$C$2005,"مراجعة",$A$6:$A$2005,"&gt;"&amp;A1213)=0,1,0))</f>
        <v/>
      </c>
      <c r="L1213" s="6">
        <f>IF(J1213=1,B1213&amp;"|H","")</f>
        <v/>
      </c>
      <c r="M1213" s="6">
        <f>IF(K1213=1,B1213&amp;"|R","")</f>
        <v/>
      </c>
    </row>
    <row r="1214">
      <c r="A1214" s="13" t="n"/>
      <c r="B1214" s="5" t="n"/>
      <c r="C1214" s="5" t="n"/>
      <c r="D1214" s="5" t="n"/>
      <c r="E1214" s="5" t="n"/>
      <c r="F1214" s="15" t="n"/>
      <c r="G1214" s="5" t="n"/>
      <c r="H1214" s="5" t="n"/>
      <c r="I1214" s="6">
        <f>IF(B1214&amp;""="","",IF(COUNTIF('الطلاب'!$A$6:$A$205,B1214&amp;"")=0,"طالب غير موجود",IF(NOT(ISNUMBER(A1214)),"تاريخ ناقص",IF(OR(C1214="حفظ جديد",C1214="مراجعة")=FALSE,"اختر النوع",IF(NOT(ISNUMBER(F1214)),"عدد الأوجه ناقص","")))))</f>
        <v/>
      </c>
      <c r="J1214" s="21">
        <f>IF(OR(B1214&amp;""="",C1214&lt;&gt;"حفظ جديد",NOT(ISNUMBER(A1214))),"",IF(COUNTIFS($B$6:$B$2005,B1214&amp;"",$C$6:$C$2005,"حفظ جديد",$A$6:$A$2005,"&gt;"&amp;A1214)=0,1,0))</f>
        <v/>
      </c>
      <c r="K1214" s="21">
        <f>IF(OR(B1214&amp;""="",C1214&lt;&gt;"مراجعة",NOT(ISNUMBER(A1214))),"",IF(COUNTIFS($B$6:$B$2005,B1214&amp;"",$C$6:$C$2005,"مراجعة",$A$6:$A$2005,"&gt;"&amp;A1214)=0,1,0))</f>
        <v/>
      </c>
      <c r="L1214" s="6">
        <f>IF(J1214=1,B1214&amp;"|H","")</f>
        <v/>
      </c>
      <c r="M1214" s="6">
        <f>IF(K1214=1,B1214&amp;"|R","")</f>
        <v/>
      </c>
    </row>
    <row r="1215">
      <c r="A1215" s="13" t="n"/>
      <c r="B1215" s="5" t="n"/>
      <c r="C1215" s="5" t="n"/>
      <c r="D1215" s="5" t="n"/>
      <c r="E1215" s="5" t="n"/>
      <c r="F1215" s="15" t="n"/>
      <c r="G1215" s="5" t="n"/>
      <c r="H1215" s="5" t="n"/>
      <c r="I1215" s="6">
        <f>IF(B1215&amp;""="","",IF(COUNTIF('الطلاب'!$A$6:$A$205,B1215&amp;"")=0,"طالب غير موجود",IF(NOT(ISNUMBER(A1215)),"تاريخ ناقص",IF(OR(C1215="حفظ جديد",C1215="مراجعة")=FALSE,"اختر النوع",IF(NOT(ISNUMBER(F1215)),"عدد الأوجه ناقص","")))))</f>
        <v/>
      </c>
      <c r="J1215" s="21">
        <f>IF(OR(B1215&amp;""="",C1215&lt;&gt;"حفظ جديد",NOT(ISNUMBER(A1215))),"",IF(COUNTIFS($B$6:$B$2005,B1215&amp;"",$C$6:$C$2005,"حفظ جديد",$A$6:$A$2005,"&gt;"&amp;A1215)=0,1,0))</f>
        <v/>
      </c>
      <c r="K1215" s="21">
        <f>IF(OR(B1215&amp;""="",C1215&lt;&gt;"مراجعة",NOT(ISNUMBER(A1215))),"",IF(COUNTIFS($B$6:$B$2005,B1215&amp;"",$C$6:$C$2005,"مراجعة",$A$6:$A$2005,"&gt;"&amp;A1215)=0,1,0))</f>
        <v/>
      </c>
      <c r="L1215" s="6">
        <f>IF(J1215=1,B1215&amp;"|H","")</f>
        <v/>
      </c>
      <c r="M1215" s="6">
        <f>IF(K1215=1,B1215&amp;"|R","")</f>
        <v/>
      </c>
    </row>
    <row r="1216">
      <c r="A1216" s="13" t="n"/>
      <c r="B1216" s="5" t="n"/>
      <c r="C1216" s="5" t="n"/>
      <c r="D1216" s="5" t="n"/>
      <c r="E1216" s="5" t="n"/>
      <c r="F1216" s="15" t="n"/>
      <c r="G1216" s="5" t="n"/>
      <c r="H1216" s="5" t="n"/>
      <c r="I1216" s="6">
        <f>IF(B1216&amp;""="","",IF(COUNTIF('الطلاب'!$A$6:$A$205,B1216&amp;"")=0,"طالب غير موجود",IF(NOT(ISNUMBER(A1216)),"تاريخ ناقص",IF(OR(C1216="حفظ جديد",C1216="مراجعة")=FALSE,"اختر النوع",IF(NOT(ISNUMBER(F1216)),"عدد الأوجه ناقص","")))))</f>
        <v/>
      </c>
      <c r="J1216" s="21">
        <f>IF(OR(B1216&amp;""="",C1216&lt;&gt;"حفظ جديد",NOT(ISNUMBER(A1216))),"",IF(COUNTIFS($B$6:$B$2005,B1216&amp;"",$C$6:$C$2005,"حفظ جديد",$A$6:$A$2005,"&gt;"&amp;A1216)=0,1,0))</f>
        <v/>
      </c>
      <c r="K1216" s="21">
        <f>IF(OR(B1216&amp;""="",C1216&lt;&gt;"مراجعة",NOT(ISNUMBER(A1216))),"",IF(COUNTIFS($B$6:$B$2005,B1216&amp;"",$C$6:$C$2005,"مراجعة",$A$6:$A$2005,"&gt;"&amp;A1216)=0,1,0))</f>
        <v/>
      </c>
      <c r="L1216" s="6">
        <f>IF(J1216=1,B1216&amp;"|H","")</f>
        <v/>
      </c>
      <c r="M1216" s="6">
        <f>IF(K1216=1,B1216&amp;"|R","")</f>
        <v/>
      </c>
    </row>
    <row r="1217">
      <c r="A1217" s="13" t="n"/>
      <c r="B1217" s="5" t="n"/>
      <c r="C1217" s="5" t="n"/>
      <c r="D1217" s="5" t="n"/>
      <c r="E1217" s="5" t="n"/>
      <c r="F1217" s="15" t="n"/>
      <c r="G1217" s="5" t="n"/>
      <c r="H1217" s="5" t="n"/>
      <c r="I1217" s="6">
        <f>IF(B1217&amp;""="","",IF(COUNTIF('الطلاب'!$A$6:$A$205,B1217&amp;"")=0,"طالب غير موجود",IF(NOT(ISNUMBER(A1217)),"تاريخ ناقص",IF(OR(C1217="حفظ جديد",C1217="مراجعة")=FALSE,"اختر النوع",IF(NOT(ISNUMBER(F1217)),"عدد الأوجه ناقص","")))))</f>
        <v/>
      </c>
      <c r="J1217" s="21">
        <f>IF(OR(B1217&amp;""="",C1217&lt;&gt;"حفظ جديد",NOT(ISNUMBER(A1217))),"",IF(COUNTIFS($B$6:$B$2005,B1217&amp;"",$C$6:$C$2005,"حفظ جديد",$A$6:$A$2005,"&gt;"&amp;A1217)=0,1,0))</f>
        <v/>
      </c>
      <c r="K1217" s="21">
        <f>IF(OR(B1217&amp;""="",C1217&lt;&gt;"مراجعة",NOT(ISNUMBER(A1217))),"",IF(COUNTIFS($B$6:$B$2005,B1217&amp;"",$C$6:$C$2005,"مراجعة",$A$6:$A$2005,"&gt;"&amp;A1217)=0,1,0))</f>
        <v/>
      </c>
      <c r="L1217" s="6">
        <f>IF(J1217=1,B1217&amp;"|H","")</f>
        <v/>
      </c>
      <c r="M1217" s="6">
        <f>IF(K1217=1,B1217&amp;"|R","")</f>
        <v/>
      </c>
    </row>
    <row r="1218">
      <c r="A1218" s="13" t="n"/>
      <c r="B1218" s="5" t="n"/>
      <c r="C1218" s="5" t="n"/>
      <c r="D1218" s="5" t="n"/>
      <c r="E1218" s="5" t="n"/>
      <c r="F1218" s="15" t="n"/>
      <c r="G1218" s="5" t="n"/>
      <c r="H1218" s="5" t="n"/>
      <c r="I1218" s="6">
        <f>IF(B1218&amp;""="","",IF(COUNTIF('الطلاب'!$A$6:$A$205,B1218&amp;"")=0,"طالب غير موجود",IF(NOT(ISNUMBER(A1218)),"تاريخ ناقص",IF(OR(C1218="حفظ جديد",C1218="مراجعة")=FALSE,"اختر النوع",IF(NOT(ISNUMBER(F1218)),"عدد الأوجه ناقص","")))))</f>
        <v/>
      </c>
      <c r="J1218" s="21">
        <f>IF(OR(B1218&amp;""="",C1218&lt;&gt;"حفظ جديد",NOT(ISNUMBER(A1218))),"",IF(COUNTIFS($B$6:$B$2005,B1218&amp;"",$C$6:$C$2005,"حفظ جديد",$A$6:$A$2005,"&gt;"&amp;A1218)=0,1,0))</f>
        <v/>
      </c>
      <c r="K1218" s="21">
        <f>IF(OR(B1218&amp;""="",C1218&lt;&gt;"مراجعة",NOT(ISNUMBER(A1218))),"",IF(COUNTIFS($B$6:$B$2005,B1218&amp;"",$C$6:$C$2005,"مراجعة",$A$6:$A$2005,"&gt;"&amp;A1218)=0,1,0))</f>
        <v/>
      </c>
      <c r="L1218" s="6">
        <f>IF(J1218=1,B1218&amp;"|H","")</f>
        <v/>
      </c>
      <c r="M1218" s="6">
        <f>IF(K1218=1,B1218&amp;"|R","")</f>
        <v/>
      </c>
    </row>
    <row r="1219">
      <c r="A1219" s="13" t="n"/>
      <c r="B1219" s="5" t="n"/>
      <c r="C1219" s="5" t="n"/>
      <c r="D1219" s="5" t="n"/>
      <c r="E1219" s="5" t="n"/>
      <c r="F1219" s="15" t="n"/>
      <c r="G1219" s="5" t="n"/>
      <c r="H1219" s="5" t="n"/>
      <c r="I1219" s="6">
        <f>IF(B1219&amp;""="","",IF(COUNTIF('الطلاب'!$A$6:$A$205,B1219&amp;"")=0,"طالب غير موجود",IF(NOT(ISNUMBER(A1219)),"تاريخ ناقص",IF(OR(C1219="حفظ جديد",C1219="مراجعة")=FALSE,"اختر النوع",IF(NOT(ISNUMBER(F1219)),"عدد الأوجه ناقص","")))))</f>
        <v/>
      </c>
      <c r="J1219" s="21">
        <f>IF(OR(B1219&amp;""="",C1219&lt;&gt;"حفظ جديد",NOT(ISNUMBER(A1219))),"",IF(COUNTIFS($B$6:$B$2005,B1219&amp;"",$C$6:$C$2005,"حفظ جديد",$A$6:$A$2005,"&gt;"&amp;A1219)=0,1,0))</f>
        <v/>
      </c>
      <c r="K1219" s="21">
        <f>IF(OR(B1219&amp;""="",C1219&lt;&gt;"مراجعة",NOT(ISNUMBER(A1219))),"",IF(COUNTIFS($B$6:$B$2005,B1219&amp;"",$C$6:$C$2005,"مراجعة",$A$6:$A$2005,"&gt;"&amp;A1219)=0,1,0))</f>
        <v/>
      </c>
      <c r="L1219" s="6">
        <f>IF(J1219=1,B1219&amp;"|H","")</f>
        <v/>
      </c>
      <c r="M1219" s="6">
        <f>IF(K1219=1,B1219&amp;"|R","")</f>
        <v/>
      </c>
    </row>
    <row r="1220">
      <c r="A1220" s="13" t="n"/>
      <c r="B1220" s="5" t="n"/>
      <c r="C1220" s="5" t="n"/>
      <c r="D1220" s="5" t="n"/>
      <c r="E1220" s="5" t="n"/>
      <c r="F1220" s="15" t="n"/>
      <c r="G1220" s="5" t="n"/>
      <c r="H1220" s="5" t="n"/>
      <c r="I1220" s="6">
        <f>IF(B1220&amp;""="","",IF(COUNTIF('الطلاب'!$A$6:$A$205,B1220&amp;"")=0,"طالب غير موجود",IF(NOT(ISNUMBER(A1220)),"تاريخ ناقص",IF(OR(C1220="حفظ جديد",C1220="مراجعة")=FALSE,"اختر النوع",IF(NOT(ISNUMBER(F1220)),"عدد الأوجه ناقص","")))))</f>
        <v/>
      </c>
      <c r="J1220" s="21">
        <f>IF(OR(B1220&amp;""="",C1220&lt;&gt;"حفظ جديد",NOT(ISNUMBER(A1220))),"",IF(COUNTIFS($B$6:$B$2005,B1220&amp;"",$C$6:$C$2005,"حفظ جديد",$A$6:$A$2005,"&gt;"&amp;A1220)=0,1,0))</f>
        <v/>
      </c>
      <c r="K1220" s="21">
        <f>IF(OR(B1220&amp;""="",C1220&lt;&gt;"مراجعة",NOT(ISNUMBER(A1220))),"",IF(COUNTIFS($B$6:$B$2005,B1220&amp;"",$C$6:$C$2005,"مراجعة",$A$6:$A$2005,"&gt;"&amp;A1220)=0,1,0))</f>
        <v/>
      </c>
      <c r="L1220" s="6">
        <f>IF(J1220=1,B1220&amp;"|H","")</f>
        <v/>
      </c>
      <c r="M1220" s="6">
        <f>IF(K1220=1,B1220&amp;"|R","")</f>
        <v/>
      </c>
    </row>
    <row r="1221">
      <c r="A1221" s="13" t="n"/>
      <c r="B1221" s="5" t="n"/>
      <c r="C1221" s="5" t="n"/>
      <c r="D1221" s="5" t="n"/>
      <c r="E1221" s="5" t="n"/>
      <c r="F1221" s="15" t="n"/>
      <c r="G1221" s="5" t="n"/>
      <c r="H1221" s="5" t="n"/>
      <c r="I1221" s="6">
        <f>IF(B1221&amp;""="","",IF(COUNTIF('الطلاب'!$A$6:$A$205,B1221&amp;"")=0,"طالب غير موجود",IF(NOT(ISNUMBER(A1221)),"تاريخ ناقص",IF(OR(C1221="حفظ جديد",C1221="مراجعة")=FALSE,"اختر النوع",IF(NOT(ISNUMBER(F1221)),"عدد الأوجه ناقص","")))))</f>
        <v/>
      </c>
      <c r="J1221" s="21">
        <f>IF(OR(B1221&amp;""="",C1221&lt;&gt;"حفظ جديد",NOT(ISNUMBER(A1221))),"",IF(COUNTIFS($B$6:$B$2005,B1221&amp;"",$C$6:$C$2005,"حفظ جديد",$A$6:$A$2005,"&gt;"&amp;A1221)=0,1,0))</f>
        <v/>
      </c>
      <c r="K1221" s="21">
        <f>IF(OR(B1221&amp;""="",C1221&lt;&gt;"مراجعة",NOT(ISNUMBER(A1221))),"",IF(COUNTIFS($B$6:$B$2005,B1221&amp;"",$C$6:$C$2005,"مراجعة",$A$6:$A$2005,"&gt;"&amp;A1221)=0,1,0))</f>
        <v/>
      </c>
      <c r="L1221" s="6">
        <f>IF(J1221=1,B1221&amp;"|H","")</f>
        <v/>
      </c>
      <c r="M1221" s="6">
        <f>IF(K1221=1,B1221&amp;"|R","")</f>
        <v/>
      </c>
    </row>
    <row r="1222">
      <c r="A1222" s="13" t="n"/>
      <c r="B1222" s="5" t="n"/>
      <c r="C1222" s="5" t="n"/>
      <c r="D1222" s="5" t="n"/>
      <c r="E1222" s="5" t="n"/>
      <c r="F1222" s="15" t="n"/>
      <c r="G1222" s="5" t="n"/>
      <c r="H1222" s="5" t="n"/>
      <c r="I1222" s="6">
        <f>IF(B1222&amp;""="","",IF(COUNTIF('الطلاب'!$A$6:$A$205,B1222&amp;"")=0,"طالب غير موجود",IF(NOT(ISNUMBER(A1222)),"تاريخ ناقص",IF(OR(C1222="حفظ جديد",C1222="مراجعة")=FALSE,"اختر النوع",IF(NOT(ISNUMBER(F1222)),"عدد الأوجه ناقص","")))))</f>
        <v/>
      </c>
      <c r="J1222" s="21">
        <f>IF(OR(B1222&amp;""="",C1222&lt;&gt;"حفظ جديد",NOT(ISNUMBER(A1222))),"",IF(COUNTIFS($B$6:$B$2005,B1222&amp;"",$C$6:$C$2005,"حفظ جديد",$A$6:$A$2005,"&gt;"&amp;A1222)=0,1,0))</f>
        <v/>
      </c>
      <c r="K1222" s="21">
        <f>IF(OR(B1222&amp;""="",C1222&lt;&gt;"مراجعة",NOT(ISNUMBER(A1222))),"",IF(COUNTIFS($B$6:$B$2005,B1222&amp;"",$C$6:$C$2005,"مراجعة",$A$6:$A$2005,"&gt;"&amp;A1222)=0,1,0))</f>
        <v/>
      </c>
      <c r="L1222" s="6">
        <f>IF(J1222=1,B1222&amp;"|H","")</f>
        <v/>
      </c>
      <c r="M1222" s="6">
        <f>IF(K1222=1,B1222&amp;"|R","")</f>
        <v/>
      </c>
    </row>
    <row r="1223">
      <c r="A1223" s="13" t="n"/>
      <c r="B1223" s="5" t="n"/>
      <c r="C1223" s="5" t="n"/>
      <c r="D1223" s="5" t="n"/>
      <c r="E1223" s="5" t="n"/>
      <c r="F1223" s="15" t="n"/>
      <c r="G1223" s="5" t="n"/>
      <c r="H1223" s="5" t="n"/>
      <c r="I1223" s="6">
        <f>IF(B1223&amp;""="","",IF(COUNTIF('الطلاب'!$A$6:$A$205,B1223&amp;"")=0,"طالب غير موجود",IF(NOT(ISNUMBER(A1223)),"تاريخ ناقص",IF(OR(C1223="حفظ جديد",C1223="مراجعة")=FALSE,"اختر النوع",IF(NOT(ISNUMBER(F1223)),"عدد الأوجه ناقص","")))))</f>
        <v/>
      </c>
      <c r="J1223" s="21">
        <f>IF(OR(B1223&amp;""="",C1223&lt;&gt;"حفظ جديد",NOT(ISNUMBER(A1223))),"",IF(COUNTIFS($B$6:$B$2005,B1223&amp;"",$C$6:$C$2005,"حفظ جديد",$A$6:$A$2005,"&gt;"&amp;A1223)=0,1,0))</f>
        <v/>
      </c>
      <c r="K1223" s="21">
        <f>IF(OR(B1223&amp;""="",C1223&lt;&gt;"مراجعة",NOT(ISNUMBER(A1223))),"",IF(COUNTIFS($B$6:$B$2005,B1223&amp;"",$C$6:$C$2005,"مراجعة",$A$6:$A$2005,"&gt;"&amp;A1223)=0,1,0))</f>
        <v/>
      </c>
      <c r="L1223" s="6">
        <f>IF(J1223=1,B1223&amp;"|H","")</f>
        <v/>
      </c>
      <c r="M1223" s="6">
        <f>IF(K1223=1,B1223&amp;"|R","")</f>
        <v/>
      </c>
    </row>
    <row r="1224">
      <c r="A1224" s="13" t="n"/>
      <c r="B1224" s="5" t="n"/>
      <c r="C1224" s="5" t="n"/>
      <c r="D1224" s="5" t="n"/>
      <c r="E1224" s="5" t="n"/>
      <c r="F1224" s="15" t="n"/>
      <c r="G1224" s="5" t="n"/>
      <c r="H1224" s="5" t="n"/>
      <c r="I1224" s="6">
        <f>IF(B1224&amp;""="","",IF(COUNTIF('الطلاب'!$A$6:$A$205,B1224&amp;"")=0,"طالب غير موجود",IF(NOT(ISNUMBER(A1224)),"تاريخ ناقص",IF(OR(C1224="حفظ جديد",C1224="مراجعة")=FALSE,"اختر النوع",IF(NOT(ISNUMBER(F1224)),"عدد الأوجه ناقص","")))))</f>
        <v/>
      </c>
      <c r="J1224" s="21">
        <f>IF(OR(B1224&amp;""="",C1224&lt;&gt;"حفظ جديد",NOT(ISNUMBER(A1224))),"",IF(COUNTIFS($B$6:$B$2005,B1224&amp;"",$C$6:$C$2005,"حفظ جديد",$A$6:$A$2005,"&gt;"&amp;A1224)=0,1,0))</f>
        <v/>
      </c>
      <c r="K1224" s="21">
        <f>IF(OR(B1224&amp;""="",C1224&lt;&gt;"مراجعة",NOT(ISNUMBER(A1224))),"",IF(COUNTIFS($B$6:$B$2005,B1224&amp;"",$C$6:$C$2005,"مراجعة",$A$6:$A$2005,"&gt;"&amp;A1224)=0,1,0))</f>
        <v/>
      </c>
      <c r="L1224" s="6">
        <f>IF(J1224=1,B1224&amp;"|H","")</f>
        <v/>
      </c>
      <c r="M1224" s="6">
        <f>IF(K1224=1,B1224&amp;"|R","")</f>
        <v/>
      </c>
    </row>
    <row r="1225">
      <c r="A1225" s="13" t="n"/>
      <c r="B1225" s="5" t="n"/>
      <c r="C1225" s="5" t="n"/>
      <c r="D1225" s="5" t="n"/>
      <c r="E1225" s="5" t="n"/>
      <c r="F1225" s="15" t="n"/>
      <c r="G1225" s="5" t="n"/>
      <c r="H1225" s="5" t="n"/>
      <c r="I1225" s="6">
        <f>IF(B1225&amp;""="","",IF(COUNTIF('الطلاب'!$A$6:$A$205,B1225&amp;"")=0,"طالب غير موجود",IF(NOT(ISNUMBER(A1225)),"تاريخ ناقص",IF(OR(C1225="حفظ جديد",C1225="مراجعة")=FALSE,"اختر النوع",IF(NOT(ISNUMBER(F1225)),"عدد الأوجه ناقص","")))))</f>
        <v/>
      </c>
      <c r="J1225" s="21">
        <f>IF(OR(B1225&amp;""="",C1225&lt;&gt;"حفظ جديد",NOT(ISNUMBER(A1225))),"",IF(COUNTIFS($B$6:$B$2005,B1225&amp;"",$C$6:$C$2005,"حفظ جديد",$A$6:$A$2005,"&gt;"&amp;A1225)=0,1,0))</f>
        <v/>
      </c>
      <c r="K1225" s="21">
        <f>IF(OR(B1225&amp;""="",C1225&lt;&gt;"مراجعة",NOT(ISNUMBER(A1225))),"",IF(COUNTIFS($B$6:$B$2005,B1225&amp;"",$C$6:$C$2005,"مراجعة",$A$6:$A$2005,"&gt;"&amp;A1225)=0,1,0))</f>
        <v/>
      </c>
      <c r="L1225" s="6">
        <f>IF(J1225=1,B1225&amp;"|H","")</f>
        <v/>
      </c>
      <c r="M1225" s="6">
        <f>IF(K1225=1,B1225&amp;"|R","")</f>
        <v/>
      </c>
    </row>
    <row r="1226">
      <c r="A1226" s="13" t="n"/>
      <c r="B1226" s="5" t="n"/>
      <c r="C1226" s="5" t="n"/>
      <c r="D1226" s="5" t="n"/>
      <c r="E1226" s="5" t="n"/>
      <c r="F1226" s="15" t="n"/>
      <c r="G1226" s="5" t="n"/>
      <c r="H1226" s="5" t="n"/>
      <c r="I1226" s="6">
        <f>IF(B1226&amp;""="","",IF(COUNTIF('الطلاب'!$A$6:$A$205,B1226&amp;"")=0,"طالب غير موجود",IF(NOT(ISNUMBER(A1226)),"تاريخ ناقص",IF(OR(C1226="حفظ جديد",C1226="مراجعة")=FALSE,"اختر النوع",IF(NOT(ISNUMBER(F1226)),"عدد الأوجه ناقص","")))))</f>
        <v/>
      </c>
      <c r="J1226" s="21">
        <f>IF(OR(B1226&amp;""="",C1226&lt;&gt;"حفظ جديد",NOT(ISNUMBER(A1226))),"",IF(COUNTIFS($B$6:$B$2005,B1226&amp;"",$C$6:$C$2005,"حفظ جديد",$A$6:$A$2005,"&gt;"&amp;A1226)=0,1,0))</f>
        <v/>
      </c>
      <c r="K1226" s="21">
        <f>IF(OR(B1226&amp;""="",C1226&lt;&gt;"مراجعة",NOT(ISNUMBER(A1226))),"",IF(COUNTIFS($B$6:$B$2005,B1226&amp;"",$C$6:$C$2005,"مراجعة",$A$6:$A$2005,"&gt;"&amp;A1226)=0,1,0))</f>
        <v/>
      </c>
      <c r="L1226" s="6">
        <f>IF(J1226=1,B1226&amp;"|H","")</f>
        <v/>
      </c>
      <c r="M1226" s="6">
        <f>IF(K1226=1,B1226&amp;"|R","")</f>
        <v/>
      </c>
    </row>
    <row r="1227">
      <c r="A1227" s="13" t="n"/>
      <c r="B1227" s="5" t="n"/>
      <c r="C1227" s="5" t="n"/>
      <c r="D1227" s="5" t="n"/>
      <c r="E1227" s="5" t="n"/>
      <c r="F1227" s="15" t="n"/>
      <c r="G1227" s="5" t="n"/>
      <c r="H1227" s="5" t="n"/>
      <c r="I1227" s="6">
        <f>IF(B1227&amp;""="","",IF(COUNTIF('الطلاب'!$A$6:$A$205,B1227&amp;"")=0,"طالب غير موجود",IF(NOT(ISNUMBER(A1227)),"تاريخ ناقص",IF(OR(C1227="حفظ جديد",C1227="مراجعة")=FALSE,"اختر النوع",IF(NOT(ISNUMBER(F1227)),"عدد الأوجه ناقص","")))))</f>
        <v/>
      </c>
      <c r="J1227" s="21">
        <f>IF(OR(B1227&amp;""="",C1227&lt;&gt;"حفظ جديد",NOT(ISNUMBER(A1227))),"",IF(COUNTIFS($B$6:$B$2005,B1227&amp;"",$C$6:$C$2005,"حفظ جديد",$A$6:$A$2005,"&gt;"&amp;A1227)=0,1,0))</f>
        <v/>
      </c>
      <c r="K1227" s="21">
        <f>IF(OR(B1227&amp;""="",C1227&lt;&gt;"مراجعة",NOT(ISNUMBER(A1227))),"",IF(COUNTIFS($B$6:$B$2005,B1227&amp;"",$C$6:$C$2005,"مراجعة",$A$6:$A$2005,"&gt;"&amp;A1227)=0,1,0))</f>
        <v/>
      </c>
      <c r="L1227" s="6">
        <f>IF(J1227=1,B1227&amp;"|H","")</f>
        <v/>
      </c>
      <c r="M1227" s="6">
        <f>IF(K1227=1,B1227&amp;"|R","")</f>
        <v/>
      </c>
    </row>
    <row r="1228">
      <c r="A1228" s="13" t="n"/>
      <c r="B1228" s="5" t="n"/>
      <c r="C1228" s="5" t="n"/>
      <c r="D1228" s="5" t="n"/>
      <c r="E1228" s="5" t="n"/>
      <c r="F1228" s="15" t="n"/>
      <c r="G1228" s="5" t="n"/>
      <c r="H1228" s="5" t="n"/>
      <c r="I1228" s="6">
        <f>IF(B1228&amp;""="","",IF(COUNTIF('الطلاب'!$A$6:$A$205,B1228&amp;"")=0,"طالب غير موجود",IF(NOT(ISNUMBER(A1228)),"تاريخ ناقص",IF(OR(C1228="حفظ جديد",C1228="مراجعة")=FALSE,"اختر النوع",IF(NOT(ISNUMBER(F1228)),"عدد الأوجه ناقص","")))))</f>
        <v/>
      </c>
      <c r="J1228" s="21">
        <f>IF(OR(B1228&amp;""="",C1228&lt;&gt;"حفظ جديد",NOT(ISNUMBER(A1228))),"",IF(COUNTIFS($B$6:$B$2005,B1228&amp;"",$C$6:$C$2005,"حفظ جديد",$A$6:$A$2005,"&gt;"&amp;A1228)=0,1,0))</f>
        <v/>
      </c>
      <c r="K1228" s="21">
        <f>IF(OR(B1228&amp;""="",C1228&lt;&gt;"مراجعة",NOT(ISNUMBER(A1228))),"",IF(COUNTIFS($B$6:$B$2005,B1228&amp;"",$C$6:$C$2005,"مراجعة",$A$6:$A$2005,"&gt;"&amp;A1228)=0,1,0))</f>
        <v/>
      </c>
      <c r="L1228" s="6">
        <f>IF(J1228=1,B1228&amp;"|H","")</f>
        <v/>
      </c>
      <c r="M1228" s="6">
        <f>IF(K1228=1,B1228&amp;"|R","")</f>
        <v/>
      </c>
    </row>
    <row r="1229">
      <c r="A1229" s="13" t="n"/>
      <c r="B1229" s="5" t="n"/>
      <c r="C1229" s="5" t="n"/>
      <c r="D1229" s="5" t="n"/>
      <c r="E1229" s="5" t="n"/>
      <c r="F1229" s="15" t="n"/>
      <c r="G1229" s="5" t="n"/>
      <c r="H1229" s="5" t="n"/>
      <c r="I1229" s="6">
        <f>IF(B1229&amp;""="","",IF(COUNTIF('الطلاب'!$A$6:$A$205,B1229&amp;"")=0,"طالب غير موجود",IF(NOT(ISNUMBER(A1229)),"تاريخ ناقص",IF(OR(C1229="حفظ جديد",C1229="مراجعة")=FALSE,"اختر النوع",IF(NOT(ISNUMBER(F1229)),"عدد الأوجه ناقص","")))))</f>
        <v/>
      </c>
      <c r="J1229" s="21">
        <f>IF(OR(B1229&amp;""="",C1229&lt;&gt;"حفظ جديد",NOT(ISNUMBER(A1229))),"",IF(COUNTIFS($B$6:$B$2005,B1229&amp;"",$C$6:$C$2005,"حفظ جديد",$A$6:$A$2005,"&gt;"&amp;A1229)=0,1,0))</f>
        <v/>
      </c>
      <c r="K1229" s="21">
        <f>IF(OR(B1229&amp;""="",C1229&lt;&gt;"مراجعة",NOT(ISNUMBER(A1229))),"",IF(COUNTIFS($B$6:$B$2005,B1229&amp;"",$C$6:$C$2005,"مراجعة",$A$6:$A$2005,"&gt;"&amp;A1229)=0,1,0))</f>
        <v/>
      </c>
      <c r="L1229" s="6">
        <f>IF(J1229=1,B1229&amp;"|H","")</f>
        <v/>
      </c>
      <c r="M1229" s="6">
        <f>IF(K1229=1,B1229&amp;"|R","")</f>
        <v/>
      </c>
    </row>
    <row r="1230">
      <c r="A1230" s="13" t="n"/>
      <c r="B1230" s="5" t="n"/>
      <c r="C1230" s="5" t="n"/>
      <c r="D1230" s="5" t="n"/>
      <c r="E1230" s="5" t="n"/>
      <c r="F1230" s="15" t="n"/>
      <c r="G1230" s="5" t="n"/>
      <c r="H1230" s="5" t="n"/>
      <c r="I1230" s="6">
        <f>IF(B1230&amp;""="","",IF(COUNTIF('الطلاب'!$A$6:$A$205,B1230&amp;"")=0,"طالب غير موجود",IF(NOT(ISNUMBER(A1230)),"تاريخ ناقص",IF(OR(C1230="حفظ جديد",C1230="مراجعة")=FALSE,"اختر النوع",IF(NOT(ISNUMBER(F1230)),"عدد الأوجه ناقص","")))))</f>
        <v/>
      </c>
      <c r="J1230" s="21">
        <f>IF(OR(B1230&amp;""="",C1230&lt;&gt;"حفظ جديد",NOT(ISNUMBER(A1230))),"",IF(COUNTIFS($B$6:$B$2005,B1230&amp;"",$C$6:$C$2005,"حفظ جديد",$A$6:$A$2005,"&gt;"&amp;A1230)=0,1,0))</f>
        <v/>
      </c>
      <c r="K1230" s="21">
        <f>IF(OR(B1230&amp;""="",C1230&lt;&gt;"مراجعة",NOT(ISNUMBER(A1230))),"",IF(COUNTIFS($B$6:$B$2005,B1230&amp;"",$C$6:$C$2005,"مراجعة",$A$6:$A$2005,"&gt;"&amp;A1230)=0,1,0))</f>
        <v/>
      </c>
      <c r="L1230" s="6">
        <f>IF(J1230=1,B1230&amp;"|H","")</f>
        <v/>
      </c>
      <c r="M1230" s="6">
        <f>IF(K1230=1,B1230&amp;"|R","")</f>
        <v/>
      </c>
    </row>
    <row r="1231">
      <c r="A1231" s="13" t="n"/>
      <c r="B1231" s="5" t="n"/>
      <c r="C1231" s="5" t="n"/>
      <c r="D1231" s="5" t="n"/>
      <c r="E1231" s="5" t="n"/>
      <c r="F1231" s="15" t="n"/>
      <c r="G1231" s="5" t="n"/>
      <c r="H1231" s="5" t="n"/>
      <c r="I1231" s="6">
        <f>IF(B1231&amp;""="","",IF(COUNTIF('الطلاب'!$A$6:$A$205,B1231&amp;"")=0,"طالب غير موجود",IF(NOT(ISNUMBER(A1231)),"تاريخ ناقص",IF(OR(C1231="حفظ جديد",C1231="مراجعة")=FALSE,"اختر النوع",IF(NOT(ISNUMBER(F1231)),"عدد الأوجه ناقص","")))))</f>
        <v/>
      </c>
      <c r="J1231" s="21">
        <f>IF(OR(B1231&amp;""="",C1231&lt;&gt;"حفظ جديد",NOT(ISNUMBER(A1231))),"",IF(COUNTIFS($B$6:$B$2005,B1231&amp;"",$C$6:$C$2005,"حفظ جديد",$A$6:$A$2005,"&gt;"&amp;A1231)=0,1,0))</f>
        <v/>
      </c>
      <c r="K1231" s="21">
        <f>IF(OR(B1231&amp;""="",C1231&lt;&gt;"مراجعة",NOT(ISNUMBER(A1231))),"",IF(COUNTIFS($B$6:$B$2005,B1231&amp;"",$C$6:$C$2005,"مراجعة",$A$6:$A$2005,"&gt;"&amp;A1231)=0,1,0))</f>
        <v/>
      </c>
      <c r="L1231" s="6">
        <f>IF(J1231=1,B1231&amp;"|H","")</f>
        <v/>
      </c>
      <c r="M1231" s="6">
        <f>IF(K1231=1,B1231&amp;"|R","")</f>
        <v/>
      </c>
    </row>
    <row r="1232">
      <c r="A1232" s="13" t="n"/>
      <c r="B1232" s="5" t="n"/>
      <c r="C1232" s="5" t="n"/>
      <c r="D1232" s="5" t="n"/>
      <c r="E1232" s="5" t="n"/>
      <c r="F1232" s="15" t="n"/>
      <c r="G1232" s="5" t="n"/>
      <c r="H1232" s="5" t="n"/>
      <c r="I1232" s="6">
        <f>IF(B1232&amp;""="","",IF(COUNTIF('الطلاب'!$A$6:$A$205,B1232&amp;"")=0,"طالب غير موجود",IF(NOT(ISNUMBER(A1232)),"تاريخ ناقص",IF(OR(C1232="حفظ جديد",C1232="مراجعة")=FALSE,"اختر النوع",IF(NOT(ISNUMBER(F1232)),"عدد الأوجه ناقص","")))))</f>
        <v/>
      </c>
      <c r="J1232" s="21">
        <f>IF(OR(B1232&amp;""="",C1232&lt;&gt;"حفظ جديد",NOT(ISNUMBER(A1232))),"",IF(COUNTIFS($B$6:$B$2005,B1232&amp;"",$C$6:$C$2005,"حفظ جديد",$A$6:$A$2005,"&gt;"&amp;A1232)=0,1,0))</f>
        <v/>
      </c>
      <c r="K1232" s="21">
        <f>IF(OR(B1232&amp;""="",C1232&lt;&gt;"مراجعة",NOT(ISNUMBER(A1232))),"",IF(COUNTIFS($B$6:$B$2005,B1232&amp;"",$C$6:$C$2005,"مراجعة",$A$6:$A$2005,"&gt;"&amp;A1232)=0,1,0))</f>
        <v/>
      </c>
      <c r="L1232" s="6">
        <f>IF(J1232=1,B1232&amp;"|H","")</f>
        <v/>
      </c>
      <c r="M1232" s="6">
        <f>IF(K1232=1,B1232&amp;"|R","")</f>
        <v/>
      </c>
    </row>
    <row r="1233">
      <c r="A1233" s="13" t="n"/>
      <c r="B1233" s="5" t="n"/>
      <c r="C1233" s="5" t="n"/>
      <c r="D1233" s="5" t="n"/>
      <c r="E1233" s="5" t="n"/>
      <c r="F1233" s="15" t="n"/>
      <c r="G1233" s="5" t="n"/>
      <c r="H1233" s="5" t="n"/>
      <c r="I1233" s="6">
        <f>IF(B1233&amp;""="","",IF(COUNTIF('الطلاب'!$A$6:$A$205,B1233&amp;"")=0,"طالب غير موجود",IF(NOT(ISNUMBER(A1233)),"تاريخ ناقص",IF(OR(C1233="حفظ جديد",C1233="مراجعة")=FALSE,"اختر النوع",IF(NOT(ISNUMBER(F1233)),"عدد الأوجه ناقص","")))))</f>
        <v/>
      </c>
      <c r="J1233" s="21">
        <f>IF(OR(B1233&amp;""="",C1233&lt;&gt;"حفظ جديد",NOT(ISNUMBER(A1233))),"",IF(COUNTIFS($B$6:$B$2005,B1233&amp;"",$C$6:$C$2005,"حفظ جديد",$A$6:$A$2005,"&gt;"&amp;A1233)=0,1,0))</f>
        <v/>
      </c>
      <c r="K1233" s="21">
        <f>IF(OR(B1233&amp;""="",C1233&lt;&gt;"مراجعة",NOT(ISNUMBER(A1233))),"",IF(COUNTIFS($B$6:$B$2005,B1233&amp;"",$C$6:$C$2005,"مراجعة",$A$6:$A$2005,"&gt;"&amp;A1233)=0,1,0))</f>
        <v/>
      </c>
      <c r="L1233" s="6">
        <f>IF(J1233=1,B1233&amp;"|H","")</f>
        <v/>
      </c>
      <c r="M1233" s="6">
        <f>IF(K1233=1,B1233&amp;"|R","")</f>
        <v/>
      </c>
    </row>
    <row r="1234">
      <c r="A1234" s="13" t="n"/>
      <c r="B1234" s="5" t="n"/>
      <c r="C1234" s="5" t="n"/>
      <c r="D1234" s="5" t="n"/>
      <c r="E1234" s="5" t="n"/>
      <c r="F1234" s="15" t="n"/>
      <c r="G1234" s="5" t="n"/>
      <c r="H1234" s="5" t="n"/>
      <c r="I1234" s="6">
        <f>IF(B1234&amp;""="","",IF(COUNTIF('الطلاب'!$A$6:$A$205,B1234&amp;"")=0,"طالب غير موجود",IF(NOT(ISNUMBER(A1234)),"تاريخ ناقص",IF(OR(C1234="حفظ جديد",C1234="مراجعة")=FALSE,"اختر النوع",IF(NOT(ISNUMBER(F1234)),"عدد الأوجه ناقص","")))))</f>
        <v/>
      </c>
      <c r="J1234" s="21">
        <f>IF(OR(B1234&amp;""="",C1234&lt;&gt;"حفظ جديد",NOT(ISNUMBER(A1234))),"",IF(COUNTIFS($B$6:$B$2005,B1234&amp;"",$C$6:$C$2005,"حفظ جديد",$A$6:$A$2005,"&gt;"&amp;A1234)=0,1,0))</f>
        <v/>
      </c>
      <c r="K1234" s="21">
        <f>IF(OR(B1234&amp;""="",C1234&lt;&gt;"مراجعة",NOT(ISNUMBER(A1234))),"",IF(COUNTIFS($B$6:$B$2005,B1234&amp;"",$C$6:$C$2005,"مراجعة",$A$6:$A$2005,"&gt;"&amp;A1234)=0,1,0))</f>
        <v/>
      </c>
      <c r="L1234" s="6">
        <f>IF(J1234=1,B1234&amp;"|H","")</f>
        <v/>
      </c>
      <c r="M1234" s="6">
        <f>IF(K1234=1,B1234&amp;"|R","")</f>
        <v/>
      </c>
    </row>
    <row r="1235">
      <c r="A1235" s="13" t="n"/>
      <c r="B1235" s="5" t="n"/>
      <c r="C1235" s="5" t="n"/>
      <c r="D1235" s="5" t="n"/>
      <c r="E1235" s="5" t="n"/>
      <c r="F1235" s="15" t="n"/>
      <c r="G1235" s="5" t="n"/>
      <c r="H1235" s="5" t="n"/>
      <c r="I1235" s="6">
        <f>IF(B1235&amp;""="","",IF(COUNTIF('الطلاب'!$A$6:$A$205,B1235&amp;"")=0,"طالب غير موجود",IF(NOT(ISNUMBER(A1235)),"تاريخ ناقص",IF(OR(C1235="حفظ جديد",C1235="مراجعة")=FALSE,"اختر النوع",IF(NOT(ISNUMBER(F1235)),"عدد الأوجه ناقص","")))))</f>
        <v/>
      </c>
      <c r="J1235" s="21">
        <f>IF(OR(B1235&amp;""="",C1235&lt;&gt;"حفظ جديد",NOT(ISNUMBER(A1235))),"",IF(COUNTIFS($B$6:$B$2005,B1235&amp;"",$C$6:$C$2005,"حفظ جديد",$A$6:$A$2005,"&gt;"&amp;A1235)=0,1,0))</f>
        <v/>
      </c>
      <c r="K1235" s="21">
        <f>IF(OR(B1235&amp;""="",C1235&lt;&gt;"مراجعة",NOT(ISNUMBER(A1235))),"",IF(COUNTIFS($B$6:$B$2005,B1235&amp;"",$C$6:$C$2005,"مراجعة",$A$6:$A$2005,"&gt;"&amp;A1235)=0,1,0))</f>
        <v/>
      </c>
      <c r="L1235" s="6">
        <f>IF(J1235=1,B1235&amp;"|H","")</f>
        <v/>
      </c>
      <c r="M1235" s="6">
        <f>IF(K1235=1,B1235&amp;"|R","")</f>
        <v/>
      </c>
    </row>
    <row r="1236">
      <c r="A1236" s="13" t="n"/>
      <c r="B1236" s="5" t="n"/>
      <c r="C1236" s="5" t="n"/>
      <c r="D1236" s="5" t="n"/>
      <c r="E1236" s="5" t="n"/>
      <c r="F1236" s="15" t="n"/>
      <c r="G1236" s="5" t="n"/>
      <c r="H1236" s="5" t="n"/>
      <c r="I1236" s="6">
        <f>IF(B1236&amp;""="","",IF(COUNTIF('الطلاب'!$A$6:$A$205,B1236&amp;"")=0,"طالب غير موجود",IF(NOT(ISNUMBER(A1236)),"تاريخ ناقص",IF(OR(C1236="حفظ جديد",C1236="مراجعة")=FALSE,"اختر النوع",IF(NOT(ISNUMBER(F1236)),"عدد الأوجه ناقص","")))))</f>
        <v/>
      </c>
      <c r="J1236" s="21">
        <f>IF(OR(B1236&amp;""="",C1236&lt;&gt;"حفظ جديد",NOT(ISNUMBER(A1236))),"",IF(COUNTIFS($B$6:$B$2005,B1236&amp;"",$C$6:$C$2005,"حفظ جديد",$A$6:$A$2005,"&gt;"&amp;A1236)=0,1,0))</f>
        <v/>
      </c>
      <c r="K1236" s="21">
        <f>IF(OR(B1236&amp;""="",C1236&lt;&gt;"مراجعة",NOT(ISNUMBER(A1236))),"",IF(COUNTIFS($B$6:$B$2005,B1236&amp;"",$C$6:$C$2005,"مراجعة",$A$6:$A$2005,"&gt;"&amp;A1236)=0,1,0))</f>
        <v/>
      </c>
      <c r="L1236" s="6">
        <f>IF(J1236=1,B1236&amp;"|H","")</f>
        <v/>
      </c>
      <c r="M1236" s="6">
        <f>IF(K1236=1,B1236&amp;"|R","")</f>
        <v/>
      </c>
    </row>
    <row r="1237">
      <c r="A1237" s="13" t="n"/>
      <c r="B1237" s="5" t="n"/>
      <c r="C1237" s="5" t="n"/>
      <c r="D1237" s="5" t="n"/>
      <c r="E1237" s="5" t="n"/>
      <c r="F1237" s="15" t="n"/>
      <c r="G1237" s="5" t="n"/>
      <c r="H1237" s="5" t="n"/>
      <c r="I1237" s="6">
        <f>IF(B1237&amp;""="","",IF(COUNTIF('الطلاب'!$A$6:$A$205,B1237&amp;"")=0,"طالب غير موجود",IF(NOT(ISNUMBER(A1237)),"تاريخ ناقص",IF(OR(C1237="حفظ جديد",C1237="مراجعة")=FALSE,"اختر النوع",IF(NOT(ISNUMBER(F1237)),"عدد الأوجه ناقص","")))))</f>
        <v/>
      </c>
      <c r="J1237" s="21">
        <f>IF(OR(B1237&amp;""="",C1237&lt;&gt;"حفظ جديد",NOT(ISNUMBER(A1237))),"",IF(COUNTIFS($B$6:$B$2005,B1237&amp;"",$C$6:$C$2005,"حفظ جديد",$A$6:$A$2005,"&gt;"&amp;A1237)=0,1,0))</f>
        <v/>
      </c>
      <c r="K1237" s="21">
        <f>IF(OR(B1237&amp;""="",C1237&lt;&gt;"مراجعة",NOT(ISNUMBER(A1237))),"",IF(COUNTIFS($B$6:$B$2005,B1237&amp;"",$C$6:$C$2005,"مراجعة",$A$6:$A$2005,"&gt;"&amp;A1237)=0,1,0))</f>
        <v/>
      </c>
      <c r="L1237" s="6">
        <f>IF(J1237=1,B1237&amp;"|H","")</f>
        <v/>
      </c>
      <c r="M1237" s="6">
        <f>IF(K1237=1,B1237&amp;"|R","")</f>
        <v/>
      </c>
    </row>
    <row r="1238">
      <c r="A1238" s="13" t="n"/>
      <c r="B1238" s="5" t="n"/>
      <c r="C1238" s="5" t="n"/>
      <c r="D1238" s="5" t="n"/>
      <c r="E1238" s="5" t="n"/>
      <c r="F1238" s="15" t="n"/>
      <c r="G1238" s="5" t="n"/>
      <c r="H1238" s="5" t="n"/>
      <c r="I1238" s="6">
        <f>IF(B1238&amp;""="","",IF(COUNTIF('الطلاب'!$A$6:$A$205,B1238&amp;"")=0,"طالب غير موجود",IF(NOT(ISNUMBER(A1238)),"تاريخ ناقص",IF(OR(C1238="حفظ جديد",C1238="مراجعة")=FALSE,"اختر النوع",IF(NOT(ISNUMBER(F1238)),"عدد الأوجه ناقص","")))))</f>
        <v/>
      </c>
      <c r="J1238" s="21">
        <f>IF(OR(B1238&amp;""="",C1238&lt;&gt;"حفظ جديد",NOT(ISNUMBER(A1238))),"",IF(COUNTIFS($B$6:$B$2005,B1238&amp;"",$C$6:$C$2005,"حفظ جديد",$A$6:$A$2005,"&gt;"&amp;A1238)=0,1,0))</f>
        <v/>
      </c>
      <c r="K1238" s="21">
        <f>IF(OR(B1238&amp;""="",C1238&lt;&gt;"مراجعة",NOT(ISNUMBER(A1238))),"",IF(COUNTIFS($B$6:$B$2005,B1238&amp;"",$C$6:$C$2005,"مراجعة",$A$6:$A$2005,"&gt;"&amp;A1238)=0,1,0))</f>
        <v/>
      </c>
      <c r="L1238" s="6">
        <f>IF(J1238=1,B1238&amp;"|H","")</f>
        <v/>
      </c>
      <c r="M1238" s="6">
        <f>IF(K1238=1,B1238&amp;"|R","")</f>
        <v/>
      </c>
    </row>
    <row r="1239">
      <c r="A1239" s="13" t="n"/>
      <c r="B1239" s="5" t="n"/>
      <c r="C1239" s="5" t="n"/>
      <c r="D1239" s="5" t="n"/>
      <c r="E1239" s="5" t="n"/>
      <c r="F1239" s="15" t="n"/>
      <c r="G1239" s="5" t="n"/>
      <c r="H1239" s="5" t="n"/>
      <c r="I1239" s="6">
        <f>IF(B1239&amp;""="","",IF(COUNTIF('الطلاب'!$A$6:$A$205,B1239&amp;"")=0,"طالب غير موجود",IF(NOT(ISNUMBER(A1239)),"تاريخ ناقص",IF(OR(C1239="حفظ جديد",C1239="مراجعة")=FALSE,"اختر النوع",IF(NOT(ISNUMBER(F1239)),"عدد الأوجه ناقص","")))))</f>
        <v/>
      </c>
      <c r="J1239" s="21">
        <f>IF(OR(B1239&amp;""="",C1239&lt;&gt;"حفظ جديد",NOT(ISNUMBER(A1239))),"",IF(COUNTIFS($B$6:$B$2005,B1239&amp;"",$C$6:$C$2005,"حفظ جديد",$A$6:$A$2005,"&gt;"&amp;A1239)=0,1,0))</f>
        <v/>
      </c>
      <c r="K1239" s="21">
        <f>IF(OR(B1239&amp;""="",C1239&lt;&gt;"مراجعة",NOT(ISNUMBER(A1239))),"",IF(COUNTIFS($B$6:$B$2005,B1239&amp;"",$C$6:$C$2005,"مراجعة",$A$6:$A$2005,"&gt;"&amp;A1239)=0,1,0))</f>
        <v/>
      </c>
      <c r="L1239" s="6">
        <f>IF(J1239=1,B1239&amp;"|H","")</f>
        <v/>
      </c>
      <c r="M1239" s="6">
        <f>IF(K1239=1,B1239&amp;"|R","")</f>
        <v/>
      </c>
    </row>
    <row r="1240">
      <c r="A1240" s="13" t="n"/>
      <c r="B1240" s="5" t="n"/>
      <c r="C1240" s="5" t="n"/>
      <c r="D1240" s="5" t="n"/>
      <c r="E1240" s="5" t="n"/>
      <c r="F1240" s="15" t="n"/>
      <c r="G1240" s="5" t="n"/>
      <c r="H1240" s="5" t="n"/>
      <c r="I1240" s="6">
        <f>IF(B1240&amp;""="","",IF(COUNTIF('الطلاب'!$A$6:$A$205,B1240&amp;"")=0,"طالب غير موجود",IF(NOT(ISNUMBER(A1240)),"تاريخ ناقص",IF(OR(C1240="حفظ جديد",C1240="مراجعة")=FALSE,"اختر النوع",IF(NOT(ISNUMBER(F1240)),"عدد الأوجه ناقص","")))))</f>
        <v/>
      </c>
      <c r="J1240" s="21">
        <f>IF(OR(B1240&amp;""="",C1240&lt;&gt;"حفظ جديد",NOT(ISNUMBER(A1240))),"",IF(COUNTIFS($B$6:$B$2005,B1240&amp;"",$C$6:$C$2005,"حفظ جديد",$A$6:$A$2005,"&gt;"&amp;A1240)=0,1,0))</f>
        <v/>
      </c>
      <c r="K1240" s="21">
        <f>IF(OR(B1240&amp;""="",C1240&lt;&gt;"مراجعة",NOT(ISNUMBER(A1240))),"",IF(COUNTIFS($B$6:$B$2005,B1240&amp;"",$C$6:$C$2005,"مراجعة",$A$6:$A$2005,"&gt;"&amp;A1240)=0,1,0))</f>
        <v/>
      </c>
      <c r="L1240" s="6">
        <f>IF(J1240=1,B1240&amp;"|H","")</f>
        <v/>
      </c>
      <c r="M1240" s="6">
        <f>IF(K1240=1,B1240&amp;"|R","")</f>
        <v/>
      </c>
    </row>
    <row r="1241">
      <c r="A1241" s="13" t="n"/>
      <c r="B1241" s="5" t="n"/>
      <c r="C1241" s="5" t="n"/>
      <c r="D1241" s="5" t="n"/>
      <c r="E1241" s="5" t="n"/>
      <c r="F1241" s="15" t="n"/>
      <c r="G1241" s="5" t="n"/>
      <c r="H1241" s="5" t="n"/>
      <c r="I1241" s="6">
        <f>IF(B1241&amp;""="","",IF(COUNTIF('الطلاب'!$A$6:$A$205,B1241&amp;"")=0,"طالب غير موجود",IF(NOT(ISNUMBER(A1241)),"تاريخ ناقص",IF(OR(C1241="حفظ جديد",C1241="مراجعة")=FALSE,"اختر النوع",IF(NOT(ISNUMBER(F1241)),"عدد الأوجه ناقص","")))))</f>
        <v/>
      </c>
      <c r="J1241" s="21">
        <f>IF(OR(B1241&amp;""="",C1241&lt;&gt;"حفظ جديد",NOT(ISNUMBER(A1241))),"",IF(COUNTIFS($B$6:$B$2005,B1241&amp;"",$C$6:$C$2005,"حفظ جديد",$A$6:$A$2005,"&gt;"&amp;A1241)=0,1,0))</f>
        <v/>
      </c>
      <c r="K1241" s="21">
        <f>IF(OR(B1241&amp;""="",C1241&lt;&gt;"مراجعة",NOT(ISNUMBER(A1241))),"",IF(COUNTIFS($B$6:$B$2005,B1241&amp;"",$C$6:$C$2005,"مراجعة",$A$6:$A$2005,"&gt;"&amp;A1241)=0,1,0))</f>
        <v/>
      </c>
      <c r="L1241" s="6">
        <f>IF(J1241=1,B1241&amp;"|H","")</f>
        <v/>
      </c>
      <c r="M1241" s="6">
        <f>IF(K1241=1,B1241&amp;"|R","")</f>
        <v/>
      </c>
    </row>
    <row r="1242">
      <c r="A1242" s="13" t="n"/>
      <c r="B1242" s="5" t="n"/>
      <c r="C1242" s="5" t="n"/>
      <c r="D1242" s="5" t="n"/>
      <c r="E1242" s="5" t="n"/>
      <c r="F1242" s="15" t="n"/>
      <c r="G1242" s="5" t="n"/>
      <c r="H1242" s="5" t="n"/>
      <c r="I1242" s="6">
        <f>IF(B1242&amp;""="","",IF(COUNTIF('الطلاب'!$A$6:$A$205,B1242&amp;"")=0,"طالب غير موجود",IF(NOT(ISNUMBER(A1242)),"تاريخ ناقص",IF(OR(C1242="حفظ جديد",C1242="مراجعة")=FALSE,"اختر النوع",IF(NOT(ISNUMBER(F1242)),"عدد الأوجه ناقص","")))))</f>
        <v/>
      </c>
      <c r="J1242" s="21">
        <f>IF(OR(B1242&amp;""="",C1242&lt;&gt;"حفظ جديد",NOT(ISNUMBER(A1242))),"",IF(COUNTIFS($B$6:$B$2005,B1242&amp;"",$C$6:$C$2005,"حفظ جديد",$A$6:$A$2005,"&gt;"&amp;A1242)=0,1,0))</f>
        <v/>
      </c>
      <c r="K1242" s="21">
        <f>IF(OR(B1242&amp;""="",C1242&lt;&gt;"مراجعة",NOT(ISNUMBER(A1242))),"",IF(COUNTIFS($B$6:$B$2005,B1242&amp;"",$C$6:$C$2005,"مراجعة",$A$6:$A$2005,"&gt;"&amp;A1242)=0,1,0))</f>
        <v/>
      </c>
      <c r="L1242" s="6">
        <f>IF(J1242=1,B1242&amp;"|H","")</f>
        <v/>
      </c>
      <c r="M1242" s="6">
        <f>IF(K1242=1,B1242&amp;"|R","")</f>
        <v/>
      </c>
    </row>
    <row r="1243">
      <c r="A1243" s="13" t="n"/>
      <c r="B1243" s="5" t="n"/>
      <c r="C1243" s="5" t="n"/>
      <c r="D1243" s="5" t="n"/>
      <c r="E1243" s="5" t="n"/>
      <c r="F1243" s="15" t="n"/>
      <c r="G1243" s="5" t="n"/>
      <c r="H1243" s="5" t="n"/>
      <c r="I1243" s="6">
        <f>IF(B1243&amp;""="","",IF(COUNTIF('الطلاب'!$A$6:$A$205,B1243&amp;"")=0,"طالب غير موجود",IF(NOT(ISNUMBER(A1243)),"تاريخ ناقص",IF(OR(C1243="حفظ جديد",C1243="مراجعة")=FALSE,"اختر النوع",IF(NOT(ISNUMBER(F1243)),"عدد الأوجه ناقص","")))))</f>
        <v/>
      </c>
      <c r="J1243" s="21">
        <f>IF(OR(B1243&amp;""="",C1243&lt;&gt;"حفظ جديد",NOT(ISNUMBER(A1243))),"",IF(COUNTIFS($B$6:$B$2005,B1243&amp;"",$C$6:$C$2005,"حفظ جديد",$A$6:$A$2005,"&gt;"&amp;A1243)=0,1,0))</f>
        <v/>
      </c>
      <c r="K1243" s="21">
        <f>IF(OR(B1243&amp;""="",C1243&lt;&gt;"مراجعة",NOT(ISNUMBER(A1243))),"",IF(COUNTIFS($B$6:$B$2005,B1243&amp;"",$C$6:$C$2005,"مراجعة",$A$6:$A$2005,"&gt;"&amp;A1243)=0,1,0))</f>
        <v/>
      </c>
      <c r="L1243" s="6">
        <f>IF(J1243=1,B1243&amp;"|H","")</f>
        <v/>
      </c>
      <c r="M1243" s="6">
        <f>IF(K1243=1,B1243&amp;"|R","")</f>
        <v/>
      </c>
    </row>
    <row r="1244">
      <c r="A1244" s="13" t="n"/>
      <c r="B1244" s="5" t="n"/>
      <c r="C1244" s="5" t="n"/>
      <c r="D1244" s="5" t="n"/>
      <c r="E1244" s="5" t="n"/>
      <c r="F1244" s="15" t="n"/>
      <c r="G1244" s="5" t="n"/>
      <c r="H1244" s="5" t="n"/>
      <c r="I1244" s="6">
        <f>IF(B1244&amp;""="","",IF(COUNTIF('الطلاب'!$A$6:$A$205,B1244&amp;"")=0,"طالب غير موجود",IF(NOT(ISNUMBER(A1244)),"تاريخ ناقص",IF(OR(C1244="حفظ جديد",C1244="مراجعة")=FALSE,"اختر النوع",IF(NOT(ISNUMBER(F1244)),"عدد الأوجه ناقص","")))))</f>
        <v/>
      </c>
      <c r="J1244" s="21">
        <f>IF(OR(B1244&amp;""="",C1244&lt;&gt;"حفظ جديد",NOT(ISNUMBER(A1244))),"",IF(COUNTIFS($B$6:$B$2005,B1244&amp;"",$C$6:$C$2005,"حفظ جديد",$A$6:$A$2005,"&gt;"&amp;A1244)=0,1,0))</f>
        <v/>
      </c>
      <c r="K1244" s="21">
        <f>IF(OR(B1244&amp;""="",C1244&lt;&gt;"مراجعة",NOT(ISNUMBER(A1244))),"",IF(COUNTIFS($B$6:$B$2005,B1244&amp;"",$C$6:$C$2005,"مراجعة",$A$6:$A$2005,"&gt;"&amp;A1244)=0,1,0))</f>
        <v/>
      </c>
      <c r="L1244" s="6">
        <f>IF(J1244=1,B1244&amp;"|H","")</f>
        <v/>
      </c>
      <c r="M1244" s="6">
        <f>IF(K1244=1,B1244&amp;"|R","")</f>
        <v/>
      </c>
    </row>
    <row r="1245">
      <c r="A1245" s="13" t="n"/>
      <c r="B1245" s="5" t="n"/>
      <c r="C1245" s="5" t="n"/>
      <c r="D1245" s="5" t="n"/>
      <c r="E1245" s="5" t="n"/>
      <c r="F1245" s="15" t="n"/>
      <c r="G1245" s="5" t="n"/>
      <c r="H1245" s="5" t="n"/>
      <c r="I1245" s="6">
        <f>IF(B1245&amp;""="","",IF(COUNTIF('الطلاب'!$A$6:$A$205,B1245&amp;"")=0,"طالب غير موجود",IF(NOT(ISNUMBER(A1245)),"تاريخ ناقص",IF(OR(C1245="حفظ جديد",C1245="مراجعة")=FALSE,"اختر النوع",IF(NOT(ISNUMBER(F1245)),"عدد الأوجه ناقص","")))))</f>
        <v/>
      </c>
      <c r="J1245" s="21">
        <f>IF(OR(B1245&amp;""="",C1245&lt;&gt;"حفظ جديد",NOT(ISNUMBER(A1245))),"",IF(COUNTIFS($B$6:$B$2005,B1245&amp;"",$C$6:$C$2005,"حفظ جديد",$A$6:$A$2005,"&gt;"&amp;A1245)=0,1,0))</f>
        <v/>
      </c>
      <c r="K1245" s="21">
        <f>IF(OR(B1245&amp;""="",C1245&lt;&gt;"مراجعة",NOT(ISNUMBER(A1245))),"",IF(COUNTIFS($B$6:$B$2005,B1245&amp;"",$C$6:$C$2005,"مراجعة",$A$6:$A$2005,"&gt;"&amp;A1245)=0,1,0))</f>
        <v/>
      </c>
      <c r="L1245" s="6">
        <f>IF(J1245=1,B1245&amp;"|H","")</f>
        <v/>
      </c>
      <c r="M1245" s="6">
        <f>IF(K1245=1,B1245&amp;"|R","")</f>
        <v/>
      </c>
    </row>
    <row r="1246">
      <c r="A1246" s="13" t="n"/>
      <c r="B1246" s="5" t="n"/>
      <c r="C1246" s="5" t="n"/>
      <c r="D1246" s="5" t="n"/>
      <c r="E1246" s="5" t="n"/>
      <c r="F1246" s="15" t="n"/>
      <c r="G1246" s="5" t="n"/>
      <c r="H1246" s="5" t="n"/>
      <c r="I1246" s="6">
        <f>IF(B1246&amp;""="","",IF(COUNTIF('الطلاب'!$A$6:$A$205,B1246&amp;"")=0,"طالب غير موجود",IF(NOT(ISNUMBER(A1246)),"تاريخ ناقص",IF(OR(C1246="حفظ جديد",C1246="مراجعة")=FALSE,"اختر النوع",IF(NOT(ISNUMBER(F1246)),"عدد الأوجه ناقص","")))))</f>
        <v/>
      </c>
      <c r="J1246" s="21">
        <f>IF(OR(B1246&amp;""="",C1246&lt;&gt;"حفظ جديد",NOT(ISNUMBER(A1246))),"",IF(COUNTIFS($B$6:$B$2005,B1246&amp;"",$C$6:$C$2005,"حفظ جديد",$A$6:$A$2005,"&gt;"&amp;A1246)=0,1,0))</f>
        <v/>
      </c>
      <c r="K1246" s="21">
        <f>IF(OR(B1246&amp;""="",C1246&lt;&gt;"مراجعة",NOT(ISNUMBER(A1246))),"",IF(COUNTIFS($B$6:$B$2005,B1246&amp;"",$C$6:$C$2005,"مراجعة",$A$6:$A$2005,"&gt;"&amp;A1246)=0,1,0))</f>
        <v/>
      </c>
      <c r="L1246" s="6">
        <f>IF(J1246=1,B1246&amp;"|H","")</f>
        <v/>
      </c>
      <c r="M1246" s="6">
        <f>IF(K1246=1,B1246&amp;"|R","")</f>
        <v/>
      </c>
    </row>
    <row r="1247">
      <c r="A1247" s="13" t="n"/>
      <c r="B1247" s="5" t="n"/>
      <c r="C1247" s="5" t="n"/>
      <c r="D1247" s="5" t="n"/>
      <c r="E1247" s="5" t="n"/>
      <c r="F1247" s="15" t="n"/>
      <c r="G1247" s="5" t="n"/>
      <c r="H1247" s="5" t="n"/>
      <c r="I1247" s="6">
        <f>IF(B1247&amp;""="","",IF(COUNTIF('الطلاب'!$A$6:$A$205,B1247&amp;"")=0,"طالب غير موجود",IF(NOT(ISNUMBER(A1247)),"تاريخ ناقص",IF(OR(C1247="حفظ جديد",C1247="مراجعة")=FALSE,"اختر النوع",IF(NOT(ISNUMBER(F1247)),"عدد الأوجه ناقص","")))))</f>
        <v/>
      </c>
      <c r="J1247" s="21">
        <f>IF(OR(B1247&amp;""="",C1247&lt;&gt;"حفظ جديد",NOT(ISNUMBER(A1247))),"",IF(COUNTIFS($B$6:$B$2005,B1247&amp;"",$C$6:$C$2005,"حفظ جديد",$A$6:$A$2005,"&gt;"&amp;A1247)=0,1,0))</f>
        <v/>
      </c>
      <c r="K1247" s="21">
        <f>IF(OR(B1247&amp;""="",C1247&lt;&gt;"مراجعة",NOT(ISNUMBER(A1247))),"",IF(COUNTIFS($B$6:$B$2005,B1247&amp;"",$C$6:$C$2005,"مراجعة",$A$6:$A$2005,"&gt;"&amp;A1247)=0,1,0))</f>
        <v/>
      </c>
      <c r="L1247" s="6">
        <f>IF(J1247=1,B1247&amp;"|H","")</f>
        <v/>
      </c>
      <c r="M1247" s="6">
        <f>IF(K1247=1,B1247&amp;"|R","")</f>
        <v/>
      </c>
    </row>
    <row r="1248">
      <c r="A1248" s="13" t="n"/>
      <c r="B1248" s="5" t="n"/>
      <c r="C1248" s="5" t="n"/>
      <c r="D1248" s="5" t="n"/>
      <c r="E1248" s="5" t="n"/>
      <c r="F1248" s="15" t="n"/>
      <c r="G1248" s="5" t="n"/>
      <c r="H1248" s="5" t="n"/>
      <c r="I1248" s="6">
        <f>IF(B1248&amp;""="","",IF(COUNTIF('الطلاب'!$A$6:$A$205,B1248&amp;"")=0,"طالب غير موجود",IF(NOT(ISNUMBER(A1248)),"تاريخ ناقص",IF(OR(C1248="حفظ جديد",C1248="مراجعة")=FALSE,"اختر النوع",IF(NOT(ISNUMBER(F1248)),"عدد الأوجه ناقص","")))))</f>
        <v/>
      </c>
      <c r="J1248" s="21">
        <f>IF(OR(B1248&amp;""="",C1248&lt;&gt;"حفظ جديد",NOT(ISNUMBER(A1248))),"",IF(COUNTIFS($B$6:$B$2005,B1248&amp;"",$C$6:$C$2005,"حفظ جديد",$A$6:$A$2005,"&gt;"&amp;A1248)=0,1,0))</f>
        <v/>
      </c>
      <c r="K1248" s="21">
        <f>IF(OR(B1248&amp;""="",C1248&lt;&gt;"مراجعة",NOT(ISNUMBER(A1248))),"",IF(COUNTIFS($B$6:$B$2005,B1248&amp;"",$C$6:$C$2005,"مراجعة",$A$6:$A$2005,"&gt;"&amp;A1248)=0,1,0))</f>
        <v/>
      </c>
      <c r="L1248" s="6">
        <f>IF(J1248=1,B1248&amp;"|H","")</f>
        <v/>
      </c>
      <c r="M1248" s="6">
        <f>IF(K1248=1,B1248&amp;"|R","")</f>
        <v/>
      </c>
    </row>
    <row r="1249">
      <c r="A1249" s="13" t="n"/>
      <c r="B1249" s="5" t="n"/>
      <c r="C1249" s="5" t="n"/>
      <c r="D1249" s="5" t="n"/>
      <c r="E1249" s="5" t="n"/>
      <c r="F1249" s="15" t="n"/>
      <c r="G1249" s="5" t="n"/>
      <c r="H1249" s="5" t="n"/>
      <c r="I1249" s="6">
        <f>IF(B1249&amp;""="","",IF(COUNTIF('الطلاب'!$A$6:$A$205,B1249&amp;"")=0,"طالب غير موجود",IF(NOT(ISNUMBER(A1249)),"تاريخ ناقص",IF(OR(C1249="حفظ جديد",C1249="مراجعة")=FALSE,"اختر النوع",IF(NOT(ISNUMBER(F1249)),"عدد الأوجه ناقص","")))))</f>
        <v/>
      </c>
      <c r="J1249" s="21">
        <f>IF(OR(B1249&amp;""="",C1249&lt;&gt;"حفظ جديد",NOT(ISNUMBER(A1249))),"",IF(COUNTIFS($B$6:$B$2005,B1249&amp;"",$C$6:$C$2005,"حفظ جديد",$A$6:$A$2005,"&gt;"&amp;A1249)=0,1,0))</f>
        <v/>
      </c>
      <c r="K1249" s="21">
        <f>IF(OR(B1249&amp;""="",C1249&lt;&gt;"مراجعة",NOT(ISNUMBER(A1249))),"",IF(COUNTIFS($B$6:$B$2005,B1249&amp;"",$C$6:$C$2005,"مراجعة",$A$6:$A$2005,"&gt;"&amp;A1249)=0,1,0))</f>
        <v/>
      </c>
      <c r="L1249" s="6">
        <f>IF(J1249=1,B1249&amp;"|H","")</f>
        <v/>
      </c>
      <c r="M1249" s="6">
        <f>IF(K1249=1,B1249&amp;"|R","")</f>
        <v/>
      </c>
    </row>
    <row r="1250">
      <c r="A1250" s="13" t="n"/>
      <c r="B1250" s="5" t="n"/>
      <c r="C1250" s="5" t="n"/>
      <c r="D1250" s="5" t="n"/>
      <c r="E1250" s="5" t="n"/>
      <c r="F1250" s="15" t="n"/>
      <c r="G1250" s="5" t="n"/>
      <c r="H1250" s="5" t="n"/>
      <c r="I1250" s="6">
        <f>IF(B1250&amp;""="","",IF(COUNTIF('الطلاب'!$A$6:$A$205,B1250&amp;"")=0,"طالب غير موجود",IF(NOT(ISNUMBER(A1250)),"تاريخ ناقص",IF(OR(C1250="حفظ جديد",C1250="مراجعة")=FALSE,"اختر النوع",IF(NOT(ISNUMBER(F1250)),"عدد الأوجه ناقص","")))))</f>
        <v/>
      </c>
      <c r="J1250" s="21">
        <f>IF(OR(B1250&amp;""="",C1250&lt;&gt;"حفظ جديد",NOT(ISNUMBER(A1250))),"",IF(COUNTIFS($B$6:$B$2005,B1250&amp;"",$C$6:$C$2005,"حفظ جديد",$A$6:$A$2005,"&gt;"&amp;A1250)=0,1,0))</f>
        <v/>
      </c>
      <c r="K1250" s="21">
        <f>IF(OR(B1250&amp;""="",C1250&lt;&gt;"مراجعة",NOT(ISNUMBER(A1250))),"",IF(COUNTIFS($B$6:$B$2005,B1250&amp;"",$C$6:$C$2005,"مراجعة",$A$6:$A$2005,"&gt;"&amp;A1250)=0,1,0))</f>
        <v/>
      </c>
      <c r="L1250" s="6">
        <f>IF(J1250=1,B1250&amp;"|H","")</f>
        <v/>
      </c>
      <c r="M1250" s="6">
        <f>IF(K1250=1,B1250&amp;"|R","")</f>
        <v/>
      </c>
    </row>
    <row r="1251">
      <c r="A1251" s="13" t="n"/>
      <c r="B1251" s="5" t="n"/>
      <c r="C1251" s="5" t="n"/>
      <c r="D1251" s="5" t="n"/>
      <c r="E1251" s="5" t="n"/>
      <c r="F1251" s="15" t="n"/>
      <c r="G1251" s="5" t="n"/>
      <c r="H1251" s="5" t="n"/>
      <c r="I1251" s="6">
        <f>IF(B1251&amp;""="","",IF(COUNTIF('الطلاب'!$A$6:$A$205,B1251&amp;"")=0,"طالب غير موجود",IF(NOT(ISNUMBER(A1251)),"تاريخ ناقص",IF(OR(C1251="حفظ جديد",C1251="مراجعة")=FALSE,"اختر النوع",IF(NOT(ISNUMBER(F1251)),"عدد الأوجه ناقص","")))))</f>
        <v/>
      </c>
      <c r="J1251" s="21">
        <f>IF(OR(B1251&amp;""="",C1251&lt;&gt;"حفظ جديد",NOT(ISNUMBER(A1251))),"",IF(COUNTIFS($B$6:$B$2005,B1251&amp;"",$C$6:$C$2005,"حفظ جديد",$A$6:$A$2005,"&gt;"&amp;A1251)=0,1,0))</f>
        <v/>
      </c>
      <c r="K1251" s="21">
        <f>IF(OR(B1251&amp;""="",C1251&lt;&gt;"مراجعة",NOT(ISNUMBER(A1251))),"",IF(COUNTIFS($B$6:$B$2005,B1251&amp;"",$C$6:$C$2005,"مراجعة",$A$6:$A$2005,"&gt;"&amp;A1251)=0,1,0))</f>
        <v/>
      </c>
      <c r="L1251" s="6">
        <f>IF(J1251=1,B1251&amp;"|H","")</f>
        <v/>
      </c>
      <c r="M1251" s="6">
        <f>IF(K1251=1,B1251&amp;"|R","")</f>
        <v/>
      </c>
    </row>
    <row r="1252">
      <c r="A1252" s="13" t="n"/>
      <c r="B1252" s="5" t="n"/>
      <c r="C1252" s="5" t="n"/>
      <c r="D1252" s="5" t="n"/>
      <c r="E1252" s="5" t="n"/>
      <c r="F1252" s="15" t="n"/>
      <c r="G1252" s="5" t="n"/>
      <c r="H1252" s="5" t="n"/>
      <c r="I1252" s="6">
        <f>IF(B1252&amp;""="","",IF(COUNTIF('الطلاب'!$A$6:$A$205,B1252&amp;"")=0,"طالب غير موجود",IF(NOT(ISNUMBER(A1252)),"تاريخ ناقص",IF(OR(C1252="حفظ جديد",C1252="مراجعة")=FALSE,"اختر النوع",IF(NOT(ISNUMBER(F1252)),"عدد الأوجه ناقص","")))))</f>
        <v/>
      </c>
      <c r="J1252" s="21">
        <f>IF(OR(B1252&amp;""="",C1252&lt;&gt;"حفظ جديد",NOT(ISNUMBER(A1252))),"",IF(COUNTIFS($B$6:$B$2005,B1252&amp;"",$C$6:$C$2005,"حفظ جديد",$A$6:$A$2005,"&gt;"&amp;A1252)=0,1,0))</f>
        <v/>
      </c>
      <c r="K1252" s="21">
        <f>IF(OR(B1252&amp;""="",C1252&lt;&gt;"مراجعة",NOT(ISNUMBER(A1252))),"",IF(COUNTIFS($B$6:$B$2005,B1252&amp;"",$C$6:$C$2005,"مراجعة",$A$6:$A$2005,"&gt;"&amp;A1252)=0,1,0))</f>
        <v/>
      </c>
      <c r="L1252" s="6">
        <f>IF(J1252=1,B1252&amp;"|H","")</f>
        <v/>
      </c>
      <c r="M1252" s="6">
        <f>IF(K1252=1,B1252&amp;"|R","")</f>
        <v/>
      </c>
    </row>
    <row r="1253">
      <c r="A1253" s="13" t="n"/>
      <c r="B1253" s="5" t="n"/>
      <c r="C1253" s="5" t="n"/>
      <c r="D1253" s="5" t="n"/>
      <c r="E1253" s="5" t="n"/>
      <c r="F1253" s="15" t="n"/>
      <c r="G1253" s="5" t="n"/>
      <c r="H1253" s="5" t="n"/>
      <c r="I1253" s="6">
        <f>IF(B1253&amp;""="","",IF(COUNTIF('الطلاب'!$A$6:$A$205,B1253&amp;"")=0,"طالب غير موجود",IF(NOT(ISNUMBER(A1253)),"تاريخ ناقص",IF(OR(C1253="حفظ جديد",C1253="مراجعة")=FALSE,"اختر النوع",IF(NOT(ISNUMBER(F1253)),"عدد الأوجه ناقص","")))))</f>
        <v/>
      </c>
      <c r="J1253" s="21">
        <f>IF(OR(B1253&amp;""="",C1253&lt;&gt;"حفظ جديد",NOT(ISNUMBER(A1253))),"",IF(COUNTIFS($B$6:$B$2005,B1253&amp;"",$C$6:$C$2005,"حفظ جديد",$A$6:$A$2005,"&gt;"&amp;A1253)=0,1,0))</f>
        <v/>
      </c>
      <c r="K1253" s="21">
        <f>IF(OR(B1253&amp;""="",C1253&lt;&gt;"مراجعة",NOT(ISNUMBER(A1253))),"",IF(COUNTIFS($B$6:$B$2005,B1253&amp;"",$C$6:$C$2005,"مراجعة",$A$6:$A$2005,"&gt;"&amp;A1253)=0,1,0))</f>
        <v/>
      </c>
      <c r="L1253" s="6">
        <f>IF(J1253=1,B1253&amp;"|H","")</f>
        <v/>
      </c>
      <c r="M1253" s="6">
        <f>IF(K1253=1,B1253&amp;"|R","")</f>
        <v/>
      </c>
    </row>
    <row r="1254">
      <c r="A1254" s="13" t="n"/>
      <c r="B1254" s="5" t="n"/>
      <c r="C1254" s="5" t="n"/>
      <c r="D1254" s="5" t="n"/>
      <c r="E1254" s="5" t="n"/>
      <c r="F1254" s="15" t="n"/>
      <c r="G1254" s="5" t="n"/>
      <c r="H1254" s="5" t="n"/>
      <c r="I1254" s="6">
        <f>IF(B1254&amp;""="","",IF(COUNTIF('الطلاب'!$A$6:$A$205,B1254&amp;"")=0,"طالب غير موجود",IF(NOT(ISNUMBER(A1254)),"تاريخ ناقص",IF(OR(C1254="حفظ جديد",C1254="مراجعة")=FALSE,"اختر النوع",IF(NOT(ISNUMBER(F1254)),"عدد الأوجه ناقص","")))))</f>
        <v/>
      </c>
      <c r="J1254" s="21">
        <f>IF(OR(B1254&amp;""="",C1254&lt;&gt;"حفظ جديد",NOT(ISNUMBER(A1254))),"",IF(COUNTIFS($B$6:$B$2005,B1254&amp;"",$C$6:$C$2005,"حفظ جديد",$A$6:$A$2005,"&gt;"&amp;A1254)=0,1,0))</f>
        <v/>
      </c>
      <c r="K1254" s="21">
        <f>IF(OR(B1254&amp;""="",C1254&lt;&gt;"مراجعة",NOT(ISNUMBER(A1254))),"",IF(COUNTIFS($B$6:$B$2005,B1254&amp;"",$C$6:$C$2005,"مراجعة",$A$6:$A$2005,"&gt;"&amp;A1254)=0,1,0))</f>
        <v/>
      </c>
      <c r="L1254" s="6">
        <f>IF(J1254=1,B1254&amp;"|H","")</f>
        <v/>
      </c>
      <c r="M1254" s="6">
        <f>IF(K1254=1,B1254&amp;"|R","")</f>
        <v/>
      </c>
    </row>
    <row r="1255">
      <c r="A1255" s="13" t="n"/>
      <c r="B1255" s="5" t="n"/>
      <c r="C1255" s="5" t="n"/>
      <c r="D1255" s="5" t="n"/>
      <c r="E1255" s="5" t="n"/>
      <c r="F1255" s="15" t="n"/>
      <c r="G1255" s="5" t="n"/>
      <c r="H1255" s="5" t="n"/>
      <c r="I1255" s="6">
        <f>IF(B1255&amp;""="","",IF(COUNTIF('الطلاب'!$A$6:$A$205,B1255&amp;"")=0,"طالب غير موجود",IF(NOT(ISNUMBER(A1255)),"تاريخ ناقص",IF(OR(C1255="حفظ جديد",C1255="مراجعة")=FALSE,"اختر النوع",IF(NOT(ISNUMBER(F1255)),"عدد الأوجه ناقص","")))))</f>
        <v/>
      </c>
      <c r="J1255" s="21">
        <f>IF(OR(B1255&amp;""="",C1255&lt;&gt;"حفظ جديد",NOT(ISNUMBER(A1255))),"",IF(COUNTIFS($B$6:$B$2005,B1255&amp;"",$C$6:$C$2005,"حفظ جديد",$A$6:$A$2005,"&gt;"&amp;A1255)=0,1,0))</f>
        <v/>
      </c>
      <c r="K1255" s="21">
        <f>IF(OR(B1255&amp;""="",C1255&lt;&gt;"مراجعة",NOT(ISNUMBER(A1255))),"",IF(COUNTIFS($B$6:$B$2005,B1255&amp;"",$C$6:$C$2005,"مراجعة",$A$6:$A$2005,"&gt;"&amp;A1255)=0,1,0))</f>
        <v/>
      </c>
      <c r="L1255" s="6">
        <f>IF(J1255=1,B1255&amp;"|H","")</f>
        <v/>
      </c>
      <c r="M1255" s="6">
        <f>IF(K1255=1,B1255&amp;"|R","")</f>
        <v/>
      </c>
    </row>
    <row r="1256">
      <c r="A1256" s="13" t="n"/>
      <c r="B1256" s="5" t="n"/>
      <c r="C1256" s="5" t="n"/>
      <c r="D1256" s="5" t="n"/>
      <c r="E1256" s="5" t="n"/>
      <c r="F1256" s="15" t="n"/>
      <c r="G1256" s="5" t="n"/>
      <c r="H1256" s="5" t="n"/>
      <c r="I1256" s="6">
        <f>IF(B1256&amp;""="","",IF(COUNTIF('الطلاب'!$A$6:$A$205,B1256&amp;"")=0,"طالب غير موجود",IF(NOT(ISNUMBER(A1256)),"تاريخ ناقص",IF(OR(C1256="حفظ جديد",C1256="مراجعة")=FALSE,"اختر النوع",IF(NOT(ISNUMBER(F1256)),"عدد الأوجه ناقص","")))))</f>
        <v/>
      </c>
      <c r="J1256" s="21">
        <f>IF(OR(B1256&amp;""="",C1256&lt;&gt;"حفظ جديد",NOT(ISNUMBER(A1256))),"",IF(COUNTIFS($B$6:$B$2005,B1256&amp;"",$C$6:$C$2005,"حفظ جديد",$A$6:$A$2005,"&gt;"&amp;A1256)=0,1,0))</f>
        <v/>
      </c>
      <c r="K1256" s="21">
        <f>IF(OR(B1256&amp;""="",C1256&lt;&gt;"مراجعة",NOT(ISNUMBER(A1256))),"",IF(COUNTIFS($B$6:$B$2005,B1256&amp;"",$C$6:$C$2005,"مراجعة",$A$6:$A$2005,"&gt;"&amp;A1256)=0,1,0))</f>
        <v/>
      </c>
      <c r="L1256" s="6">
        <f>IF(J1256=1,B1256&amp;"|H","")</f>
        <v/>
      </c>
      <c r="M1256" s="6">
        <f>IF(K1256=1,B1256&amp;"|R","")</f>
        <v/>
      </c>
    </row>
    <row r="1257">
      <c r="A1257" s="13" t="n"/>
      <c r="B1257" s="5" t="n"/>
      <c r="C1257" s="5" t="n"/>
      <c r="D1257" s="5" t="n"/>
      <c r="E1257" s="5" t="n"/>
      <c r="F1257" s="15" t="n"/>
      <c r="G1257" s="5" t="n"/>
      <c r="H1257" s="5" t="n"/>
      <c r="I1257" s="6">
        <f>IF(B1257&amp;""="","",IF(COUNTIF('الطلاب'!$A$6:$A$205,B1257&amp;"")=0,"طالب غير موجود",IF(NOT(ISNUMBER(A1257)),"تاريخ ناقص",IF(OR(C1257="حفظ جديد",C1257="مراجعة")=FALSE,"اختر النوع",IF(NOT(ISNUMBER(F1257)),"عدد الأوجه ناقص","")))))</f>
        <v/>
      </c>
      <c r="J1257" s="21">
        <f>IF(OR(B1257&amp;""="",C1257&lt;&gt;"حفظ جديد",NOT(ISNUMBER(A1257))),"",IF(COUNTIFS($B$6:$B$2005,B1257&amp;"",$C$6:$C$2005,"حفظ جديد",$A$6:$A$2005,"&gt;"&amp;A1257)=0,1,0))</f>
        <v/>
      </c>
      <c r="K1257" s="21">
        <f>IF(OR(B1257&amp;""="",C1257&lt;&gt;"مراجعة",NOT(ISNUMBER(A1257))),"",IF(COUNTIFS($B$6:$B$2005,B1257&amp;"",$C$6:$C$2005,"مراجعة",$A$6:$A$2005,"&gt;"&amp;A1257)=0,1,0))</f>
        <v/>
      </c>
      <c r="L1257" s="6">
        <f>IF(J1257=1,B1257&amp;"|H","")</f>
        <v/>
      </c>
      <c r="M1257" s="6">
        <f>IF(K1257=1,B1257&amp;"|R","")</f>
        <v/>
      </c>
    </row>
    <row r="1258">
      <c r="A1258" s="13" t="n"/>
      <c r="B1258" s="5" t="n"/>
      <c r="C1258" s="5" t="n"/>
      <c r="D1258" s="5" t="n"/>
      <c r="E1258" s="5" t="n"/>
      <c r="F1258" s="15" t="n"/>
      <c r="G1258" s="5" t="n"/>
      <c r="H1258" s="5" t="n"/>
      <c r="I1258" s="6">
        <f>IF(B1258&amp;""="","",IF(COUNTIF('الطلاب'!$A$6:$A$205,B1258&amp;"")=0,"طالب غير موجود",IF(NOT(ISNUMBER(A1258)),"تاريخ ناقص",IF(OR(C1258="حفظ جديد",C1258="مراجعة")=FALSE,"اختر النوع",IF(NOT(ISNUMBER(F1258)),"عدد الأوجه ناقص","")))))</f>
        <v/>
      </c>
      <c r="J1258" s="21">
        <f>IF(OR(B1258&amp;""="",C1258&lt;&gt;"حفظ جديد",NOT(ISNUMBER(A1258))),"",IF(COUNTIFS($B$6:$B$2005,B1258&amp;"",$C$6:$C$2005,"حفظ جديد",$A$6:$A$2005,"&gt;"&amp;A1258)=0,1,0))</f>
        <v/>
      </c>
      <c r="K1258" s="21">
        <f>IF(OR(B1258&amp;""="",C1258&lt;&gt;"مراجعة",NOT(ISNUMBER(A1258))),"",IF(COUNTIFS($B$6:$B$2005,B1258&amp;"",$C$6:$C$2005,"مراجعة",$A$6:$A$2005,"&gt;"&amp;A1258)=0,1,0))</f>
        <v/>
      </c>
      <c r="L1258" s="6">
        <f>IF(J1258=1,B1258&amp;"|H","")</f>
        <v/>
      </c>
      <c r="M1258" s="6">
        <f>IF(K1258=1,B1258&amp;"|R","")</f>
        <v/>
      </c>
    </row>
    <row r="1259">
      <c r="A1259" s="13" t="n"/>
      <c r="B1259" s="5" t="n"/>
      <c r="C1259" s="5" t="n"/>
      <c r="D1259" s="5" t="n"/>
      <c r="E1259" s="5" t="n"/>
      <c r="F1259" s="15" t="n"/>
      <c r="G1259" s="5" t="n"/>
      <c r="H1259" s="5" t="n"/>
      <c r="I1259" s="6">
        <f>IF(B1259&amp;""="","",IF(COUNTIF('الطلاب'!$A$6:$A$205,B1259&amp;"")=0,"طالب غير موجود",IF(NOT(ISNUMBER(A1259)),"تاريخ ناقص",IF(OR(C1259="حفظ جديد",C1259="مراجعة")=FALSE,"اختر النوع",IF(NOT(ISNUMBER(F1259)),"عدد الأوجه ناقص","")))))</f>
        <v/>
      </c>
      <c r="J1259" s="21">
        <f>IF(OR(B1259&amp;""="",C1259&lt;&gt;"حفظ جديد",NOT(ISNUMBER(A1259))),"",IF(COUNTIFS($B$6:$B$2005,B1259&amp;"",$C$6:$C$2005,"حفظ جديد",$A$6:$A$2005,"&gt;"&amp;A1259)=0,1,0))</f>
        <v/>
      </c>
      <c r="K1259" s="21">
        <f>IF(OR(B1259&amp;""="",C1259&lt;&gt;"مراجعة",NOT(ISNUMBER(A1259))),"",IF(COUNTIFS($B$6:$B$2005,B1259&amp;"",$C$6:$C$2005,"مراجعة",$A$6:$A$2005,"&gt;"&amp;A1259)=0,1,0))</f>
        <v/>
      </c>
      <c r="L1259" s="6">
        <f>IF(J1259=1,B1259&amp;"|H","")</f>
        <v/>
      </c>
      <c r="M1259" s="6">
        <f>IF(K1259=1,B1259&amp;"|R","")</f>
        <v/>
      </c>
    </row>
    <row r="1260">
      <c r="A1260" s="13" t="n"/>
      <c r="B1260" s="5" t="n"/>
      <c r="C1260" s="5" t="n"/>
      <c r="D1260" s="5" t="n"/>
      <c r="E1260" s="5" t="n"/>
      <c r="F1260" s="15" t="n"/>
      <c r="G1260" s="5" t="n"/>
      <c r="H1260" s="5" t="n"/>
      <c r="I1260" s="6">
        <f>IF(B1260&amp;""="","",IF(COUNTIF('الطلاب'!$A$6:$A$205,B1260&amp;"")=0,"طالب غير موجود",IF(NOT(ISNUMBER(A1260)),"تاريخ ناقص",IF(OR(C1260="حفظ جديد",C1260="مراجعة")=FALSE,"اختر النوع",IF(NOT(ISNUMBER(F1260)),"عدد الأوجه ناقص","")))))</f>
        <v/>
      </c>
      <c r="J1260" s="21">
        <f>IF(OR(B1260&amp;""="",C1260&lt;&gt;"حفظ جديد",NOT(ISNUMBER(A1260))),"",IF(COUNTIFS($B$6:$B$2005,B1260&amp;"",$C$6:$C$2005,"حفظ جديد",$A$6:$A$2005,"&gt;"&amp;A1260)=0,1,0))</f>
        <v/>
      </c>
      <c r="K1260" s="21">
        <f>IF(OR(B1260&amp;""="",C1260&lt;&gt;"مراجعة",NOT(ISNUMBER(A1260))),"",IF(COUNTIFS($B$6:$B$2005,B1260&amp;"",$C$6:$C$2005,"مراجعة",$A$6:$A$2005,"&gt;"&amp;A1260)=0,1,0))</f>
        <v/>
      </c>
      <c r="L1260" s="6">
        <f>IF(J1260=1,B1260&amp;"|H","")</f>
        <v/>
      </c>
      <c r="M1260" s="6">
        <f>IF(K1260=1,B1260&amp;"|R","")</f>
        <v/>
      </c>
    </row>
    <row r="1261">
      <c r="A1261" s="13" t="n"/>
      <c r="B1261" s="5" t="n"/>
      <c r="C1261" s="5" t="n"/>
      <c r="D1261" s="5" t="n"/>
      <c r="E1261" s="5" t="n"/>
      <c r="F1261" s="15" t="n"/>
      <c r="G1261" s="5" t="n"/>
      <c r="H1261" s="5" t="n"/>
      <c r="I1261" s="6">
        <f>IF(B1261&amp;""="","",IF(COUNTIF('الطلاب'!$A$6:$A$205,B1261&amp;"")=0,"طالب غير موجود",IF(NOT(ISNUMBER(A1261)),"تاريخ ناقص",IF(OR(C1261="حفظ جديد",C1261="مراجعة")=FALSE,"اختر النوع",IF(NOT(ISNUMBER(F1261)),"عدد الأوجه ناقص","")))))</f>
        <v/>
      </c>
      <c r="J1261" s="21">
        <f>IF(OR(B1261&amp;""="",C1261&lt;&gt;"حفظ جديد",NOT(ISNUMBER(A1261))),"",IF(COUNTIFS($B$6:$B$2005,B1261&amp;"",$C$6:$C$2005,"حفظ جديد",$A$6:$A$2005,"&gt;"&amp;A1261)=0,1,0))</f>
        <v/>
      </c>
      <c r="K1261" s="21">
        <f>IF(OR(B1261&amp;""="",C1261&lt;&gt;"مراجعة",NOT(ISNUMBER(A1261))),"",IF(COUNTIFS($B$6:$B$2005,B1261&amp;"",$C$6:$C$2005,"مراجعة",$A$6:$A$2005,"&gt;"&amp;A1261)=0,1,0))</f>
        <v/>
      </c>
      <c r="L1261" s="6">
        <f>IF(J1261=1,B1261&amp;"|H","")</f>
        <v/>
      </c>
      <c r="M1261" s="6">
        <f>IF(K1261=1,B1261&amp;"|R","")</f>
        <v/>
      </c>
    </row>
    <row r="1262">
      <c r="A1262" s="13" t="n"/>
      <c r="B1262" s="5" t="n"/>
      <c r="C1262" s="5" t="n"/>
      <c r="D1262" s="5" t="n"/>
      <c r="E1262" s="5" t="n"/>
      <c r="F1262" s="15" t="n"/>
      <c r="G1262" s="5" t="n"/>
      <c r="H1262" s="5" t="n"/>
      <c r="I1262" s="6">
        <f>IF(B1262&amp;""="","",IF(COUNTIF('الطلاب'!$A$6:$A$205,B1262&amp;"")=0,"طالب غير موجود",IF(NOT(ISNUMBER(A1262)),"تاريخ ناقص",IF(OR(C1262="حفظ جديد",C1262="مراجعة")=FALSE,"اختر النوع",IF(NOT(ISNUMBER(F1262)),"عدد الأوجه ناقص","")))))</f>
        <v/>
      </c>
      <c r="J1262" s="21">
        <f>IF(OR(B1262&amp;""="",C1262&lt;&gt;"حفظ جديد",NOT(ISNUMBER(A1262))),"",IF(COUNTIFS($B$6:$B$2005,B1262&amp;"",$C$6:$C$2005,"حفظ جديد",$A$6:$A$2005,"&gt;"&amp;A1262)=0,1,0))</f>
        <v/>
      </c>
      <c r="K1262" s="21">
        <f>IF(OR(B1262&amp;""="",C1262&lt;&gt;"مراجعة",NOT(ISNUMBER(A1262))),"",IF(COUNTIFS($B$6:$B$2005,B1262&amp;"",$C$6:$C$2005,"مراجعة",$A$6:$A$2005,"&gt;"&amp;A1262)=0,1,0))</f>
        <v/>
      </c>
      <c r="L1262" s="6">
        <f>IF(J1262=1,B1262&amp;"|H","")</f>
        <v/>
      </c>
      <c r="M1262" s="6">
        <f>IF(K1262=1,B1262&amp;"|R","")</f>
        <v/>
      </c>
    </row>
    <row r="1263">
      <c r="A1263" s="13" t="n"/>
      <c r="B1263" s="5" t="n"/>
      <c r="C1263" s="5" t="n"/>
      <c r="D1263" s="5" t="n"/>
      <c r="E1263" s="5" t="n"/>
      <c r="F1263" s="15" t="n"/>
      <c r="G1263" s="5" t="n"/>
      <c r="H1263" s="5" t="n"/>
      <c r="I1263" s="6">
        <f>IF(B1263&amp;""="","",IF(COUNTIF('الطلاب'!$A$6:$A$205,B1263&amp;"")=0,"طالب غير موجود",IF(NOT(ISNUMBER(A1263)),"تاريخ ناقص",IF(OR(C1263="حفظ جديد",C1263="مراجعة")=FALSE,"اختر النوع",IF(NOT(ISNUMBER(F1263)),"عدد الأوجه ناقص","")))))</f>
        <v/>
      </c>
      <c r="J1263" s="21">
        <f>IF(OR(B1263&amp;""="",C1263&lt;&gt;"حفظ جديد",NOT(ISNUMBER(A1263))),"",IF(COUNTIFS($B$6:$B$2005,B1263&amp;"",$C$6:$C$2005,"حفظ جديد",$A$6:$A$2005,"&gt;"&amp;A1263)=0,1,0))</f>
        <v/>
      </c>
      <c r="K1263" s="21">
        <f>IF(OR(B1263&amp;""="",C1263&lt;&gt;"مراجعة",NOT(ISNUMBER(A1263))),"",IF(COUNTIFS($B$6:$B$2005,B1263&amp;"",$C$6:$C$2005,"مراجعة",$A$6:$A$2005,"&gt;"&amp;A1263)=0,1,0))</f>
        <v/>
      </c>
      <c r="L1263" s="6">
        <f>IF(J1263=1,B1263&amp;"|H","")</f>
        <v/>
      </c>
      <c r="M1263" s="6">
        <f>IF(K1263=1,B1263&amp;"|R","")</f>
        <v/>
      </c>
    </row>
    <row r="1264">
      <c r="A1264" s="13" t="n"/>
      <c r="B1264" s="5" t="n"/>
      <c r="C1264" s="5" t="n"/>
      <c r="D1264" s="5" t="n"/>
      <c r="E1264" s="5" t="n"/>
      <c r="F1264" s="15" t="n"/>
      <c r="G1264" s="5" t="n"/>
      <c r="H1264" s="5" t="n"/>
      <c r="I1264" s="6">
        <f>IF(B1264&amp;""="","",IF(COUNTIF('الطلاب'!$A$6:$A$205,B1264&amp;"")=0,"طالب غير موجود",IF(NOT(ISNUMBER(A1264)),"تاريخ ناقص",IF(OR(C1264="حفظ جديد",C1264="مراجعة")=FALSE,"اختر النوع",IF(NOT(ISNUMBER(F1264)),"عدد الأوجه ناقص","")))))</f>
        <v/>
      </c>
      <c r="J1264" s="21">
        <f>IF(OR(B1264&amp;""="",C1264&lt;&gt;"حفظ جديد",NOT(ISNUMBER(A1264))),"",IF(COUNTIFS($B$6:$B$2005,B1264&amp;"",$C$6:$C$2005,"حفظ جديد",$A$6:$A$2005,"&gt;"&amp;A1264)=0,1,0))</f>
        <v/>
      </c>
      <c r="K1264" s="21">
        <f>IF(OR(B1264&amp;""="",C1264&lt;&gt;"مراجعة",NOT(ISNUMBER(A1264))),"",IF(COUNTIFS($B$6:$B$2005,B1264&amp;"",$C$6:$C$2005,"مراجعة",$A$6:$A$2005,"&gt;"&amp;A1264)=0,1,0))</f>
        <v/>
      </c>
      <c r="L1264" s="6">
        <f>IF(J1264=1,B1264&amp;"|H","")</f>
        <v/>
      </c>
      <c r="M1264" s="6">
        <f>IF(K1264=1,B1264&amp;"|R","")</f>
        <v/>
      </c>
    </row>
    <row r="1265">
      <c r="A1265" s="13" t="n"/>
      <c r="B1265" s="5" t="n"/>
      <c r="C1265" s="5" t="n"/>
      <c r="D1265" s="5" t="n"/>
      <c r="E1265" s="5" t="n"/>
      <c r="F1265" s="15" t="n"/>
      <c r="G1265" s="5" t="n"/>
      <c r="H1265" s="5" t="n"/>
      <c r="I1265" s="6">
        <f>IF(B1265&amp;""="","",IF(COUNTIF('الطلاب'!$A$6:$A$205,B1265&amp;"")=0,"طالب غير موجود",IF(NOT(ISNUMBER(A1265)),"تاريخ ناقص",IF(OR(C1265="حفظ جديد",C1265="مراجعة")=FALSE,"اختر النوع",IF(NOT(ISNUMBER(F1265)),"عدد الأوجه ناقص","")))))</f>
        <v/>
      </c>
      <c r="J1265" s="21">
        <f>IF(OR(B1265&amp;""="",C1265&lt;&gt;"حفظ جديد",NOT(ISNUMBER(A1265))),"",IF(COUNTIFS($B$6:$B$2005,B1265&amp;"",$C$6:$C$2005,"حفظ جديد",$A$6:$A$2005,"&gt;"&amp;A1265)=0,1,0))</f>
        <v/>
      </c>
      <c r="K1265" s="21">
        <f>IF(OR(B1265&amp;""="",C1265&lt;&gt;"مراجعة",NOT(ISNUMBER(A1265))),"",IF(COUNTIFS($B$6:$B$2005,B1265&amp;"",$C$6:$C$2005,"مراجعة",$A$6:$A$2005,"&gt;"&amp;A1265)=0,1,0))</f>
        <v/>
      </c>
      <c r="L1265" s="6">
        <f>IF(J1265=1,B1265&amp;"|H","")</f>
        <v/>
      </c>
      <c r="M1265" s="6">
        <f>IF(K1265=1,B1265&amp;"|R","")</f>
        <v/>
      </c>
    </row>
    <row r="1266">
      <c r="A1266" s="13" t="n"/>
      <c r="B1266" s="5" t="n"/>
      <c r="C1266" s="5" t="n"/>
      <c r="D1266" s="5" t="n"/>
      <c r="E1266" s="5" t="n"/>
      <c r="F1266" s="15" t="n"/>
      <c r="G1266" s="5" t="n"/>
      <c r="H1266" s="5" t="n"/>
      <c r="I1266" s="6">
        <f>IF(B1266&amp;""="","",IF(COUNTIF('الطلاب'!$A$6:$A$205,B1266&amp;"")=0,"طالب غير موجود",IF(NOT(ISNUMBER(A1266)),"تاريخ ناقص",IF(OR(C1266="حفظ جديد",C1266="مراجعة")=FALSE,"اختر النوع",IF(NOT(ISNUMBER(F1266)),"عدد الأوجه ناقص","")))))</f>
        <v/>
      </c>
      <c r="J1266" s="21">
        <f>IF(OR(B1266&amp;""="",C1266&lt;&gt;"حفظ جديد",NOT(ISNUMBER(A1266))),"",IF(COUNTIFS($B$6:$B$2005,B1266&amp;"",$C$6:$C$2005,"حفظ جديد",$A$6:$A$2005,"&gt;"&amp;A1266)=0,1,0))</f>
        <v/>
      </c>
      <c r="K1266" s="21">
        <f>IF(OR(B1266&amp;""="",C1266&lt;&gt;"مراجعة",NOT(ISNUMBER(A1266))),"",IF(COUNTIFS($B$6:$B$2005,B1266&amp;"",$C$6:$C$2005,"مراجعة",$A$6:$A$2005,"&gt;"&amp;A1266)=0,1,0))</f>
        <v/>
      </c>
      <c r="L1266" s="6">
        <f>IF(J1266=1,B1266&amp;"|H","")</f>
        <v/>
      </c>
      <c r="M1266" s="6">
        <f>IF(K1266=1,B1266&amp;"|R","")</f>
        <v/>
      </c>
    </row>
    <row r="1267">
      <c r="A1267" s="13" t="n"/>
      <c r="B1267" s="5" t="n"/>
      <c r="C1267" s="5" t="n"/>
      <c r="D1267" s="5" t="n"/>
      <c r="E1267" s="5" t="n"/>
      <c r="F1267" s="15" t="n"/>
      <c r="G1267" s="5" t="n"/>
      <c r="H1267" s="5" t="n"/>
      <c r="I1267" s="6">
        <f>IF(B1267&amp;""="","",IF(COUNTIF('الطلاب'!$A$6:$A$205,B1267&amp;"")=0,"طالب غير موجود",IF(NOT(ISNUMBER(A1267)),"تاريخ ناقص",IF(OR(C1267="حفظ جديد",C1267="مراجعة")=FALSE,"اختر النوع",IF(NOT(ISNUMBER(F1267)),"عدد الأوجه ناقص","")))))</f>
        <v/>
      </c>
      <c r="J1267" s="21">
        <f>IF(OR(B1267&amp;""="",C1267&lt;&gt;"حفظ جديد",NOT(ISNUMBER(A1267))),"",IF(COUNTIFS($B$6:$B$2005,B1267&amp;"",$C$6:$C$2005,"حفظ جديد",$A$6:$A$2005,"&gt;"&amp;A1267)=0,1,0))</f>
        <v/>
      </c>
      <c r="K1267" s="21">
        <f>IF(OR(B1267&amp;""="",C1267&lt;&gt;"مراجعة",NOT(ISNUMBER(A1267))),"",IF(COUNTIFS($B$6:$B$2005,B1267&amp;"",$C$6:$C$2005,"مراجعة",$A$6:$A$2005,"&gt;"&amp;A1267)=0,1,0))</f>
        <v/>
      </c>
      <c r="L1267" s="6">
        <f>IF(J1267=1,B1267&amp;"|H","")</f>
        <v/>
      </c>
      <c r="M1267" s="6">
        <f>IF(K1267=1,B1267&amp;"|R","")</f>
        <v/>
      </c>
    </row>
    <row r="1268">
      <c r="A1268" s="13" t="n"/>
      <c r="B1268" s="5" t="n"/>
      <c r="C1268" s="5" t="n"/>
      <c r="D1268" s="5" t="n"/>
      <c r="E1268" s="5" t="n"/>
      <c r="F1268" s="15" t="n"/>
      <c r="G1268" s="5" t="n"/>
      <c r="H1268" s="5" t="n"/>
      <c r="I1268" s="6">
        <f>IF(B1268&amp;""="","",IF(COUNTIF('الطلاب'!$A$6:$A$205,B1268&amp;"")=0,"طالب غير موجود",IF(NOT(ISNUMBER(A1268)),"تاريخ ناقص",IF(OR(C1268="حفظ جديد",C1268="مراجعة")=FALSE,"اختر النوع",IF(NOT(ISNUMBER(F1268)),"عدد الأوجه ناقص","")))))</f>
        <v/>
      </c>
      <c r="J1268" s="21">
        <f>IF(OR(B1268&amp;""="",C1268&lt;&gt;"حفظ جديد",NOT(ISNUMBER(A1268))),"",IF(COUNTIFS($B$6:$B$2005,B1268&amp;"",$C$6:$C$2005,"حفظ جديد",$A$6:$A$2005,"&gt;"&amp;A1268)=0,1,0))</f>
        <v/>
      </c>
      <c r="K1268" s="21">
        <f>IF(OR(B1268&amp;""="",C1268&lt;&gt;"مراجعة",NOT(ISNUMBER(A1268))),"",IF(COUNTIFS($B$6:$B$2005,B1268&amp;"",$C$6:$C$2005,"مراجعة",$A$6:$A$2005,"&gt;"&amp;A1268)=0,1,0))</f>
        <v/>
      </c>
      <c r="L1268" s="6">
        <f>IF(J1268=1,B1268&amp;"|H","")</f>
        <v/>
      </c>
      <c r="M1268" s="6">
        <f>IF(K1268=1,B1268&amp;"|R","")</f>
        <v/>
      </c>
    </row>
    <row r="1269">
      <c r="A1269" s="13" t="n"/>
      <c r="B1269" s="5" t="n"/>
      <c r="C1269" s="5" t="n"/>
      <c r="D1269" s="5" t="n"/>
      <c r="E1269" s="5" t="n"/>
      <c r="F1269" s="15" t="n"/>
      <c r="G1269" s="5" t="n"/>
      <c r="H1269" s="5" t="n"/>
      <c r="I1269" s="6">
        <f>IF(B1269&amp;""="","",IF(COUNTIF('الطلاب'!$A$6:$A$205,B1269&amp;"")=0,"طالب غير موجود",IF(NOT(ISNUMBER(A1269)),"تاريخ ناقص",IF(OR(C1269="حفظ جديد",C1269="مراجعة")=FALSE,"اختر النوع",IF(NOT(ISNUMBER(F1269)),"عدد الأوجه ناقص","")))))</f>
        <v/>
      </c>
      <c r="J1269" s="21">
        <f>IF(OR(B1269&amp;""="",C1269&lt;&gt;"حفظ جديد",NOT(ISNUMBER(A1269))),"",IF(COUNTIFS($B$6:$B$2005,B1269&amp;"",$C$6:$C$2005,"حفظ جديد",$A$6:$A$2005,"&gt;"&amp;A1269)=0,1,0))</f>
        <v/>
      </c>
      <c r="K1269" s="21">
        <f>IF(OR(B1269&amp;""="",C1269&lt;&gt;"مراجعة",NOT(ISNUMBER(A1269))),"",IF(COUNTIFS($B$6:$B$2005,B1269&amp;"",$C$6:$C$2005,"مراجعة",$A$6:$A$2005,"&gt;"&amp;A1269)=0,1,0))</f>
        <v/>
      </c>
      <c r="L1269" s="6">
        <f>IF(J1269=1,B1269&amp;"|H","")</f>
        <v/>
      </c>
      <c r="M1269" s="6">
        <f>IF(K1269=1,B1269&amp;"|R","")</f>
        <v/>
      </c>
    </row>
    <row r="1270">
      <c r="A1270" s="13" t="n"/>
      <c r="B1270" s="5" t="n"/>
      <c r="C1270" s="5" t="n"/>
      <c r="D1270" s="5" t="n"/>
      <c r="E1270" s="5" t="n"/>
      <c r="F1270" s="15" t="n"/>
      <c r="G1270" s="5" t="n"/>
      <c r="H1270" s="5" t="n"/>
      <c r="I1270" s="6">
        <f>IF(B1270&amp;""="","",IF(COUNTIF('الطلاب'!$A$6:$A$205,B1270&amp;"")=0,"طالب غير موجود",IF(NOT(ISNUMBER(A1270)),"تاريخ ناقص",IF(OR(C1270="حفظ جديد",C1270="مراجعة")=FALSE,"اختر النوع",IF(NOT(ISNUMBER(F1270)),"عدد الأوجه ناقص","")))))</f>
        <v/>
      </c>
      <c r="J1270" s="21">
        <f>IF(OR(B1270&amp;""="",C1270&lt;&gt;"حفظ جديد",NOT(ISNUMBER(A1270))),"",IF(COUNTIFS($B$6:$B$2005,B1270&amp;"",$C$6:$C$2005,"حفظ جديد",$A$6:$A$2005,"&gt;"&amp;A1270)=0,1,0))</f>
        <v/>
      </c>
      <c r="K1270" s="21">
        <f>IF(OR(B1270&amp;""="",C1270&lt;&gt;"مراجعة",NOT(ISNUMBER(A1270))),"",IF(COUNTIFS($B$6:$B$2005,B1270&amp;"",$C$6:$C$2005,"مراجعة",$A$6:$A$2005,"&gt;"&amp;A1270)=0,1,0))</f>
        <v/>
      </c>
      <c r="L1270" s="6">
        <f>IF(J1270=1,B1270&amp;"|H","")</f>
        <v/>
      </c>
      <c r="M1270" s="6">
        <f>IF(K1270=1,B1270&amp;"|R","")</f>
        <v/>
      </c>
    </row>
    <row r="1271">
      <c r="A1271" s="13" t="n"/>
      <c r="B1271" s="5" t="n"/>
      <c r="C1271" s="5" t="n"/>
      <c r="D1271" s="5" t="n"/>
      <c r="E1271" s="5" t="n"/>
      <c r="F1271" s="15" t="n"/>
      <c r="G1271" s="5" t="n"/>
      <c r="H1271" s="5" t="n"/>
      <c r="I1271" s="6">
        <f>IF(B1271&amp;""="","",IF(COUNTIF('الطلاب'!$A$6:$A$205,B1271&amp;"")=0,"طالب غير موجود",IF(NOT(ISNUMBER(A1271)),"تاريخ ناقص",IF(OR(C1271="حفظ جديد",C1271="مراجعة")=FALSE,"اختر النوع",IF(NOT(ISNUMBER(F1271)),"عدد الأوجه ناقص","")))))</f>
        <v/>
      </c>
      <c r="J1271" s="21">
        <f>IF(OR(B1271&amp;""="",C1271&lt;&gt;"حفظ جديد",NOT(ISNUMBER(A1271))),"",IF(COUNTIFS($B$6:$B$2005,B1271&amp;"",$C$6:$C$2005,"حفظ جديد",$A$6:$A$2005,"&gt;"&amp;A1271)=0,1,0))</f>
        <v/>
      </c>
      <c r="K1271" s="21">
        <f>IF(OR(B1271&amp;""="",C1271&lt;&gt;"مراجعة",NOT(ISNUMBER(A1271))),"",IF(COUNTIFS($B$6:$B$2005,B1271&amp;"",$C$6:$C$2005,"مراجعة",$A$6:$A$2005,"&gt;"&amp;A1271)=0,1,0))</f>
        <v/>
      </c>
      <c r="L1271" s="6">
        <f>IF(J1271=1,B1271&amp;"|H","")</f>
        <v/>
      </c>
      <c r="M1271" s="6">
        <f>IF(K1271=1,B1271&amp;"|R","")</f>
        <v/>
      </c>
    </row>
    <row r="1272">
      <c r="A1272" s="13" t="n"/>
      <c r="B1272" s="5" t="n"/>
      <c r="C1272" s="5" t="n"/>
      <c r="D1272" s="5" t="n"/>
      <c r="E1272" s="5" t="n"/>
      <c r="F1272" s="15" t="n"/>
      <c r="G1272" s="5" t="n"/>
      <c r="H1272" s="5" t="n"/>
      <c r="I1272" s="6">
        <f>IF(B1272&amp;""="","",IF(COUNTIF('الطلاب'!$A$6:$A$205,B1272&amp;"")=0,"طالب غير موجود",IF(NOT(ISNUMBER(A1272)),"تاريخ ناقص",IF(OR(C1272="حفظ جديد",C1272="مراجعة")=FALSE,"اختر النوع",IF(NOT(ISNUMBER(F1272)),"عدد الأوجه ناقص","")))))</f>
        <v/>
      </c>
      <c r="J1272" s="21">
        <f>IF(OR(B1272&amp;""="",C1272&lt;&gt;"حفظ جديد",NOT(ISNUMBER(A1272))),"",IF(COUNTIFS($B$6:$B$2005,B1272&amp;"",$C$6:$C$2005,"حفظ جديد",$A$6:$A$2005,"&gt;"&amp;A1272)=0,1,0))</f>
        <v/>
      </c>
      <c r="K1272" s="21">
        <f>IF(OR(B1272&amp;""="",C1272&lt;&gt;"مراجعة",NOT(ISNUMBER(A1272))),"",IF(COUNTIFS($B$6:$B$2005,B1272&amp;"",$C$6:$C$2005,"مراجعة",$A$6:$A$2005,"&gt;"&amp;A1272)=0,1,0))</f>
        <v/>
      </c>
      <c r="L1272" s="6">
        <f>IF(J1272=1,B1272&amp;"|H","")</f>
        <v/>
      </c>
      <c r="M1272" s="6">
        <f>IF(K1272=1,B1272&amp;"|R","")</f>
        <v/>
      </c>
    </row>
    <row r="1273">
      <c r="A1273" s="13" t="n"/>
      <c r="B1273" s="5" t="n"/>
      <c r="C1273" s="5" t="n"/>
      <c r="D1273" s="5" t="n"/>
      <c r="E1273" s="5" t="n"/>
      <c r="F1273" s="15" t="n"/>
      <c r="G1273" s="5" t="n"/>
      <c r="H1273" s="5" t="n"/>
      <c r="I1273" s="6">
        <f>IF(B1273&amp;""="","",IF(COUNTIF('الطلاب'!$A$6:$A$205,B1273&amp;"")=0,"طالب غير موجود",IF(NOT(ISNUMBER(A1273)),"تاريخ ناقص",IF(OR(C1273="حفظ جديد",C1273="مراجعة")=FALSE,"اختر النوع",IF(NOT(ISNUMBER(F1273)),"عدد الأوجه ناقص","")))))</f>
        <v/>
      </c>
      <c r="J1273" s="21">
        <f>IF(OR(B1273&amp;""="",C1273&lt;&gt;"حفظ جديد",NOT(ISNUMBER(A1273))),"",IF(COUNTIFS($B$6:$B$2005,B1273&amp;"",$C$6:$C$2005,"حفظ جديد",$A$6:$A$2005,"&gt;"&amp;A1273)=0,1,0))</f>
        <v/>
      </c>
      <c r="K1273" s="21">
        <f>IF(OR(B1273&amp;""="",C1273&lt;&gt;"مراجعة",NOT(ISNUMBER(A1273))),"",IF(COUNTIFS($B$6:$B$2005,B1273&amp;"",$C$6:$C$2005,"مراجعة",$A$6:$A$2005,"&gt;"&amp;A1273)=0,1,0))</f>
        <v/>
      </c>
      <c r="L1273" s="6">
        <f>IF(J1273=1,B1273&amp;"|H","")</f>
        <v/>
      </c>
      <c r="M1273" s="6">
        <f>IF(K1273=1,B1273&amp;"|R","")</f>
        <v/>
      </c>
    </row>
    <row r="1274">
      <c r="A1274" s="13" t="n"/>
      <c r="B1274" s="5" t="n"/>
      <c r="C1274" s="5" t="n"/>
      <c r="D1274" s="5" t="n"/>
      <c r="E1274" s="5" t="n"/>
      <c r="F1274" s="15" t="n"/>
      <c r="G1274" s="5" t="n"/>
      <c r="H1274" s="5" t="n"/>
      <c r="I1274" s="6">
        <f>IF(B1274&amp;""="","",IF(COUNTIF('الطلاب'!$A$6:$A$205,B1274&amp;"")=0,"طالب غير موجود",IF(NOT(ISNUMBER(A1274)),"تاريخ ناقص",IF(OR(C1274="حفظ جديد",C1274="مراجعة")=FALSE,"اختر النوع",IF(NOT(ISNUMBER(F1274)),"عدد الأوجه ناقص","")))))</f>
        <v/>
      </c>
      <c r="J1274" s="21">
        <f>IF(OR(B1274&amp;""="",C1274&lt;&gt;"حفظ جديد",NOT(ISNUMBER(A1274))),"",IF(COUNTIFS($B$6:$B$2005,B1274&amp;"",$C$6:$C$2005,"حفظ جديد",$A$6:$A$2005,"&gt;"&amp;A1274)=0,1,0))</f>
        <v/>
      </c>
      <c r="K1274" s="21">
        <f>IF(OR(B1274&amp;""="",C1274&lt;&gt;"مراجعة",NOT(ISNUMBER(A1274))),"",IF(COUNTIFS($B$6:$B$2005,B1274&amp;"",$C$6:$C$2005,"مراجعة",$A$6:$A$2005,"&gt;"&amp;A1274)=0,1,0))</f>
        <v/>
      </c>
      <c r="L1274" s="6">
        <f>IF(J1274=1,B1274&amp;"|H","")</f>
        <v/>
      </c>
      <c r="M1274" s="6">
        <f>IF(K1274=1,B1274&amp;"|R","")</f>
        <v/>
      </c>
    </row>
    <row r="1275">
      <c r="A1275" s="13" t="n"/>
      <c r="B1275" s="5" t="n"/>
      <c r="C1275" s="5" t="n"/>
      <c r="D1275" s="5" t="n"/>
      <c r="E1275" s="5" t="n"/>
      <c r="F1275" s="15" t="n"/>
      <c r="G1275" s="5" t="n"/>
      <c r="H1275" s="5" t="n"/>
      <c r="I1275" s="6">
        <f>IF(B1275&amp;""="","",IF(COUNTIF('الطلاب'!$A$6:$A$205,B1275&amp;"")=0,"طالب غير موجود",IF(NOT(ISNUMBER(A1275)),"تاريخ ناقص",IF(OR(C1275="حفظ جديد",C1275="مراجعة")=FALSE,"اختر النوع",IF(NOT(ISNUMBER(F1275)),"عدد الأوجه ناقص","")))))</f>
        <v/>
      </c>
      <c r="J1275" s="21">
        <f>IF(OR(B1275&amp;""="",C1275&lt;&gt;"حفظ جديد",NOT(ISNUMBER(A1275))),"",IF(COUNTIFS($B$6:$B$2005,B1275&amp;"",$C$6:$C$2005,"حفظ جديد",$A$6:$A$2005,"&gt;"&amp;A1275)=0,1,0))</f>
        <v/>
      </c>
      <c r="K1275" s="21">
        <f>IF(OR(B1275&amp;""="",C1275&lt;&gt;"مراجعة",NOT(ISNUMBER(A1275))),"",IF(COUNTIFS($B$6:$B$2005,B1275&amp;"",$C$6:$C$2005,"مراجعة",$A$6:$A$2005,"&gt;"&amp;A1275)=0,1,0))</f>
        <v/>
      </c>
      <c r="L1275" s="6">
        <f>IF(J1275=1,B1275&amp;"|H","")</f>
        <v/>
      </c>
      <c r="M1275" s="6">
        <f>IF(K1275=1,B1275&amp;"|R","")</f>
        <v/>
      </c>
    </row>
    <row r="1276">
      <c r="A1276" s="13" t="n"/>
      <c r="B1276" s="5" t="n"/>
      <c r="C1276" s="5" t="n"/>
      <c r="D1276" s="5" t="n"/>
      <c r="E1276" s="5" t="n"/>
      <c r="F1276" s="15" t="n"/>
      <c r="G1276" s="5" t="n"/>
      <c r="H1276" s="5" t="n"/>
      <c r="I1276" s="6">
        <f>IF(B1276&amp;""="","",IF(COUNTIF('الطلاب'!$A$6:$A$205,B1276&amp;"")=0,"طالب غير موجود",IF(NOT(ISNUMBER(A1276)),"تاريخ ناقص",IF(OR(C1276="حفظ جديد",C1276="مراجعة")=FALSE,"اختر النوع",IF(NOT(ISNUMBER(F1276)),"عدد الأوجه ناقص","")))))</f>
        <v/>
      </c>
      <c r="J1276" s="21">
        <f>IF(OR(B1276&amp;""="",C1276&lt;&gt;"حفظ جديد",NOT(ISNUMBER(A1276))),"",IF(COUNTIFS($B$6:$B$2005,B1276&amp;"",$C$6:$C$2005,"حفظ جديد",$A$6:$A$2005,"&gt;"&amp;A1276)=0,1,0))</f>
        <v/>
      </c>
      <c r="K1276" s="21">
        <f>IF(OR(B1276&amp;""="",C1276&lt;&gt;"مراجعة",NOT(ISNUMBER(A1276))),"",IF(COUNTIFS($B$6:$B$2005,B1276&amp;"",$C$6:$C$2005,"مراجعة",$A$6:$A$2005,"&gt;"&amp;A1276)=0,1,0))</f>
        <v/>
      </c>
      <c r="L1276" s="6">
        <f>IF(J1276=1,B1276&amp;"|H","")</f>
        <v/>
      </c>
      <c r="M1276" s="6">
        <f>IF(K1276=1,B1276&amp;"|R","")</f>
        <v/>
      </c>
    </row>
    <row r="1277">
      <c r="A1277" s="13" t="n"/>
      <c r="B1277" s="5" t="n"/>
      <c r="C1277" s="5" t="n"/>
      <c r="D1277" s="5" t="n"/>
      <c r="E1277" s="5" t="n"/>
      <c r="F1277" s="15" t="n"/>
      <c r="G1277" s="5" t="n"/>
      <c r="H1277" s="5" t="n"/>
      <c r="I1277" s="6">
        <f>IF(B1277&amp;""="","",IF(COUNTIF('الطلاب'!$A$6:$A$205,B1277&amp;"")=0,"طالب غير موجود",IF(NOT(ISNUMBER(A1277)),"تاريخ ناقص",IF(OR(C1277="حفظ جديد",C1277="مراجعة")=FALSE,"اختر النوع",IF(NOT(ISNUMBER(F1277)),"عدد الأوجه ناقص","")))))</f>
        <v/>
      </c>
      <c r="J1277" s="21">
        <f>IF(OR(B1277&amp;""="",C1277&lt;&gt;"حفظ جديد",NOT(ISNUMBER(A1277))),"",IF(COUNTIFS($B$6:$B$2005,B1277&amp;"",$C$6:$C$2005,"حفظ جديد",$A$6:$A$2005,"&gt;"&amp;A1277)=0,1,0))</f>
        <v/>
      </c>
      <c r="K1277" s="21">
        <f>IF(OR(B1277&amp;""="",C1277&lt;&gt;"مراجعة",NOT(ISNUMBER(A1277))),"",IF(COUNTIFS($B$6:$B$2005,B1277&amp;"",$C$6:$C$2005,"مراجعة",$A$6:$A$2005,"&gt;"&amp;A1277)=0,1,0))</f>
        <v/>
      </c>
      <c r="L1277" s="6">
        <f>IF(J1277=1,B1277&amp;"|H","")</f>
        <v/>
      </c>
      <c r="M1277" s="6">
        <f>IF(K1277=1,B1277&amp;"|R","")</f>
        <v/>
      </c>
    </row>
    <row r="1278">
      <c r="A1278" s="13" t="n"/>
      <c r="B1278" s="5" t="n"/>
      <c r="C1278" s="5" t="n"/>
      <c r="D1278" s="5" t="n"/>
      <c r="E1278" s="5" t="n"/>
      <c r="F1278" s="15" t="n"/>
      <c r="G1278" s="5" t="n"/>
      <c r="H1278" s="5" t="n"/>
      <c r="I1278" s="6">
        <f>IF(B1278&amp;""="","",IF(COUNTIF('الطلاب'!$A$6:$A$205,B1278&amp;"")=0,"طالب غير موجود",IF(NOT(ISNUMBER(A1278)),"تاريخ ناقص",IF(OR(C1278="حفظ جديد",C1278="مراجعة")=FALSE,"اختر النوع",IF(NOT(ISNUMBER(F1278)),"عدد الأوجه ناقص","")))))</f>
        <v/>
      </c>
      <c r="J1278" s="21">
        <f>IF(OR(B1278&amp;""="",C1278&lt;&gt;"حفظ جديد",NOT(ISNUMBER(A1278))),"",IF(COUNTIFS($B$6:$B$2005,B1278&amp;"",$C$6:$C$2005,"حفظ جديد",$A$6:$A$2005,"&gt;"&amp;A1278)=0,1,0))</f>
        <v/>
      </c>
      <c r="K1278" s="21">
        <f>IF(OR(B1278&amp;""="",C1278&lt;&gt;"مراجعة",NOT(ISNUMBER(A1278))),"",IF(COUNTIFS($B$6:$B$2005,B1278&amp;"",$C$6:$C$2005,"مراجعة",$A$6:$A$2005,"&gt;"&amp;A1278)=0,1,0))</f>
        <v/>
      </c>
      <c r="L1278" s="6">
        <f>IF(J1278=1,B1278&amp;"|H","")</f>
        <v/>
      </c>
      <c r="M1278" s="6">
        <f>IF(K1278=1,B1278&amp;"|R","")</f>
        <v/>
      </c>
    </row>
    <row r="1279">
      <c r="A1279" s="13" t="n"/>
      <c r="B1279" s="5" t="n"/>
      <c r="C1279" s="5" t="n"/>
      <c r="D1279" s="5" t="n"/>
      <c r="E1279" s="5" t="n"/>
      <c r="F1279" s="15" t="n"/>
      <c r="G1279" s="5" t="n"/>
      <c r="H1279" s="5" t="n"/>
      <c r="I1279" s="6">
        <f>IF(B1279&amp;""="","",IF(COUNTIF('الطلاب'!$A$6:$A$205,B1279&amp;"")=0,"طالب غير موجود",IF(NOT(ISNUMBER(A1279)),"تاريخ ناقص",IF(OR(C1279="حفظ جديد",C1279="مراجعة")=FALSE,"اختر النوع",IF(NOT(ISNUMBER(F1279)),"عدد الأوجه ناقص","")))))</f>
        <v/>
      </c>
      <c r="J1279" s="21">
        <f>IF(OR(B1279&amp;""="",C1279&lt;&gt;"حفظ جديد",NOT(ISNUMBER(A1279))),"",IF(COUNTIFS($B$6:$B$2005,B1279&amp;"",$C$6:$C$2005,"حفظ جديد",$A$6:$A$2005,"&gt;"&amp;A1279)=0,1,0))</f>
        <v/>
      </c>
      <c r="K1279" s="21">
        <f>IF(OR(B1279&amp;""="",C1279&lt;&gt;"مراجعة",NOT(ISNUMBER(A1279))),"",IF(COUNTIFS($B$6:$B$2005,B1279&amp;"",$C$6:$C$2005,"مراجعة",$A$6:$A$2005,"&gt;"&amp;A1279)=0,1,0))</f>
        <v/>
      </c>
      <c r="L1279" s="6">
        <f>IF(J1279=1,B1279&amp;"|H","")</f>
        <v/>
      </c>
      <c r="M1279" s="6">
        <f>IF(K1279=1,B1279&amp;"|R","")</f>
        <v/>
      </c>
    </row>
    <row r="1280">
      <c r="A1280" s="13" t="n"/>
      <c r="B1280" s="5" t="n"/>
      <c r="C1280" s="5" t="n"/>
      <c r="D1280" s="5" t="n"/>
      <c r="E1280" s="5" t="n"/>
      <c r="F1280" s="15" t="n"/>
      <c r="G1280" s="5" t="n"/>
      <c r="H1280" s="5" t="n"/>
      <c r="I1280" s="6">
        <f>IF(B1280&amp;""="","",IF(COUNTIF('الطلاب'!$A$6:$A$205,B1280&amp;"")=0,"طالب غير موجود",IF(NOT(ISNUMBER(A1280)),"تاريخ ناقص",IF(OR(C1280="حفظ جديد",C1280="مراجعة")=FALSE,"اختر النوع",IF(NOT(ISNUMBER(F1280)),"عدد الأوجه ناقص","")))))</f>
        <v/>
      </c>
      <c r="J1280" s="21">
        <f>IF(OR(B1280&amp;""="",C1280&lt;&gt;"حفظ جديد",NOT(ISNUMBER(A1280))),"",IF(COUNTIFS($B$6:$B$2005,B1280&amp;"",$C$6:$C$2005,"حفظ جديد",$A$6:$A$2005,"&gt;"&amp;A1280)=0,1,0))</f>
        <v/>
      </c>
      <c r="K1280" s="21">
        <f>IF(OR(B1280&amp;""="",C1280&lt;&gt;"مراجعة",NOT(ISNUMBER(A1280))),"",IF(COUNTIFS($B$6:$B$2005,B1280&amp;"",$C$6:$C$2005,"مراجعة",$A$6:$A$2005,"&gt;"&amp;A1280)=0,1,0))</f>
        <v/>
      </c>
      <c r="L1280" s="6">
        <f>IF(J1280=1,B1280&amp;"|H","")</f>
        <v/>
      </c>
      <c r="M1280" s="6">
        <f>IF(K1280=1,B1280&amp;"|R","")</f>
        <v/>
      </c>
    </row>
    <row r="1281">
      <c r="A1281" s="13" t="n"/>
      <c r="B1281" s="5" t="n"/>
      <c r="C1281" s="5" t="n"/>
      <c r="D1281" s="5" t="n"/>
      <c r="E1281" s="5" t="n"/>
      <c r="F1281" s="15" t="n"/>
      <c r="G1281" s="5" t="n"/>
      <c r="H1281" s="5" t="n"/>
      <c r="I1281" s="6">
        <f>IF(B1281&amp;""="","",IF(COUNTIF('الطلاب'!$A$6:$A$205,B1281&amp;"")=0,"طالب غير موجود",IF(NOT(ISNUMBER(A1281)),"تاريخ ناقص",IF(OR(C1281="حفظ جديد",C1281="مراجعة")=FALSE,"اختر النوع",IF(NOT(ISNUMBER(F1281)),"عدد الأوجه ناقص","")))))</f>
        <v/>
      </c>
      <c r="J1281" s="21">
        <f>IF(OR(B1281&amp;""="",C1281&lt;&gt;"حفظ جديد",NOT(ISNUMBER(A1281))),"",IF(COUNTIFS($B$6:$B$2005,B1281&amp;"",$C$6:$C$2005,"حفظ جديد",$A$6:$A$2005,"&gt;"&amp;A1281)=0,1,0))</f>
        <v/>
      </c>
      <c r="K1281" s="21">
        <f>IF(OR(B1281&amp;""="",C1281&lt;&gt;"مراجعة",NOT(ISNUMBER(A1281))),"",IF(COUNTIFS($B$6:$B$2005,B1281&amp;"",$C$6:$C$2005,"مراجعة",$A$6:$A$2005,"&gt;"&amp;A1281)=0,1,0))</f>
        <v/>
      </c>
      <c r="L1281" s="6">
        <f>IF(J1281=1,B1281&amp;"|H","")</f>
        <v/>
      </c>
      <c r="M1281" s="6">
        <f>IF(K1281=1,B1281&amp;"|R","")</f>
        <v/>
      </c>
    </row>
    <row r="1282">
      <c r="A1282" s="13" t="n"/>
      <c r="B1282" s="5" t="n"/>
      <c r="C1282" s="5" t="n"/>
      <c r="D1282" s="5" t="n"/>
      <c r="E1282" s="5" t="n"/>
      <c r="F1282" s="15" t="n"/>
      <c r="G1282" s="5" t="n"/>
      <c r="H1282" s="5" t="n"/>
      <c r="I1282" s="6">
        <f>IF(B1282&amp;""="","",IF(COUNTIF('الطلاب'!$A$6:$A$205,B1282&amp;"")=0,"طالب غير موجود",IF(NOT(ISNUMBER(A1282)),"تاريخ ناقص",IF(OR(C1282="حفظ جديد",C1282="مراجعة")=FALSE,"اختر النوع",IF(NOT(ISNUMBER(F1282)),"عدد الأوجه ناقص","")))))</f>
        <v/>
      </c>
      <c r="J1282" s="21">
        <f>IF(OR(B1282&amp;""="",C1282&lt;&gt;"حفظ جديد",NOT(ISNUMBER(A1282))),"",IF(COUNTIFS($B$6:$B$2005,B1282&amp;"",$C$6:$C$2005,"حفظ جديد",$A$6:$A$2005,"&gt;"&amp;A1282)=0,1,0))</f>
        <v/>
      </c>
      <c r="K1282" s="21">
        <f>IF(OR(B1282&amp;""="",C1282&lt;&gt;"مراجعة",NOT(ISNUMBER(A1282))),"",IF(COUNTIFS($B$6:$B$2005,B1282&amp;"",$C$6:$C$2005,"مراجعة",$A$6:$A$2005,"&gt;"&amp;A1282)=0,1,0))</f>
        <v/>
      </c>
      <c r="L1282" s="6">
        <f>IF(J1282=1,B1282&amp;"|H","")</f>
        <v/>
      </c>
      <c r="M1282" s="6">
        <f>IF(K1282=1,B1282&amp;"|R","")</f>
        <v/>
      </c>
    </row>
    <row r="1283">
      <c r="A1283" s="13" t="n"/>
      <c r="B1283" s="5" t="n"/>
      <c r="C1283" s="5" t="n"/>
      <c r="D1283" s="5" t="n"/>
      <c r="E1283" s="5" t="n"/>
      <c r="F1283" s="15" t="n"/>
      <c r="G1283" s="5" t="n"/>
      <c r="H1283" s="5" t="n"/>
      <c r="I1283" s="6">
        <f>IF(B1283&amp;""="","",IF(COUNTIF('الطلاب'!$A$6:$A$205,B1283&amp;"")=0,"طالب غير موجود",IF(NOT(ISNUMBER(A1283)),"تاريخ ناقص",IF(OR(C1283="حفظ جديد",C1283="مراجعة")=FALSE,"اختر النوع",IF(NOT(ISNUMBER(F1283)),"عدد الأوجه ناقص","")))))</f>
        <v/>
      </c>
      <c r="J1283" s="21">
        <f>IF(OR(B1283&amp;""="",C1283&lt;&gt;"حفظ جديد",NOT(ISNUMBER(A1283))),"",IF(COUNTIFS($B$6:$B$2005,B1283&amp;"",$C$6:$C$2005,"حفظ جديد",$A$6:$A$2005,"&gt;"&amp;A1283)=0,1,0))</f>
        <v/>
      </c>
      <c r="K1283" s="21">
        <f>IF(OR(B1283&amp;""="",C1283&lt;&gt;"مراجعة",NOT(ISNUMBER(A1283))),"",IF(COUNTIFS($B$6:$B$2005,B1283&amp;"",$C$6:$C$2005,"مراجعة",$A$6:$A$2005,"&gt;"&amp;A1283)=0,1,0))</f>
        <v/>
      </c>
      <c r="L1283" s="6">
        <f>IF(J1283=1,B1283&amp;"|H","")</f>
        <v/>
      </c>
      <c r="M1283" s="6">
        <f>IF(K1283=1,B1283&amp;"|R","")</f>
        <v/>
      </c>
    </row>
    <row r="1284">
      <c r="A1284" s="13" t="n"/>
      <c r="B1284" s="5" t="n"/>
      <c r="C1284" s="5" t="n"/>
      <c r="D1284" s="5" t="n"/>
      <c r="E1284" s="5" t="n"/>
      <c r="F1284" s="15" t="n"/>
      <c r="G1284" s="5" t="n"/>
      <c r="H1284" s="5" t="n"/>
      <c r="I1284" s="6">
        <f>IF(B1284&amp;""="","",IF(COUNTIF('الطلاب'!$A$6:$A$205,B1284&amp;"")=0,"طالب غير موجود",IF(NOT(ISNUMBER(A1284)),"تاريخ ناقص",IF(OR(C1284="حفظ جديد",C1284="مراجعة")=FALSE,"اختر النوع",IF(NOT(ISNUMBER(F1284)),"عدد الأوجه ناقص","")))))</f>
        <v/>
      </c>
      <c r="J1284" s="21">
        <f>IF(OR(B1284&amp;""="",C1284&lt;&gt;"حفظ جديد",NOT(ISNUMBER(A1284))),"",IF(COUNTIFS($B$6:$B$2005,B1284&amp;"",$C$6:$C$2005,"حفظ جديد",$A$6:$A$2005,"&gt;"&amp;A1284)=0,1,0))</f>
        <v/>
      </c>
      <c r="K1284" s="21">
        <f>IF(OR(B1284&amp;""="",C1284&lt;&gt;"مراجعة",NOT(ISNUMBER(A1284))),"",IF(COUNTIFS($B$6:$B$2005,B1284&amp;"",$C$6:$C$2005,"مراجعة",$A$6:$A$2005,"&gt;"&amp;A1284)=0,1,0))</f>
        <v/>
      </c>
      <c r="L1284" s="6">
        <f>IF(J1284=1,B1284&amp;"|H","")</f>
        <v/>
      </c>
      <c r="M1284" s="6">
        <f>IF(K1284=1,B1284&amp;"|R","")</f>
        <v/>
      </c>
    </row>
    <row r="1285">
      <c r="A1285" s="13" t="n"/>
      <c r="B1285" s="5" t="n"/>
      <c r="C1285" s="5" t="n"/>
      <c r="D1285" s="5" t="n"/>
      <c r="E1285" s="5" t="n"/>
      <c r="F1285" s="15" t="n"/>
      <c r="G1285" s="5" t="n"/>
      <c r="H1285" s="5" t="n"/>
      <c r="I1285" s="6">
        <f>IF(B1285&amp;""="","",IF(COUNTIF('الطلاب'!$A$6:$A$205,B1285&amp;"")=0,"طالب غير موجود",IF(NOT(ISNUMBER(A1285)),"تاريخ ناقص",IF(OR(C1285="حفظ جديد",C1285="مراجعة")=FALSE,"اختر النوع",IF(NOT(ISNUMBER(F1285)),"عدد الأوجه ناقص","")))))</f>
        <v/>
      </c>
      <c r="J1285" s="21">
        <f>IF(OR(B1285&amp;""="",C1285&lt;&gt;"حفظ جديد",NOT(ISNUMBER(A1285))),"",IF(COUNTIFS($B$6:$B$2005,B1285&amp;"",$C$6:$C$2005,"حفظ جديد",$A$6:$A$2005,"&gt;"&amp;A1285)=0,1,0))</f>
        <v/>
      </c>
      <c r="K1285" s="21">
        <f>IF(OR(B1285&amp;""="",C1285&lt;&gt;"مراجعة",NOT(ISNUMBER(A1285))),"",IF(COUNTIFS($B$6:$B$2005,B1285&amp;"",$C$6:$C$2005,"مراجعة",$A$6:$A$2005,"&gt;"&amp;A1285)=0,1,0))</f>
        <v/>
      </c>
      <c r="L1285" s="6">
        <f>IF(J1285=1,B1285&amp;"|H","")</f>
        <v/>
      </c>
      <c r="M1285" s="6">
        <f>IF(K1285=1,B1285&amp;"|R","")</f>
        <v/>
      </c>
    </row>
    <row r="1286">
      <c r="A1286" s="13" t="n"/>
      <c r="B1286" s="5" t="n"/>
      <c r="C1286" s="5" t="n"/>
      <c r="D1286" s="5" t="n"/>
      <c r="E1286" s="5" t="n"/>
      <c r="F1286" s="15" t="n"/>
      <c r="G1286" s="5" t="n"/>
      <c r="H1286" s="5" t="n"/>
      <c r="I1286" s="6">
        <f>IF(B1286&amp;""="","",IF(COUNTIF('الطلاب'!$A$6:$A$205,B1286&amp;"")=0,"طالب غير موجود",IF(NOT(ISNUMBER(A1286)),"تاريخ ناقص",IF(OR(C1286="حفظ جديد",C1286="مراجعة")=FALSE,"اختر النوع",IF(NOT(ISNUMBER(F1286)),"عدد الأوجه ناقص","")))))</f>
        <v/>
      </c>
      <c r="J1286" s="21">
        <f>IF(OR(B1286&amp;""="",C1286&lt;&gt;"حفظ جديد",NOT(ISNUMBER(A1286))),"",IF(COUNTIFS($B$6:$B$2005,B1286&amp;"",$C$6:$C$2005,"حفظ جديد",$A$6:$A$2005,"&gt;"&amp;A1286)=0,1,0))</f>
        <v/>
      </c>
      <c r="K1286" s="21">
        <f>IF(OR(B1286&amp;""="",C1286&lt;&gt;"مراجعة",NOT(ISNUMBER(A1286))),"",IF(COUNTIFS($B$6:$B$2005,B1286&amp;"",$C$6:$C$2005,"مراجعة",$A$6:$A$2005,"&gt;"&amp;A1286)=0,1,0))</f>
        <v/>
      </c>
      <c r="L1286" s="6">
        <f>IF(J1286=1,B1286&amp;"|H","")</f>
        <v/>
      </c>
      <c r="M1286" s="6">
        <f>IF(K1286=1,B1286&amp;"|R","")</f>
        <v/>
      </c>
    </row>
    <row r="1287">
      <c r="A1287" s="13" t="n"/>
      <c r="B1287" s="5" t="n"/>
      <c r="C1287" s="5" t="n"/>
      <c r="D1287" s="5" t="n"/>
      <c r="E1287" s="5" t="n"/>
      <c r="F1287" s="15" t="n"/>
      <c r="G1287" s="5" t="n"/>
      <c r="H1287" s="5" t="n"/>
      <c r="I1287" s="6">
        <f>IF(B1287&amp;""="","",IF(COUNTIF('الطلاب'!$A$6:$A$205,B1287&amp;"")=0,"طالب غير موجود",IF(NOT(ISNUMBER(A1287)),"تاريخ ناقص",IF(OR(C1287="حفظ جديد",C1287="مراجعة")=FALSE,"اختر النوع",IF(NOT(ISNUMBER(F1287)),"عدد الأوجه ناقص","")))))</f>
        <v/>
      </c>
      <c r="J1287" s="21">
        <f>IF(OR(B1287&amp;""="",C1287&lt;&gt;"حفظ جديد",NOT(ISNUMBER(A1287))),"",IF(COUNTIFS($B$6:$B$2005,B1287&amp;"",$C$6:$C$2005,"حفظ جديد",$A$6:$A$2005,"&gt;"&amp;A1287)=0,1,0))</f>
        <v/>
      </c>
      <c r="K1287" s="21">
        <f>IF(OR(B1287&amp;""="",C1287&lt;&gt;"مراجعة",NOT(ISNUMBER(A1287))),"",IF(COUNTIFS($B$6:$B$2005,B1287&amp;"",$C$6:$C$2005,"مراجعة",$A$6:$A$2005,"&gt;"&amp;A1287)=0,1,0))</f>
        <v/>
      </c>
      <c r="L1287" s="6">
        <f>IF(J1287=1,B1287&amp;"|H","")</f>
        <v/>
      </c>
      <c r="M1287" s="6">
        <f>IF(K1287=1,B1287&amp;"|R","")</f>
        <v/>
      </c>
    </row>
    <row r="1288">
      <c r="A1288" s="13" t="n"/>
      <c r="B1288" s="5" t="n"/>
      <c r="C1288" s="5" t="n"/>
      <c r="D1288" s="5" t="n"/>
      <c r="E1288" s="5" t="n"/>
      <c r="F1288" s="15" t="n"/>
      <c r="G1288" s="5" t="n"/>
      <c r="H1288" s="5" t="n"/>
      <c r="I1288" s="6">
        <f>IF(B1288&amp;""="","",IF(COUNTIF('الطلاب'!$A$6:$A$205,B1288&amp;"")=0,"طالب غير موجود",IF(NOT(ISNUMBER(A1288)),"تاريخ ناقص",IF(OR(C1288="حفظ جديد",C1288="مراجعة")=FALSE,"اختر النوع",IF(NOT(ISNUMBER(F1288)),"عدد الأوجه ناقص","")))))</f>
        <v/>
      </c>
      <c r="J1288" s="21">
        <f>IF(OR(B1288&amp;""="",C1288&lt;&gt;"حفظ جديد",NOT(ISNUMBER(A1288))),"",IF(COUNTIFS($B$6:$B$2005,B1288&amp;"",$C$6:$C$2005,"حفظ جديد",$A$6:$A$2005,"&gt;"&amp;A1288)=0,1,0))</f>
        <v/>
      </c>
      <c r="K1288" s="21">
        <f>IF(OR(B1288&amp;""="",C1288&lt;&gt;"مراجعة",NOT(ISNUMBER(A1288))),"",IF(COUNTIFS($B$6:$B$2005,B1288&amp;"",$C$6:$C$2005,"مراجعة",$A$6:$A$2005,"&gt;"&amp;A1288)=0,1,0))</f>
        <v/>
      </c>
      <c r="L1288" s="6">
        <f>IF(J1288=1,B1288&amp;"|H","")</f>
        <v/>
      </c>
      <c r="M1288" s="6">
        <f>IF(K1288=1,B1288&amp;"|R","")</f>
        <v/>
      </c>
    </row>
    <row r="1289">
      <c r="A1289" s="13" t="n"/>
      <c r="B1289" s="5" t="n"/>
      <c r="C1289" s="5" t="n"/>
      <c r="D1289" s="5" t="n"/>
      <c r="E1289" s="5" t="n"/>
      <c r="F1289" s="15" t="n"/>
      <c r="G1289" s="5" t="n"/>
      <c r="H1289" s="5" t="n"/>
      <c r="I1289" s="6">
        <f>IF(B1289&amp;""="","",IF(COUNTIF('الطلاب'!$A$6:$A$205,B1289&amp;"")=0,"طالب غير موجود",IF(NOT(ISNUMBER(A1289)),"تاريخ ناقص",IF(OR(C1289="حفظ جديد",C1289="مراجعة")=FALSE,"اختر النوع",IF(NOT(ISNUMBER(F1289)),"عدد الأوجه ناقص","")))))</f>
        <v/>
      </c>
      <c r="J1289" s="21">
        <f>IF(OR(B1289&amp;""="",C1289&lt;&gt;"حفظ جديد",NOT(ISNUMBER(A1289))),"",IF(COUNTIFS($B$6:$B$2005,B1289&amp;"",$C$6:$C$2005,"حفظ جديد",$A$6:$A$2005,"&gt;"&amp;A1289)=0,1,0))</f>
        <v/>
      </c>
      <c r="K1289" s="21">
        <f>IF(OR(B1289&amp;""="",C1289&lt;&gt;"مراجعة",NOT(ISNUMBER(A1289))),"",IF(COUNTIFS($B$6:$B$2005,B1289&amp;"",$C$6:$C$2005,"مراجعة",$A$6:$A$2005,"&gt;"&amp;A1289)=0,1,0))</f>
        <v/>
      </c>
      <c r="L1289" s="6">
        <f>IF(J1289=1,B1289&amp;"|H","")</f>
        <v/>
      </c>
      <c r="M1289" s="6">
        <f>IF(K1289=1,B1289&amp;"|R","")</f>
        <v/>
      </c>
    </row>
    <row r="1290">
      <c r="A1290" s="13" t="n"/>
      <c r="B1290" s="5" t="n"/>
      <c r="C1290" s="5" t="n"/>
      <c r="D1290" s="5" t="n"/>
      <c r="E1290" s="5" t="n"/>
      <c r="F1290" s="15" t="n"/>
      <c r="G1290" s="5" t="n"/>
      <c r="H1290" s="5" t="n"/>
      <c r="I1290" s="6">
        <f>IF(B1290&amp;""="","",IF(COUNTIF('الطلاب'!$A$6:$A$205,B1290&amp;"")=0,"طالب غير موجود",IF(NOT(ISNUMBER(A1290)),"تاريخ ناقص",IF(OR(C1290="حفظ جديد",C1290="مراجعة")=FALSE,"اختر النوع",IF(NOT(ISNUMBER(F1290)),"عدد الأوجه ناقص","")))))</f>
        <v/>
      </c>
      <c r="J1290" s="21">
        <f>IF(OR(B1290&amp;""="",C1290&lt;&gt;"حفظ جديد",NOT(ISNUMBER(A1290))),"",IF(COUNTIFS($B$6:$B$2005,B1290&amp;"",$C$6:$C$2005,"حفظ جديد",$A$6:$A$2005,"&gt;"&amp;A1290)=0,1,0))</f>
        <v/>
      </c>
      <c r="K1290" s="21">
        <f>IF(OR(B1290&amp;""="",C1290&lt;&gt;"مراجعة",NOT(ISNUMBER(A1290))),"",IF(COUNTIFS($B$6:$B$2005,B1290&amp;"",$C$6:$C$2005,"مراجعة",$A$6:$A$2005,"&gt;"&amp;A1290)=0,1,0))</f>
        <v/>
      </c>
      <c r="L1290" s="6">
        <f>IF(J1290=1,B1290&amp;"|H","")</f>
        <v/>
      </c>
      <c r="M1290" s="6">
        <f>IF(K1290=1,B1290&amp;"|R","")</f>
        <v/>
      </c>
    </row>
    <row r="1291">
      <c r="A1291" s="13" t="n"/>
      <c r="B1291" s="5" t="n"/>
      <c r="C1291" s="5" t="n"/>
      <c r="D1291" s="5" t="n"/>
      <c r="E1291" s="5" t="n"/>
      <c r="F1291" s="15" t="n"/>
      <c r="G1291" s="5" t="n"/>
      <c r="H1291" s="5" t="n"/>
      <c r="I1291" s="6">
        <f>IF(B1291&amp;""="","",IF(COUNTIF('الطلاب'!$A$6:$A$205,B1291&amp;"")=0,"طالب غير موجود",IF(NOT(ISNUMBER(A1291)),"تاريخ ناقص",IF(OR(C1291="حفظ جديد",C1291="مراجعة")=FALSE,"اختر النوع",IF(NOT(ISNUMBER(F1291)),"عدد الأوجه ناقص","")))))</f>
        <v/>
      </c>
      <c r="J1291" s="21">
        <f>IF(OR(B1291&amp;""="",C1291&lt;&gt;"حفظ جديد",NOT(ISNUMBER(A1291))),"",IF(COUNTIFS($B$6:$B$2005,B1291&amp;"",$C$6:$C$2005,"حفظ جديد",$A$6:$A$2005,"&gt;"&amp;A1291)=0,1,0))</f>
        <v/>
      </c>
      <c r="K1291" s="21">
        <f>IF(OR(B1291&amp;""="",C1291&lt;&gt;"مراجعة",NOT(ISNUMBER(A1291))),"",IF(COUNTIFS($B$6:$B$2005,B1291&amp;"",$C$6:$C$2005,"مراجعة",$A$6:$A$2005,"&gt;"&amp;A1291)=0,1,0))</f>
        <v/>
      </c>
      <c r="L1291" s="6">
        <f>IF(J1291=1,B1291&amp;"|H","")</f>
        <v/>
      </c>
      <c r="M1291" s="6">
        <f>IF(K1291=1,B1291&amp;"|R","")</f>
        <v/>
      </c>
    </row>
    <row r="1292">
      <c r="A1292" s="13" t="n"/>
      <c r="B1292" s="5" t="n"/>
      <c r="C1292" s="5" t="n"/>
      <c r="D1292" s="5" t="n"/>
      <c r="E1292" s="5" t="n"/>
      <c r="F1292" s="15" t="n"/>
      <c r="G1292" s="5" t="n"/>
      <c r="H1292" s="5" t="n"/>
      <c r="I1292" s="6">
        <f>IF(B1292&amp;""="","",IF(COUNTIF('الطلاب'!$A$6:$A$205,B1292&amp;"")=0,"طالب غير موجود",IF(NOT(ISNUMBER(A1292)),"تاريخ ناقص",IF(OR(C1292="حفظ جديد",C1292="مراجعة")=FALSE,"اختر النوع",IF(NOT(ISNUMBER(F1292)),"عدد الأوجه ناقص","")))))</f>
        <v/>
      </c>
      <c r="J1292" s="21">
        <f>IF(OR(B1292&amp;""="",C1292&lt;&gt;"حفظ جديد",NOT(ISNUMBER(A1292))),"",IF(COUNTIFS($B$6:$B$2005,B1292&amp;"",$C$6:$C$2005,"حفظ جديد",$A$6:$A$2005,"&gt;"&amp;A1292)=0,1,0))</f>
        <v/>
      </c>
      <c r="K1292" s="21">
        <f>IF(OR(B1292&amp;""="",C1292&lt;&gt;"مراجعة",NOT(ISNUMBER(A1292))),"",IF(COUNTIFS($B$6:$B$2005,B1292&amp;"",$C$6:$C$2005,"مراجعة",$A$6:$A$2005,"&gt;"&amp;A1292)=0,1,0))</f>
        <v/>
      </c>
      <c r="L1292" s="6">
        <f>IF(J1292=1,B1292&amp;"|H","")</f>
        <v/>
      </c>
      <c r="M1292" s="6">
        <f>IF(K1292=1,B1292&amp;"|R","")</f>
        <v/>
      </c>
    </row>
    <row r="1293">
      <c r="A1293" s="13" t="n"/>
      <c r="B1293" s="5" t="n"/>
      <c r="C1293" s="5" t="n"/>
      <c r="D1293" s="5" t="n"/>
      <c r="E1293" s="5" t="n"/>
      <c r="F1293" s="15" t="n"/>
      <c r="G1293" s="5" t="n"/>
      <c r="H1293" s="5" t="n"/>
      <c r="I1293" s="6">
        <f>IF(B1293&amp;""="","",IF(COUNTIF('الطلاب'!$A$6:$A$205,B1293&amp;"")=0,"طالب غير موجود",IF(NOT(ISNUMBER(A1293)),"تاريخ ناقص",IF(OR(C1293="حفظ جديد",C1293="مراجعة")=FALSE,"اختر النوع",IF(NOT(ISNUMBER(F1293)),"عدد الأوجه ناقص","")))))</f>
        <v/>
      </c>
      <c r="J1293" s="21">
        <f>IF(OR(B1293&amp;""="",C1293&lt;&gt;"حفظ جديد",NOT(ISNUMBER(A1293))),"",IF(COUNTIFS($B$6:$B$2005,B1293&amp;"",$C$6:$C$2005,"حفظ جديد",$A$6:$A$2005,"&gt;"&amp;A1293)=0,1,0))</f>
        <v/>
      </c>
      <c r="K1293" s="21">
        <f>IF(OR(B1293&amp;""="",C1293&lt;&gt;"مراجعة",NOT(ISNUMBER(A1293))),"",IF(COUNTIFS($B$6:$B$2005,B1293&amp;"",$C$6:$C$2005,"مراجعة",$A$6:$A$2005,"&gt;"&amp;A1293)=0,1,0))</f>
        <v/>
      </c>
      <c r="L1293" s="6">
        <f>IF(J1293=1,B1293&amp;"|H","")</f>
        <v/>
      </c>
      <c r="M1293" s="6">
        <f>IF(K1293=1,B1293&amp;"|R","")</f>
        <v/>
      </c>
    </row>
    <row r="1294">
      <c r="A1294" s="13" t="n"/>
      <c r="B1294" s="5" t="n"/>
      <c r="C1294" s="5" t="n"/>
      <c r="D1294" s="5" t="n"/>
      <c r="E1294" s="5" t="n"/>
      <c r="F1294" s="15" t="n"/>
      <c r="G1294" s="5" t="n"/>
      <c r="H1294" s="5" t="n"/>
      <c r="I1294" s="6">
        <f>IF(B1294&amp;""="","",IF(COUNTIF('الطلاب'!$A$6:$A$205,B1294&amp;"")=0,"طالب غير موجود",IF(NOT(ISNUMBER(A1294)),"تاريخ ناقص",IF(OR(C1294="حفظ جديد",C1294="مراجعة")=FALSE,"اختر النوع",IF(NOT(ISNUMBER(F1294)),"عدد الأوجه ناقص","")))))</f>
        <v/>
      </c>
      <c r="J1294" s="21">
        <f>IF(OR(B1294&amp;""="",C1294&lt;&gt;"حفظ جديد",NOT(ISNUMBER(A1294))),"",IF(COUNTIFS($B$6:$B$2005,B1294&amp;"",$C$6:$C$2005,"حفظ جديد",$A$6:$A$2005,"&gt;"&amp;A1294)=0,1,0))</f>
        <v/>
      </c>
      <c r="K1294" s="21">
        <f>IF(OR(B1294&amp;""="",C1294&lt;&gt;"مراجعة",NOT(ISNUMBER(A1294))),"",IF(COUNTIFS($B$6:$B$2005,B1294&amp;"",$C$6:$C$2005,"مراجعة",$A$6:$A$2005,"&gt;"&amp;A1294)=0,1,0))</f>
        <v/>
      </c>
      <c r="L1294" s="6">
        <f>IF(J1294=1,B1294&amp;"|H","")</f>
        <v/>
      </c>
      <c r="M1294" s="6">
        <f>IF(K1294=1,B1294&amp;"|R","")</f>
        <v/>
      </c>
    </row>
    <row r="1295">
      <c r="A1295" s="13" t="n"/>
      <c r="B1295" s="5" t="n"/>
      <c r="C1295" s="5" t="n"/>
      <c r="D1295" s="5" t="n"/>
      <c r="E1295" s="5" t="n"/>
      <c r="F1295" s="15" t="n"/>
      <c r="G1295" s="5" t="n"/>
      <c r="H1295" s="5" t="n"/>
      <c r="I1295" s="6">
        <f>IF(B1295&amp;""="","",IF(COUNTIF('الطلاب'!$A$6:$A$205,B1295&amp;"")=0,"طالب غير موجود",IF(NOT(ISNUMBER(A1295)),"تاريخ ناقص",IF(OR(C1295="حفظ جديد",C1295="مراجعة")=FALSE,"اختر النوع",IF(NOT(ISNUMBER(F1295)),"عدد الأوجه ناقص","")))))</f>
        <v/>
      </c>
      <c r="J1295" s="21">
        <f>IF(OR(B1295&amp;""="",C1295&lt;&gt;"حفظ جديد",NOT(ISNUMBER(A1295))),"",IF(COUNTIFS($B$6:$B$2005,B1295&amp;"",$C$6:$C$2005,"حفظ جديد",$A$6:$A$2005,"&gt;"&amp;A1295)=0,1,0))</f>
        <v/>
      </c>
      <c r="K1295" s="21">
        <f>IF(OR(B1295&amp;""="",C1295&lt;&gt;"مراجعة",NOT(ISNUMBER(A1295))),"",IF(COUNTIFS($B$6:$B$2005,B1295&amp;"",$C$6:$C$2005,"مراجعة",$A$6:$A$2005,"&gt;"&amp;A1295)=0,1,0))</f>
        <v/>
      </c>
      <c r="L1295" s="6">
        <f>IF(J1295=1,B1295&amp;"|H","")</f>
        <v/>
      </c>
      <c r="M1295" s="6">
        <f>IF(K1295=1,B1295&amp;"|R","")</f>
        <v/>
      </c>
    </row>
    <row r="1296">
      <c r="A1296" s="13" t="n"/>
      <c r="B1296" s="5" t="n"/>
      <c r="C1296" s="5" t="n"/>
      <c r="D1296" s="5" t="n"/>
      <c r="E1296" s="5" t="n"/>
      <c r="F1296" s="15" t="n"/>
      <c r="G1296" s="5" t="n"/>
      <c r="H1296" s="5" t="n"/>
      <c r="I1296" s="6">
        <f>IF(B1296&amp;""="","",IF(COUNTIF('الطلاب'!$A$6:$A$205,B1296&amp;"")=0,"طالب غير موجود",IF(NOT(ISNUMBER(A1296)),"تاريخ ناقص",IF(OR(C1296="حفظ جديد",C1296="مراجعة")=FALSE,"اختر النوع",IF(NOT(ISNUMBER(F1296)),"عدد الأوجه ناقص","")))))</f>
        <v/>
      </c>
      <c r="J1296" s="21">
        <f>IF(OR(B1296&amp;""="",C1296&lt;&gt;"حفظ جديد",NOT(ISNUMBER(A1296))),"",IF(COUNTIFS($B$6:$B$2005,B1296&amp;"",$C$6:$C$2005,"حفظ جديد",$A$6:$A$2005,"&gt;"&amp;A1296)=0,1,0))</f>
        <v/>
      </c>
      <c r="K1296" s="21">
        <f>IF(OR(B1296&amp;""="",C1296&lt;&gt;"مراجعة",NOT(ISNUMBER(A1296))),"",IF(COUNTIFS($B$6:$B$2005,B1296&amp;"",$C$6:$C$2005,"مراجعة",$A$6:$A$2005,"&gt;"&amp;A1296)=0,1,0))</f>
        <v/>
      </c>
      <c r="L1296" s="6">
        <f>IF(J1296=1,B1296&amp;"|H","")</f>
        <v/>
      </c>
      <c r="M1296" s="6">
        <f>IF(K1296=1,B1296&amp;"|R","")</f>
        <v/>
      </c>
    </row>
    <row r="1297">
      <c r="A1297" s="13" t="n"/>
      <c r="B1297" s="5" t="n"/>
      <c r="C1297" s="5" t="n"/>
      <c r="D1297" s="5" t="n"/>
      <c r="E1297" s="5" t="n"/>
      <c r="F1297" s="15" t="n"/>
      <c r="G1297" s="5" t="n"/>
      <c r="H1297" s="5" t="n"/>
      <c r="I1297" s="6">
        <f>IF(B1297&amp;""="","",IF(COUNTIF('الطلاب'!$A$6:$A$205,B1297&amp;"")=0,"طالب غير موجود",IF(NOT(ISNUMBER(A1297)),"تاريخ ناقص",IF(OR(C1297="حفظ جديد",C1297="مراجعة")=FALSE,"اختر النوع",IF(NOT(ISNUMBER(F1297)),"عدد الأوجه ناقص","")))))</f>
        <v/>
      </c>
      <c r="J1297" s="21">
        <f>IF(OR(B1297&amp;""="",C1297&lt;&gt;"حفظ جديد",NOT(ISNUMBER(A1297))),"",IF(COUNTIFS($B$6:$B$2005,B1297&amp;"",$C$6:$C$2005,"حفظ جديد",$A$6:$A$2005,"&gt;"&amp;A1297)=0,1,0))</f>
        <v/>
      </c>
      <c r="K1297" s="21">
        <f>IF(OR(B1297&amp;""="",C1297&lt;&gt;"مراجعة",NOT(ISNUMBER(A1297))),"",IF(COUNTIFS($B$6:$B$2005,B1297&amp;"",$C$6:$C$2005,"مراجعة",$A$6:$A$2005,"&gt;"&amp;A1297)=0,1,0))</f>
        <v/>
      </c>
      <c r="L1297" s="6">
        <f>IF(J1297=1,B1297&amp;"|H","")</f>
        <v/>
      </c>
      <c r="M1297" s="6">
        <f>IF(K1297=1,B1297&amp;"|R","")</f>
        <v/>
      </c>
    </row>
    <row r="1298">
      <c r="A1298" s="13" t="n"/>
      <c r="B1298" s="5" t="n"/>
      <c r="C1298" s="5" t="n"/>
      <c r="D1298" s="5" t="n"/>
      <c r="E1298" s="5" t="n"/>
      <c r="F1298" s="15" t="n"/>
      <c r="G1298" s="5" t="n"/>
      <c r="H1298" s="5" t="n"/>
      <c r="I1298" s="6">
        <f>IF(B1298&amp;""="","",IF(COUNTIF('الطلاب'!$A$6:$A$205,B1298&amp;"")=0,"طالب غير موجود",IF(NOT(ISNUMBER(A1298)),"تاريخ ناقص",IF(OR(C1298="حفظ جديد",C1298="مراجعة")=FALSE,"اختر النوع",IF(NOT(ISNUMBER(F1298)),"عدد الأوجه ناقص","")))))</f>
        <v/>
      </c>
      <c r="J1298" s="21">
        <f>IF(OR(B1298&amp;""="",C1298&lt;&gt;"حفظ جديد",NOT(ISNUMBER(A1298))),"",IF(COUNTIFS($B$6:$B$2005,B1298&amp;"",$C$6:$C$2005,"حفظ جديد",$A$6:$A$2005,"&gt;"&amp;A1298)=0,1,0))</f>
        <v/>
      </c>
      <c r="K1298" s="21">
        <f>IF(OR(B1298&amp;""="",C1298&lt;&gt;"مراجعة",NOT(ISNUMBER(A1298))),"",IF(COUNTIFS($B$6:$B$2005,B1298&amp;"",$C$6:$C$2005,"مراجعة",$A$6:$A$2005,"&gt;"&amp;A1298)=0,1,0))</f>
        <v/>
      </c>
      <c r="L1298" s="6">
        <f>IF(J1298=1,B1298&amp;"|H","")</f>
        <v/>
      </c>
      <c r="M1298" s="6">
        <f>IF(K1298=1,B1298&amp;"|R","")</f>
        <v/>
      </c>
    </row>
    <row r="1299">
      <c r="A1299" s="13" t="n"/>
      <c r="B1299" s="5" t="n"/>
      <c r="C1299" s="5" t="n"/>
      <c r="D1299" s="5" t="n"/>
      <c r="E1299" s="5" t="n"/>
      <c r="F1299" s="15" t="n"/>
      <c r="G1299" s="5" t="n"/>
      <c r="H1299" s="5" t="n"/>
      <c r="I1299" s="6">
        <f>IF(B1299&amp;""="","",IF(COUNTIF('الطلاب'!$A$6:$A$205,B1299&amp;"")=0,"طالب غير موجود",IF(NOT(ISNUMBER(A1299)),"تاريخ ناقص",IF(OR(C1299="حفظ جديد",C1299="مراجعة")=FALSE,"اختر النوع",IF(NOT(ISNUMBER(F1299)),"عدد الأوجه ناقص","")))))</f>
        <v/>
      </c>
      <c r="J1299" s="21">
        <f>IF(OR(B1299&amp;""="",C1299&lt;&gt;"حفظ جديد",NOT(ISNUMBER(A1299))),"",IF(COUNTIFS($B$6:$B$2005,B1299&amp;"",$C$6:$C$2005,"حفظ جديد",$A$6:$A$2005,"&gt;"&amp;A1299)=0,1,0))</f>
        <v/>
      </c>
      <c r="K1299" s="21">
        <f>IF(OR(B1299&amp;""="",C1299&lt;&gt;"مراجعة",NOT(ISNUMBER(A1299))),"",IF(COUNTIFS($B$6:$B$2005,B1299&amp;"",$C$6:$C$2005,"مراجعة",$A$6:$A$2005,"&gt;"&amp;A1299)=0,1,0))</f>
        <v/>
      </c>
      <c r="L1299" s="6">
        <f>IF(J1299=1,B1299&amp;"|H","")</f>
        <v/>
      </c>
      <c r="M1299" s="6">
        <f>IF(K1299=1,B1299&amp;"|R","")</f>
        <v/>
      </c>
    </row>
    <row r="1300">
      <c r="A1300" s="13" t="n"/>
      <c r="B1300" s="5" t="n"/>
      <c r="C1300" s="5" t="n"/>
      <c r="D1300" s="5" t="n"/>
      <c r="E1300" s="5" t="n"/>
      <c r="F1300" s="15" t="n"/>
      <c r="G1300" s="5" t="n"/>
      <c r="H1300" s="5" t="n"/>
      <c r="I1300" s="6">
        <f>IF(B1300&amp;""="","",IF(COUNTIF('الطلاب'!$A$6:$A$205,B1300&amp;"")=0,"طالب غير موجود",IF(NOT(ISNUMBER(A1300)),"تاريخ ناقص",IF(OR(C1300="حفظ جديد",C1300="مراجعة")=FALSE,"اختر النوع",IF(NOT(ISNUMBER(F1300)),"عدد الأوجه ناقص","")))))</f>
        <v/>
      </c>
      <c r="J1300" s="21">
        <f>IF(OR(B1300&amp;""="",C1300&lt;&gt;"حفظ جديد",NOT(ISNUMBER(A1300))),"",IF(COUNTIFS($B$6:$B$2005,B1300&amp;"",$C$6:$C$2005,"حفظ جديد",$A$6:$A$2005,"&gt;"&amp;A1300)=0,1,0))</f>
        <v/>
      </c>
      <c r="K1300" s="21">
        <f>IF(OR(B1300&amp;""="",C1300&lt;&gt;"مراجعة",NOT(ISNUMBER(A1300))),"",IF(COUNTIFS($B$6:$B$2005,B1300&amp;"",$C$6:$C$2005,"مراجعة",$A$6:$A$2005,"&gt;"&amp;A1300)=0,1,0))</f>
        <v/>
      </c>
      <c r="L1300" s="6">
        <f>IF(J1300=1,B1300&amp;"|H","")</f>
        <v/>
      </c>
      <c r="M1300" s="6">
        <f>IF(K1300=1,B1300&amp;"|R","")</f>
        <v/>
      </c>
    </row>
    <row r="1301">
      <c r="A1301" s="13" t="n"/>
      <c r="B1301" s="5" t="n"/>
      <c r="C1301" s="5" t="n"/>
      <c r="D1301" s="5" t="n"/>
      <c r="E1301" s="5" t="n"/>
      <c r="F1301" s="15" t="n"/>
      <c r="G1301" s="5" t="n"/>
      <c r="H1301" s="5" t="n"/>
      <c r="I1301" s="6">
        <f>IF(B1301&amp;""="","",IF(COUNTIF('الطلاب'!$A$6:$A$205,B1301&amp;"")=0,"طالب غير موجود",IF(NOT(ISNUMBER(A1301)),"تاريخ ناقص",IF(OR(C1301="حفظ جديد",C1301="مراجعة")=FALSE,"اختر النوع",IF(NOT(ISNUMBER(F1301)),"عدد الأوجه ناقص","")))))</f>
        <v/>
      </c>
      <c r="J1301" s="21">
        <f>IF(OR(B1301&amp;""="",C1301&lt;&gt;"حفظ جديد",NOT(ISNUMBER(A1301))),"",IF(COUNTIFS($B$6:$B$2005,B1301&amp;"",$C$6:$C$2005,"حفظ جديد",$A$6:$A$2005,"&gt;"&amp;A1301)=0,1,0))</f>
        <v/>
      </c>
      <c r="K1301" s="21">
        <f>IF(OR(B1301&amp;""="",C1301&lt;&gt;"مراجعة",NOT(ISNUMBER(A1301))),"",IF(COUNTIFS($B$6:$B$2005,B1301&amp;"",$C$6:$C$2005,"مراجعة",$A$6:$A$2005,"&gt;"&amp;A1301)=0,1,0))</f>
        <v/>
      </c>
      <c r="L1301" s="6">
        <f>IF(J1301=1,B1301&amp;"|H","")</f>
        <v/>
      </c>
      <c r="M1301" s="6">
        <f>IF(K1301=1,B1301&amp;"|R","")</f>
        <v/>
      </c>
    </row>
    <row r="1302">
      <c r="A1302" s="13" t="n"/>
      <c r="B1302" s="5" t="n"/>
      <c r="C1302" s="5" t="n"/>
      <c r="D1302" s="5" t="n"/>
      <c r="E1302" s="5" t="n"/>
      <c r="F1302" s="15" t="n"/>
      <c r="G1302" s="5" t="n"/>
      <c r="H1302" s="5" t="n"/>
      <c r="I1302" s="6">
        <f>IF(B1302&amp;""="","",IF(COUNTIF('الطلاب'!$A$6:$A$205,B1302&amp;"")=0,"طالب غير موجود",IF(NOT(ISNUMBER(A1302)),"تاريخ ناقص",IF(OR(C1302="حفظ جديد",C1302="مراجعة")=FALSE,"اختر النوع",IF(NOT(ISNUMBER(F1302)),"عدد الأوجه ناقص","")))))</f>
        <v/>
      </c>
      <c r="J1302" s="21">
        <f>IF(OR(B1302&amp;""="",C1302&lt;&gt;"حفظ جديد",NOT(ISNUMBER(A1302))),"",IF(COUNTIFS($B$6:$B$2005,B1302&amp;"",$C$6:$C$2005,"حفظ جديد",$A$6:$A$2005,"&gt;"&amp;A1302)=0,1,0))</f>
        <v/>
      </c>
      <c r="K1302" s="21">
        <f>IF(OR(B1302&amp;""="",C1302&lt;&gt;"مراجعة",NOT(ISNUMBER(A1302))),"",IF(COUNTIFS($B$6:$B$2005,B1302&amp;"",$C$6:$C$2005,"مراجعة",$A$6:$A$2005,"&gt;"&amp;A1302)=0,1,0))</f>
        <v/>
      </c>
      <c r="L1302" s="6">
        <f>IF(J1302=1,B1302&amp;"|H","")</f>
        <v/>
      </c>
      <c r="M1302" s="6">
        <f>IF(K1302=1,B1302&amp;"|R","")</f>
        <v/>
      </c>
    </row>
    <row r="1303">
      <c r="A1303" s="13" t="n"/>
      <c r="B1303" s="5" t="n"/>
      <c r="C1303" s="5" t="n"/>
      <c r="D1303" s="5" t="n"/>
      <c r="E1303" s="5" t="n"/>
      <c r="F1303" s="15" t="n"/>
      <c r="G1303" s="5" t="n"/>
      <c r="H1303" s="5" t="n"/>
      <c r="I1303" s="6">
        <f>IF(B1303&amp;""="","",IF(COUNTIF('الطلاب'!$A$6:$A$205,B1303&amp;"")=0,"طالب غير موجود",IF(NOT(ISNUMBER(A1303)),"تاريخ ناقص",IF(OR(C1303="حفظ جديد",C1303="مراجعة")=FALSE,"اختر النوع",IF(NOT(ISNUMBER(F1303)),"عدد الأوجه ناقص","")))))</f>
        <v/>
      </c>
      <c r="J1303" s="21">
        <f>IF(OR(B1303&amp;""="",C1303&lt;&gt;"حفظ جديد",NOT(ISNUMBER(A1303))),"",IF(COUNTIFS($B$6:$B$2005,B1303&amp;"",$C$6:$C$2005,"حفظ جديد",$A$6:$A$2005,"&gt;"&amp;A1303)=0,1,0))</f>
        <v/>
      </c>
      <c r="K1303" s="21">
        <f>IF(OR(B1303&amp;""="",C1303&lt;&gt;"مراجعة",NOT(ISNUMBER(A1303))),"",IF(COUNTIFS($B$6:$B$2005,B1303&amp;"",$C$6:$C$2005,"مراجعة",$A$6:$A$2005,"&gt;"&amp;A1303)=0,1,0))</f>
        <v/>
      </c>
      <c r="L1303" s="6">
        <f>IF(J1303=1,B1303&amp;"|H","")</f>
        <v/>
      </c>
      <c r="M1303" s="6">
        <f>IF(K1303=1,B1303&amp;"|R","")</f>
        <v/>
      </c>
    </row>
    <row r="1304">
      <c r="A1304" s="13" t="n"/>
      <c r="B1304" s="5" t="n"/>
      <c r="C1304" s="5" t="n"/>
      <c r="D1304" s="5" t="n"/>
      <c r="E1304" s="5" t="n"/>
      <c r="F1304" s="15" t="n"/>
      <c r="G1304" s="5" t="n"/>
      <c r="H1304" s="5" t="n"/>
      <c r="I1304" s="6">
        <f>IF(B1304&amp;""="","",IF(COUNTIF('الطلاب'!$A$6:$A$205,B1304&amp;"")=0,"طالب غير موجود",IF(NOT(ISNUMBER(A1304)),"تاريخ ناقص",IF(OR(C1304="حفظ جديد",C1304="مراجعة")=FALSE,"اختر النوع",IF(NOT(ISNUMBER(F1304)),"عدد الأوجه ناقص","")))))</f>
        <v/>
      </c>
      <c r="J1304" s="21">
        <f>IF(OR(B1304&amp;""="",C1304&lt;&gt;"حفظ جديد",NOT(ISNUMBER(A1304))),"",IF(COUNTIFS($B$6:$B$2005,B1304&amp;"",$C$6:$C$2005,"حفظ جديد",$A$6:$A$2005,"&gt;"&amp;A1304)=0,1,0))</f>
        <v/>
      </c>
      <c r="K1304" s="21">
        <f>IF(OR(B1304&amp;""="",C1304&lt;&gt;"مراجعة",NOT(ISNUMBER(A1304))),"",IF(COUNTIFS($B$6:$B$2005,B1304&amp;"",$C$6:$C$2005,"مراجعة",$A$6:$A$2005,"&gt;"&amp;A1304)=0,1,0))</f>
        <v/>
      </c>
      <c r="L1304" s="6">
        <f>IF(J1304=1,B1304&amp;"|H","")</f>
        <v/>
      </c>
      <c r="M1304" s="6">
        <f>IF(K1304=1,B1304&amp;"|R","")</f>
        <v/>
      </c>
    </row>
    <row r="1305">
      <c r="A1305" s="13" t="n"/>
      <c r="B1305" s="5" t="n"/>
      <c r="C1305" s="5" t="n"/>
      <c r="D1305" s="5" t="n"/>
      <c r="E1305" s="5" t="n"/>
      <c r="F1305" s="15" t="n"/>
      <c r="G1305" s="5" t="n"/>
      <c r="H1305" s="5" t="n"/>
      <c r="I1305" s="6">
        <f>IF(B1305&amp;""="","",IF(COUNTIF('الطلاب'!$A$6:$A$205,B1305&amp;"")=0,"طالب غير موجود",IF(NOT(ISNUMBER(A1305)),"تاريخ ناقص",IF(OR(C1305="حفظ جديد",C1305="مراجعة")=FALSE,"اختر النوع",IF(NOT(ISNUMBER(F1305)),"عدد الأوجه ناقص","")))))</f>
        <v/>
      </c>
      <c r="J1305" s="21">
        <f>IF(OR(B1305&amp;""="",C1305&lt;&gt;"حفظ جديد",NOT(ISNUMBER(A1305))),"",IF(COUNTIFS($B$6:$B$2005,B1305&amp;"",$C$6:$C$2005,"حفظ جديد",$A$6:$A$2005,"&gt;"&amp;A1305)=0,1,0))</f>
        <v/>
      </c>
      <c r="K1305" s="21">
        <f>IF(OR(B1305&amp;""="",C1305&lt;&gt;"مراجعة",NOT(ISNUMBER(A1305))),"",IF(COUNTIFS($B$6:$B$2005,B1305&amp;"",$C$6:$C$2005,"مراجعة",$A$6:$A$2005,"&gt;"&amp;A1305)=0,1,0))</f>
        <v/>
      </c>
      <c r="L1305" s="6">
        <f>IF(J1305=1,B1305&amp;"|H","")</f>
        <v/>
      </c>
      <c r="M1305" s="6">
        <f>IF(K1305=1,B1305&amp;"|R","")</f>
        <v/>
      </c>
    </row>
    <row r="1306">
      <c r="A1306" s="13" t="n"/>
      <c r="B1306" s="5" t="n"/>
      <c r="C1306" s="5" t="n"/>
      <c r="D1306" s="5" t="n"/>
      <c r="E1306" s="5" t="n"/>
      <c r="F1306" s="15" t="n"/>
      <c r="G1306" s="5" t="n"/>
      <c r="H1306" s="5" t="n"/>
      <c r="I1306" s="6">
        <f>IF(B1306&amp;""="","",IF(COUNTIF('الطلاب'!$A$6:$A$205,B1306&amp;"")=0,"طالب غير موجود",IF(NOT(ISNUMBER(A1306)),"تاريخ ناقص",IF(OR(C1306="حفظ جديد",C1306="مراجعة")=FALSE,"اختر النوع",IF(NOT(ISNUMBER(F1306)),"عدد الأوجه ناقص","")))))</f>
        <v/>
      </c>
      <c r="J1306" s="21">
        <f>IF(OR(B1306&amp;""="",C1306&lt;&gt;"حفظ جديد",NOT(ISNUMBER(A1306))),"",IF(COUNTIFS($B$6:$B$2005,B1306&amp;"",$C$6:$C$2005,"حفظ جديد",$A$6:$A$2005,"&gt;"&amp;A1306)=0,1,0))</f>
        <v/>
      </c>
      <c r="K1306" s="21">
        <f>IF(OR(B1306&amp;""="",C1306&lt;&gt;"مراجعة",NOT(ISNUMBER(A1306))),"",IF(COUNTIFS($B$6:$B$2005,B1306&amp;"",$C$6:$C$2005,"مراجعة",$A$6:$A$2005,"&gt;"&amp;A1306)=0,1,0))</f>
        <v/>
      </c>
      <c r="L1306" s="6">
        <f>IF(J1306=1,B1306&amp;"|H","")</f>
        <v/>
      </c>
      <c r="M1306" s="6">
        <f>IF(K1306=1,B1306&amp;"|R","")</f>
        <v/>
      </c>
    </row>
    <row r="1307">
      <c r="A1307" s="13" t="n"/>
      <c r="B1307" s="5" t="n"/>
      <c r="C1307" s="5" t="n"/>
      <c r="D1307" s="5" t="n"/>
      <c r="E1307" s="5" t="n"/>
      <c r="F1307" s="15" t="n"/>
      <c r="G1307" s="5" t="n"/>
      <c r="H1307" s="5" t="n"/>
      <c r="I1307" s="6">
        <f>IF(B1307&amp;""="","",IF(COUNTIF('الطلاب'!$A$6:$A$205,B1307&amp;"")=0,"طالب غير موجود",IF(NOT(ISNUMBER(A1307)),"تاريخ ناقص",IF(OR(C1307="حفظ جديد",C1307="مراجعة")=FALSE,"اختر النوع",IF(NOT(ISNUMBER(F1307)),"عدد الأوجه ناقص","")))))</f>
        <v/>
      </c>
      <c r="J1307" s="21">
        <f>IF(OR(B1307&amp;""="",C1307&lt;&gt;"حفظ جديد",NOT(ISNUMBER(A1307))),"",IF(COUNTIFS($B$6:$B$2005,B1307&amp;"",$C$6:$C$2005,"حفظ جديد",$A$6:$A$2005,"&gt;"&amp;A1307)=0,1,0))</f>
        <v/>
      </c>
      <c r="K1307" s="21">
        <f>IF(OR(B1307&amp;""="",C1307&lt;&gt;"مراجعة",NOT(ISNUMBER(A1307))),"",IF(COUNTIFS($B$6:$B$2005,B1307&amp;"",$C$6:$C$2005,"مراجعة",$A$6:$A$2005,"&gt;"&amp;A1307)=0,1,0))</f>
        <v/>
      </c>
      <c r="L1307" s="6">
        <f>IF(J1307=1,B1307&amp;"|H","")</f>
        <v/>
      </c>
      <c r="M1307" s="6">
        <f>IF(K1307=1,B1307&amp;"|R","")</f>
        <v/>
      </c>
    </row>
    <row r="1308">
      <c r="A1308" s="13" t="n"/>
      <c r="B1308" s="5" t="n"/>
      <c r="C1308" s="5" t="n"/>
      <c r="D1308" s="5" t="n"/>
      <c r="E1308" s="5" t="n"/>
      <c r="F1308" s="15" t="n"/>
      <c r="G1308" s="5" t="n"/>
      <c r="H1308" s="5" t="n"/>
      <c r="I1308" s="6">
        <f>IF(B1308&amp;""="","",IF(COUNTIF('الطلاب'!$A$6:$A$205,B1308&amp;"")=0,"طالب غير موجود",IF(NOT(ISNUMBER(A1308)),"تاريخ ناقص",IF(OR(C1308="حفظ جديد",C1308="مراجعة")=FALSE,"اختر النوع",IF(NOT(ISNUMBER(F1308)),"عدد الأوجه ناقص","")))))</f>
        <v/>
      </c>
      <c r="J1308" s="21">
        <f>IF(OR(B1308&amp;""="",C1308&lt;&gt;"حفظ جديد",NOT(ISNUMBER(A1308))),"",IF(COUNTIFS($B$6:$B$2005,B1308&amp;"",$C$6:$C$2005,"حفظ جديد",$A$6:$A$2005,"&gt;"&amp;A1308)=0,1,0))</f>
        <v/>
      </c>
      <c r="K1308" s="21">
        <f>IF(OR(B1308&amp;""="",C1308&lt;&gt;"مراجعة",NOT(ISNUMBER(A1308))),"",IF(COUNTIFS($B$6:$B$2005,B1308&amp;"",$C$6:$C$2005,"مراجعة",$A$6:$A$2005,"&gt;"&amp;A1308)=0,1,0))</f>
        <v/>
      </c>
      <c r="L1308" s="6">
        <f>IF(J1308=1,B1308&amp;"|H","")</f>
        <v/>
      </c>
      <c r="M1308" s="6">
        <f>IF(K1308=1,B1308&amp;"|R","")</f>
        <v/>
      </c>
    </row>
    <row r="1309">
      <c r="A1309" s="13" t="n"/>
      <c r="B1309" s="5" t="n"/>
      <c r="C1309" s="5" t="n"/>
      <c r="D1309" s="5" t="n"/>
      <c r="E1309" s="5" t="n"/>
      <c r="F1309" s="15" t="n"/>
      <c r="G1309" s="5" t="n"/>
      <c r="H1309" s="5" t="n"/>
      <c r="I1309" s="6">
        <f>IF(B1309&amp;""="","",IF(COUNTIF('الطلاب'!$A$6:$A$205,B1309&amp;"")=0,"طالب غير موجود",IF(NOT(ISNUMBER(A1309)),"تاريخ ناقص",IF(OR(C1309="حفظ جديد",C1309="مراجعة")=FALSE,"اختر النوع",IF(NOT(ISNUMBER(F1309)),"عدد الأوجه ناقص","")))))</f>
        <v/>
      </c>
      <c r="J1309" s="21">
        <f>IF(OR(B1309&amp;""="",C1309&lt;&gt;"حفظ جديد",NOT(ISNUMBER(A1309))),"",IF(COUNTIFS($B$6:$B$2005,B1309&amp;"",$C$6:$C$2005,"حفظ جديد",$A$6:$A$2005,"&gt;"&amp;A1309)=0,1,0))</f>
        <v/>
      </c>
      <c r="K1309" s="21">
        <f>IF(OR(B1309&amp;""="",C1309&lt;&gt;"مراجعة",NOT(ISNUMBER(A1309))),"",IF(COUNTIFS($B$6:$B$2005,B1309&amp;"",$C$6:$C$2005,"مراجعة",$A$6:$A$2005,"&gt;"&amp;A1309)=0,1,0))</f>
        <v/>
      </c>
      <c r="L1309" s="6">
        <f>IF(J1309=1,B1309&amp;"|H","")</f>
        <v/>
      </c>
      <c r="M1309" s="6">
        <f>IF(K1309=1,B1309&amp;"|R","")</f>
        <v/>
      </c>
    </row>
    <row r="1310">
      <c r="A1310" s="13" t="n"/>
      <c r="B1310" s="5" t="n"/>
      <c r="C1310" s="5" t="n"/>
      <c r="D1310" s="5" t="n"/>
      <c r="E1310" s="5" t="n"/>
      <c r="F1310" s="15" t="n"/>
      <c r="G1310" s="5" t="n"/>
      <c r="H1310" s="5" t="n"/>
      <c r="I1310" s="6">
        <f>IF(B1310&amp;""="","",IF(COUNTIF('الطلاب'!$A$6:$A$205,B1310&amp;"")=0,"طالب غير موجود",IF(NOT(ISNUMBER(A1310)),"تاريخ ناقص",IF(OR(C1310="حفظ جديد",C1310="مراجعة")=FALSE,"اختر النوع",IF(NOT(ISNUMBER(F1310)),"عدد الأوجه ناقص","")))))</f>
        <v/>
      </c>
      <c r="J1310" s="21">
        <f>IF(OR(B1310&amp;""="",C1310&lt;&gt;"حفظ جديد",NOT(ISNUMBER(A1310))),"",IF(COUNTIFS($B$6:$B$2005,B1310&amp;"",$C$6:$C$2005,"حفظ جديد",$A$6:$A$2005,"&gt;"&amp;A1310)=0,1,0))</f>
        <v/>
      </c>
      <c r="K1310" s="21">
        <f>IF(OR(B1310&amp;""="",C1310&lt;&gt;"مراجعة",NOT(ISNUMBER(A1310))),"",IF(COUNTIFS($B$6:$B$2005,B1310&amp;"",$C$6:$C$2005,"مراجعة",$A$6:$A$2005,"&gt;"&amp;A1310)=0,1,0))</f>
        <v/>
      </c>
      <c r="L1310" s="6">
        <f>IF(J1310=1,B1310&amp;"|H","")</f>
        <v/>
      </c>
      <c r="M1310" s="6">
        <f>IF(K1310=1,B1310&amp;"|R","")</f>
        <v/>
      </c>
    </row>
    <row r="1311">
      <c r="A1311" s="13" t="n"/>
      <c r="B1311" s="5" t="n"/>
      <c r="C1311" s="5" t="n"/>
      <c r="D1311" s="5" t="n"/>
      <c r="E1311" s="5" t="n"/>
      <c r="F1311" s="15" t="n"/>
      <c r="G1311" s="5" t="n"/>
      <c r="H1311" s="5" t="n"/>
      <c r="I1311" s="6">
        <f>IF(B1311&amp;""="","",IF(COUNTIF('الطلاب'!$A$6:$A$205,B1311&amp;"")=0,"طالب غير موجود",IF(NOT(ISNUMBER(A1311)),"تاريخ ناقص",IF(OR(C1311="حفظ جديد",C1311="مراجعة")=FALSE,"اختر النوع",IF(NOT(ISNUMBER(F1311)),"عدد الأوجه ناقص","")))))</f>
        <v/>
      </c>
      <c r="J1311" s="21">
        <f>IF(OR(B1311&amp;""="",C1311&lt;&gt;"حفظ جديد",NOT(ISNUMBER(A1311))),"",IF(COUNTIFS($B$6:$B$2005,B1311&amp;"",$C$6:$C$2005,"حفظ جديد",$A$6:$A$2005,"&gt;"&amp;A1311)=0,1,0))</f>
        <v/>
      </c>
      <c r="K1311" s="21">
        <f>IF(OR(B1311&amp;""="",C1311&lt;&gt;"مراجعة",NOT(ISNUMBER(A1311))),"",IF(COUNTIFS($B$6:$B$2005,B1311&amp;"",$C$6:$C$2005,"مراجعة",$A$6:$A$2005,"&gt;"&amp;A1311)=0,1,0))</f>
        <v/>
      </c>
      <c r="L1311" s="6">
        <f>IF(J1311=1,B1311&amp;"|H","")</f>
        <v/>
      </c>
      <c r="M1311" s="6">
        <f>IF(K1311=1,B1311&amp;"|R","")</f>
        <v/>
      </c>
    </row>
    <row r="1312">
      <c r="A1312" s="13" t="n"/>
      <c r="B1312" s="5" t="n"/>
      <c r="C1312" s="5" t="n"/>
      <c r="D1312" s="5" t="n"/>
      <c r="E1312" s="5" t="n"/>
      <c r="F1312" s="15" t="n"/>
      <c r="G1312" s="5" t="n"/>
      <c r="H1312" s="5" t="n"/>
      <c r="I1312" s="6">
        <f>IF(B1312&amp;""="","",IF(COUNTIF('الطلاب'!$A$6:$A$205,B1312&amp;"")=0,"طالب غير موجود",IF(NOT(ISNUMBER(A1312)),"تاريخ ناقص",IF(OR(C1312="حفظ جديد",C1312="مراجعة")=FALSE,"اختر النوع",IF(NOT(ISNUMBER(F1312)),"عدد الأوجه ناقص","")))))</f>
        <v/>
      </c>
      <c r="J1312" s="21">
        <f>IF(OR(B1312&amp;""="",C1312&lt;&gt;"حفظ جديد",NOT(ISNUMBER(A1312))),"",IF(COUNTIFS($B$6:$B$2005,B1312&amp;"",$C$6:$C$2005,"حفظ جديد",$A$6:$A$2005,"&gt;"&amp;A1312)=0,1,0))</f>
        <v/>
      </c>
      <c r="K1312" s="21">
        <f>IF(OR(B1312&amp;""="",C1312&lt;&gt;"مراجعة",NOT(ISNUMBER(A1312))),"",IF(COUNTIFS($B$6:$B$2005,B1312&amp;"",$C$6:$C$2005,"مراجعة",$A$6:$A$2005,"&gt;"&amp;A1312)=0,1,0))</f>
        <v/>
      </c>
      <c r="L1312" s="6">
        <f>IF(J1312=1,B1312&amp;"|H","")</f>
        <v/>
      </c>
      <c r="M1312" s="6">
        <f>IF(K1312=1,B1312&amp;"|R","")</f>
        <v/>
      </c>
    </row>
    <row r="1313">
      <c r="A1313" s="13" t="n"/>
      <c r="B1313" s="5" t="n"/>
      <c r="C1313" s="5" t="n"/>
      <c r="D1313" s="5" t="n"/>
      <c r="E1313" s="5" t="n"/>
      <c r="F1313" s="15" t="n"/>
      <c r="G1313" s="5" t="n"/>
      <c r="H1313" s="5" t="n"/>
      <c r="I1313" s="6">
        <f>IF(B1313&amp;""="","",IF(COUNTIF('الطلاب'!$A$6:$A$205,B1313&amp;"")=0,"طالب غير موجود",IF(NOT(ISNUMBER(A1313)),"تاريخ ناقص",IF(OR(C1313="حفظ جديد",C1313="مراجعة")=FALSE,"اختر النوع",IF(NOT(ISNUMBER(F1313)),"عدد الأوجه ناقص","")))))</f>
        <v/>
      </c>
      <c r="J1313" s="21">
        <f>IF(OR(B1313&amp;""="",C1313&lt;&gt;"حفظ جديد",NOT(ISNUMBER(A1313))),"",IF(COUNTIFS($B$6:$B$2005,B1313&amp;"",$C$6:$C$2005,"حفظ جديد",$A$6:$A$2005,"&gt;"&amp;A1313)=0,1,0))</f>
        <v/>
      </c>
      <c r="K1313" s="21">
        <f>IF(OR(B1313&amp;""="",C1313&lt;&gt;"مراجعة",NOT(ISNUMBER(A1313))),"",IF(COUNTIFS($B$6:$B$2005,B1313&amp;"",$C$6:$C$2005,"مراجعة",$A$6:$A$2005,"&gt;"&amp;A1313)=0,1,0))</f>
        <v/>
      </c>
      <c r="L1313" s="6">
        <f>IF(J1313=1,B1313&amp;"|H","")</f>
        <v/>
      </c>
      <c r="M1313" s="6">
        <f>IF(K1313=1,B1313&amp;"|R","")</f>
        <v/>
      </c>
    </row>
    <row r="1314">
      <c r="A1314" s="13" t="n"/>
      <c r="B1314" s="5" t="n"/>
      <c r="C1314" s="5" t="n"/>
      <c r="D1314" s="5" t="n"/>
      <c r="E1314" s="5" t="n"/>
      <c r="F1314" s="15" t="n"/>
      <c r="G1314" s="5" t="n"/>
      <c r="H1314" s="5" t="n"/>
      <c r="I1314" s="6">
        <f>IF(B1314&amp;""="","",IF(COUNTIF('الطلاب'!$A$6:$A$205,B1314&amp;"")=0,"طالب غير موجود",IF(NOT(ISNUMBER(A1314)),"تاريخ ناقص",IF(OR(C1314="حفظ جديد",C1314="مراجعة")=FALSE,"اختر النوع",IF(NOT(ISNUMBER(F1314)),"عدد الأوجه ناقص","")))))</f>
        <v/>
      </c>
      <c r="J1314" s="21">
        <f>IF(OR(B1314&amp;""="",C1314&lt;&gt;"حفظ جديد",NOT(ISNUMBER(A1314))),"",IF(COUNTIFS($B$6:$B$2005,B1314&amp;"",$C$6:$C$2005,"حفظ جديد",$A$6:$A$2005,"&gt;"&amp;A1314)=0,1,0))</f>
        <v/>
      </c>
      <c r="K1314" s="21">
        <f>IF(OR(B1314&amp;""="",C1314&lt;&gt;"مراجعة",NOT(ISNUMBER(A1314))),"",IF(COUNTIFS($B$6:$B$2005,B1314&amp;"",$C$6:$C$2005,"مراجعة",$A$6:$A$2005,"&gt;"&amp;A1314)=0,1,0))</f>
        <v/>
      </c>
      <c r="L1314" s="6">
        <f>IF(J1314=1,B1314&amp;"|H","")</f>
        <v/>
      </c>
      <c r="M1314" s="6">
        <f>IF(K1314=1,B1314&amp;"|R","")</f>
        <v/>
      </c>
    </row>
    <row r="1315">
      <c r="A1315" s="13" t="n"/>
      <c r="B1315" s="5" t="n"/>
      <c r="C1315" s="5" t="n"/>
      <c r="D1315" s="5" t="n"/>
      <c r="E1315" s="5" t="n"/>
      <c r="F1315" s="15" t="n"/>
      <c r="G1315" s="5" t="n"/>
      <c r="H1315" s="5" t="n"/>
      <c r="I1315" s="6">
        <f>IF(B1315&amp;""="","",IF(COUNTIF('الطلاب'!$A$6:$A$205,B1315&amp;"")=0,"طالب غير موجود",IF(NOT(ISNUMBER(A1315)),"تاريخ ناقص",IF(OR(C1315="حفظ جديد",C1315="مراجعة")=FALSE,"اختر النوع",IF(NOT(ISNUMBER(F1315)),"عدد الأوجه ناقص","")))))</f>
        <v/>
      </c>
      <c r="J1315" s="21">
        <f>IF(OR(B1315&amp;""="",C1315&lt;&gt;"حفظ جديد",NOT(ISNUMBER(A1315))),"",IF(COUNTIFS($B$6:$B$2005,B1315&amp;"",$C$6:$C$2005,"حفظ جديد",$A$6:$A$2005,"&gt;"&amp;A1315)=0,1,0))</f>
        <v/>
      </c>
      <c r="K1315" s="21">
        <f>IF(OR(B1315&amp;""="",C1315&lt;&gt;"مراجعة",NOT(ISNUMBER(A1315))),"",IF(COUNTIFS($B$6:$B$2005,B1315&amp;"",$C$6:$C$2005,"مراجعة",$A$6:$A$2005,"&gt;"&amp;A1315)=0,1,0))</f>
        <v/>
      </c>
      <c r="L1315" s="6">
        <f>IF(J1315=1,B1315&amp;"|H","")</f>
        <v/>
      </c>
      <c r="M1315" s="6">
        <f>IF(K1315=1,B1315&amp;"|R","")</f>
        <v/>
      </c>
    </row>
    <row r="1316">
      <c r="A1316" s="13" t="n"/>
      <c r="B1316" s="5" t="n"/>
      <c r="C1316" s="5" t="n"/>
      <c r="D1316" s="5" t="n"/>
      <c r="E1316" s="5" t="n"/>
      <c r="F1316" s="15" t="n"/>
      <c r="G1316" s="5" t="n"/>
      <c r="H1316" s="5" t="n"/>
      <c r="I1316" s="6">
        <f>IF(B1316&amp;""="","",IF(COUNTIF('الطلاب'!$A$6:$A$205,B1316&amp;"")=0,"طالب غير موجود",IF(NOT(ISNUMBER(A1316)),"تاريخ ناقص",IF(OR(C1316="حفظ جديد",C1316="مراجعة")=FALSE,"اختر النوع",IF(NOT(ISNUMBER(F1316)),"عدد الأوجه ناقص","")))))</f>
        <v/>
      </c>
      <c r="J1316" s="21">
        <f>IF(OR(B1316&amp;""="",C1316&lt;&gt;"حفظ جديد",NOT(ISNUMBER(A1316))),"",IF(COUNTIFS($B$6:$B$2005,B1316&amp;"",$C$6:$C$2005,"حفظ جديد",$A$6:$A$2005,"&gt;"&amp;A1316)=0,1,0))</f>
        <v/>
      </c>
      <c r="K1316" s="21">
        <f>IF(OR(B1316&amp;""="",C1316&lt;&gt;"مراجعة",NOT(ISNUMBER(A1316))),"",IF(COUNTIFS($B$6:$B$2005,B1316&amp;"",$C$6:$C$2005,"مراجعة",$A$6:$A$2005,"&gt;"&amp;A1316)=0,1,0))</f>
        <v/>
      </c>
      <c r="L1316" s="6">
        <f>IF(J1316=1,B1316&amp;"|H","")</f>
        <v/>
      </c>
      <c r="M1316" s="6">
        <f>IF(K1316=1,B1316&amp;"|R","")</f>
        <v/>
      </c>
    </row>
    <row r="1317">
      <c r="A1317" s="13" t="n"/>
      <c r="B1317" s="5" t="n"/>
      <c r="C1317" s="5" t="n"/>
      <c r="D1317" s="5" t="n"/>
      <c r="E1317" s="5" t="n"/>
      <c r="F1317" s="15" t="n"/>
      <c r="G1317" s="5" t="n"/>
      <c r="H1317" s="5" t="n"/>
      <c r="I1317" s="6">
        <f>IF(B1317&amp;""="","",IF(COUNTIF('الطلاب'!$A$6:$A$205,B1317&amp;"")=0,"طالب غير موجود",IF(NOT(ISNUMBER(A1317)),"تاريخ ناقص",IF(OR(C1317="حفظ جديد",C1317="مراجعة")=FALSE,"اختر النوع",IF(NOT(ISNUMBER(F1317)),"عدد الأوجه ناقص","")))))</f>
        <v/>
      </c>
      <c r="J1317" s="21">
        <f>IF(OR(B1317&amp;""="",C1317&lt;&gt;"حفظ جديد",NOT(ISNUMBER(A1317))),"",IF(COUNTIFS($B$6:$B$2005,B1317&amp;"",$C$6:$C$2005,"حفظ جديد",$A$6:$A$2005,"&gt;"&amp;A1317)=0,1,0))</f>
        <v/>
      </c>
      <c r="K1317" s="21">
        <f>IF(OR(B1317&amp;""="",C1317&lt;&gt;"مراجعة",NOT(ISNUMBER(A1317))),"",IF(COUNTIFS($B$6:$B$2005,B1317&amp;"",$C$6:$C$2005,"مراجعة",$A$6:$A$2005,"&gt;"&amp;A1317)=0,1,0))</f>
        <v/>
      </c>
      <c r="L1317" s="6">
        <f>IF(J1317=1,B1317&amp;"|H","")</f>
        <v/>
      </c>
      <c r="M1317" s="6">
        <f>IF(K1317=1,B1317&amp;"|R","")</f>
        <v/>
      </c>
    </row>
    <row r="1318">
      <c r="A1318" s="13" t="n"/>
      <c r="B1318" s="5" t="n"/>
      <c r="C1318" s="5" t="n"/>
      <c r="D1318" s="5" t="n"/>
      <c r="E1318" s="5" t="n"/>
      <c r="F1318" s="15" t="n"/>
      <c r="G1318" s="5" t="n"/>
      <c r="H1318" s="5" t="n"/>
      <c r="I1318" s="6">
        <f>IF(B1318&amp;""="","",IF(COUNTIF('الطلاب'!$A$6:$A$205,B1318&amp;"")=0,"طالب غير موجود",IF(NOT(ISNUMBER(A1318)),"تاريخ ناقص",IF(OR(C1318="حفظ جديد",C1318="مراجعة")=FALSE,"اختر النوع",IF(NOT(ISNUMBER(F1318)),"عدد الأوجه ناقص","")))))</f>
        <v/>
      </c>
      <c r="J1318" s="21">
        <f>IF(OR(B1318&amp;""="",C1318&lt;&gt;"حفظ جديد",NOT(ISNUMBER(A1318))),"",IF(COUNTIFS($B$6:$B$2005,B1318&amp;"",$C$6:$C$2005,"حفظ جديد",$A$6:$A$2005,"&gt;"&amp;A1318)=0,1,0))</f>
        <v/>
      </c>
      <c r="K1318" s="21">
        <f>IF(OR(B1318&amp;""="",C1318&lt;&gt;"مراجعة",NOT(ISNUMBER(A1318))),"",IF(COUNTIFS($B$6:$B$2005,B1318&amp;"",$C$6:$C$2005,"مراجعة",$A$6:$A$2005,"&gt;"&amp;A1318)=0,1,0))</f>
        <v/>
      </c>
      <c r="L1318" s="6">
        <f>IF(J1318=1,B1318&amp;"|H","")</f>
        <v/>
      </c>
      <c r="M1318" s="6">
        <f>IF(K1318=1,B1318&amp;"|R","")</f>
        <v/>
      </c>
    </row>
    <row r="1319">
      <c r="A1319" s="13" t="n"/>
      <c r="B1319" s="5" t="n"/>
      <c r="C1319" s="5" t="n"/>
      <c r="D1319" s="5" t="n"/>
      <c r="E1319" s="5" t="n"/>
      <c r="F1319" s="15" t="n"/>
      <c r="G1319" s="5" t="n"/>
      <c r="H1319" s="5" t="n"/>
      <c r="I1319" s="6">
        <f>IF(B1319&amp;""="","",IF(COUNTIF('الطلاب'!$A$6:$A$205,B1319&amp;"")=0,"طالب غير موجود",IF(NOT(ISNUMBER(A1319)),"تاريخ ناقص",IF(OR(C1319="حفظ جديد",C1319="مراجعة")=FALSE,"اختر النوع",IF(NOT(ISNUMBER(F1319)),"عدد الأوجه ناقص","")))))</f>
        <v/>
      </c>
      <c r="J1319" s="21">
        <f>IF(OR(B1319&amp;""="",C1319&lt;&gt;"حفظ جديد",NOT(ISNUMBER(A1319))),"",IF(COUNTIFS($B$6:$B$2005,B1319&amp;"",$C$6:$C$2005,"حفظ جديد",$A$6:$A$2005,"&gt;"&amp;A1319)=0,1,0))</f>
        <v/>
      </c>
      <c r="K1319" s="21">
        <f>IF(OR(B1319&amp;""="",C1319&lt;&gt;"مراجعة",NOT(ISNUMBER(A1319))),"",IF(COUNTIFS($B$6:$B$2005,B1319&amp;"",$C$6:$C$2005,"مراجعة",$A$6:$A$2005,"&gt;"&amp;A1319)=0,1,0))</f>
        <v/>
      </c>
      <c r="L1319" s="6">
        <f>IF(J1319=1,B1319&amp;"|H","")</f>
        <v/>
      </c>
      <c r="M1319" s="6">
        <f>IF(K1319=1,B1319&amp;"|R","")</f>
        <v/>
      </c>
    </row>
    <row r="1320">
      <c r="A1320" s="13" t="n"/>
      <c r="B1320" s="5" t="n"/>
      <c r="C1320" s="5" t="n"/>
      <c r="D1320" s="5" t="n"/>
      <c r="E1320" s="5" t="n"/>
      <c r="F1320" s="15" t="n"/>
      <c r="G1320" s="5" t="n"/>
      <c r="H1320" s="5" t="n"/>
      <c r="I1320" s="6">
        <f>IF(B1320&amp;""="","",IF(COUNTIF('الطلاب'!$A$6:$A$205,B1320&amp;"")=0,"طالب غير موجود",IF(NOT(ISNUMBER(A1320)),"تاريخ ناقص",IF(OR(C1320="حفظ جديد",C1320="مراجعة")=FALSE,"اختر النوع",IF(NOT(ISNUMBER(F1320)),"عدد الأوجه ناقص","")))))</f>
        <v/>
      </c>
      <c r="J1320" s="21">
        <f>IF(OR(B1320&amp;""="",C1320&lt;&gt;"حفظ جديد",NOT(ISNUMBER(A1320))),"",IF(COUNTIFS($B$6:$B$2005,B1320&amp;"",$C$6:$C$2005,"حفظ جديد",$A$6:$A$2005,"&gt;"&amp;A1320)=0,1,0))</f>
        <v/>
      </c>
      <c r="K1320" s="21">
        <f>IF(OR(B1320&amp;""="",C1320&lt;&gt;"مراجعة",NOT(ISNUMBER(A1320))),"",IF(COUNTIFS($B$6:$B$2005,B1320&amp;"",$C$6:$C$2005,"مراجعة",$A$6:$A$2005,"&gt;"&amp;A1320)=0,1,0))</f>
        <v/>
      </c>
      <c r="L1320" s="6">
        <f>IF(J1320=1,B1320&amp;"|H","")</f>
        <v/>
      </c>
      <c r="M1320" s="6">
        <f>IF(K1320=1,B1320&amp;"|R","")</f>
        <v/>
      </c>
    </row>
    <row r="1321">
      <c r="A1321" s="13" t="n"/>
      <c r="B1321" s="5" t="n"/>
      <c r="C1321" s="5" t="n"/>
      <c r="D1321" s="5" t="n"/>
      <c r="E1321" s="5" t="n"/>
      <c r="F1321" s="15" t="n"/>
      <c r="G1321" s="5" t="n"/>
      <c r="H1321" s="5" t="n"/>
      <c r="I1321" s="6">
        <f>IF(B1321&amp;""="","",IF(COUNTIF('الطلاب'!$A$6:$A$205,B1321&amp;"")=0,"طالب غير موجود",IF(NOT(ISNUMBER(A1321)),"تاريخ ناقص",IF(OR(C1321="حفظ جديد",C1321="مراجعة")=FALSE,"اختر النوع",IF(NOT(ISNUMBER(F1321)),"عدد الأوجه ناقص","")))))</f>
        <v/>
      </c>
      <c r="J1321" s="21">
        <f>IF(OR(B1321&amp;""="",C1321&lt;&gt;"حفظ جديد",NOT(ISNUMBER(A1321))),"",IF(COUNTIFS($B$6:$B$2005,B1321&amp;"",$C$6:$C$2005,"حفظ جديد",$A$6:$A$2005,"&gt;"&amp;A1321)=0,1,0))</f>
        <v/>
      </c>
      <c r="K1321" s="21">
        <f>IF(OR(B1321&amp;""="",C1321&lt;&gt;"مراجعة",NOT(ISNUMBER(A1321))),"",IF(COUNTIFS($B$6:$B$2005,B1321&amp;"",$C$6:$C$2005,"مراجعة",$A$6:$A$2005,"&gt;"&amp;A1321)=0,1,0))</f>
        <v/>
      </c>
      <c r="L1321" s="6">
        <f>IF(J1321=1,B1321&amp;"|H","")</f>
        <v/>
      </c>
      <c r="M1321" s="6">
        <f>IF(K1321=1,B1321&amp;"|R","")</f>
        <v/>
      </c>
    </row>
    <row r="1322">
      <c r="A1322" s="13" t="n"/>
      <c r="B1322" s="5" t="n"/>
      <c r="C1322" s="5" t="n"/>
      <c r="D1322" s="5" t="n"/>
      <c r="E1322" s="5" t="n"/>
      <c r="F1322" s="15" t="n"/>
      <c r="G1322" s="5" t="n"/>
      <c r="H1322" s="5" t="n"/>
      <c r="I1322" s="6">
        <f>IF(B1322&amp;""="","",IF(COUNTIF('الطلاب'!$A$6:$A$205,B1322&amp;"")=0,"طالب غير موجود",IF(NOT(ISNUMBER(A1322)),"تاريخ ناقص",IF(OR(C1322="حفظ جديد",C1322="مراجعة")=FALSE,"اختر النوع",IF(NOT(ISNUMBER(F1322)),"عدد الأوجه ناقص","")))))</f>
        <v/>
      </c>
      <c r="J1322" s="21">
        <f>IF(OR(B1322&amp;""="",C1322&lt;&gt;"حفظ جديد",NOT(ISNUMBER(A1322))),"",IF(COUNTIFS($B$6:$B$2005,B1322&amp;"",$C$6:$C$2005,"حفظ جديد",$A$6:$A$2005,"&gt;"&amp;A1322)=0,1,0))</f>
        <v/>
      </c>
      <c r="K1322" s="21">
        <f>IF(OR(B1322&amp;""="",C1322&lt;&gt;"مراجعة",NOT(ISNUMBER(A1322))),"",IF(COUNTIFS($B$6:$B$2005,B1322&amp;"",$C$6:$C$2005,"مراجعة",$A$6:$A$2005,"&gt;"&amp;A1322)=0,1,0))</f>
        <v/>
      </c>
      <c r="L1322" s="6">
        <f>IF(J1322=1,B1322&amp;"|H","")</f>
        <v/>
      </c>
      <c r="M1322" s="6">
        <f>IF(K1322=1,B1322&amp;"|R","")</f>
        <v/>
      </c>
    </row>
    <row r="1323">
      <c r="A1323" s="13" t="n"/>
      <c r="B1323" s="5" t="n"/>
      <c r="C1323" s="5" t="n"/>
      <c r="D1323" s="5" t="n"/>
      <c r="E1323" s="5" t="n"/>
      <c r="F1323" s="15" t="n"/>
      <c r="G1323" s="5" t="n"/>
      <c r="H1323" s="5" t="n"/>
      <c r="I1323" s="6">
        <f>IF(B1323&amp;""="","",IF(COUNTIF('الطلاب'!$A$6:$A$205,B1323&amp;"")=0,"طالب غير موجود",IF(NOT(ISNUMBER(A1323)),"تاريخ ناقص",IF(OR(C1323="حفظ جديد",C1323="مراجعة")=FALSE,"اختر النوع",IF(NOT(ISNUMBER(F1323)),"عدد الأوجه ناقص","")))))</f>
        <v/>
      </c>
      <c r="J1323" s="21">
        <f>IF(OR(B1323&amp;""="",C1323&lt;&gt;"حفظ جديد",NOT(ISNUMBER(A1323))),"",IF(COUNTIFS($B$6:$B$2005,B1323&amp;"",$C$6:$C$2005,"حفظ جديد",$A$6:$A$2005,"&gt;"&amp;A1323)=0,1,0))</f>
        <v/>
      </c>
      <c r="K1323" s="21">
        <f>IF(OR(B1323&amp;""="",C1323&lt;&gt;"مراجعة",NOT(ISNUMBER(A1323))),"",IF(COUNTIFS($B$6:$B$2005,B1323&amp;"",$C$6:$C$2005,"مراجعة",$A$6:$A$2005,"&gt;"&amp;A1323)=0,1,0))</f>
        <v/>
      </c>
      <c r="L1323" s="6">
        <f>IF(J1323=1,B1323&amp;"|H","")</f>
        <v/>
      </c>
      <c r="M1323" s="6">
        <f>IF(K1323=1,B1323&amp;"|R","")</f>
        <v/>
      </c>
    </row>
    <row r="1324">
      <c r="A1324" s="13" t="n"/>
      <c r="B1324" s="5" t="n"/>
      <c r="C1324" s="5" t="n"/>
      <c r="D1324" s="5" t="n"/>
      <c r="E1324" s="5" t="n"/>
      <c r="F1324" s="15" t="n"/>
      <c r="G1324" s="5" t="n"/>
      <c r="H1324" s="5" t="n"/>
      <c r="I1324" s="6">
        <f>IF(B1324&amp;""="","",IF(COUNTIF('الطلاب'!$A$6:$A$205,B1324&amp;"")=0,"طالب غير موجود",IF(NOT(ISNUMBER(A1324)),"تاريخ ناقص",IF(OR(C1324="حفظ جديد",C1324="مراجعة")=FALSE,"اختر النوع",IF(NOT(ISNUMBER(F1324)),"عدد الأوجه ناقص","")))))</f>
        <v/>
      </c>
      <c r="J1324" s="21">
        <f>IF(OR(B1324&amp;""="",C1324&lt;&gt;"حفظ جديد",NOT(ISNUMBER(A1324))),"",IF(COUNTIFS($B$6:$B$2005,B1324&amp;"",$C$6:$C$2005,"حفظ جديد",$A$6:$A$2005,"&gt;"&amp;A1324)=0,1,0))</f>
        <v/>
      </c>
      <c r="K1324" s="21">
        <f>IF(OR(B1324&amp;""="",C1324&lt;&gt;"مراجعة",NOT(ISNUMBER(A1324))),"",IF(COUNTIFS($B$6:$B$2005,B1324&amp;"",$C$6:$C$2005,"مراجعة",$A$6:$A$2005,"&gt;"&amp;A1324)=0,1,0))</f>
        <v/>
      </c>
      <c r="L1324" s="6">
        <f>IF(J1324=1,B1324&amp;"|H","")</f>
        <v/>
      </c>
      <c r="M1324" s="6">
        <f>IF(K1324=1,B1324&amp;"|R","")</f>
        <v/>
      </c>
    </row>
    <row r="1325">
      <c r="A1325" s="13" t="n"/>
      <c r="B1325" s="5" t="n"/>
      <c r="C1325" s="5" t="n"/>
      <c r="D1325" s="5" t="n"/>
      <c r="E1325" s="5" t="n"/>
      <c r="F1325" s="15" t="n"/>
      <c r="G1325" s="5" t="n"/>
      <c r="H1325" s="5" t="n"/>
      <c r="I1325" s="6">
        <f>IF(B1325&amp;""="","",IF(COUNTIF('الطلاب'!$A$6:$A$205,B1325&amp;"")=0,"طالب غير موجود",IF(NOT(ISNUMBER(A1325)),"تاريخ ناقص",IF(OR(C1325="حفظ جديد",C1325="مراجعة")=FALSE,"اختر النوع",IF(NOT(ISNUMBER(F1325)),"عدد الأوجه ناقص","")))))</f>
        <v/>
      </c>
      <c r="J1325" s="21">
        <f>IF(OR(B1325&amp;""="",C1325&lt;&gt;"حفظ جديد",NOT(ISNUMBER(A1325))),"",IF(COUNTIFS($B$6:$B$2005,B1325&amp;"",$C$6:$C$2005,"حفظ جديد",$A$6:$A$2005,"&gt;"&amp;A1325)=0,1,0))</f>
        <v/>
      </c>
      <c r="K1325" s="21">
        <f>IF(OR(B1325&amp;""="",C1325&lt;&gt;"مراجعة",NOT(ISNUMBER(A1325))),"",IF(COUNTIFS($B$6:$B$2005,B1325&amp;"",$C$6:$C$2005,"مراجعة",$A$6:$A$2005,"&gt;"&amp;A1325)=0,1,0))</f>
        <v/>
      </c>
      <c r="L1325" s="6">
        <f>IF(J1325=1,B1325&amp;"|H","")</f>
        <v/>
      </c>
      <c r="M1325" s="6">
        <f>IF(K1325=1,B1325&amp;"|R","")</f>
        <v/>
      </c>
    </row>
    <row r="1326">
      <c r="A1326" s="13" t="n"/>
      <c r="B1326" s="5" t="n"/>
      <c r="C1326" s="5" t="n"/>
      <c r="D1326" s="5" t="n"/>
      <c r="E1326" s="5" t="n"/>
      <c r="F1326" s="15" t="n"/>
      <c r="G1326" s="5" t="n"/>
      <c r="H1326" s="5" t="n"/>
      <c r="I1326" s="6">
        <f>IF(B1326&amp;""="","",IF(COUNTIF('الطلاب'!$A$6:$A$205,B1326&amp;"")=0,"طالب غير موجود",IF(NOT(ISNUMBER(A1326)),"تاريخ ناقص",IF(OR(C1326="حفظ جديد",C1326="مراجعة")=FALSE,"اختر النوع",IF(NOT(ISNUMBER(F1326)),"عدد الأوجه ناقص","")))))</f>
        <v/>
      </c>
      <c r="J1326" s="21">
        <f>IF(OR(B1326&amp;""="",C1326&lt;&gt;"حفظ جديد",NOT(ISNUMBER(A1326))),"",IF(COUNTIFS($B$6:$B$2005,B1326&amp;"",$C$6:$C$2005,"حفظ جديد",$A$6:$A$2005,"&gt;"&amp;A1326)=0,1,0))</f>
        <v/>
      </c>
      <c r="K1326" s="21">
        <f>IF(OR(B1326&amp;""="",C1326&lt;&gt;"مراجعة",NOT(ISNUMBER(A1326))),"",IF(COUNTIFS($B$6:$B$2005,B1326&amp;"",$C$6:$C$2005,"مراجعة",$A$6:$A$2005,"&gt;"&amp;A1326)=0,1,0))</f>
        <v/>
      </c>
      <c r="L1326" s="6">
        <f>IF(J1326=1,B1326&amp;"|H","")</f>
        <v/>
      </c>
      <c r="M1326" s="6">
        <f>IF(K1326=1,B1326&amp;"|R","")</f>
        <v/>
      </c>
    </row>
    <row r="1327">
      <c r="A1327" s="13" t="n"/>
      <c r="B1327" s="5" t="n"/>
      <c r="C1327" s="5" t="n"/>
      <c r="D1327" s="5" t="n"/>
      <c r="E1327" s="5" t="n"/>
      <c r="F1327" s="15" t="n"/>
      <c r="G1327" s="5" t="n"/>
      <c r="H1327" s="5" t="n"/>
      <c r="I1327" s="6">
        <f>IF(B1327&amp;""="","",IF(COUNTIF('الطلاب'!$A$6:$A$205,B1327&amp;"")=0,"طالب غير موجود",IF(NOT(ISNUMBER(A1327)),"تاريخ ناقص",IF(OR(C1327="حفظ جديد",C1327="مراجعة")=FALSE,"اختر النوع",IF(NOT(ISNUMBER(F1327)),"عدد الأوجه ناقص","")))))</f>
        <v/>
      </c>
      <c r="J1327" s="21">
        <f>IF(OR(B1327&amp;""="",C1327&lt;&gt;"حفظ جديد",NOT(ISNUMBER(A1327))),"",IF(COUNTIFS($B$6:$B$2005,B1327&amp;"",$C$6:$C$2005,"حفظ جديد",$A$6:$A$2005,"&gt;"&amp;A1327)=0,1,0))</f>
        <v/>
      </c>
      <c r="K1327" s="21">
        <f>IF(OR(B1327&amp;""="",C1327&lt;&gt;"مراجعة",NOT(ISNUMBER(A1327))),"",IF(COUNTIFS($B$6:$B$2005,B1327&amp;"",$C$6:$C$2005,"مراجعة",$A$6:$A$2005,"&gt;"&amp;A1327)=0,1,0))</f>
        <v/>
      </c>
      <c r="L1327" s="6">
        <f>IF(J1327=1,B1327&amp;"|H","")</f>
        <v/>
      </c>
      <c r="M1327" s="6">
        <f>IF(K1327=1,B1327&amp;"|R","")</f>
        <v/>
      </c>
    </row>
    <row r="1328">
      <c r="A1328" s="13" t="n"/>
      <c r="B1328" s="5" t="n"/>
      <c r="C1328" s="5" t="n"/>
      <c r="D1328" s="5" t="n"/>
      <c r="E1328" s="5" t="n"/>
      <c r="F1328" s="15" t="n"/>
      <c r="G1328" s="5" t="n"/>
      <c r="H1328" s="5" t="n"/>
      <c r="I1328" s="6">
        <f>IF(B1328&amp;""="","",IF(COUNTIF('الطلاب'!$A$6:$A$205,B1328&amp;"")=0,"طالب غير موجود",IF(NOT(ISNUMBER(A1328)),"تاريخ ناقص",IF(OR(C1328="حفظ جديد",C1328="مراجعة")=FALSE,"اختر النوع",IF(NOT(ISNUMBER(F1328)),"عدد الأوجه ناقص","")))))</f>
        <v/>
      </c>
      <c r="J1328" s="21">
        <f>IF(OR(B1328&amp;""="",C1328&lt;&gt;"حفظ جديد",NOT(ISNUMBER(A1328))),"",IF(COUNTIFS($B$6:$B$2005,B1328&amp;"",$C$6:$C$2005,"حفظ جديد",$A$6:$A$2005,"&gt;"&amp;A1328)=0,1,0))</f>
        <v/>
      </c>
      <c r="K1328" s="21">
        <f>IF(OR(B1328&amp;""="",C1328&lt;&gt;"مراجعة",NOT(ISNUMBER(A1328))),"",IF(COUNTIFS($B$6:$B$2005,B1328&amp;"",$C$6:$C$2005,"مراجعة",$A$6:$A$2005,"&gt;"&amp;A1328)=0,1,0))</f>
        <v/>
      </c>
      <c r="L1328" s="6">
        <f>IF(J1328=1,B1328&amp;"|H","")</f>
        <v/>
      </c>
      <c r="M1328" s="6">
        <f>IF(K1328=1,B1328&amp;"|R","")</f>
        <v/>
      </c>
    </row>
    <row r="1329">
      <c r="A1329" s="13" t="n"/>
      <c r="B1329" s="5" t="n"/>
      <c r="C1329" s="5" t="n"/>
      <c r="D1329" s="5" t="n"/>
      <c r="E1329" s="5" t="n"/>
      <c r="F1329" s="15" t="n"/>
      <c r="G1329" s="5" t="n"/>
      <c r="H1329" s="5" t="n"/>
      <c r="I1329" s="6">
        <f>IF(B1329&amp;""="","",IF(COUNTIF('الطلاب'!$A$6:$A$205,B1329&amp;"")=0,"طالب غير موجود",IF(NOT(ISNUMBER(A1329)),"تاريخ ناقص",IF(OR(C1329="حفظ جديد",C1329="مراجعة")=FALSE,"اختر النوع",IF(NOT(ISNUMBER(F1329)),"عدد الأوجه ناقص","")))))</f>
        <v/>
      </c>
      <c r="J1329" s="21">
        <f>IF(OR(B1329&amp;""="",C1329&lt;&gt;"حفظ جديد",NOT(ISNUMBER(A1329))),"",IF(COUNTIFS($B$6:$B$2005,B1329&amp;"",$C$6:$C$2005,"حفظ جديد",$A$6:$A$2005,"&gt;"&amp;A1329)=0,1,0))</f>
        <v/>
      </c>
      <c r="K1329" s="21">
        <f>IF(OR(B1329&amp;""="",C1329&lt;&gt;"مراجعة",NOT(ISNUMBER(A1329))),"",IF(COUNTIFS($B$6:$B$2005,B1329&amp;"",$C$6:$C$2005,"مراجعة",$A$6:$A$2005,"&gt;"&amp;A1329)=0,1,0))</f>
        <v/>
      </c>
      <c r="L1329" s="6">
        <f>IF(J1329=1,B1329&amp;"|H","")</f>
        <v/>
      </c>
      <c r="M1329" s="6">
        <f>IF(K1329=1,B1329&amp;"|R","")</f>
        <v/>
      </c>
    </row>
    <row r="1330">
      <c r="A1330" s="13" t="n"/>
      <c r="B1330" s="5" t="n"/>
      <c r="C1330" s="5" t="n"/>
      <c r="D1330" s="5" t="n"/>
      <c r="E1330" s="5" t="n"/>
      <c r="F1330" s="15" t="n"/>
      <c r="G1330" s="5" t="n"/>
      <c r="H1330" s="5" t="n"/>
      <c r="I1330" s="6">
        <f>IF(B1330&amp;""="","",IF(COUNTIF('الطلاب'!$A$6:$A$205,B1330&amp;"")=0,"طالب غير موجود",IF(NOT(ISNUMBER(A1330)),"تاريخ ناقص",IF(OR(C1330="حفظ جديد",C1330="مراجعة")=FALSE,"اختر النوع",IF(NOT(ISNUMBER(F1330)),"عدد الأوجه ناقص","")))))</f>
        <v/>
      </c>
      <c r="J1330" s="21">
        <f>IF(OR(B1330&amp;""="",C1330&lt;&gt;"حفظ جديد",NOT(ISNUMBER(A1330))),"",IF(COUNTIFS($B$6:$B$2005,B1330&amp;"",$C$6:$C$2005,"حفظ جديد",$A$6:$A$2005,"&gt;"&amp;A1330)=0,1,0))</f>
        <v/>
      </c>
      <c r="K1330" s="21">
        <f>IF(OR(B1330&amp;""="",C1330&lt;&gt;"مراجعة",NOT(ISNUMBER(A1330))),"",IF(COUNTIFS($B$6:$B$2005,B1330&amp;"",$C$6:$C$2005,"مراجعة",$A$6:$A$2005,"&gt;"&amp;A1330)=0,1,0))</f>
        <v/>
      </c>
      <c r="L1330" s="6">
        <f>IF(J1330=1,B1330&amp;"|H","")</f>
        <v/>
      </c>
      <c r="M1330" s="6">
        <f>IF(K1330=1,B1330&amp;"|R","")</f>
        <v/>
      </c>
    </row>
    <row r="1331">
      <c r="A1331" s="13" t="n"/>
      <c r="B1331" s="5" t="n"/>
      <c r="C1331" s="5" t="n"/>
      <c r="D1331" s="5" t="n"/>
      <c r="E1331" s="5" t="n"/>
      <c r="F1331" s="15" t="n"/>
      <c r="G1331" s="5" t="n"/>
      <c r="H1331" s="5" t="n"/>
      <c r="I1331" s="6">
        <f>IF(B1331&amp;""="","",IF(COUNTIF('الطلاب'!$A$6:$A$205,B1331&amp;"")=0,"طالب غير موجود",IF(NOT(ISNUMBER(A1331)),"تاريخ ناقص",IF(OR(C1331="حفظ جديد",C1331="مراجعة")=FALSE,"اختر النوع",IF(NOT(ISNUMBER(F1331)),"عدد الأوجه ناقص","")))))</f>
        <v/>
      </c>
      <c r="J1331" s="21">
        <f>IF(OR(B1331&amp;""="",C1331&lt;&gt;"حفظ جديد",NOT(ISNUMBER(A1331))),"",IF(COUNTIFS($B$6:$B$2005,B1331&amp;"",$C$6:$C$2005,"حفظ جديد",$A$6:$A$2005,"&gt;"&amp;A1331)=0,1,0))</f>
        <v/>
      </c>
      <c r="K1331" s="21">
        <f>IF(OR(B1331&amp;""="",C1331&lt;&gt;"مراجعة",NOT(ISNUMBER(A1331))),"",IF(COUNTIFS($B$6:$B$2005,B1331&amp;"",$C$6:$C$2005,"مراجعة",$A$6:$A$2005,"&gt;"&amp;A1331)=0,1,0))</f>
        <v/>
      </c>
      <c r="L1331" s="6">
        <f>IF(J1331=1,B1331&amp;"|H","")</f>
        <v/>
      </c>
      <c r="M1331" s="6">
        <f>IF(K1331=1,B1331&amp;"|R","")</f>
        <v/>
      </c>
    </row>
    <row r="1332">
      <c r="A1332" s="13" t="n"/>
      <c r="B1332" s="5" t="n"/>
      <c r="C1332" s="5" t="n"/>
      <c r="D1332" s="5" t="n"/>
      <c r="E1332" s="5" t="n"/>
      <c r="F1332" s="15" t="n"/>
      <c r="G1332" s="5" t="n"/>
      <c r="H1332" s="5" t="n"/>
      <c r="I1332" s="6">
        <f>IF(B1332&amp;""="","",IF(COUNTIF('الطلاب'!$A$6:$A$205,B1332&amp;"")=0,"طالب غير موجود",IF(NOT(ISNUMBER(A1332)),"تاريخ ناقص",IF(OR(C1332="حفظ جديد",C1332="مراجعة")=FALSE,"اختر النوع",IF(NOT(ISNUMBER(F1332)),"عدد الأوجه ناقص","")))))</f>
        <v/>
      </c>
      <c r="J1332" s="21">
        <f>IF(OR(B1332&amp;""="",C1332&lt;&gt;"حفظ جديد",NOT(ISNUMBER(A1332))),"",IF(COUNTIFS($B$6:$B$2005,B1332&amp;"",$C$6:$C$2005,"حفظ جديد",$A$6:$A$2005,"&gt;"&amp;A1332)=0,1,0))</f>
        <v/>
      </c>
      <c r="K1332" s="21">
        <f>IF(OR(B1332&amp;""="",C1332&lt;&gt;"مراجعة",NOT(ISNUMBER(A1332))),"",IF(COUNTIFS($B$6:$B$2005,B1332&amp;"",$C$6:$C$2005,"مراجعة",$A$6:$A$2005,"&gt;"&amp;A1332)=0,1,0))</f>
        <v/>
      </c>
      <c r="L1332" s="6">
        <f>IF(J1332=1,B1332&amp;"|H","")</f>
        <v/>
      </c>
      <c r="M1332" s="6">
        <f>IF(K1332=1,B1332&amp;"|R","")</f>
        <v/>
      </c>
    </row>
    <row r="1333">
      <c r="A1333" s="13" t="n"/>
      <c r="B1333" s="5" t="n"/>
      <c r="C1333" s="5" t="n"/>
      <c r="D1333" s="5" t="n"/>
      <c r="E1333" s="5" t="n"/>
      <c r="F1333" s="15" t="n"/>
      <c r="G1333" s="5" t="n"/>
      <c r="H1333" s="5" t="n"/>
      <c r="I1333" s="6">
        <f>IF(B1333&amp;""="","",IF(COUNTIF('الطلاب'!$A$6:$A$205,B1333&amp;"")=0,"طالب غير موجود",IF(NOT(ISNUMBER(A1333)),"تاريخ ناقص",IF(OR(C1333="حفظ جديد",C1333="مراجعة")=FALSE,"اختر النوع",IF(NOT(ISNUMBER(F1333)),"عدد الأوجه ناقص","")))))</f>
        <v/>
      </c>
      <c r="J1333" s="21">
        <f>IF(OR(B1333&amp;""="",C1333&lt;&gt;"حفظ جديد",NOT(ISNUMBER(A1333))),"",IF(COUNTIFS($B$6:$B$2005,B1333&amp;"",$C$6:$C$2005,"حفظ جديد",$A$6:$A$2005,"&gt;"&amp;A1333)=0,1,0))</f>
        <v/>
      </c>
      <c r="K1333" s="21">
        <f>IF(OR(B1333&amp;""="",C1333&lt;&gt;"مراجعة",NOT(ISNUMBER(A1333))),"",IF(COUNTIFS($B$6:$B$2005,B1333&amp;"",$C$6:$C$2005,"مراجعة",$A$6:$A$2005,"&gt;"&amp;A1333)=0,1,0))</f>
        <v/>
      </c>
      <c r="L1333" s="6">
        <f>IF(J1333=1,B1333&amp;"|H","")</f>
        <v/>
      </c>
      <c r="M1333" s="6">
        <f>IF(K1333=1,B1333&amp;"|R","")</f>
        <v/>
      </c>
    </row>
    <row r="1334">
      <c r="A1334" s="13" t="n"/>
      <c r="B1334" s="5" t="n"/>
      <c r="C1334" s="5" t="n"/>
      <c r="D1334" s="5" t="n"/>
      <c r="E1334" s="5" t="n"/>
      <c r="F1334" s="15" t="n"/>
      <c r="G1334" s="5" t="n"/>
      <c r="H1334" s="5" t="n"/>
      <c r="I1334" s="6">
        <f>IF(B1334&amp;""="","",IF(COUNTIF('الطلاب'!$A$6:$A$205,B1334&amp;"")=0,"طالب غير موجود",IF(NOT(ISNUMBER(A1334)),"تاريخ ناقص",IF(OR(C1334="حفظ جديد",C1334="مراجعة")=FALSE,"اختر النوع",IF(NOT(ISNUMBER(F1334)),"عدد الأوجه ناقص","")))))</f>
        <v/>
      </c>
      <c r="J1334" s="21">
        <f>IF(OR(B1334&amp;""="",C1334&lt;&gt;"حفظ جديد",NOT(ISNUMBER(A1334))),"",IF(COUNTIFS($B$6:$B$2005,B1334&amp;"",$C$6:$C$2005,"حفظ جديد",$A$6:$A$2005,"&gt;"&amp;A1334)=0,1,0))</f>
        <v/>
      </c>
      <c r="K1334" s="21">
        <f>IF(OR(B1334&amp;""="",C1334&lt;&gt;"مراجعة",NOT(ISNUMBER(A1334))),"",IF(COUNTIFS($B$6:$B$2005,B1334&amp;"",$C$6:$C$2005,"مراجعة",$A$6:$A$2005,"&gt;"&amp;A1334)=0,1,0))</f>
        <v/>
      </c>
      <c r="L1334" s="6">
        <f>IF(J1334=1,B1334&amp;"|H","")</f>
        <v/>
      </c>
      <c r="M1334" s="6">
        <f>IF(K1334=1,B1334&amp;"|R","")</f>
        <v/>
      </c>
    </row>
    <row r="1335">
      <c r="A1335" s="13" t="n"/>
      <c r="B1335" s="5" t="n"/>
      <c r="C1335" s="5" t="n"/>
      <c r="D1335" s="5" t="n"/>
      <c r="E1335" s="5" t="n"/>
      <c r="F1335" s="15" t="n"/>
      <c r="G1335" s="5" t="n"/>
      <c r="H1335" s="5" t="n"/>
      <c r="I1335" s="6">
        <f>IF(B1335&amp;""="","",IF(COUNTIF('الطلاب'!$A$6:$A$205,B1335&amp;"")=0,"طالب غير موجود",IF(NOT(ISNUMBER(A1335)),"تاريخ ناقص",IF(OR(C1335="حفظ جديد",C1335="مراجعة")=FALSE,"اختر النوع",IF(NOT(ISNUMBER(F1335)),"عدد الأوجه ناقص","")))))</f>
        <v/>
      </c>
      <c r="J1335" s="21">
        <f>IF(OR(B1335&amp;""="",C1335&lt;&gt;"حفظ جديد",NOT(ISNUMBER(A1335))),"",IF(COUNTIFS($B$6:$B$2005,B1335&amp;"",$C$6:$C$2005,"حفظ جديد",$A$6:$A$2005,"&gt;"&amp;A1335)=0,1,0))</f>
        <v/>
      </c>
      <c r="K1335" s="21">
        <f>IF(OR(B1335&amp;""="",C1335&lt;&gt;"مراجعة",NOT(ISNUMBER(A1335))),"",IF(COUNTIFS($B$6:$B$2005,B1335&amp;"",$C$6:$C$2005,"مراجعة",$A$6:$A$2005,"&gt;"&amp;A1335)=0,1,0))</f>
        <v/>
      </c>
      <c r="L1335" s="6">
        <f>IF(J1335=1,B1335&amp;"|H","")</f>
        <v/>
      </c>
      <c r="M1335" s="6">
        <f>IF(K1335=1,B1335&amp;"|R","")</f>
        <v/>
      </c>
    </row>
    <row r="1336">
      <c r="A1336" s="13" t="n"/>
      <c r="B1336" s="5" t="n"/>
      <c r="C1336" s="5" t="n"/>
      <c r="D1336" s="5" t="n"/>
      <c r="E1336" s="5" t="n"/>
      <c r="F1336" s="15" t="n"/>
      <c r="G1336" s="5" t="n"/>
      <c r="H1336" s="5" t="n"/>
      <c r="I1336" s="6">
        <f>IF(B1336&amp;""="","",IF(COUNTIF('الطلاب'!$A$6:$A$205,B1336&amp;"")=0,"طالب غير موجود",IF(NOT(ISNUMBER(A1336)),"تاريخ ناقص",IF(OR(C1336="حفظ جديد",C1336="مراجعة")=FALSE,"اختر النوع",IF(NOT(ISNUMBER(F1336)),"عدد الأوجه ناقص","")))))</f>
        <v/>
      </c>
      <c r="J1336" s="21">
        <f>IF(OR(B1336&amp;""="",C1336&lt;&gt;"حفظ جديد",NOT(ISNUMBER(A1336))),"",IF(COUNTIFS($B$6:$B$2005,B1336&amp;"",$C$6:$C$2005,"حفظ جديد",$A$6:$A$2005,"&gt;"&amp;A1336)=0,1,0))</f>
        <v/>
      </c>
      <c r="K1336" s="21">
        <f>IF(OR(B1336&amp;""="",C1336&lt;&gt;"مراجعة",NOT(ISNUMBER(A1336))),"",IF(COUNTIFS($B$6:$B$2005,B1336&amp;"",$C$6:$C$2005,"مراجعة",$A$6:$A$2005,"&gt;"&amp;A1336)=0,1,0))</f>
        <v/>
      </c>
      <c r="L1336" s="6">
        <f>IF(J1336=1,B1336&amp;"|H","")</f>
        <v/>
      </c>
      <c r="M1336" s="6">
        <f>IF(K1336=1,B1336&amp;"|R","")</f>
        <v/>
      </c>
    </row>
    <row r="1337">
      <c r="A1337" s="13" t="n"/>
      <c r="B1337" s="5" t="n"/>
      <c r="C1337" s="5" t="n"/>
      <c r="D1337" s="5" t="n"/>
      <c r="E1337" s="5" t="n"/>
      <c r="F1337" s="15" t="n"/>
      <c r="G1337" s="5" t="n"/>
      <c r="H1337" s="5" t="n"/>
      <c r="I1337" s="6">
        <f>IF(B1337&amp;""="","",IF(COUNTIF('الطلاب'!$A$6:$A$205,B1337&amp;"")=0,"طالب غير موجود",IF(NOT(ISNUMBER(A1337)),"تاريخ ناقص",IF(OR(C1337="حفظ جديد",C1337="مراجعة")=FALSE,"اختر النوع",IF(NOT(ISNUMBER(F1337)),"عدد الأوجه ناقص","")))))</f>
        <v/>
      </c>
      <c r="J1337" s="21">
        <f>IF(OR(B1337&amp;""="",C1337&lt;&gt;"حفظ جديد",NOT(ISNUMBER(A1337))),"",IF(COUNTIFS($B$6:$B$2005,B1337&amp;"",$C$6:$C$2005,"حفظ جديد",$A$6:$A$2005,"&gt;"&amp;A1337)=0,1,0))</f>
        <v/>
      </c>
      <c r="K1337" s="21">
        <f>IF(OR(B1337&amp;""="",C1337&lt;&gt;"مراجعة",NOT(ISNUMBER(A1337))),"",IF(COUNTIFS($B$6:$B$2005,B1337&amp;"",$C$6:$C$2005,"مراجعة",$A$6:$A$2005,"&gt;"&amp;A1337)=0,1,0))</f>
        <v/>
      </c>
      <c r="L1337" s="6">
        <f>IF(J1337=1,B1337&amp;"|H","")</f>
        <v/>
      </c>
      <c r="M1337" s="6">
        <f>IF(K1337=1,B1337&amp;"|R","")</f>
        <v/>
      </c>
    </row>
    <row r="1338">
      <c r="A1338" s="13" t="n"/>
      <c r="B1338" s="5" t="n"/>
      <c r="C1338" s="5" t="n"/>
      <c r="D1338" s="5" t="n"/>
      <c r="E1338" s="5" t="n"/>
      <c r="F1338" s="15" t="n"/>
      <c r="G1338" s="5" t="n"/>
      <c r="H1338" s="5" t="n"/>
      <c r="I1338" s="6">
        <f>IF(B1338&amp;""="","",IF(COUNTIF('الطلاب'!$A$6:$A$205,B1338&amp;"")=0,"طالب غير موجود",IF(NOT(ISNUMBER(A1338)),"تاريخ ناقص",IF(OR(C1338="حفظ جديد",C1338="مراجعة")=FALSE,"اختر النوع",IF(NOT(ISNUMBER(F1338)),"عدد الأوجه ناقص","")))))</f>
        <v/>
      </c>
      <c r="J1338" s="21">
        <f>IF(OR(B1338&amp;""="",C1338&lt;&gt;"حفظ جديد",NOT(ISNUMBER(A1338))),"",IF(COUNTIFS($B$6:$B$2005,B1338&amp;"",$C$6:$C$2005,"حفظ جديد",$A$6:$A$2005,"&gt;"&amp;A1338)=0,1,0))</f>
        <v/>
      </c>
      <c r="K1338" s="21">
        <f>IF(OR(B1338&amp;""="",C1338&lt;&gt;"مراجعة",NOT(ISNUMBER(A1338))),"",IF(COUNTIFS($B$6:$B$2005,B1338&amp;"",$C$6:$C$2005,"مراجعة",$A$6:$A$2005,"&gt;"&amp;A1338)=0,1,0))</f>
        <v/>
      </c>
      <c r="L1338" s="6">
        <f>IF(J1338=1,B1338&amp;"|H","")</f>
        <v/>
      </c>
      <c r="M1338" s="6">
        <f>IF(K1338=1,B1338&amp;"|R","")</f>
        <v/>
      </c>
    </row>
    <row r="1339">
      <c r="A1339" s="13" t="n"/>
      <c r="B1339" s="5" t="n"/>
      <c r="C1339" s="5" t="n"/>
      <c r="D1339" s="5" t="n"/>
      <c r="E1339" s="5" t="n"/>
      <c r="F1339" s="15" t="n"/>
      <c r="G1339" s="5" t="n"/>
      <c r="H1339" s="5" t="n"/>
      <c r="I1339" s="6">
        <f>IF(B1339&amp;""="","",IF(COUNTIF('الطلاب'!$A$6:$A$205,B1339&amp;"")=0,"طالب غير موجود",IF(NOT(ISNUMBER(A1339)),"تاريخ ناقص",IF(OR(C1339="حفظ جديد",C1339="مراجعة")=FALSE,"اختر النوع",IF(NOT(ISNUMBER(F1339)),"عدد الأوجه ناقص","")))))</f>
        <v/>
      </c>
      <c r="J1339" s="21">
        <f>IF(OR(B1339&amp;""="",C1339&lt;&gt;"حفظ جديد",NOT(ISNUMBER(A1339))),"",IF(COUNTIFS($B$6:$B$2005,B1339&amp;"",$C$6:$C$2005,"حفظ جديد",$A$6:$A$2005,"&gt;"&amp;A1339)=0,1,0))</f>
        <v/>
      </c>
      <c r="K1339" s="21">
        <f>IF(OR(B1339&amp;""="",C1339&lt;&gt;"مراجعة",NOT(ISNUMBER(A1339))),"",IF(COUNTIFS($B$6:$B$2005,B1339&amp;"",$C$6:$C$2005,"مراجعة",$A$6:$A$2005,"&gt;"&amp;A1339)=0,1,0))</f>
        <v/>
      </c>
      <c r="L1339" s="6">
        <f>IF(J1339=1,B1339&amp;"|H","")</f>
        <v/>
      </c>
      <c r="M1339" s="6">
        <f>IF(K1339=1,B1339&amp;"|R","")</f>
        <v/>
      </c>
    </row>
    <row r="1340">
      <c r="A1340" s="13" t="n"/>
      <c r="B1340" s="5" t="n"/>
      <c r="C1340" s="5" t="n"/>
      <c r="D1340" s="5" t="n"/>
      <c r="E1340" s="5" t="n"/>
      <c r="F1340" s="15" t="n"/>
      <c r="G1340" s="5" t="n"/>
      <c r="H1340" s="5" t="n"/>
      <c r="I1340" s="6">
        <f>IF(B1340&amp;""="","",IF(COUNTIF('الطلاب'!$A$6:$A$205,B1340&amp;"")=0,"طالب غير موجود",IF(NOT(ISNUMBER(A1340)),"تاريخ ناقص",IF(OR(C1340="حفظ جديد",C1340="مراجعة")=FALSE,"اختر النوع",IF(NOT(ISNUMBER(F1340)),"عدد الأوجه ناقص","")))))</f>
        <v/>
      </c>
      <c r="J1340" s="21">
        <f>IF(OR(B1340&amp;""="",C1340&lt;&gt;"حفظ جديد",NOT(ISNUMBER(A1340))),"",IF(COUNTIFS($B$6:$B$2005,B1340&amp;"",$C$6:$C$2005,"حفظ جديد",$A$6:$A$2005,"&gt;"&amp;A1340)=0,1,0))</f>
        <v/>
      </c>
      <c r="K1340" s="21">
        <f>IF(OR(B1340&amp;""="",C1340&lt;&gt;"مراجعة",NOT(ISNUMBER(A1340))),"",IF(COUNTIFS($B$6:$B$2005,B1340&amp;"",$C$6:$C$2005,"مراجعة",$A$6:$A$2005,"&gt;"&amp;A1340)=0,1,0))</f>
        <v/>
      </c>
      <c r="L1340" s="6">
        <f>IF(J1340=1,B1340&amp;"|H","")</f>
        <v/>
      </c>
      <c r="M1340" s="6">
        <f>IF(K1340=1,B1340&amp;"|R","")</f>
        <v/>
      </c>
    </row>
    <row r="1341">
      <c r="A1341" s="13" t="n"/>
      <c r="B1341" s="5" t="n"/>
      <c r="C1341" s="5" t="n"/>
      <c r="D1341" s="5" t="n"/>
      <c r="E1341" s="5" t="n"/>
      <c r="F1341" s="15" t="n"/>
      <c r="G1341" s="5" t="n"/>
      <c r="H1341" s="5" t="n"/>
      <c r="I1341" s="6">
        <f>IF(B1341&amp;""="","",IF(COUNTIF('الطلاب'!$A$6:$A$205,B1341&amp;"")=0,"طالب غير موجود",IF(NOT(ISNUMBER(A1341)),"تاريخ ناقص",IF(OR(C1341="حفظ جديد",C1341="مراجعة")=FALSE,"اختر النوع",IF(NOT(ISNUMBER(F1341)),"عدد الأوجه ناقص","")))))</f>
        <v/>
      </c>
      <c r="J1341" s="21">
        <f>IF(OR(B1341&amp;""="",C1341&lt;&gt;"حفظ جديد",NOT(ISNUMBER(A1341))),"",IF(COUNTIFS($B$6:$B$2005,B1341&amp;"",$C$6:$C$2005,"حفظ جديد",$A$6:$A$2005,"&gt;"&amp;A1341)=0,1,0))</f>
        <v/>
      </c>
      <c r="K1341" s="21">
        <f>IF(OR(B1341&amp;""="",C1341&lt;&gt;"مراجعة",NOT(ISNUMBER(A1341))),"",IF(COUNTIFS($B$6:$B$2005,B1341&amp;"",$C$6:$C$2005,"مراجعة",$A$6:$A$2005,"&gt;"&amp;A1341)=0,1,0))</f>
        <v/>
      </c>
      <c r="L1341" s="6">
        <f>IF(J1341=1,B1341&amp;"|H","")</f>
        <v/>
      </c>
      <c r="M1341" s="6">
        <f>IF(K1341=1,B1341&amp;"|R","")</f>
        <v/>
      </c>
    </row>
    <row r="1342">
      <c r="A1342" s="13" t="n"/>
      <c r="B1342" s="5" t="n"/>
      <c r="C1342" s="5" t="n"/>
      <c r="D1342" s="5" t="n"/>
      <c r="E1342" s="5" t="n"/>
      <c r="F1342" s="15" t="n"/>
      <c r="G1342" s="5" t="n"/>
      <c r="H1342" s="5" t="n"/>
      <c r="I1342" s="6">
        <f>IF(B1342&amp;""="","",IF(COUNTIF('الطلاب'!$A$6:$A$205,B1342&amp;"")=0,"طالب غير موجود",IF(NOT(ISNUMBER(A1342)),"تاريخ ناقص",IF(OR(C1342="حفظ جديد",C1342="مراجعة")=FALSE,"اختر النوع",IF(NOT(ISNUMBER(F1342)),"عدد الأوجه ناقص","")))))</f>
        <v/>
      </c>
      <c r="J1342" s="21">
        <f>IF(OR(B1342&amp;""="",C1342&lt;&gt;"حفظ جديد",NOT(ISNUMBER(A1342))),"",IF(COUNTIFS($B$6:$B$2005,B1342&amp;"",$C$6:$C$2005,"حفظ جديد",$A$6:$A$2005,"&gt;"&amp;A1342)=0,1,0))</f>
        <v/>
      </c>
      <c r="K1342" s="21">
        <f>IF(OR(B1342&amp;""="",C1342&lt;&gt;"مراجعة",NOT(ISNUMBER(A1342))),"",IF(COUNTIFS($B$6:$B$2005,B1342&amp;"",$C$6:$C$2005,"مراجعة",$A$6:$A$2005,"&gt;"&amp;A1342)=0,1,0))</f>
        <v/>
      </c>
      <c r="L1342" s="6">
        <f>IF(J1342=1,B1342&amp;"|H","")</f>
        <v/>
      </c>
      <c r="M1342" s="6">
        <f>IF(K1342=1,B1342&amp;"|R","")</f>
        <v/>
      </c>
    </row>
    <row r="1343">
      <c r="A1343" s="13" t="n"/>
      <c r="B1343" s="5" t="n"/>
      <c r="C1343" s="5" t="n"/>
      <c r="D1343" s="5" t="n"/>
      <c r="E1343" s="5" t="n"/>
      <c r="F1343" s="15" t="n"/>
      <c r="G1343" s="5" t="n"/>
      <c r="H1343" s="5" t="n"/>
      <c r="I1343" s="6">
        <f>IF(B1343&amp;""="","",IF(COUNTIF('الطلاب'!$A$6:$A$205,B1343&amp;"")=0,"طالب غير موجود",IF(NOT(ISNUMBER(A1343)),"تاريخ ناقص",IF(OR(C1343="حفظ جديد",C1343="مراجعة")=FALSE,"اختر النوع",IF(NOT(ISNUMBER(F1343)),"عدد الأوجه ناقص","")))))</f>
        <v/>
      </c>
      <c r="J1343" s="21">
        <f>IF(OR(B1343&amp;""="",C1343&lt;&gt;"حفظ جديد",NOT(ISNUMBER(A1343))),"",IF(COUNTIFS($B$6:$B$2005,B1343&amp;"",$C$6:$C$2005,"حفظ جديد",$A$6:$A$2005,"&gt;"&amp;A1343)=0,1,0))</f>
        <v/>
      </c>
      <c r="K1343" s="21">
        <f>IF(OR(B1343&amp;""="",C1343&lt;&gt;"مراجعة",NOT(ISNUMBER(A1343))),"",IF(COUNTIFS($B$6:$B$2005,B1343&amp;"",$C$6:$C$2005,"مراجعة",$A$6:$A$2005,"&gt;"&amp;A1343)=0,1,0))</f>
        <v/>
      </c>
      <c r="L1343" s="6">
        <f>IF(J1343=1,B1343&amp;"|H","")</f>
        <v/>
      </c>
      <c r="M1343" s="6">
        <f>IF(K1343=1,B1343&amp;"|R","")</f>
        <v/>
      </c>
    </row>
    <row r="1344">
      <c r="A1344" s="13" t="n"/>
      <c r="B1344" s="5" t="n"/>
      <c r="C1344" s="5" t="n"/>
      <c r="D1344" s="5" t="n"/>
      <c r="E1344" s="5" t="n"/>
      <c r="F1344" s="15" t="n"/>
      <c r="G1344" s="5" t="n"/>
      <c r="H1344" s="5" t="n"/>
      <c r="I1344" s="6">
        <f>IF(B1344&amp;""="","",IF(COUNTIF('الطلاب'!$A$6:$A$205,B1344&amp;"")=0,"طالب غير موجود",IF(NOT(ISNUMBER(A1344)),"تاريخ ناقص",IF(OR(C1344="حفظ جديد",C1344="مراجعة")=FALSE,"اختر النوع",IF(NOT(ISNUMBER(F1344)),"عدد الأوجه ناقص","")))))</f>
        <v/>
      </c>
      <c r="J1344" s="21">
        <f>IF(OR(B1344&amp;""="",C1344&lt;&gt;"حفظ جديد",NOT(ISNUMBER(A1344))),"",IF(COUNTIFS($B$6:$B$2005,B1344&amp;"",$C$6:$C$2005,"حفظ جديد",$A$6:$A$2005,"&gt;"&amp;A1344)=0,1,0))</f>
        <v/>
      </c>
      <c r="K1344" s="21">
        <f>IF(OR(B1344&amp;""="",C1344&lt;&gt;"مراجعة",NOT(ISNUMBER(A1344))),"",IF(COUNTIFS($B$6:$B$2005,B1344&amp;"",$C$6:$C$2005,"مراجعة",$A$6:$A$2005,"&gt;"&amp;A1344)=0,1,0))</f>
        <v/>
      </c>
      <c r="L1344" s="6">
        <f>IF(J1344=1,B1344&amp;"|H","")</f>
        <v/>
      </c>
      <c r="M1344" s="6">
        <f>IF(K1344=1,B1344&amp;"|R","")</f>
        <v/>
      </c>
    </row>
    <row r="1345">
      <c r="A1345" s="13" t="n"/>
      <c r="B1345" s="5" t="n"/>
      <c r="C1345" s="5" t="n"/>
      <c r="D1345" s="5" t="n"/>
      <c r="E1345" s="5" t="n"/>
      <c r="F1345" s="15" t="n"/>
      <c r="G1345" s="5" t="n"/>
      <c r="H1345" s="5" t="n"/>
      <c r="I1345" s="6">
        <f>IF(B1345&amp;""="","",IF(COUNTIF('الطلاب'!$A$6:$A$205,B1345&amp;"")=0,"طالب غير موجود",IF(NOT(ISNUMBER(A1345)),"تاريخ ناقص",IF(OR(C1345="حفظ جديد",C1345="مراجعة")=FALSE,"اختر النوع",IF(NOT(ISNUMBER(F1345)),"عدد الأوجه ناقص","")))))</f>
        <v/>
      </c>
      <c r="J1345" s="21">
        <f>IF(OR(B1345&amp;""="",C1345&lt;&gt;"حفظ جديد",NOT(ISNUMBER(A1345))),"",IF(COUNTIFS($B$6:$B$2005,B1345&amp;"",$C$6:$C$2005,"حفظ جديد",$A$6:$A$2005,"&gt;"&amp;A1345)=0,1,0))</f>
        <v/>
      </c>
      <c r="K1345" s="21">
        <f>IF(OR(B1345&amp;""="",C1345&lt;&gt;"مراجعة",NOT(ISNUMBER(A1345))),"",IF(COUNTIFS($B$6:$B$2005,B1345&amp;"",$C$6:$C$2005,"مراجعة",$A$6:$A$2005,"&gt;"&amp;A1345)=0,1,0))</f>
        <v/>
      </c>
      <c r="L1345" s="6">
        <f>IF(J1345=1,B1345&amp;"|H","")</f>
        <v/>
      </c>
      <c r="M1345" s="6">
        <f>IF(K1345=1,B1345&amp;"|R","")</f>
        <v/>
      </c>
    </row>
    <row r="1346">
      <c r="A1346" s="13" t="n"/>
      <c r="B1346" s="5" t="n"/>
      <c r="C1346" s="5" t="n"/>
      <c r="D1346" s="5" t="n"/>
      <c r="E1346" s="5" t="n"/>
      <c r="F1346" s="15" t="n"/>
      <c r="G1346" s="5" t="n"/>
      <c r="H1346" s="5" t="n"/>
      <c r="I1346" s="6">
        <f>IF(B1346&amp;""="","",IF(COUNTIF('الطلاب'!$A$6:$A$205,B1346&amp;"")=0,"طالب غير موجود",IF(NOT(ISNUMBER(A1346)),"تاريخ ناقص",IF(OR(C1346="حفظ جديد",C1346="مراجعة")=FALSE,"اختر النوع",IF(NOT(ISNUMBER(F1346)),"عدد الأوجه ناقص","")))))</f>
        <v/>
      </c>
      <c r="J1346" s="21">
        <f>IF(OR(B1346&amp;""="",C1346&lt;&gt;"حفظ جديد",NOT(ISNUMBER(A1346))),"",IF(COUNTIFS($B$6:$B$2005,B1346&amp;"",$C$6:$C$2005,"حفظ جديد",$A$6:$A$2005,"&gt;"&amp;A1346)=0,1,0))</f>
        <v/>
      </c>
      <c r="K1346" s="21">
        <f>IF(OR(B1346&amp;""="",C1346&lt;&gt;"مراجعة",NOT(ISNUMBER(A1346))),"",IF(COUNTIFS($B$6:$B$2005,B1346&amp;"",$C$6:$C$2005,"مراجعة",$A$6:$A$2005,"&gt;"&amp;A1346)=0,1,0))</f>
        <v/>
      </c>
      <c r="L1346" s="6">
        <f>IF(J1346=1,B1346&amp;"|H","")</f>
        <v/>
      </c>
      <c r="M1346" s="6">
        <f>IF(K1346=1,B1346&amp;"|R","")</f>
        <v/>
      </c>
    </row>
    <row r="1347">
      <c r="A1347" s="13" t="n"/>
      <c r="B1347" s="5" t="n"/>
      <c r="C1347" s="5" t="n"/>
      <c r="D1347" s="5" t="n"/>
      <c r="E1347" s="5" t="n"/>
      <c r="F1347" s="15" t="n"/>
      <c r="G1347" s="5" t="n"/>
      <c r="H1347" s="5" t="n"/>
      <c r="I1347" s="6">
        <f>IF(B1347&amp;""="","",IF(COUNTIF('الطلاب'!$A$6:$A$205,B1347&amp;"")=0,"طالب غير موجود",IF(NOT(ISNUMBER(A1347)),"تاريخ ناقص",IF(OR(C1347="حفظ جديد",C1347="مراجعة")=FALSE,"اختر النوع",IF(NOT(ISNUMBER(F1347)),"عدد الأوجه ناقص","")))))</f>
        <v/>
      </c>
      <c r="J1347" s="21">
        <f>IF(OR(B1347&amp;""="",C1347&lt;&gt;"حفظ جديد",NOT(ISNUMBER(A1347))),"",IF(COUNTIFS($B$6:$B$2005,B1347&amp;"",$C$6:$C$2005,"حفظ جديد",$A$6:$A$2005,"&gt;"&amp;A1347)=0,1,0))</f>
        <v/>
      </c>
      <c r="K1347" s="21">
        <f>IF(OR(B1347&amp;""="",C1347&lt;&gt;"مراجعة",NOT(ISNUMBER(A1347))),"",IF(COUNTIFS($B$6:$B$2005,B1347&amp;"",$C$6:$C$2005,"مراجعة",$A$6:$A$2005,"&gt;"&amp;A1347)=0,1,0))</f>
        <v/>
      </c>
      <c r="L1347" s="6">
        <f>IF(J1347=1,B1347&amp;"|H","")</f>
        <v/>
      </c>
      <c r="M1347" s="6">
        <f>IF(K1347=1,B1347&amp;"|R","")</f>
        <v/>
      </c>
    </row>
    <row r="1348">
      <c r="A1348" s="13" t="n"/>
      <c r="B1348" s="5" t="n"/>
      <c r="C1348" s="5" t="n"/>
      <c r="D1348" s="5" t="n"/>
      <c r="E1348" s="5" t="n"/>
      <c r="F1348" s="15" t="n"/>
      <c r="G1348" s="5" t="n"/>
      <c r="H1348" s="5" t="n"/>
      <c r="I1348" s="6">
        <f>IF(B1348&amp;""="","",IF(COUNTIF('الطلاب'!$A$6:$A$205,B1348&amp;"")=0,"طالب غير موجود",IF(NOT(ISNUMBER(A1348)),"تاريخ ناقص",IF(OR(C1348="حفظ جديد",C1348="مراجعة")=FALSE,"اختر النوع",IF(NOT(ISNUMBER(F1348)),"عدد الأوجه ناقص","")))))</f>
        <v/>
      </c>
      <c r="J1348" s="21">
        <f>IF(OR(B1348&amp;""="",C1348&lt;&gt;"حفظ جديد",NOT(ISNUMBER(A1348))),"",IF(COUNTIFS($B$6:$B$2005,B1348&amp;"",$C$6:$C$2005,"حفظ جديد",$A$6:$A$2005,"&gt;"&amp;A1348)=0,1,0))</f>
        <v/>
      </c>
      <c r="K1348" s="21">
        <f>IF(OR(B1348&amp;""="",C1348&lt;&gt;"مراجعة",NOT(ISNUMBER(A1348))),"",IF(COUNTIFS($B$6:$B$2005,B1348&amp;"",$C$6:$C$2005,"مراجعة",$A$6:$A$2005,"&gt;"&amp;A1348)=0,1,0))</f>
        <v/>
      </c>
      <c r="L1348" s="6">
        <f>IF(J1348=1,B1348&amp;"|H","")</f>
        <v/>
      </c>
      <c r="M1348" s="6">
        <f>IF(K1348=1,B1348&amp;"|R","")</f>
        <v/>
      </c>
    </row>
    <row r="1349">
      <c r="A1349" s="13" t="n"/>
      <c r="B1349" s="5" t="n"/>
      <c r="C1349" s="5" t="n"/>
      <c r="D1349" s="5" t="n"/>
      <c r="E1349" s="5" t="n"/>
      <c r="F1349" s="15" t="n"/>
      <c r="G1349" s="5" t="n"/>
      <c r="H1349" s="5" t="n"/>
      <c r="I1349" s="6">
        <f>IF(B1349&amp;""="","",IF(COUNTIF('الطلاب'!$A$6:$A$205,B1349&amp;"")=0,"طالب غير موجود",IF(NOT(ISNUMBER(A1349)),"تاريخ ناقص",IF(OR(C1349="حفظ جديد",C1349="مراجعة")=FALSE,"اختر النوع",IF(NOT(ISNUMBER(F1349)),"عدد الأوجه ناقص","")))))</f>
        <v/>
      </c>
      <c r="J1349" s="21">
        <f>IF(OR(B1349&amp;""="",C1349&lt;&gt;"حفظ جديد",NOT(ISNUMBER(A1349))),"",IF(COUNTIFS($B$6:$B$2005,B1349&amp;"",$C$6:$C$2005,"حفظ جديد",$A$6:$A$2005,"&gt;"&amp;A1349)=0,1,0))</f>
        <v/>
      </c>
      <c r="K1349" s="21">
        <f>IF(OR(B1349&amp;""="",C1349&lt;&gt;"مراجعة",NOT(ISNUMBER(A1349))),"",IF(COUNTIFS($B$6:$B$2005,B1349&amp;"",$C$6:$C$2005,"مراجعة",$A$6:$A$2005,"&gt;"&amp;A1349)=0,1,0))</f>
        <v/>
      </c>
      <c r="L1349" s="6">
        <f>IF(J1349=1,B1349&amp;"|H","")</f>
        <v/>
      </c>
      <c r="M1349" s="6">
        <f>IF(K1349=1,B1349&amp;"|R","")</f>
        <v/>
      </c>
    </row>
    <row r="1350">
      <c r="A1350" s="13" t="n"/>
      <c r="B1350" s="5" t="n"/>
      <c r="C1350" s="5" t="n"/>
      <c r="D1350" s="5" t="n"/>
      <c r="E1350" s="5" t="n"/>
      <c r="F1350" s="15" t="n"/>
      <c r="G1350" s="5" t="n"/>
      <c r="H1350" s="5" t="n"/>
      <c r="I1350" s="6">
        <f>IF(B1350&amp;""="","",IF(COUNTIF('الطلاب'!$A$6:$A$205,B1350&amp;"")=0,"طالب غير موجود",IF(NOT(ISNUMBER(A1350)),"تاريخ ناقص",IF(OR(C1350="حفظ جديد",C1350="مراجعة")=FALSE,"اختر النوع",IF(NOT(ISNUMBER(F1350)),"عدد الأوجه ناقص","")))))</f>
        <v/>
      </c>
      <c r="J1350" s="21">
        <f>IF(OR(B1350&amp;""="",C1350&lt;&gt;"حفظ جديد",NOT(ISNUMBER(A1350))),"",IF(COUNTIFS($B$6:$B$2005,B1350&amp;"",$C$6:$C$2005,"حفظ جديد",$A$6:$A$2005,"&gt;"&amp;A1350)=0,1,0))</f>
        <v/>
      </c>
      <c r="K1350" s="21">
        <f>IF(OR(B1350&amp;""="",C1350&lt;&gt;"مراجعة",NOT(ISNUMBER(A1350))),"",IF(COUNTIFS($B$6:$B$2005,B1350&amp;"",$C$6:$C$2005,"مراجعة",$A$6:$A$2005,"&gt;"&amp;A1350)=0,1,0))</f>
        <v/>
      </c>
      <c r="L1350" s="6">
        <f>IF(J1350=1,B1350&amp;"|H","")</f>
        <v/>
      </c>
      <c r="M1350" s="6">
        <f>IF(K1350=1,B1350&amp;"|R","")</f>
        <v/>
      </c>
    </row>
    <row r="1351">
      <c r="A1351" s="13" t="n"/>
      <c r="B1351" s="5" t="n"/>
      <c r="C1351" s="5" t="n"/>
      <c r="D1351" s="5" t="n"/>
      <c r="E1351" s="5" t="n"/>
      <c r="F1351" s="15" t="n"/>
      <c r="G1351" s="5" t="n"/>
      <c r="H1351" s="5" t="n"/>
      <c r="I1351" s="6">
        <f>IF(B1351&amp;""="","",IF(COUNTIF('الطلاب'!$A$6:$A$205,B1351&amp;"")=0,"طالب غير موجود",IF(NOT(ISNUMBER(A1351)),"تاريخ ناقص",IF(OR(C1351="حفظ جديد",C1351="مراجعة")=FALSE,"اختر النوع",IF(NOT(ISNUMBER(F1351)),"عدد الأوجه ناقص","")))))</f>
        <v/>
      </c>
      <c r="J1351" s="21">
        <f>IF(OR(B1351&amp;""="",C1351&lt;&gt;"حفظ جديد",NOT(ISNUMBER(A1351))),"",IF(COUNTIFS($B$6:$B$2005,B1351&amp;"",$C$6:$C$2005,"حفظ جديد",$A$6:$A$2005,"&gt;"&amp;A1351)=0,1,0))</f>
        <v/>
      </c>
      <c r="K1351" s="21">
        <f>IF(OR(B1351&amp;""="",C1351&lt;&gt;"مراجعة",NOT(ISNUMBER(A1351))),"",IF(COUNTIFS($B$6:$B$2005,B1351&amp;"",$C$6:$C$2005,"مراجعة",$A$6:$A$2005,"&gt;"&amp;A1351)=0,1,0))</f>
        <v/>
      </c>
      <c r="L1351" s="6">
        <f>IF(J1351=1,B1351&amp;"|H","")</f>
        <v/>
      </c>
      <c r="M1351" s="6">
        <f>IF(K1351=1,B1351&amp;"|R","")</f>
        <v/>
      </c>
    </row>
    <row r="1352">
      <c r="A1352" s="13" t="n"/>
      <c r="B1352" s="5" t="n"/>
      <c r="C1352" s="5" t="n"/>
      <c r="D1352" s="5" t="n"/>
      <c r="E1352" s="5" t="n"/>
      <c r="F1352" s="15" t="n"/>
      <c r="G1352" s="5" t="n"/>
      <c r="H1352" s="5" t="n"/>
      <c r="I1352" s="6">
        <f>IF(B1352&amp;""="","",IF(COUNTIF('الطلاب'!$A$6:$A$205,B1352&amp;"")=0,"طالب غير موجود",IF(NOT(ISNUMBER(A1352)),"تاريخ ناقص",IF(OR(C1352="حفظ جديد",C1352="مراجعة")=FALSE,"اختر النوع",IF(NOT(ISNUMBER(F1352)),"عدد الأوجه ناقص","")))))</f>
        <v/>
      </c>
      <c r="J1352" s="21">
        <f>IF(OR(B1352&amp;""="",C1352&lt;&gt;"حفظ جديد",NOT(ISNUMBER(A1352))),"",IF(COUNTIFS($B$6:$B$2005,B1352&amp;"",$C$6:$C$2005,"حفظ جديد",$A$6:$A$2005,"&gt;"&amp;A1352)=0,1,0))</f>
        <v/>
      </c>
      <c r="K1352" s="21">
        <f>IF(OR(B1352&amp;""="",C1352&lt;&gt;"مراجعة",NOT(ISNUMBER(A1352))),"",IF(COUNTIFS($B$6:$B$2005,B1352&amp;"",$C$6:$C$2005,"مراجعة",$A$6:$A$2005,"&gt;"&amp;A1352)=0,1,0))</f>
        <v/>
      </c>
      <c r="L1352" s="6">
        <f>IF(J1352=1,B1352&amp;"|H","")</f>
        <v/>
      </c>
      <c r="M1352" s="6">
        <f>IF(K1352=1,B1352&amp;"|R","")</f>
        <v/>
      </c>
    </row>
    <row r="1353">
      <c r="A1353" s="13" t="n"/>
      <c r="B1353" s="5" t="n"/>
      <c r="C1353" s="5" t="n"/>
      <c r="D1353" s="5" t="n"/>
      <c r="E1353" s="5" t="n"/>
      <c r="F1353" s="15" t="n"/>
      <c r="G1353" s="5" t="n"/>
      <c r="H1353" s="5" t="n"/>
      <c r="I1353" s="6">
        <f>IF(B1353&amp;""="","",IF(COUNTIF('الطلاب'!$A$6:$A$205,B1353&amp;"")=0,"طالب غير موجود",IF(NOT(ISNUMBER(A1353)),"تاريخ ناقص",IF(OR(C1353="حفظ جديد",C1353="مراجعة")=FALSE,"اختر النوع",IF(NOT(ISNUMBER(F1353)),"عدد الأوجه ناقص","")))))</f>
        <v/>
      </c>
      <c r="J1353" s="21">
        <f>IF(OR(B1353&amp;""="",C1353&lt;&gt;"حفظ جديد",NOT(ISNUMBER(A1353))),"",IF(COUNTIFS($B$6:$B$2005,B1353&amp;"",$C$6:$C$2005,"حفظ جديد",$A$6:$A$2005,"&gt;"&amp;A1353)=0,1,0))</f>
        <v/>
      </c>
      <c r="K1353" s="21">
        <f>IF(OR(B1353&amp;""="",C1353&lt;&gt;"مراجعة",NOT(ISNUMBER(A1353))),"",IF(COUNTIFS($B$6:$B$2005,B1353&amp;"",$C$6:$C$2005,"مراجعة",$A$6:$A$2005,"&gt;"&amp;A1353)=0,1,0))</f>
        <v/>
      </c>
      <c r="L1353" s="6">
        <f>IF(J1353=1,B1353&amp;"|H","")</f>
        <v/>
      </c>
      <c r="M1353" s="6">
        <f>IF(K1353=1,B1353&amp;"|R","")</f>
        <v/>
      </c>
    </row>
    <row r="1354">
      <c r="A1354" s="13" t="n"/>
      <c r="B1354" s="5" t="n"/>
      <c r="C1354" s="5" t="n"/>
      <c r="D1354" s="5" t="n"/>
      <c r="E1354" s="5" t="n"/>
      <c r="F1354" s="15" t="n"/>
      <c r="G1354" s="5" t="n"/>
      <c r="H1354" s="5" t="n"/>
      <c r="I1354" s="6">
        <f>IF(B1354&amp;""="","",IF(COUNTIF('الطلاب'!$A$6:$A$205,B1354&amp;"")=0,"طالب غير موجود",IF(NOT(ISNUMBER(A1354)),"تاريخ ناقص",IF(OR(C1354="حفظ جديد",C1354="مراجعة")=FALSE,"اختر النوع",IF(NOT(ISNUMBER(F1354)),"عدد الأوجه ناقص","")))))</f>
        <v/>
      </c>
      <c r="J1354" s="21">
        <f>IF(OR(B1354&amp;""="",C1354&lt;&gt;"حفظ جديد",NOT(ISNUMBER(A1354))),"",IF(COUNTIFS($B$6:$B$2005,B1354&amp;"",$C$6:$C$2005,"حفظ جديد",$A$6:$A$2005,"&gt;"&amp;A1354)=0,1,0))</f>
        <v/>
      </c>
      <c r="K1354" s="21">
        <f>IF(OR(B1354&amp;""="",C1354&lt;&gt;"مراجعة",NOT(ISNUMBER(A1354))),"",IF(COUNTIFS($B$6:$B$2005,B1354&amp;"",$C$6:$C$2005,"مراجعة",$A$6:$A$2005,"&gt;"&amp;A1354)=0,1,0))</f>
        <v/>
      </c>
      <c r="L1354" s="6">
        <f>IF(J1354=1,B1354&amp;"|H","")</f>
        <v/>
      </c>
      <c r="M1354" s="6">
        <f>IF(K1354=1,B1354&amp;"|R","")</f>
        <v/>
      </c>
    </row>
    <row r="1355">
      <c r="A1355" s="13" t="n"/>
      <c r="B1355" s="5" t="n"/>
      <c r="C1355" s="5" t="n"/>
      <c r="D1355" s="5" t="n"/>
      <c r="E1355" s="5" t="n"/>
      <c r="F1355" s="15" t="n"/>
      <c r="G1355" s="5" t="n"/>
      <c r="H1355" s="5" t="n"/>
      <c r="I1355" s="6">
        <f>IF(B1355&amp;""="","",IF(COUNTIF('الطلاب'!$A$6:$A$205,B1355&amp;"")=0,"طالب غير موجود",IF(NOT(ISNUMBER(A1355)),"تاريخ ناقص",IF(OR(C1355="حفظ جديد",C1355="مراجعة")=FALSE,"اختر النوع",IF(NOT(ISNUMBER(F1355)),"عدد الأوجه ناقص","")))))</f>
        <v/>
      </c>
      <c r="J1355" s="21">
        <f>IF(OR(B1355&amp;""="",C1355&lt;&gt;"حفظ جديد",NOT(ISNUMBER(A1355))),"",IF(COUNTIFS($B$6:$B$2005,B1355&amp;"",$C$6:$C$2005,"حفظ جديد",$A$6:$A$2005,"&gt;"&amp;A1355)=0,1,0))</f>
        <v/>
      </c>
      <c r="K1355" s="21">
        <f>IF(OR(B1355&amp;""="",C1355&lt;&gt;"مراجعة",NOT(ISNUMBER(A1355))),"",IF(COUNTIFS($B$6:$B$2005,B1355&amp;"",$C$6:$C$2005,"مراجعة",$A$6:$A$2005,"&gt;"&amp;A1355)=0,1,0))</f>
        <v/>
      </c>
      <c r="L1355" s="6">
        <f>IF(J1355=1,B1355&amp;"|H","")</f>
        <v/>
      </c>
      <c r="M1355" s="6">
        <f>IF(K1355=1,B1355&amp;"|R","")</f>
        <v/>
      </c>
    </row>
    <row r="1356">
      <c r="A1356" s="13" t="n"/>
      <c r="B1356" s="5" t="n"/>
      <c r="C1356" s="5" t="n"/>
      <c r="D1356" s="5" t="n"/>
      <c r="E1356" s="5" t="n"/>
      <c r="F1356" s="15" t="n"/>
      <c r="G1356" s="5" t="n"/>
      <c r="H1356" s="5" t="n"/>
      <c r="I1356" s="6">
        <f>IF(B1356&amp;""="","",IF(COUNTIF('الطلاب'!$A$6:$A$205,B1356&amp;"")=0,"طالب غير موجود",IF(NOT(ISNUMBER(A1356)),"تاريخ ناقص",IF(OR(C1356="حفظ جديد",C1356="مراجعة")=FALSE,"اختر النوع",IF(NOT(ISNUMBER(F1356)),"عدد الأوجه ناقص","")))))</f>
        <v/>
      </c>
      <c r="J1356" s="21">
        <f>IF(OR(B1356&amp;""="",C1356&lt;&gt;"حفظ جديد",NOT(ISNUMBER(A1356))),"",IF(COUNTIFS($B$6:$B$2005,B1356&amp;"",$C$6:$C$2005,"حفظ جديد",$A$6:$A$2005,"&gt;"&amp;A1356)=0,1,0))</f>
        <v/>
      </c>
      <c r="K1356" s="21">
        <f>IF(OR(B1356&amp;""="",C1356&lt;&gt;"مراجعة",NOT(ISNUMBER(A1356))),"",IF(COUNTIFS($B$6:$B$2005,B1356&amp;"",$C$6:$C$2005,"مراجعة",$A$6:$A$2005,"&gt;"&amp;A1356)=0,1,0))</f>
        <v/>
      </c>
      <c r="L1356" s="6">
        <f>IF(J1356=1,B1356&amp;"|H","")</f>
        <v/>
      </c>
      <c r="M1356" s="6">
        <f>IF(K1356=1,B1356&amp;"|R","")</f>
        <v/>
      </c>
    </row>
    <row r="1357">
      <c r="A1357" s="13" t="n"/>
      <c r="B1357" s="5" t="n"/>
      <c r="C1357" s="5" t="n"/>
      <c r="D1357" s="5" t="n"/>
      <c r="E1357" s="5" t="n"/>
      <c r="F1357" s="15" t="n"/>
      <c r="G1357" s="5" t="n"/>
      <c r="H1357" s="5" t="n"/>
      <c r="I1357" s="6">
        <f>IF(B1357&amp;""="","",IF(COUNTIF('الطلاب'!$A$6:$A$205,B1357&amp;"")=0,"طالب غير موجود",IF(NOT(ISNUMBER(A1357)),"تاريخ ناقص",IF(OR(C1357="حفظ جديد",C1357="مراجعة")=FALSE,"اختر النوع",IF(NOT(ISNUMBER(F1357)),"عدد الأوجه ناقص","")))))</f>
        <v/>
      </c>
      <c r="J1357" s="21">
        <f>IF(OR(B1357&amp;""="",C1357&lt;&gt;"حفظ جديد",NOT(ISNUMBER(A1357))),"",IF(COUNTIFS($B$6:$B$2005,B1357&amp;"",$C$6:$C$2005,"حفظ جديد",$A$6:$A$2005,"&gt;"&amp;A1357)=0,1,0))</f>
        <v/>
      </c>
      <c r="K1357" s="21">
        <f>IF(OR(B1357&amp;""="",C1357&lt;&gt;"مراجعة",NOT(ISNUMBER(A1357))),"",IF(COUNTIFS($B$6:$B$2005,B1357&amp;"",$C$6:$C$2005,"مراجعة",$A$6:$A$2005,"&gt;"&amp;A1357)=0,1,0))</f>
        <v/>
      </c>
      <c r="L1357" s="6">
        <f>IF(J1357=1,B1357&amp;"|H","")</f>
        <v/>
      </c>
      <c r="M1357" s="6">
        <f>IF(K1357=1,B1357&amp;"|R","")</f>
        <v/>
      </c>
    </row>
    <row r="1358">
      <c r="A1358" s="13" t="n"/>
      <c r="B1358" s="5" t="n"/>
      <c r="C1358" s="5" t="n"/>
      <c r="D1358" s="5" t="n"/>
      <c r="E1358" s="5" t="n"/>
      <c r="F1358" s="15" t="n"/>
      <c r="G1358" s="5" t="n"/>
      <c r="H1358" s="5" t="n"/>
      <c r="I1358" s="6">
        <f>IF(B1358&amp;""="","",IF(COUNTIF('الطلاب'!$A$6:$A$205,B1358&amp;"")=0,"طالب غير موجود",IF(NOT(ISNUMBER(A1358)),"تاريخ ناقص",IF(OR(C1358="حفظ جديد",C1358="مراجعة")=FALSE,"اختر النوع",IF(NOT(ISNUMBER(F1358)),"عدد الأوجه ناقص","")))))</f>
        <v/>
      </c>
      <c r="J1358" s="21">
        <f>IF(OR(B1358&amp;""="",C1358&lt;&gt;"حفظ جديد",NOT(ISNUMBER(A1358))),"",IF(COUNTIFS($B$6:$B$2005,B1358&amp;"",$C$6:$C$2005,"حفظ جديد",$A$6:$A$2005,"&gt;"&amp;A1358)=0,1,0))</f>
        <v/>
      </c>
      <c r="K1358" s="21">
        <f>IF(OR(B1358&amp;""="",C1358&lt;&gt;"مراجعة",NOT(ISNUMBER(A1358))),"",IF(COUNTIFS($B$6:$B$2005,B1358&amp;"",$C$6:$C$2005,"مراجعة",$A$6:$A$2005,"&gt;"&amp;A1358)=0,1,0))</f>
        <v/>
      </c>
      <c r="L1358" s="6">
        <f>IF(J1358=1,B1358&amp;"|H","")</f>
        <v/>
      </c>
      <c r="M1358" s="6">
        <f>IF(K1358=1,B1358&amp;"|R","")</f>
        <v/>
      </c>
    </row>
    <row r="1359">
      <c r="A1359" s="13" t="n"/>
      <c r="B1359" s="5" t="n"/>
      <c r="C1359" s="5" t="n"/>
      <c r="D1359" s="5" t="n"/>
      <c r="E1359" s="5" t="n"/>
      <c r="F1359" s="15" t="n"/>
      <c r="G1359" s="5" t="n"/>
      <c r="H1359" s="5" t="n"/>
      <c r="I1359" s="6">
        <f>IF(B1359&amp;""="","",IF(COUNTIF('الطلاب'!$A$6:$A$205,B1359&amp;"")=0,"طالب غير موجود",IF(NOT(ISNUMBER(A1359)),"تاريخ ناقص",IF(OR(C1359="حفظ جديد",C1359="مراجعة")=FALSE,"اختر النوع",IF(NOT(ISNUMBER(F1359)),"عدد الأوجه ناقص","")))))</f>
        <v/>
      </c>
      <c r="J1359" s="21">
        <f>IF(OR(B1359&amp;""="",C1359&lt;&gt;"حفظ جديد",NOT(ISNUMBER(A1359))),"",IF(COUNTIFS($B$6:$B$2005,B1359&amp;"",$C$6:$C$2005,"حفظ جديد",$A$6:$A$2005,"&gt;"&amp;A1359)=0,1,0))</f>
        <v/>
      </c>
      <c r="K1359" s="21">
        <f>IF(OR(B1359&amp;""="",C1359&lt;&gt;"مراجعة",NOT(ISNUMBER(A1359))),"",IF(COUNTIFS($B$6:$B$2005,B1359&amp;"",$C$6:$C$2005,"مراجعة",$A$6:$A$2005,"&gt;"&amp;A1359)=0,1,0))</f>
        <v/>
      </c>
      <c r="L1359" s="6">
        <f>IF(J1359=1,B1359&amp;"|H","")</f>
        <v/>
      </c>
      <c r="M1359" s="6">
        <f>IF(K1359=1,B1359&amp;"|R","")</f>
        <v/>
      </c>
    </row>
    <row r="1360">
      <c r="A1360" s="13" t="n"/>
      <c r="B1360" s="5" t="n"/>
      <c r="C1360" s="5" t="n"/>
      <c r="D1360" s="5" t="n"/>
      <c r="E1360" s="5" t="n"/>
      <c r="F1360" s="15" t="n"/>
      <c r="G1360" s="5" t="n"/>
      <c r="H1360" s="5" t="n"/>
      <c r="I1360" s="6">
        <f>IF(B1360&amp;""="","",IF(COUNTIF('الطلاب'!$A$6:$A$205,B1360&amp;"")=0,"طالب غير موجود",IF(NOT(ISNUMBER(A1360)),"تاريخ ناقص",IF(OR(C1360="حفظ جديد",C1360="مراجعة")=FALSE,"اختر النوع",IF(NOT(ISNUMBER(F1360)),"عدد الأوجه ناقص","")))))</f>
        <v/>
      </c>
      <c r="J1360" s="21">
        <f>IF(OR(B1360&amp;""="",C1360&lt;&gt;"حفظ جديد",NOT(ISNUMBER(A1360))),"",IF(COUNTIFS($B$6:$B$2005,B1360&amp;"",$C$6:$C$2005,"حفظ جديد",$A$6:$A$2005,"&gt;"&amp;A1360)=0,1,0))</f>
        <v/>
      </c>
      <c r="K1360" s="21">
        <f>IF(OR(B1360&amp;""="",C1360&lt;&gt;"مراجعة",NOT(ISNUMBER(A1360))),"",IF(COUNTIFS($B$6:$B$2005,B1360&amp;"",$C$6:$C$2005,"مراجعة",$A$6:$A$2005,"&gt;"&amp;A1360)=0,1,0))</f>
        <v/>
      </c>
      <c r="L1360" s="6">
        <f>IF(J1360=1,B1360&amp;"|H","")</f>
        <v/>
      </c>
      <c r="M1360" s="6">
        <f>IF(K1360=1,B1360&amp;"|R","")</f>
        <v/>
      </c>
    </row>
    <row r="1361">
      <c r="A1361" s="13" t="n"/>
      <c r="B1361" s="5" t="n"/>
      <c r="C1361" s="5" t="n"/>
      <c r="D1361" s="5" t="n"/>
      <c r="E1361" s="5" t="n"/>
      <c r="F1361" s="15" t="n"/>
      <c r="G1361" s="5" t="n"/>
      <c r="H1361" s="5" t="n"/>
      <c r="I1361" s="6">
        <f>IF(B1361&amp;""="","",IF(COUNTIF('الطلاب'!$A$6:$A$205,B1361&amp;"")=0,"طالب غير موجود",IF(NOT(ISNUMBER(A1361)),"تاريخ ناقص",IF(OR(C1361="حفظ جديد",C1361="مراجعة")=FALSE,"اختر النوع",IF(NOT(ISNUMBER(F1361)),"عدد الأوجه ناقص","")))))</f>
        <v/>
      </c>
      <c r="J1361" s="21">
        <f>IF(OR(B1361&amp;""="",C1361&lt;&gt;"حفظ جديد",NOT(ISNUMBER(A1361))),"",IF(COUNTIFS($B$6:$B$2005,B1361&amp;"",$C$6:$C$2005,"حفظ جديد",$A$6:$A$2005,"&gt;"&amp;A1361)=0,1,0))</f>
        <v/>
      </c>
      <c r="K1361" s="21">
        <f>IF(OR(B1361&amp;""="",C1361&lt;&gt;"مراجعة",NOT(ISNUMBER(A1361))),"",IF(COUNTIFS($B$6:$B$2005,B1361&amp;"",$C$6:$C$2005,"مراجعة",$A$6:$A$2005,"&gt;"&amp;A1361)=0,1,0))</f>
        <v/>
      </c>
      <c r="L1361" s="6">
        <f>IF(J1361=1,B1361&amp;"|H","")</f>
        <v/>
      </c>
      <c r="M1361" s="6">
        <f>IF(K1361=1,B1361&amp;"|R","")</f>
        <v/>
      </c>
    </row>
    <row r="1362">
      <c r="A1362" s="13" t="n"/>
      <c r="B1362" s="5" t="n"/>
      <c r="C1362" s="5" t="n"/>
      <c r="D1362" s="5" t="n"/>
      <c r="E1362" s="5" t="n"/>
      <c r="F1362" s="15" t="n"/>
      <c r="G1362" s="5" t="n"/>
      <c r="H1362" s="5" t="n"/>
      <c r="I1362" s="6">
        <f>IF(B1362&amp;""="","",IF(COUNTIF('الطلاب'!$A$6:$A$205,B1362&amp;"")=0,"طالب غير موجود",IF(NOT(ISNUMBER(A1362)),"تاريخ ناقص",IF(OR(C1362="حفظ جديد",C1362="مراجعة")=FALSE,"اختر النوع",IF(NOT(ISNUMBER(F1362)),"عدد الأوجه ناقص","")))))</f>
        <v/>
      </c>
      <c r="J1362" s="21">
        <f>IF(OR(B1362&amp;""="",C1362&lt;&gt;"حفظ جديد",NOT(ISNUMBER(A1362))),"",IF(COUNTIFS($B$6:$B$2005,B1362&amp;"",$C$6:$C$2005,"حفظ جديد",$A$6:$A$2005,"&gt;"&amp;A1362)=0,1,0))</f>
        <v/>
      </c>
      <c r="K1362" s="21">
        <f>IF(OR(B1362&amp;""="",C1362&lt;&gt;"مراجعة",NOT(ISNUMBER(A1362))),"",IF(COUNTIFS($B$6:$B$2005,B1362&amp;"",$C$6:$C$2005,"مراجعة",$A$6:$A$2005,"&gt;"&amp;A1362)=0,1,0))</f>
        <v/>
      </c>
      <c r="L1362" s="6">
        <f>IF(J1362=1,B1362&amp;"|H","")</f>
        <v/>
      </c>
      <c r="M1362" s="6">
        <f>IF(K1362=1,B1362&amp;"|R","")</f>
        <v/>
      </c>
    </row>
    <row r="1363">
      <c r="A1363" s="13" t="n"/>
      <c r="B1363" s="5" t="n"/>
      <c r="C1363" s="5" t="n"/>
      <c r="D1363" s="5" t="n"/>
      <c r="E1363" s="5" t="n"/>
      <c r="F1363" s="15" t="n"/>
      <c r="G1363" s="5" t="n"/>
      <c r="H1363" s="5" t="n"/>
      <c r="I1363" s="6">
        <f>IF(B1363&amp;""="","",IF(COUNTIF('الطلاب'!$A$6:$A$205,B1363&amp;"")=0,"طالب غير موجود",IF(NOT(ISNUMBER(A1363)),"تاريخ ناقص",IF(OR(C1363="حفظ جديد",C1363="مراجعة")=FALSE,"اختر النوع",IF(NOT(ISNUMBER(F1363)),"عدد الأوجه ناقص","")))))</f>
        <v/>
      </c>
      <c r="J1363" s="21">
        <f>IF(OR(B1363&amp;""="",C1363&lt;&gt;"حفظ جديد",NOT(ISNUMBER(A1363))),"",IF(COUNTIFS($B$6:$B$2005,B1363&amp;"",$C$6:$C$2005,"حفظ جديد",$A$6:$A$2005,"&gt;"&amp;A1363)=0,1,0))</f>
        <v/>
      </c>
      <c r="K1363" s="21">
        <f>IF(OR(B1363&amp;""="",C1363&lt;&gt;"مراجعة",NOT(ISNUMBER(A1363))),"",IF(COUNTIFS($B$6:$B$2005,B1363&amp;"",$C$6:$C$2005,"مراجعة",$A$6:$A$2005,"&gt;"&amp;A1363)=0,1,0))</f>
        <v/>
      </c>
      <c r="L1363" s="6">
        <f>IF(J1363=1,B1363&amp;"|H","")</f>
        <v/>
      </c>
      <c r="M1363" s="6">
        <f>IF(K1363=1,B1363&amp;"|R","")</f>
        <v/>
      </c>
    </row>
    <row r="1364">
      <c r="A1364" s="13" t="n"/>
      <c r="B1364" s="5" t="n"/>
      <c r="C1364" s="5" t="n"/>
      <c r="D1364" s="5" t="n"/>
      <c r="E1364" s="5" t="n"/>
      <c r="F1364" s="15" t="n"/>
      <c r="G1364" s="5" t="n"/>
      <c r="H1364" s="5" t="n"/>
      <c r="I1364" s="6">
        <f>IF(B1364&amp;""="","",IF(COUNTIF('الطلاب'!$A$6:$A$205,B1364&amp;"")=0,"طالب غير موجود",IF(NOT(ISNUMBER(A1364)),"تاريخ ناقص",IF(OR(C1364="حفظ جديد",C1364="مراجعة")=FALSE,"اختر النوع",IF(NOT(ISNUMBER(F1364)),"عدد الأوجه ناقص","")))))</f>
        <v/>
      </c>
      <c r="J1364" s="21">
        <f>IF(OR(B1364&amp;""="",C1364&lt;&gt;"حفظ جديد",NOT(ISNUMBER(A1364))),"",IF(COUNTIFS($B$6:$B$2005,B1364&amp;"",$C$6:$C$2005,"حفظ جديد",$A$6:$A$2005,"&gt;"&amp;A1364)=0,1,0))</f>
        <v/>
      </c>
      <c r="K1364" s="21">
        <f>IF(OR(B1364&amp;""="",C1364&lt;&gt;"مراجعة",NOT(ISNUMBER(A1364))),"",IF(COUNTIFS($B$6:$B$2005,B1364&amp;"",$C$6:$C$2005,"مراجعة",$A$6:$A$2005,"&gt;"&amp;A1364)=0,1,0))</f>
        <v/>
      </c>
      <c r="L1364" s="6">
        <f>IF(J1364=1,B1364&amp;"|H","")</f>
        <v/>
      </c>
      <c r="M1364" s="6">
        <f>IF(K1364=1,B1364&amp;"|R","")</f>
        <v/>
      </c>
    </row>
    <row r="1365">
      <c r="A1365" s="13" t="n"/>
      <c r="B1365" s="5" t="n"/>
      <c r="C1365" s="5" t="n"/>
      <c r="D1365" s="5" t="n"/>
      <c r="E1365" s="5" t="n"/>
      <c r="F1365" s="15" t="n"/>
      <c r="G1365" s="5" t="n"/>
      <c r="H1365" s="5" t="n"/>
      <c r="I1365" s="6">
        <f>IF(B1365&amp;""="","",IF(COUNTIF('الطلاب'!$A$6:$A$205,B1365&amp;"")=0,"طالب غير موجود",IF(NOT(ISNUMBER(A1365)),"تاريخ ناقص",IF(OR(C1365="حفظ جديد",C1365="مراجعة")=FALSE,"اختر النوع",IF(NOT(ISNUMBER(F1365)),"عدد الأوجه ناقص","")))))</f>
        <v/>
      </c>
      <c r="J1365" s="21">
        <f>IF(OR(B1365&amp;""="",C1365&lt;&gt;"حفظ جديد",NOT(ISNUMBER(A1365))),"",IF(COUNTIFS($B$6:$B$2005,B1365&amp;"",$C$6:$C$2005,"حفظ جديد",$A$6:$A$2005,"&gt;"&amp;A1365)=0,1,0))</f>
        <v/>
      </c>
      <c r="K1365" s="21">
        <f>IF(OR(B1365&amp;""="",C1365&lt;&gt;"مراجعة",NOT(ISNUMBER(A1365))),"",IF(COUNTIFS($B$6:$B$2005,B1365&amp;"",$C$6:$C$2005,"مراجعة",$A$6:$A$2005,"&gt;"&amp;A1365)=0,1,0))</f>
        <v/>
      </c>
      <c r="L1365" s="6">
        <f>IF(J1365=1,B1365&amp;"|H","")</f>
        <v/>
      </c>
      <c r="M1365" s="6">
        <f>IF(K1365=1,B1365&amp;"|R","")</f>
        <v/>
      </c>
    </row>
    <row r="1366">
      <c r="A1366" s="13" t="n"/>
      <c r="B1366" s="5" t="n"/>
      <c r="C1366" s="5" t="n"/>
      <c r="D1366" s="5" t="n"/>
      <c r="E1366" s="5" t="n"/>
      <c r="F1366" s="15" t="n"/>
      <c r="G1366" s="5" t="n"/>
      <c r="H1366" s="5" t="n"/>
      <c r="I1366" s="6">
        <f>IF(B1366&amp;""="","",IF(COUNTIF('الطلاب'!$A$6:$A$205,B1366&amp;"")=0,"طالب غير موجود",IF(NOT(ISNUMBER(A1366)),"تاريخ ناقص",IF(OR(C1366="حفظ جديد",C1366="مراجعة")=FALSE,"اختر النوع",IF(NOT(ISNUMBER(F1366)),"عدد الأوجه ناقص","")))))</f>
        <v/>
      </c>
      <c r="J1366" s="21">
        <f>IF(OR(B1366&amp;""="",C1366&lt;&gt;"حفظ جديد",NOT(ISNUMBER(A1366))),"",IF(COUNTIFS($B$6:$B$2005,B1366&amp;"",$C$6:$C$2005,"حفظ جديد",$A$6:$A$2005,"&gt;"&amp;A1366)=0,1,0))</f>
        <v/>
      </c>
      <c r="K1366" s="21">
        <f>IF(OR(B1366&amp;""="",C1366&lt;&gt;"مراجعة",NOT(ISNUMBER(A1366))),"",IF(COUNTIFS($B$6:$B$2005,B1366&amp;"",$C$6:$C$2005,"مراجعة",$A$6:$A$2005,"&gt;"&amp;A1366)=0,1,0))</f>
        <v/>
      </c>
      <c r="L1366" s="6">
        <f>IF(J1366=1,B1366&amp;"|H","")</f>
        <v/>
      </c>
      <c r="M1366" s="6">
        <f>IF(K1366=1,B1366&amp;"|R","")</f>
        <v/>
      </c>
    </row>
    <row r="1367">
      <c r="A1367" s="13" t="n"/>
      <c r="B1367" s="5" t="n"/>
      <c r="C1367" s="5" t="n"/>
      <c r="D1367" s="5" t="n"/>
      <c r="E1367" s="5" t="n"/>
      <c r="F1367" s="15" t="n"/>
      <c r="G1367" s="5" t="n"/>
      <c r="H1367" s="5" t="n"/>
      <c r="I1367" s="6">
        <f>IF(B1367&amp;""="","",IF(COUNTIF('الطلاب'!$A$6:$A$205,B1367&amp;"")=0,"طالب غير موجود",IF(NOT(ISNUMBER(A1367)),"تاريخ ناقص",IF(OR(C1367="حفظ جديد",C1367="مراجعة")=FALSE,"اختر النوع",IF(NOT(ISNUMBER(F1367)),"عدد الأوجه ناقص","")))))</f>
        <v/>
      </c>
      <c r="J1367" s="21">
        <f>IF(OR(B1367&amp;""="",C1367&lt;&gt;"حفظ جديد",NOT(ISNUMBER(A1367))),"",IF(COUNTIFS($B$6:$B$2005,B1367&amp;"",$C$6:$C$2005,"حفظ جديد",$A$6:$A$2005,"&gt;"&amp;A1367)=0,1,0))</f>
        <v/>
      </c>
      <c r="K1367" s="21">
        <f>IF(OR(B1367&amp;""="",C1367&lt;&gt;"مراجعة",NOT(ISNUMBER(A1367))),"",IF(COUNTIFS($B$6:$B$2005,B1367&amp;"",$C$6:$C$2005,"مراجعة",$A$6:$A$2005,"&gt;"&amp;A1367)=0,1,0))</f>
        <v/>
      </c>
      <c r="L1367" s="6">
        <f>IF(J1367=1,B1367&amp;"|H","")</f>
        <v/>
      </c>
      <c r="M1367" s="6">
        <f>IF(K1367=1,B1367&amp;"|R","")</f>
        <v/>
      </c>
    </row>
    <row r="1368">
      <c r="A1368" s="13" t="n"/>
      <c r="B1368" s="5" t="n"/>
      <c r="C1368" s="5" t="n"/>
      <c r="D1368" s="5" t="n"/>
      <c r="E1368" s="5" t="n"/>
      <c r="F1368" s="15" t="n"/>
      <c r="G1368" s="5" t="n"/>
      <c r="H1368" s="5" t="n"/>
      <c r="I1368" s="6">
        <f>IF(B1368&amp;""="","",IF(COUNTIF('الطلاب'!$A$6:$A$205,B1368&amp;"")=0,"طالب غير موجود",IF(NOT(ISNUMBER(A1368)),"تاريخ ناقص",IF(OR(C1368="حفظ جديد",C1368="مراجعة")=FALSE,"اختر النوع",IF(NOT(ISNUMBER(F1368)),"عدد الأوجه ناقص","")))))</f>
        <v/>
      </c>
      <c r="J1368" s="21">
        <f>IF(OR(B1368&amp;""="",C1368&lt;&gt;"حفظ جديد",NOT(ISNUMBER(A1368))),"",IF(COUNTIFS($B$6:$B$2005,B1368&amp;"",$C$6:$C$2005,"حفظ جديد",$A$6:$A$2005,"&gt;"&amp;A1368)=0,1,0))</f>
        <v/>
      </c>
      <c r="K1368" s="21">
        <f>IF(OR(B1368&amp;""="",C1368&lt;&gt;"مراجعة",NOT(ISNUMBER(A1368))),"",IF(COUNTIFS($B$6:$B$2005,B1368&amp;"",$C$6:$C$2005,"مراجعة",$A$6:$A$2005,"&gt;"&amp;A1368)=0,1,0))</f>
        <v/>
      </c>
      <c r="L1368" s="6">
        <f>IF(J1368=1,B1368&amp;"|H","")</f>
        <v/>
      </c>
      <c r="M1368" s="6">
        <f>IF(K1368=1,B1368&amp;"|R","")</f>
        <v/>
      </c>
    </row>
    <row r="1369">
      <c r="A1369" s="13" t="n"/>
      <c r="B1369" s="5" t="n"/>
      <c r="C1369" s="5" t="n"/>
      <c r="D1369" s="5" t="n"/>
      <c r="E1369" s="5" t="n"/>
      <c r="F1369" s="15" t="n"/>
      <c r="G1369" s="5" t="n"/>
      <c r="H1369" s="5" t="n"/>
      <c r="I1369" s="6">
        <f>IF(B1369&amp;""="","",IF(COUNTIF('الطلاب'!$A$6:$A$205,B1369&amp;"")=0,"طالب غير موجود",IF(NOT(ISNUMBER(A1369)),"تاريخ ناقص",IF(OR(C1369="حفظ جديد",C1369="مراجعة")=FALSE,"اختر النوع",IF(NOT(ISNUMBER(F1369)),"عدد الأوجه ناقص","")))))</f>
        <v/>
      </c>
      <c r="J1369" s="21">
        <f>IF(OR(B1369&amp;""="",C1369&lt;&gt;"حفظ جديد",NOT(ISNUMBER(A1369))),"",IF(COUNTIFS($B$6:$B$2005,B1369&amp;"",$C$6:$C$2005,"حفظ جديد",$A$6:$A$2005,"&gt;"&amp;A1369)=0,1,0))</f>
        <v/>
      </c>
      <c r="K1369" s="21">
        <f>IF(OR(B1369&amp;""="",C1369&lt;&gt;"مراجعة",NOT(ISNUMBER(A1369))),"",IF(COUNTIFS($B$6:$B$2005,B1369&amp;"",$C$6:$C$2005,"مراجعة",$A$6:$A$2005,"&gt;"&amp;A1369)=0,1,0))</f>
        <v/>
      </c>
      <c r="L1369" s="6">
        <f>IF(J1369=1,B1369&amp;"|H","")</f>
        <v/>
      </c>
      <c r="M1369" s="6">
        <f>IF(K1369=1,B1369&amp;"|R","")</f>
        <v/>
      </c>
    </row>
    <row r="1370">
      <c r="A1370" s="13" t="n"/>
      <c r="B1370" s="5" t="n"/>
      <c r="C1370" s="5" t="n"/>
      <c r="D1370" s="5" t="n"/>
      <c r="E1370" s="5" t="n"/>
      <c r="F1370" s="15" t="n"/>
      <c r="G1370" s="5" t="n"/>
      <c r="H1370" s="5" t="n"/>
      <c r="I1370" s="6">
        <f>IF(B1370&amp;""="","",IF(COUNTIF('الطلاب'!$A$6:$A$205,B1370&amp;"")=0,"طالب غير موجود",IF(NOT(ISNUMBER(A1370)),"تاريخ ناقص",IF(OR(C1370="حفظ جديد",C1370="مراجعة")=FALSE,"اختر النوع",IF(NOT(ISNUMBER(F1370)),"عدد الأوجه ناقص","")))))</f>
        <v/>
      </c>
      <c r="J1370" s="21">
        <f>IF(OR(B1370&amp;""="",C1370&lt;&gt;"حفظ جديد",NOT(ISNUMBER(A1370))),"",IF(COUNTIFS($B$6:$B$2005,B1370&amp;"",$C$6:$C$2005,"حفظ جديد",$A$6:$A$2005,"&gt;"&amp;A1370)=0,1,0))</f>
        <v/>
      </c>
      <c r="K1370" s="21">
        <f>IF(OR(B1370&amp;""="",C1370&lt;&gt;"مراجعة",NOT(ISNUMBER(A1370))),"",IF(COUNTIFS($B$6:$B$2005,B1370&amp;"",$C$6:$C$2005,"مراجعة",$A$6:$A$2005,"&gt;"&amp;A1370)=0,1,0))</f>
        <v/>
      </c>
      <c r="L1370" s="6">
        <f>IF(J1370=1,B1370&amp;"|H","")</f>
        <v/>
      </c>
      <c r="M1370" s="6">
        <f>IF(K1370=1,B1370&amp;"|R","")</f>
        <v/>
      </c>
    </row>
    <row r="1371">
      <c r="A1371" s="13" t="n"/>
      <c r="B1371" s="5" t="n"/>
      <c r="C1371" s="5" t="n"/>
      <c r="D1371" s="5" t="n"/>
      <c r="E1371" s="5" t="n"/>
      <c r="F1371" s="15" t="n"/>
      <c r="G1371" s="5" t="n"/>
      <c r="H1371" s="5" t="n"/>
      <c r="I1371" s="6">
        <f>IF(B1371&amp;""="","",IF(COUNTIF('الطلاب'!$A$6:$A$205,B1371&amp;"")=0,"طالب غير موجود",IF(NOT(ISNUMBER(A1371)),"تاريخ ناقص",IF(OR(C1371="حفظ جديد",C1371="مراجعة")=FALSE,"اختر النوع",IF(NOT(ISNUMBER(F1371)),"عدد الأوجه ناقص","")))))</f>
        <v/>
      </c>
      <c r="J1371" s="21">
        <f>IF(OR(B1371&amp;""="",C1371&lt;&gt;"حفظ جديد",NOT(ISNUMBER(A1371))),"",IF(COUNTIFS($B$6:$B$2005,B1371&amp;"",$C$6:$C$2005,"حفظ جديد",$A$6:$A$2005,"&gt;"&amp;A1371)=0,1,0))</f>
        <v/>
      </c>
      <c r="K1371" s="21">
        <f>IF(OR(B1371&amp;""="",C1371&lt;&gt;"مراجعة",NOT(ISNUMBER(A1371))),"",IF(COUNTIFS($B$6:$B$2005,B1371&amp;"",$C$6:$C$2005,"مراجعة",$A$6:$A$2005,"&gt;"&amp;A1371)=0,1,0))</f>
        <v/>
      </c>
      <c r="L1371" s="6">
        <f>IF(J1371=1,B1371&amp;"|H","")</f>
        <v/>
      </c>
      <c r="M1371" s="6">
        <f>IF(K1371=1,B1371&amp;"|R","")</f>
        <v/>
      </c>
    </row>
    <row r="1372">
      <c r="A1372" s="13" t="n"/>
      <c r="B1372" s="5" t="n"/>
      <c r="C1372" s="5" t="n"/>
      <c r="D1372" s="5" t="n"/>
      <c r="E1372" s="5" t="n"/>
      <c r="F1372" s="15" t="n"/>
      <c r="G1372" s="5" t="n"/>
      <c r="H1372" s="5" t="n"/>
      <c r="I1372" s="6">
        <f>IF(B1372&amp;""="","",IF(COUNTIF('الطلاب'!$A$6:$A$205,B1372&amp;"")=0,"طالب غير موجود",IF(NOT(ISNUMBER(A1372)),"تاريخ ناقص",IF(OR(C1372="حفظ جديد",C1372="مراجعة")=FALSE,"اختر النوع",IF(NOT(ISNUMBER(F1372)),"عدد الأوجه ناقص","")))))</f>
        <v/>
      </c>
      <c r="J1372" s="21">
        <f>IF(OR(B1372&amp;""="",C1372&lt;&gt;"حفظ جديد",NOT(ISNUMBER(A1372))),"",IF(COUNTIFS($B$6:$B$2005,B1372&amp;"",$C$6:$C$2005,"حفظ جديد",$A$6:$A$2005,"&gt;"&amp;A1372)=0,1,0))</f>
        <v/>
      </c>
      <c r="K1372" s="21">
        <f>IF(OR(B1372&amp;""="",C1372&lt;&gt;"مراجعة",NOT(ISNUMBER(A1372))),"",IF(COUNTIFS($B$6:$B$2005,B1372&amp;"",$C$6:$C$2005,"مراجعة",$A$6:$A$2005,"&gt;"&amp;A1372)=0,1,0))</f>
        <v/>
      </c>
      <c r="L1372" s="6">
        <f>IF(J1372=1,B1372&amp;"|H","")</f>
        <v/>
      </c>
      <c r="M1372" s="6">
        <f>IF(K1372=1,B1372&amp;"|R","")</f>
        <v/>
      </c>
    </row>
    <row r="1373">
      <c r="A1373" s="13" t="n"/>
      <c r="B1373" s="5" t="n"/>
      <c r="C1373" s="5" t="n"/>
      <c r="D1373" s="5" t="n"/>
      <c r="E1373" s="5" t="n"/>
      <c r="F1373" s="15" t="n"/>
      <c r="G1373" s="5" t="n"/>
      <c r="H1373" s="5" t="n"/>
      <c r="I1373" s="6">
        <f>IF(B1373&amp;""="","",IF(COUNTIF('الطلاب'!$A$6:$A$205,B1373&amp;"")=0,"طالب غير موجود",IF(NOT(ISNUMBER(A1373)),"تاريخ ناقص",IF(OR(C1373="حفظ جديد",C1373="مراجعة")=FALSE,"اختر النوع",IF(NOT(ISNUMBER(F1373)),"عدد الأوجه ناقص","")))))</f>
        <v/>
      </c>
      <c r="J1373" s="21">
        <f>IF(OR(B1373&amp;""="",C1373&lt;&gt;"حفظ جديد",NOT(ISNUMBER(A1373))),"",IF(COUNTIFS($B$6:$B$2005,B1373&amp;"",$C$6:$C$2005,"حفظ جديد",$A$6:$A$2005,"&gt;"&amp;A1373)=0,1,0))</f>
        <v/>
      </c>
      <c r="K1373" s="21">
        <f>IF(OR(B1373&amp;""="",C1373&lt;&gt;"مراجعة",NOT(ISNUMBER(A1373))),"",IF(COUNTIFS($B$6:$B$2005,B1373&amp;"",$C$6:$C$2005,"مراجعة",$A$6:$A$2005,"&gt;"&amp;A1373)=0,1,0))</f>
        <v/>
      </c>
      <c r="L1373" s="6">
        <f>IF(J1373=1,B1373&amp;"|H","")</f>
        <v/>
      </c>
      <c r="M1373" s="6">
        <f>IF(K1373=1,B1373&amp;"|R","")</f>
        <v/>
      </c>
    </row>
    <row r="1374">
      <c r="A1374" s="13" t="n"/>
      <c r="B1374" s="5" t="n"/>
      <c r="C1374" s="5" t="n"/>
      <c r="D1374" s="5" t="n"/>
      <c r="E1374" s="5" t="n"/>
      <c r="F1374" s="15" t="n"/>
      <c r="G1374" s="5" t="n"/>
      <c r="H1374" s="5" t="n"/>
      <c r="I1374" s="6">
        <f>IF(B1374&amp;""="","",IF(COUNTIF('الطلاب'!$A$6:$A$205,B1374&amp;"")=0,"طالب غير موجود",IF(NOT(ISNUMBER(A1374)),"تاريخ ناقص",IF(OR(C1374="حفظ جديد",C1374="مراجعة")=FALSE,"اختر النوع",IF(NOT(ISNUMBER(F1374)),"عدد الأوجه ناقص","")))))</f>
        <v/>
      </c>
      <c r="J1374" s="21">
        <f>IF(OR(B1374&amp;""="",C1374&lt;&gt;"حفظ جديد",NOT(ISNUMBER(A1374))),"",IF(COUNTIFS($B$6:$B$2005,B1374&amp;"",$C$6:$C$2005,"حفظ جديد",$A$6:$A$2005,"&gt;"&amp;A1374)=0,1,0))</f>
        <v/>
      </c>
      <c r="K1374" s="21">
        <f>IF(OR(B1374&amp;""="",C1374&lt;&gt;"مراجعة",NOT(ISNUMBER(A1374))),"",IF(COUNTIFS($B$6:$B$2005,B1374&amp;"",$C$6:$C$2005,"مراجعة",$A$6:$A$2005,"&gt;"&amp;A1374)=0,1,0))</f>
        <v/>
      </c>
      <c r="L1374" s="6">
        <f>IF(J1374=1,B1374&amp;"|H","")</f>
        <v/>
      </c>
      <c r="M1374" s="6">
        <f>IF(K1374=1,B1374&amp;"|R","")</f>
        <v/>
      </c>
    </row>
    <row r="1375">
      <c r="A1375" s="13" t="n"/>
      <c r="B1375" s="5" t="n"/>
      <c r="C1375" s="5" t="n"/>
      <c r="D1375" s="5" t="n"/>
      <c r="E1375" s="5" t="n"/>
      <c r="F1375" s="15" t="n"/>
      <c r="G1375" s="5" t="n"/>
      <c r="H1375" s="5" t="n"/>
      <c r="I1375" s="6">
        <f>IF(B1375&amp;""="","",IF(COUNTIF('الطلاب'!$A$6:$A$205,B1375&amp;"")=0,"طالب غير موجود",IF(NOT(ISNUMBER(A1375)),"تاريخ ناقص",IF(OR(C1375="حفظ جديد",C1375="مراجعة")=FALSE,"اختر النوع",IF(NOT(ISNUMBER(F1375)),"عدد الأوجه ناقص","")))))</f>
        <v/>
      </c>
      <c r="J1375" s="21">
        <f>IF(OR(B1375&amp;""="",C1375&lt;&gt;"حفظ جديد",NOT(ISNUMBER(A1375))),"",IF(COUNTIFS($B$6:$B$2005,B1375&amp;"",$C$6:$C$2005,"حفظ جديد",$A$6:$A$2005,"&gt;"&amp;A1375)=0,1,0))</f>
        <v/>
      </c>
      <c r="K1375" s="21">
        <f>IF(OR(B1375&amp;""="",C1375&lt;&gt;"مراجعة",NOT(ISNUMBER(A1375))),"",IF(COUNTIFS($B$6:$B$2005,B1375&amp;"",$C$6:$C$2005,"مراجعة",$A$6:$A$2005,"&gt;"&amp;A1375)=0,1,0))</f>
        <v/>
      </c>
      <c r="L1375" s="6">
        <f>IF(J1375=1,B1375&amp;"|H","")</f>
        <v/>
      </c>
      <c r="M1375" s="6">
        <f>IF(K1375=1,B1375&amp;"|R","")</f>
        <v/>
      </c>
    </row>
    <row r="1376">
      <c r="A1376" s="13" t="n"/>
      <c r="B1376" s="5" t="n"/>
      <c r="C1376" s="5" t="n"/>
      <c r="D1376" s="5" t="n"/>
      <c r="E1376" s="5" t="n"/>
      <c r="F1376" s="15" t="n"/>
      <c r="G1376" s="5" t="n"/>
      <c r="H1376" s="5" t="n"/>
      <c r="I1376" s="6">
        <f>IF(B1376&amp;""="","",IF(COUNTIF('الطلاب'!$A$6:$A$205,B1376&amp;"")=0,"طالب غير موجود",IF(NOT(ISNUMBER(A1376)),"تاريخ ناقص",IF(OR(C1376="حفظ جديد",C1376="مراجعة")=FALSE,"اختر النوع",IF(NOT(ISNUMBER(F1376)),"عدد الأوجه ناقص","")))))</f>
        <v/>
      </c>
      <c r="J1376" s="21">
        <f>IF(OR(B1376&amp;""="",C1376&lt;&gt;"حفظ جديد",NOT(ISNUMBER(A1376))),"",IF(COUNTIFS($B$6:$B$2005,B1376&amp;"",$C$6:$C$2005,"حفظ جديد",$A$6:$A$2005,"&gt;"&amp;A1376)=0,1,0))</f>
        <v/>
      </c>
      <c r="K1376" s="21">
        <f>IF(OR(B1376&amp;""="",C1376&lt;&gt;"مراجعة",NOT(ISNUMBER(A1376))),"",IF(COUNTIFS($B$6:$B$2005,B1376&amp;"",$C$6:$C$2005,"مراجعة",$A$6:$A$2005,"&gt;"&amp;A1376)=0,1,0))</f>
        <v/>
      </c>
      <c r="L1376" s="6">
        <f>IF(J1376=1,B1376&amp;"|H","")</f>
        <v/>
      </c>
      <c r="M1376" s="6">
        <f>IF(K1376=1,B1376&amp;"|R","")</f>
        <v/>
      </c>
    </row>
    <row r="1377">
      <c r="A1377" s="13" t="n"/>
      <c r="B1377" s="5" t="n"/>
      <c r="C1377" s="5" t="n"/>
      <c r="D1377" s="5" t="n"/>
      <c r="E1377" s="5" t="n"/>
      <c r="F1377" s="15" t="n"/>
      <c r="G1377" s="5" t="n"/>
      <c r="H1377" s="5" t="n"/>
      <c r="I1377" s="6">
        <f>IF(B1377&amp;""="","",IF(COUNTIF('الطلاب'!$A$6:$A$205,B1377&amp;"")=0,"طالب غير موجود",IF(NOT(ISNUMBER(A1377)),"تاريخ ناقص",IF(OR(C1377="حفظ جديد",C1377="مراجعة")=FALSE,"اختر النوع",IF(NOT(ISNUMBER(F1377)),"عدد الأوجه ناقص","")))))</f>
        <v/>
      </c>
      <c r="J1377" s="21">
        <f>IF(OR(B1377&amp;""="",C1377&lt;&gt;"حفظ جديد",NOT(ISNUMBER(A1377))),"",IF(COUNTIFS($B$6:$B$2005,B1377&amp;"",$C$6:$C$2005,"حفظ جديد",$A$6:$A$2005,"&gt;"&amp;A1377)=0,1,0))</f>
        <v/>
      </c>
      <c r="K1377" s="21">
        <f>IF(OR(B1377&amp;""="",C1377&lt;&gt;"مراجعة",NOT(ISNUMBER(A1377))),"",IF(COUNTIFS($B$6:$B$2005,B1377&amp;"",$C$6:$C$2005,"مراجعة",$A$6:$A$2005,"&gt;"&amp;A1377)=0,1,0))</f>
        <v/>
      </c>
      <c r="L1377" s="6">
        <f>IF(J1377=1,B1377&amp;"|H","")</f>
        <v/>
      </c>
      <c r="M1377" s="6">
        <f>IF(K1377=1,B1377&amp;"|R","")</f>
        <v/>
      </c>
    </row>
    <row r="1378">
      <c r="A1378" s="13" t="n"/>
      <c r="B1378" s="5" t="n"/>
      <c r="C1378" s="5" t="n"/>
      <c r="D1378" s="5" t="n"/>
      <c r="E1378" s="5" t="n"/>
      <c r="F1378" s="15" t="n"/>
      <c r="G1378" s="5" t="n"/>
      <c r="H1378" s="5" t="n"/>
      <c r="I1378" s="6">
        <f>IF(B1378&amp;""="","",IF(COUNTIF('الطلاب'!$A$6:$A$205,B1378&amp;"")=0,"طالب غير موجود",IF(NOT(ISNUMBER(A1378)),"تاريخ ناقص",IF(OR(C1378="حفظ جديد",C1378="مراجعة")=FALSE,"اختر النوع",IF(NOT(ISNUMBER(F1378)),"عدد الأوجه ناقص","")))))</f>
        <v/>
      </c>
      <c r="J1378" s="21">
        <f>IF(OR(B1378&amp;""="",C1378&lt;&gt;"حفظ جديد",NOT(ISNUMBER(A1378))),"",IF(COUNTIFS($B$6:$B$2005,B1378&amp;"",$C$6:$C$2005,"حفظ جديد",$A$6:$A$2005,"&gt;"&amp;A1378)=0,1,0))</f>
        <v/>
      </c>
      <c r="K1378" s="21">
        <f>IF(OR(B1378&amp;""="",C1378&lt;&gt;"مراجعة",NOT(ISNUMBER(A1378))),"",IF(COUNTIFS($B$6:$B$2005,B1378&amp;"",$C$6:$C$2005,"مراجعة",$A$6:$A$2005,"&gt;"&amp;A1378)=0,1,0))</f>
        <v/>
      </c>
      <c r="L1378" s="6">
        <f>IF(J1378=1,B1378&amp;"|H","")</f>
        <v/>
      </c>
      <c r="M1378" s="6">
        <f>IF(K1378=1,B1378&amp;"|R","")</f>
        <v/>
      </c>
    </row>
    <row r="1379">
      <c r="A1379" s="13" t="n"/>
      <c r="B1379" s="5" t="n"/>
      <c r="C1379" s="5" t="n"/>
      <c r="D1379" s="5" t="n"/>
      <c r="E1379" s="5" t="n"/>
      <c r="F1379" s="15" t="n"/>
      <c r="G1379" s="5" t="n"/>
      <c r="H1379" s="5" t="n"/>
      <c r="I1379" s="6">
        <f>IF(B1379&amp;""="","",IF(COUNTIF('الطلاب'!$A$6:$A$205,B1379&amp;"")=0,"طالب غير موجود",IF(NOT(ISNUMBER(A1379)),"تاريخ ناقص",IF(OR(C1379="حفظ جديد",C1379="مراجعة")=FALSE,"اختر النوع",IF(NOT(ISNUMBER(F1379)),"عدد الأوجه ناقص","")))))</f>
        <v/>
      </c>
      <c r="J1379" s="21">
        <f>IF(OR(B1379&amp;""="",C1379&lt;&gt;"حفظ جديد",NOT(ISNUMBER(A1379))),"",IF(COUNTIFS($B$6:$B$2005,B1379&amp;"",$C$6:$C$2005,"حفظ جديد",$A$6:$A$2005,"&gt;"&amp;A1379)=0,1,0))</f>
        <v/>
      </c>
      <c r="K1379" s="21">
        <f>IF(OR(B1379&amp;""="",C1379&lt;&gt;"مراجعة",NOT(ISNUMBER(A1379))),"",IF(COUNTIFS($B$6:$B$2005,B1379&amp;"",$C$6:$C$2005,"مراجعة",$A$6:$A$2005,"&gt;"&amp;A1379)=0,1,0))</f>
        <v/>
      </c>
      <c r="L1379" s="6">
        <f>IF(J1379=1,B1379&amp;"|H","")</f>
        <v/>
      </c>
      <c r="M1379" s="6">
        <f>IF(K1379=1,B1379&amp;"|R","")</f>
        <v/>
      </c>
    </row>
    <row r="1380">
      <c r="A1380" s="13" t="n"/>
      <c r="B1380" s="5" t="n"/>
      <c r="C1380" s="5" t="n"/>
      <c r="D1380" s="5" t="n"/>
      <c r="E1380" s="5" t="n"/>
      <c r="F1380" s="15" t="n"/>
      <c r="G1380" s="5" t="n"/>
      <c r="H1380" s="5" t="n"/>
      <c r="I1380" s="6">
        <f>IF(B1380&amp;""="","",IF(COUNTIF('الطلاب'!$A$6:$A$205,B1380&amp;"")=0,"طالب غير موجود",IF(NOT(ISNUMBER(A1380)),"تاريخ ناقص",IF(OR(C1380="حفظ جديد",C1380="مراجعة")=FALSE,"اختر النوع",IF(NOT(ISNUMBER(F1380)),"عدد الأوجه ناقص","")))))</f>
        <v/>
      </c>
      <c r="J1380" s="21">
        <f>IF(OR(B1380&amp;""="",C1380&lt;&gt;"حفظ جديد",NOT(ISNUMBER(A1380))),"",IF(COUNTIFS($B$6:$B$2005,B1380&amp;"",$C$6:$C$2005,"حفظ جديد",$A$6:$A$2005,"&gt;"&amp;A1380)=0,1,0))</f>
        <v/>
      </c>
      <c r="K1380" s="21">
        <f>IF(OR(B1380&amp;""="",C1380&lt;&gt;"مراجعة",NOT(ISNUMBER(A1380))),"",IF(COUNTIFS($B$6:$B$2005,B1380&amp;"",$C$6:$C$2005,"مراجعة",$A$6:$A$2005,"&gt;"&amp;A1380)=0,1,0))</f>
        <v/>
      </c>
      <c r="L1380" s="6">
        <f>IF(J1380=1,B1380&amp;"|H","")</f>
        <v/>
      </c>
      <c r="M1380" s="6">
        <f>IF(K1380=1,B1380&amp;"|R","")</f>
        <v/>
      </c>
    </row>
    <row r="1381">
      <c r="A1381" s="13" t="n"/>
      <c r="B1381" s="5" t="n"/>
      <c r="C1381" s="5" t="n"/>
      <c r="D1381" s="5" t="n"/>
      <c r="E1381" s="5" t="n"/>
      <c r="F1381" s="15" t="n"/>
      <c r="G1381" s="5" t="n"/>
      <c r="H1381" s="5" t="n"/>
      <c r="I1381" s="6">
        <f>IF(B1381&amp;""="","",IF(COUNTIF('الطلاب'!$A$6:$A$205,B1381&amp;"")=0,"طالب غير موجود",IF(NOT(ISNUMBER(A1381)),"تاريخ ناقص",IF(OR(C1381="حفظ جديد",C1381="مراجعة")=FALSE,"اختر النوع",IF(NOT(ISNUMBER(F1381)),"عدد الأوجه ناقص","")))))</f>
        <v/>
      </c>
      <c r="J1381" s="21">
        <f>IF(OR(B1381&amp;""="",C1381&lt;&gt;"حفظ جديد",NOT(ISNUMBER(A1381))),"",IF(COUNTIFS($B$6:$B$2005,B1381&amp;"",$C$6:$C$2005,"حفظ جديد",$A$6:$A$2005,"&gt;"&amp;A1381)=0,1,0))</f>
        <v/>
      </c>
      <c r="K1381" s="21">
        <f>IF(OR(B1381&amp;""="",C1381&lt;&gt;"مراجعة",NOT(ISNUMBER(A1381))),"",IF(COUNTIFS($B$6:$B$2005,B1381&amp;"",$C$6:$C$2005,"مراجعة",$A$6:$A$2005,"&gt;"&amp;A1381)=0,1,0))</f>
        <v/>
      </c>
      <c r="L1381" s="6">
        <f>IF(J1381=1,B1381&amp;"|H","")</f>
        <v/>
      </c>
      <c r="M1381" s="6">
        <f>IF(K1381=1,B1381&amp;"|R","")</f>
        <v/>
      </c>
    </row>
    <row r="1382">
      <c r="A1382" s="13" t="n"/>
      <c r="B1382" s="5" t="n"/>
      <c r="C1382" s="5" t="n"/>
      <c r="D1382" s="5" t="n"/>
      <c r="E1382" s="5" t="n"/>
      <c r="F1382" s="15" t="n"/>
      <c r="G1382" s="5" t="n"/>
      <c r="H1382" s="5" t="n"/>
      <c r="I1382" s="6">
        <f>IF(B1382&amp;""="","",IF(COUNTIF('الطلاب'!$A$6:$A$205,B1382&amp;"")=0,"طالب غير موجود",IF(NOT(ISNUMBER(A1382)),"تاريخ ناقص",IF(OR(C1382="حفظ جديد",C1382="مراجعة")=FALSE,"اختر النوع",IF(NOT(ISNUMBER(F1382)),"عدد الأوجه ناقص","")))))</f>
        <v/>
      </c>
      <c r="J1382" s="21">
        <f>IF(OR(B1382&amp;""="",C1382&lt;&gt;"حفظ جديد",NOT(ISNUMBER(A1382))),"",IF(COUNTIFS($B$6:$B$2005,B1382&amp;"",$C$6:$C$2005,"حفظ جديد",$A$6:$A$2005,"&gt;"&amp;A1382)=0,1,0))</f>
        <v/>
      </c>
      <c r="K1382" s="21">
        <f>IF(OR(B1382&amp;""="",C1382&lt;&gt;"مراجعة",NOT(ISNUMBER(A1382))),"",IF(COUNTIFS($B$6:$B$2005,B1382&amp;"",$C$6:$C$2005,"مراجعة",$A$6:$A$2005,"&gt;"&amp;A1382)=0,1,0))</f>
        <v/>
      </c>
      <c r="L1382" s="6">
        <f>IF(J1382=1,B1382&amp;"|H","")</f>
        <v/>
      </c>
      <c r="M1382" s="6">
        <f>IF(K1382=1,B1382&amp;"|R","")</f>
        <v/>
      </c>
    </row>
    <row r="1383">
      <c r="A1383" s="13" t="n"/>
      <c r="B1383" s="5" t="n"/>
      <c r="C1383" s="5" t="n"/>
      <c r="D1383" s="5" t="n"/>
      <c r="E1383" s="5" t="n"/>
      <c r="F1383" s="15" t="n"/>
      <c r="G1383" s="5" t="n"/>
      <c r="H1383" s="5" t="n"/>
      <c r="I1383" s="6">
        <f>IF(B1383&amp;""="","",IF(COUNTIF('الطلاب'!$A$6:$A$205,B1383&amp;"")=0,"طالب غير موجود",IF(NOT(ISNUMBER(A1383)),"تاريخ ناقص",IF(OR(C1383="حفظ جديد",C1383="مراجعة")=FALSE,"اختر النوع",IF(NOT(ISNUMBER(F1383)),"عدد الأوجه ناقص","")))))</f>
        <v/>
      </c>
      <c r="J1383" s="21">
        <f>IF(OR(B1383&amp;""="",C1383&lt;&gt;"حفظ جديد",NOT(ISNUMBER(A1383))),"",IF(COUNTIFS($B$6:$B$2005,B1383&amp;"",$C$6:$C$2005,"حفظ جديد",$A$6:$A$2005,"&gt;"&amp;A1383)=0,1,0))</f>
        <v/>
      </c>
      <c r="K1383" s="21">
        <f>IF(OR(B1383&amp;""="",C1383&lt;&gt;"مراجعة",NOT(ISNUMBER(A1383))),"",IF(COUNTIFS($B$6:$B$2005,B1383&amp;"",$C$6:$C$2005,"مراجعة",$A$6:$A$2005,"&gt;"&amp;A1383)=0,1,0))</f>
        <v/>
      </c>
      <c r="L1383" s="6">
        <f>IF(J1383=1,B1383&amp;"|H","")</f>
        <v/>
      </c>
      <c r="M1383" s="6">
        <f>IF(K1383=1,B1383&amp;"|R","")</f>
        <v/>
      </c>
    </row>
    <row r="1384">
      <c r="A1384" s="13" t="n"/>
      <c r="B1384" s="5" t="n"/>
      <c r="C1384" s="5" t="n"/>
      <c r="D1384" s="5" t="n"/>
      <c r="E1384" s="5" t="n"/>
      <c r="F1384" s="15" t="n"/>
      <c r="G1384" s="5" t="n"/>
      <c r="H1384" s="5" t="n"/>
      <c r="I1384" s="6">
        <f>IF(B1384&amp;""="","",IF(COUNTIF('الطلاب'!$A$6:$A$205,B1384&amp;"")=0,"طالب غير موجود",IF(NOT(ISNUMBER(A1384)),"تاريخ ناقص",IF(OR(C1384="حفظ جديد",C1384="مراجعة")=FALSE,"اختر النوع",IF(NOT(ISNUMBER(F1384)),"عدد الأوجه ناقص","")))))</f>
        <v/>
      </c>
      <c r="J1384" s="21">
        <f>IF(OR(B1384&amp;""="",C1384&lt;&gt;"حفظ جديد",NOT(ISNUMBER(A1384))),"",IF(COUNTIFS($B$6:$B$2005,B1384&amp;"",$C$6:$C$2005,"حفظ جديد",$A$6:$A$2005,"&gt;"&amp;A1384)=0,1,0))</f>
        <v/>
      </c>
      <c r="K1384" s="21">
        <f>IF(OR(B1384&amp;""="",C1384&lt;&gt;"مراجعة",NOT(ISNUMBER(A1384))),"",IF(COUNTIFS($B$6:$B$2005,B1384&amp;"",$C$6:$C$2005,"مراجعة",$A$6:$A$2005,"&gt;"&amp;A1384)=0,1,0))</f>
        <v/>
      </c>
      <c r="L1384" s="6">
        <f>IF(J1384=1,B1384&amp;"|H","")</f>
        <v/>
      </c>
      <c r="M1384" s="6">
        <f>IF(K1384=1,B1384&amp;"|R","")</f>
        <v/>
      </c>
    </row>
    <row r="1385">
      <c r="A1385" s="13" t="n"/>
      <c r="B1385" s="5" t="n"/>
      <c r="C1385" s="5" t="n"/>
      <c r="D1385" s="5" t="n"/>
      <c r="E1385" s="5" t="n"/>
      <c r="F1385" s="15" t="n"/>
      <c r="G1385" s="5" t="n"/>
      <c r="H1385" s="5" t="n"/>
      <c r="I1385" s="6">
        <f>IF(B1385&amp;""="","",IF(COUNTIF('الطلاب'!$A$6:$A$205,B1385&amp;"")=0,"طالب غير موجود",IF(NOT(ISNUMBER(A1385)),"تاريخ ناقص",IF(OR(C1385="حفظ جديد",C1385="مراجعة")=FALSE,"اختر النوع",IF(NOT(ISNUMBER(F1385)),"عدد الأوجه ناقص","")))))</f>
        <v/>
      </c>
      <c r="J1385" s="21">
        <f>IF(OR(B1385&amp;""="",C1385&lt;&gt;"حفظ جديد",NOT(ISNUMBER(A1385))),"",IF(COUNTIFS($B$6:$B$2005,B1385&amp;"",$C$6:$C$2005,"حفظ جديد",$A$6:$A$2005,"&gt;"&amp;A1385)=0,1,0))</f>
        <v/>
      </c>
      <c r="K1385" s="21">
        <f>IF(OR(B1385&amp;""="",C1385&lt;&gt;"مراجعة",NOT(ISNUMBER(A1385))),"",IF(COUNTIFS($B$6:$B$2005,B1385&amp;"",$C$6:$C$2005,"مراجعة",$A$6:$A$2005,"&gt;"&amp;A1385)=0,1,0))</f>
        <v/>
      </c>
      <c r="L1385" s="6">
        <f>IF(J1385=1,B1385&amp;"|H","")</f>
        <v/>
      </c>
      <c r="M1385" s="6">
        <f>IF(K1385=1,B1385&amp;"|R","")</f>
        <v/>
      </c>
    </row>
    <row r="1386">
      <c r="A1386" s="13" t="n"/>
      <c r="B1386" s="5" t="n"/>
      <c r="C1386" s="5" t="n"/>
      <c r="D1386" s="5" t="n"/>
      <c r="E1386" s="5" t="n"/>
      <c r="F1386" s="15" t="n"/>
      <c r="G1386" s="5" t="n"/>
      <c r="H1386" s="5" t="n"/>
      <c r="I1386" s="6">
        <f>IF(B1386&amp;""="","",IF(COUNTIF('الطلاب'!$A$6:$A$205,B1386&amp;"")=0,"طالب غير موجود",IF(NOT(ISNUMBER(A1386)),"تاريخ ناقص",IF(OR(C1386="حفظ جديد",C1386="مراجعة")=FALSE,"اختر النوع",IF(NOT(ISNUMBER(F1386)),"عدد الأوجه ناقص","")))))</f>
        <v/>
      </c>
      <c r="J1386" s="21">
        <f>IF(OR(B1386&amp;""="",C1386&lt;&gt;"حفظ جديد",NOT(ISNUMBER(A1386))),"",IF(COUNTIFS($B$6:$B$2005,B1386&amp;"",$C$6:$C$2005,"حفظ جديد",$A$6:$A$2005,"&gt;"&amp;A1386)=0,1,0))</f>
        <v/>
      </c>
      <c r="K1386" s="21">
        <f>IF(OR(B1386&amp;""="",C1386&lt;&gt;"مراجعة",NOT(ISNUMBER(A1386))),"",IF(COUNTIFS($B$6:$B$2005,B1386&amp;"",$C$6:$C$2005,"مراجعة",$A$6:$A$2005,"&gt;"&amp;A1386)=0,1,0))</f>
        <v/>
      </c>
      <c r="L1386" s="6">
        <f>IF(J1386=1,B1386&amp;"|H","")</f>
        <v/>
      </c>
      <c r="M1386" s="6">
        <f>IF(K1386=1,B1386&amp;"|R","")</f>
        <v/>
      </c>
    </row>
    <row r="1387">
      <c r="A1387" s="13" t="n"/>
      <c r="B1387" s="5" t="n"/>
      <c r="C1387" s="5" t="n"/>
      <c r="D1387" s="5" t="n"/>
      <c r="E1387" s="5" t="n"/>
      <c r="F1387" s="15" t="n"/>
      <c r="G1387" s="5" t="n"/>
      <c r="H1387" s="5" t="n"/>
      <c r="I1387" s="6">
        <f>IF(B1387&amp;""="","",IF(COUNTIF('الطلاب'!$A$6:$A$205,B1387&amp;"")=0,"طالب غير موجود",IF(NOT(ISNUMBER(A1387)),"تاريخ ناقص",IF(OR(C1387="حفظ جديد",C1387="مراجعة")=FALSE,"اختر النوع",IF(NOT(ISNUMBER(F1387)),"عدد الأوجه ناقص","")))))</f>
        <v/>
      </c>
      <c r="J1387" s="21">
        <f>IF(OR(B1387&amp;""="",C1387&lt;&gt;"حفظ جديد",NOT(ISNUMBER(A1387))),"",IF(COUNTIFS($B$6:$B$2005,B1387&amp;"",$C$6:$C$2005,"حفظ جديد",$A$6:$A$2005,"&gt;"&amp;A1387)=0,1,0))</f>
        <v/>
      </c>
      <c r="K1387" s="21">
        <f>IF(OR(B1387&amp;""="",C1387&lt;&gt;"مراجعة",NOT(ISNUMBER(A1387))),"",IF(COUNTIFS($B$6:$B$2005,B1387&amp;"",$C$6:$C$2005,"مراجعة",$A$6:$A$2005,"&gt;"&amp;A1387)=0,1,0))</f>
        <v/>
      </c>
      <c r="L1387" s="6">
        <f>IF(J1387=1,B1387&amp;"|H","")</f>
        <v/>
      </c>
      <c r="M1387" s="6">
        <f>IF(K1387=1,B1387&amp;"|R","")</f>
        <v/>
      </c>
    </row>
    <row r="1388">
      <c r="A1388" s="13" t="n"/>
      <c r="B1388" s="5" t="n"/>
      <c r="C1388" s="5" t="n"/>
      <c r="D1388" s="5" t="n"/>
      <c r="E1388" s="5" t="n"/>
      <c r="F1388" s="15" t="n"/>
      <c r="G1388" s="5" t="n"/>
      <c r="H1388" s="5" t="n"/>
      <c r="I1388" s="6">
        <f>IF(B1388&amp;""="","",IF(COUNTIF('الطلاب'!$A$6:$A$205,B1388&amp;"")=0,"طالب غير موجود",IF(NOT(ISNUMBER(A1388)),"تاريخ ناقص",IF(OR(C1388="حفظ جديد",C1388="مراجعة")=FALSE,"اختر النوع",IF(NOT(ISNUMBER(F1388)),"عدد الأوجه ناقص","")))))</f>
        <v/>
      </c>
      <c r="J1388" s="21">
        <f>IF(OR(B1388&amp;""="",C1388&lt;&gt;"حفظ جديد",NOT(ISNUMBER(A1388))),"",IF(COUNTIFS($B$6:$B$2005,B1388&amp;"",$C$6:$C$2005,"حفظ جديد",$A$6:$A$2005,"&gt;"&amp;A1388)=0,1,0))</f>
        <v/>
      </c>
      <c r="K1388" s="21">
        <f>IF(OR(B1388&amp;""="",C1388&lt;&gt;"مراجعة",NOT(ISNUMBER(A1388))),"",IF(COUNTIFS($B$6:$B$2005,B1388&amp;"",$C$6:$C$2005,"مراجعة",$A$6:$A$2005,"&gt;"&amp;A1388)=0,1,0))</f>
        <v/>
      </c>
      <c r="L1388" s="6">
        <f>IF(J1388=1,B1388&amp;"|H","")</f>
        <v/>
      </c>
      <c r="M1388" s="6">
        <f>IF(K1388=1,B1388&amp;"|R","")</f>
        <v/>
      </c>
    </row>
    <row r="1389">
      <c r="A1389" s="13" t="n"/>
      <c r="B1389" s="5" t="n"/>
      <c r="C1389" s="5" t="n"/>
      <c r="D1389" s="5" t="n"/>
      <c r="E1389" s="5" t="n"/>
      <c r="F1389" s="15" t="n"/>
      <c r="G1389" s="5" t="n"/>
      <c r="H1389" s="5" t="n"/>
      <c r="I1389" s="6">
        <f>IF(B1389&amp;""="","",IF(COUNTIF('الطلاب'!$A$6:$A$205,B1389&amp;"")=0,"طالب غير موجود",IF(NOT(ISNUMBER(A1389)),"تاريخ ناقص",IF(OR(C1389="حفظ جديد",C1389="مراجعة")=FALSE,"اختر النوع",IF(NOT(ISNUMBER(F1389)),"عدد الأوجه ناقص","")))))</f>
        <v/>
      </c>
      <c r="J1389" s="21">
        <f>IF(OR(B1389&amp;""="",C1389&lt;&gt;"حفظ جديد",NOT(ISNUMBER(A1389))),"",IF(COUNTIFS($B$6:$B$2005,B1389&amp;"",$C$6:$C$2005,"حفظ جديد",$A$6:$A$2005,"&gt;"&amp;A1389)=0,1,0))</f>
        <v/>
      </c>
      <c r="K1389" s="21">
        <f>IF(OR(B1389&amp;""="",C1389&lt;&gt;"مراجعة",NOT(ISNUMBER(A1389))),"",IF(COUNTIFS($B$6:$B$2005,B1389&amp;"",$C$6:$C$2005,"مراجعة",$A$6:$A$2005,"&gt;"&amp;A1389)=0,1,0))</f>
        <v/>
      </c>
      <c r="L1389" s="6">
        <f>IF(J1389=1,B1389&amp;"|H","")</f>
        <v/>
      </c>
      <c r="M1389" s="6">
        <f>IF(K1389=1,B1389&amp;"|R","")</f>
        <v/>
      </c>
    </row>
    <row r="1390">
      <c r="A1390" s="13" t="n"/>
      <c r="B1390" s="5" t="n"/>
      <c r="C1390" s="5" t="n"/>
      <c r="D1390" s="5" t="n"/>
      <c r="E1390" s="5" t="n"/>
      <c r="F1390" s="15" t="n"/>
      <c r="G1390" s="5" t="n"/>
      <c r="H1390" s="5" t="n"/>
      <c r="I1390" s="6">
        <f>IF(B1390&amp;""="","",IF(COUNTIF('الطلاب'!$A$6:$A$205,B1390&amp;"")=0,"طالب غير موجود",IF(NOT(ISNUMBER(A1390)),"تاريخ ناقص",IF(OR(C1390="حفظ جديد",C1390="مراجعة")=FALSE,"اختر النوع",IF(NOT(ISNUMBER(F1390)),"عدد الأوجه ناقص","")))))</f>
        <v/>
      </c>
      <c r="J1390" s="21">
        <f>IF(OR(B1390&amp;""="",C1390&lt;&gt;"حفظ جديد",NOT(ISNUMBER(A1390))),"",IF(COUNTIFS($B$6:$B$2005,B1390&amp;"",$C$6:$C$2005,"حفظ جديد",$A$6:$A$2005,"&gt;"&amp;A1390)=0,1,0))</f>
        <v/>
      </c>
      <c r="K1390" s="21">
        <f>IF(OR(B1390&amp;""="",C1390&lt;&gt;"مراجعة",NOT(ISNUMBER(A1390))),"",IF(COUNTIFS($B$6:$B$2005,B1390&amp;"",$C$6:$C$2005,"مراجعة",$A$6:$A$2005,"&gt;"&amp;A1390)=0,1,0))</f>
        <v/>
      </c>
      <c r="L1390" s="6">
        <f>IF(J1390=1,B1390&amp;"|H","")</f>
        <v/>
      </c>
      <c r="M1390" s="6">
        <f>IF(K1390=1,B1390&amp;"|R","")</f>
        <v/>
      </c>
    </row>
    <row r="1391">
      <c r="A1391" s="13" t="n"/>
      <c r="B1391" s="5" t="n"/>
      <c r="C1391" s="5" t="n"/>
      <c r="D1391" s="5" t="n"/>
      <c r="E1391" s="5" t="n"/>
      <c r="F1391" s="15" t="n"/>
      <c r="G1391" s="5" t="n"/>
      <c r="H1391" s="5" t="n"/>
      <c r="I1391" s="6">
        <f>IF(B1391&amp;""="","",IF(COUNTIF('الطلاب'!$A$6:$A$205,B1391&amp;"")=0,"طالب غير موجود",IF(NOT(ISNUMBER(A1391)),"تاريخ ناقص",IF(OR(C1391="حفظ جديد",C1391="مراجعة")=FALSE,"اختر النوع",IF(NOT(ISNUMBER(F1391)),"عدد الأوجه ناقص","")))))</f>
        <v/>
      </c>
      <c r="J1391" s="21">
        <f>IF(OR(B1391&amp;""="",C1391&lt;&gt;"حفظ جديد",NOT(ISNUMBER(A1391))),"",IF(COUNTIFS($B$6:$B$2005,B1391&amp;"",$C$6:$C$2005,"حفظ جديد",$A$6:$A$2005,"&gt;"&amp;A1391)=0,1,0))</f>
        <v/>
      </c>
      <c r="K1391" s="21">
        <f>IF(OR(B1391&amp;""="",C1391&lt;&gt;"مراجعة",NOT(ISNUMBER(A1391))),"",IF(COUNTIFS($B$6:$B$2005,B1391&amp;"",$C$6:$C$2005,"مراجعة",$A$6:$A$2005,"&gt;"&amp;A1391)=0,1,0))</f>
        <v/>
      </c>
      <c r="L1391" s="6">
        <f>IF(J1391=1,B1391&amp;"|H","")</f>
        <v/>
      </c>
      <c r="M1391" s="6">
        <f>IF(K1391=1,B1391&amp;"|R","")</f>
        <v/>
      </c>
    </row>
    <row r="1392">
      <c r="A1392" s="13" t="n"/>
      <c r="B1392" s="5" t="n"/>
      <c r="C1392" s="5" t="n"/>
      <c r="D1392" s="5" t="n"/>
      <c r="E1392" s="5" t="n"/>
      <c r="F1392" s="15" t="n"/>
      <c r="G1392" s="5" t="n"/>
      <c r="H1392" s="5" t="n"/>
      <c r="I1392" s="6">
        <f>IF(B1392&amp;""="","",IF(COUNTIF('الطلاب'!$A$6:$A$205,B1392&amp;"")=0,"طالب غير موجود",IF(NOT(ISNUMBER(A1392)),"تاريخ ناقص",IF(OR(C1392="حفظ جديد",C1392="مراجعة")=FALSE,"اختر النوع",IF(NOT(ISNUMBER(F1392)),"عدد الأوجه ناقص","")))))</f>
        <v/>
      </c>
      <c r="J1392" s="21">
        <f>IF(OR(B1392&amp;""="",C1392&lt;&gt;"حفظ جديد",NOT(ISNUMBER(A1392))),"",IF(COUNTIFS($B$6:$B$2005,B1392&amp;"",$C$6:$C$2005,"حفظ جديد",$A$6:$A$2005,"&gt;"&amp;A1392)=0,1,0))</f>
        <v/>
      </c>
      <c r="K1392" s="21">
        <f>IF(OR(B1392&amp;""="",C1392&lt;&gt;"مراجعة",NOT(ISNUMBER(A1392))),"",IF(COUNTIFS($B$6:$B$2005,B1392&amp;"",$C$6:$C$2005,"مراجعة",$A$6:$A$2005,"&gt;"&amp;A1392)=0,1,0))</f>
        <v/>
      </c>
      <c r="L1392" s="6">
        <f>IF(J1392=1,B1392&amp;"|H","")</f>
        <v/>
      </c>
      <c r="M1392" s="6">
        <f>IF(K1392=1,B1392&amp;"|R","")</f>
        <v/>
      </c>
    </row>
    <row r="1393">
      <c r="A1393" s="13" t="n"/>
      <c r="B1393" s="5" t="n"/>
      <c r="C1393" s="5" t="n"/>
      <c r="D1393" s="5" t="n"/>
      <c r="E1393" s="5" t="n"/>
      <c r="F1393" s="15" t="n"/>
      <c r="G1393" s="5" t="n"/>
      <c r="H1393" s="5" t="n"/>
      <c r="I1393" s="6">
        <f>IF(B1393&amp;""="","",IF(COUNTIF('الطلاب'!$A$6:$A$205,B1393&amp;"")=0,"طالب غير موجود",IF(NOT(ISNUMBER(A1393)),"تاريخ ناقص",IF(OR(C1393="حفظ جديد",C1393="مراجعة")=FALSE,"اختر النوع",IF(NOT(ISNUMBER(F1393)),"عدد الأوجه ناقص","")))))</f>
        <v/>
      </c>
      <c r="J1393" s="21">
        <f>IF(OR(B1393&amp;""="",C1393&lt;&gt;"حفظ جديد",NOT(ISNUMBER(A1393))),"",IF(COUNTIFS($B$6:$B$2005,B1393&amp;"",$C$6:$C$2005,"حفظ جديد",$A$6:$A$2005,"&gt;"&amp;A1393)=0,1,0))</f>
        <v/>
      </c>
      <c r="K1393" s="21">
        <f>IF(OR(B1393&amp;""="",C1393&lt;&gt;"مراجعة",NOT(ISNUMBER(A1393))),"",IF(COUNTIFS($B$6:$B$2005,B1393&amp;"",$C$6:$C$2005,"مراجعة",$A$6:$A$2005,"&gt;"&amp;A1393)=0,1,0))</f>
        <v/>
      </c>
      <c r="L1393" s="6">
        <f>IF(J1393=1,B1393&amp;"|H","")</f>
        <v/>
      </c>
      <c r="M1393" s="6">
        <f>IF(K1393=1,B1393&amp;"|R","")</f>
        <v/>
      </c>
    </row>
    <row r="1394">
      <c r="A1394" s="13" t="n"/>
      <c r="B1394" s="5" t="n"/>
      <c r="C1394" s="5" t="n"/>
      <c r="D1394" s="5" t="n"/>
      <c r="E1394" s="5" t="n"/>
      <c r="F1394" s="15" t="n"/>
      <c r="G1394" s="5" t="n"/>
      <c r="H1394" s="5" t="n"/>
      <c r="I1394" s="6">
        <f>IF(B1394&amp;""="","",IF(COUNTIF('الطلاب'!$A$6:$A$205,B1394&amp;"")=0,"طالب غير موجود",IF(NOT(ISNUMBER(A1394)),"تاريخ ناقص",IF(OR(C1394="حفظ جديد",C1394="مراجعة")=FALSE,"اختر النوع",IF(NOT(ISNUMBER(F1394)),"عدد الأوجه ناقص","")))))</f>
        <v/>
      </c>
      <c r="J1394" s="21">
        <f>IF(OR(B1394&amp;""="",C1394&lt;&gt;"حفظ جديد",NOT(ISNUMBER(A1394))),"",IF(COUNTIFS($B$6:$B$2005,B1394&amp;"",$C$6:$C$2005,"حفظ جديد",$A$6:$A$2005,"&gt;"&amp;A1394)=0,1,0))</f>
        <v/>
      </c>
      <c r="K1394" s="21">
        <f>IF(OR(B1394&amp;""="",C1394&lt;&gt;"مراجعة",NOT(ISNUMBER(A1394))),"",IF(COUNTIFS($B$6:$B$2005,B1394&amp;"",$C$6:$C$2005,"مراجعة",$A$6:$A$2005,"&gt;"&amp;A1394)=0,1,0))</f>
        <v/>
      </c>
      <c r="L1394" s="6">
        <f>IF(J1394=1,B1394&amp;"|H","")</f>
        <v/>
      </c>
      <c r="M1394" s="6">
        <f>IF(K1394=1,B1394&amp;"|R","")</f>
        <v/>
      </c>
    </row>
    <row r="1395">
      <c r="A1395" s="13" t="n"/>
      <c r="B1395" s="5" t="n"/>
      <c r="C1395" s="5" t="n"/>
      <c r="D1395" s="5" t="n"/>
      <c r="E1395" s="5" t="n"/>
      <c r="F1395" s="15" t="n"/>
      <c r="G1395" s="5" t="n"/>
      <c r="H1395" s="5" t="n"/>
      <c r="I1395" s="6">
        <f>IF(B1395&amp;""="","",IF(COUNTIF('الطلاب'!$A$6:$A$205,B1395&amp;"")=0,"طالب غير موجود",IF(NOT(ISNUMBER(A1395)),"تاريخ ناقص",IF(OR(C1395="حفظ جديد",C1395="مراجعة")=FALSE,"اختر النوع",IF(NOT(ISNUMBER(F1395)),"عدد الأوجه ناقص","")))))</f>
        <v/>
      </c>
      <c r="J1395" s="21">
        <f>IF(OR(B1395&amp;""="",C1395&lt;&gt;"حفظ جديد",NOT(ISNUMBER(A1395))),"",IF(COUNTIFS($B$6:$B$2005,B1395&amp;"",$C$6:$C$2005,"حفظ جديد",$A$6:$A$2005,"&gt;"&amp;A1395)=0,1,0))</f>
        <v/>
      </c>
      <c r="K1395" s="21">
        <f>IF(OR(B1395&amp;""="",C1395&lt;&gt;"مراجعة",NOT(ISNUMBER(A1395))),"",IF(COUNTIFS($B$6:$B$2005,B1395&amp;"",$C$6:$C$2005,"مراجعة",$A$6:$A$2005,"&gt;"&amp;A1395)=0,1,0))</f>
        <v/>
      </c>
      <c r="L1395" s="6">
        <f>IF(J1395=1,B1395&amp;"|H","")</f>
        <v/>
      </c>
      <c r="M1395" s="6">
        <f>IF(K1395=1,B1395&amp;"|R","")</f>
        <v/>
      </c>
    </row>
    <row r="1396">
      <c r="A1396" s="13" t="n"/>
      <c r="B1396" s="5" t="n"/>
      <c r="C1396" s="5" t="n"/>
      <c r="D1396" s="5" t="n"/>
      <c r="E1396" s="5" t="n"/>
      <c r="F1396" s="15" t="n"/>
      <c r="G1396" s="5" t="n"/>
      <c r="H1396" s="5" t="n"/>
      <c r="I1396" s="6">
        <f>IF(B1396&amp;""="","",IF(COUNTIF('الطلاب'!$A$6:$A$205,B1396&amp;"")=0,"طالب غير موجود",IF(NOT(ISNUMBER(A1396)),"تاريخ ناقص",IF(OR(C1396="حفظ جديد",C1396="مراجعة")=FALSE,"اختر النوع",IF(NOT(ISNUMBER(F1396)),"عدد الأوجه ناقص","")))))</f>
        <v/>
      </c>
      <c r="J1396" s="21">
        <f>IF(OR(B1396&amp;""="",C1396&lt;&gt;"حفظ جديد",NOT(ISNUMBER(A1396))),"",IF(COUNTIFS($B$6:$B$2005,B1396&amp;"",$C$6:$C$2005,"حفظ جديد",$A$6:$A$2005,"&gt;"&amp;A1396)=0,1,0))</f>
        <v/>
      </c>
      <c r="K1396" s="21">
        <f>IF(OR(B1396&amp;""="",C1396&lt;&gt;"مراجعة",NOT(ISNUMBER(A1396))),"",IF(COUNTIFS($B$6:$B$2005,B1396&amp;"",$C$6:$C$2005,"مراجعة",$A$6:$A$2005,"&gt;"&amp;A1396)=0,1,0))</f>
        <v/>
      </c>
      <c r="L1396" s="6">
        <f>IF(J1396=1,B1396&amp;"|H","")</f>
        <v/>
      </c>
      <c r="M1396" s="6">
        <f>IF(K1396=1,B1396&amp;"|R","")</f>
        <v/>
      </c>
    </row>
    <row r="1397">
      <c r="A1397" s="13" t="n"/>
      <c r="B1397" s="5" t="n"/>
      <c r="C1397" s="5" t="n"/>
      <c r="D1397" s="5" t="n"/>
      <c r="E1397" s="5" t="n"/>
      <c r="F1397" s="15" t="n"/>
      <c r="G1397" s="5" t="n"/>
      <c r="H1397" s="5" t="n"/>
      <c r="I1397" s="6">
        <f>IF(B1397&amp;""="","",IF(COUNTIF('الطلاب'!$A$6:$A$205,B1397&amp;"")=0,"طالب غير موجود",IF(NOT(ISNUMBER(A1397)),"تاريخ ناقص",IF(OR(C1397="حفظ جديد",C1397="مراجعة")=FALSE,"اختر النوع",IF(NOT(ISNUMBER(F1397)),"عدد الأوجه ناقص","")))))</f>
        <v/>
      </c>
      <c r="J1397" s="21">
        <f>IF(OR(B1397&amp;""="",C1397&lt;&gt;"حفظ جديد",NOT(ISNUMBER(A1397))),"",IF(COUNTIFS($B$6:$B$2005,B1397&amp;"",$C$6:$C$2005,"حفظ جديد",$A$6:$A$2005,"&gt;"&amp;A1397)=0,1,0))</f>
        <v/>
      </c>
      <c r="K1397" s="21">
        <f>IF(OR(B1397&amp;""="",C1397&lt;&gt;"مراجعة",NOT(ISNUMBER(A1397))),"",IF(COUNTIFS($B$6:$B$2005,B1397&amp;"",$C$6:$C$2005,"مراجعة",$A$6:$A$2005,"&gt;"&amp;A1397)=0,1,0))</f>
        <v/>
      </c>
      <c r="L1397" s="6">
        <f>IF(J1397=1,B1397&amp;"|H","")</f>
        <v/>
      </c>
      <c r="M1397" s="6">
        <f>IF(K1397=1,B1397&amp;"|R","")</f>
        <v/>
      </c>
    </row>
    <row r="1398">
      <c r="A1398" s="13" t="n"/>
      <c r="B1398" s="5" t="n"/>
      <c r="C1398" s="5" t="n"/>
      <c r="D1398" s="5" t="n"/>
      <c r="E1398" s="5" t="n"/>
      <c r="F1398" s="15" t="n"/>
      <c r="G1398" s="5" t="n"/>
      <c r="H1398" s="5" t="n"/>
      <c r="I1398" s="6">
        <f>IF(B1398&amp;""="","",IF(COUNTIF('الطلاب'!$A$6:$A$205,B1398&amp;"")=0,"طالب غير موجود",IF(NOT(ISNUMBER(A1398)),"تاريخ ناقص",IF(OR(C1398="حفظ جديد",C1398="مراجعة")=FALSE,"اختر النوع",IF(NOT(ISNUMBER(F1398)),"عدد الأوجه ناقص","")))))</f>
        <v/>
      </c>
      <c r="J1398" s="21">
        <f>IF(OR(B1398&amp;""="",C1398&lt;&gt;"حفظ جديد",NOT(ISNUMBER(A1398))),"",IF(COUNTIFS($B$6:$B$2005,B1398&amp;"",$C$6:$C$2005,"حفظ جديد",$A$6:$A$2005,"&gt;"&amp;A1398)=0,1,0))</f>
        <v/>
      </c>
      <c r="K1398" s="21">
        <f>IF(OR(B1398&amp;""="",C1398&lt;&gt;"مراجعة",NOT(ISNUMBER(A1398))),"",IF(COUNTIFS($B$6:$B$2005,B1398&amp;"",$C$6:$C$2005,"مراجعة",$A$6:$A$2005,"&gt;"&amp;A1398)=0,1,0))</f>
        <v/>
      </c>
      <c r="L1398" s="6">
        <f>IF(J1398=1,B1398&amp;"|H","")</f>
        <v/>
      </c>
      <c r="M1398" s="6">
        <f>IF(K1398=1,B1398&amp;"|R","")</f>
        <v/>
      </c>
    </row>
    <row r="1399">
      <c r="A1399" s="13" t="n"/>
      <c r="B1399" s="5" t="n"/>
      <c r="C1399" s="5" t="n"/>
      <c r="D1399" s="5" t="n"/>
      <c r="E1399" s="5" t="n"/>
      <c r="F1399" s="15" t="n"/>
      <c r="G1399" s="5" t="n"/>
      <c r="H1399" s="5" t="n"/>
      <c r="I1399" s="6">
        <f>IF(B1399&amp;""="","",IF(COUNTIF('الطلاب'!$A$6:$A$205,B1399&amp;"")=0,"طالب غير موجود",IF(NOT(ISNUMBER(A1399)),"تاريخ ناقص",IF(OR(C1399="حفظ جديد",C1399="مراجعة")=FALSE,"اختر النوع",IF(NOT(ISNUMBER(F1399)),"عدد الأوجه ناقص","")))))</f>
        <v/>
      </c>
      <c r="J1399" s="21">
        <f>IF(OR(B1399&amp;""="",C1399&lt;&gt;"حفظ جديد",NOT(ISNUMBER(A1399))),"",IF(COUNTIFS($B$6:$B$2005,B1399&amp;"",$C$6:$C$2005,"حفظ جديد",$A$6:$A$2005,"&gt;"&amp;A1399)=0,1,0))</f>
        <v/>
      </c>
      <c r="K1399" s="21">
        <f>IF(OR(B1399&amp;""="",C1399&lt;&gt;"مراجعة",NOT(ISNUMBER(A1399))),"",IF(COUNTIFS($B$6:$B$2005,B1399&amp;"",$C$6:$C$2005,"مراجعة",$A$6:$A$2005,"&gt;"&amp;A1399)=0,1,0))</f>
        <v/>
      </c>
      <c r="L1399" s="6">
        <f>IF(J1399=1,B1399&amp;"|H","")</f>
        <v/>
      </c>
      <c r="M1399" s="6">
        <f>IF(K1399=1,B1399&amp;"|R","")</f>
        <v/>
      </c>
    </row>
    <row r="1400">
      <c r="A1400" s="13" t="n"/>
      <c r="B1400" s="5" t="n"/>
      <c r="C1400" s="5" t="n"/>
      <c r="D1400" s="5" t="n"/>
      <c r="E1400" s="5" t="n"/>
      <c r="F1400" s="15" t="n"/>
      <c r="G1400" s="5" t="n"/>
      <c r="H1400" s="5" t="n"/>
      <c r="I1400" s="6">
        <f>IF(B1400&amp;""="","",IF(COUNTIF('الطلاب'!$A$6:$A$205,B1400&amp;"")=0,"طالب غير موجود",IF(NOT(ISNUMBER(A1400)),"تاريخ ناقص",IF(OR(C1400="حفظ جديد",C1400="مراجعة")=FALSE,"اختر النوع",IF(NOT(ISNUMBER(F1400)),"عدد الأوجه ناقص","")))))</f>
        <v/>
      </c>
      <c r="J1400" s="21">
        <f>IF(OR(B1400&amp;""="",C1400&lt;&gt;"حفظ جديد",NOT(ISNUMBER(A1400))),"",IF(COUNTIFS($B$6:$B$2005,B1400&amp;"",$C$6:$C$2005,"حفظ جديد",$A$6:$A$2005,"&gt;"&amp;A1400)=0,1,0))</f>
        <v/>
      </c>
      <c r="K1400" s="21">
        <f>IF(OR(B1400&amp;""="",C1400&lt;&gt;"مراجعة",NOT(ISNUMBER(A1400))),"",IF(COUNTIFS($B$6:$B$2005,B1400&amp;"",$C$6:$C$2005,"مراجعة",$A$6:$A$2005,"&gt;"&amp;A1400)=0,1,0))</f>
        <v/>
      </c>
      <c r="L1400" s="6">
        <f>IF(J1400=1,B1400&amp;"|H","")</f>
        <v/>
      </c>
      <c r="M1400" s="6">
        <f>IF(K1400=1,B1400&amp;"|R","")</f>
        <v/>
      </c>
    </row>
    <row r="1401">
      <c r="A1401" s="13" t="n"/>
      <c r="B1401" s="5" t="n"/>
      <c r="C1401" s="5" t="n"/>
      <c r="D1401" s="5" t="n"/>
      <c r="E1401" s="5" t="n"/>
      <c r="F1401" s="15" t="n"/>
      <c r="G1401" s="5" t="n"/>
      <c r="H1401" s="5" t="n"/>
      <c r="I1401" s="6">
        <f>IF(B1401&amp;""="","",IF(COUNTIF('الطلاب'!$A$6:$A$205,B1401&amp;"")=0,"طالب غير موجود",IF(NOT(ISNUMBER(A1401)),"تاريخ ناقص",IF(OR(C1401="حفظ جديد",C1401="مراجعة")=FALSE,"اختر النوع",IF(NOT(ISNUMBER(F1401)),"عدد الأوجه ناقص","")))))</f>
        <v/>
      </c>
      <c r="J1401" s="21">
        <f>IF(OR(B1401&amp;""="",C1401&lt;&gt;"حفظ جديد",NOT(ISNUMBER(A1401))),"",IF(COUNTIFS($B$6:$B$2005,B1401&amp;"",$C$6:$C$2005,"حفظ جديد",$A$6:$A$2005,"&gt;"&amp;A1401)=0,1,0))</f>
        <v/>
      </c>
      <c r="K1401" s="21">
        <f>IF(OR(B1401&amp;""="",C1401&lt;&gt;"مراجعة",NOT(ISNUMBER(A1401))),"",IF(COUNTIFS($B$6:$B$2005,B1401&amp;"",$C$6:$C$2005,"مراجعة",$A$6:$A$2005,"&gt;"&amp;A1401)=0,1,0))</f>
        <v/>
      </c>
      <c r="L1401" s="6">
        <f>IF(J1401=1,B1401&amp;"|H","")</f>
        <v/>
      </c>
      <c r="M1401" s="6">
        <f>IF(K1401=1,B1401&amp;"|R","")</f>
        <v/>
      </c>
    </row>
    <row r="1402">
      <c r="A1402" s="13" t="n"/>
      <c r="B1402" s="5" t="n"/>
      <c r="C1402" s="5" t="n"/>
      <c r="D1402" s="5" t="n"/>
      <c r="E1402" s="5" t="n"/>
      <c r="F1402" s="15" t="n"/>
      <c r="G1402" s="5" t="n"/>
      <c r="H1402" s="5" t="n"/>
      <c r="I1402" s="6">
        <f>IF(B1402&amp;""="","",IF(COUNTIF('الطلاب'!$A$6:$A$205,B1402&amp;"")=0,"طالب غير موجود",IF(NOT(ISNUMBER(A1402)),"تاريخ ناقص",IF(OR(C1402="حفظ جديد",C1402="مراجعة")=FALSE,"اختر النوع",IF(NOT(ISNUMBER(F1402)),"عدد الأوجه ناقص","")))))</f>
        <v/>
      </c>
      <c r="J1402" s="21">
        <f>IF(OR(B1402&amp;""="",C1402&lt;&gt;"حفظ جديد",NOT(ISNUMBER(A1402))),"",IF(COUNTIFS($B$6:$B$2005,B1402&amp;"",$C$6:$C$2005,"حفظ جديد",$A$6:$A$2005,"&gt;"&amp;A1402)=0,1,0))</f>
        <v/>
      </c>
      <c r="K1402" s="21">
        <f>IF(OR(B1402&amp;""="",C1402&lt;&gt;"مراجعة",NOT(ISNUMBER(A1402))),"",IF(COUNTIFS($B$6:$B$2005,B1402&amp;"",$C$6:$C$2005,"مراجعة",$A$6:$A$2005,"&gt;"&amp;A1402)=0,1,0))</f>
        <v/>
      </c>
      <c r="L1402" s="6">
        <f>IF(J1402=1,B1402&amp;"|H","")</f>
        <v/>
      </c>
      <c r="M1402" s="6">
        <f>IF(K1402=1,B1402&amp;"|R","")</f>
        <v/>
      </c>
    </row>
    <row r="1403">
      <c r="A1403" s="13" t="n"/>
      <c r="B1403" s="5" t="n"/>
      <c r="C1403" s="5" t="n"/>
      <c r="D1403" s="5" t="n"/>
      <c r="E1403" s="5" t="n"/>
      <c r="F1403" s="15" t="n"/>
      <c r="G1403" s="5" t="n"/>
      <c r="H1403" s="5" t="n"/>
      <c r="I1403" s="6">
        <f>IF(B1403&amp;""="","",IF(COUNTIF('الطلاب'!$A$6:$A$205,B1403&amp;"")=0,"طالب غير موجود",IF(NOT(ISNUMBER(A1403)),"تاريخ ناقص",IF(OR(C1403="حفظ جديد",C1403="مراجعة")=FALSE,"اختر النوع",IF(NOT(ISNUMBER(F1403)),"عدد الأوجه ناقص","")))))</f>
        <v/>
      </c>
      <c r="J1403" s="21">
        <f>IF(OR(B1403&amp;""="",C1403&lt;&gt;"حفظ جديد",NOT(ISNUMBER(A1403))),"",IF(COUNTIFS($B$6:$B$2005,B1403&amp;"",$C$6:$C$2005,"حفظ جديد",$A$6:$A$2005,"&gt;"&amp;A1403)=0,1,0))</f>
        <v/>
      </c>
      <c r="K1403" s="21">
        <f>IF(OR(B1403&amp;""="",C1403&lt;&gt;"مراجعة",NOT(ISNUMBER(A1403))),"",IF(COUNTIFS($B$6:$B$2005,B1403&amp;"",$C$6:$C$2005,"مراجعة",$A$6:$A$2005,"&gt;"&amp;A1403)=0,1,0))</f>
        <v/>
      </c>
      <c r="L1403" s="6">
        <f>IF(J1403=1,B1403&amp;"|H","")</f>
        <v/>
      </c>
      <c r="M1403" s="6">
        <f>IF(K1403=1,B1403&amp;"|R","")</f>
        <v/>
      </c>
    </row>
    <row r="1404">
      <c r="A1404" s="13" t="n"/>
      <c r="B1404" s="5" t="n"/>
      <c r="C1404" s="5" t="n"/>
      <c r="D1404" s="5" t="n"/>
      <c r="E1404" s="5" t="n"/>
      <c r="F1404" s="15" t="n"/>
      <c r="G1404" s="5" t="n"/>
      <c r="H1404" s="5" t="n"/>
      <c r="I1404" s="6">
        <f>IF(B1404&amp;""="","",IF(COUNTIF('الطلاب'!$A$6:$A$205,B1404&amp;"")=0,"طالب غير موجود",IF(NOT(ISNUMBER(A1404)),"تاريخ ناقص",IF(OR(C1404="حفظ جديد",C1404="مراجعة")=FALSE,"اختر النوع",IF(NOT(ISNUMBER(F1404)),"عدد الأوجه ناقص","")))))</f>
        <v/>
      </c>
      <c r="J1404" s="21">
        <f>IF(OR(B1404&amp;""="",C1404&lt;&gt;"حفظ جديد",NOT(ISNUMBER(A1404))),"",IF(COUNTIFS($B$6:$B$2005,B1404&amp;"",$C$6:$C$2005,"حفظ جديد",$A$6:$A$2005,"&gt;"&amp;A1404)=0,1,0))</f>
        <v/>
      </c>
      <c r="K1404" s="21">
        <f>IF(OR(B1404&amp;""="",C1404&lt;&gt;"مراجعة",NOT(ISNUMBER(A1404))),"",IF(COUNTIFS($B$6:$B$2005,B1404&amp;"",$C$6:$C$2005,"مراجعة",$A$6:$A$2005,"&gt;"&amp;A1404)=0,1,0))</f>
        <v/>
      </c>
      <c r="L1404" s="6">
        <f>IF(J1404=1,B1404&amp;"|H","")</f>
        <v/>
      </c>
      <c r="M1404" s="6">
        <f>IF(K1404=1,B1404&amp;"|R","")</f>
        <v/>
      </c>
    </row>
    <row r="1405">
      <c r="A1405" s="13" t="n"/>
      <c r="B1405" s="5" t="n"/>
      <c r="C1405" s="5" t="n"/>
      <c r="D1405" s="5" t="n"/>
      <c r="E1405" s="5" t="n"/>
      <c r="F1405" s="15" t="n"/>
      <c r="G1405" s="5" t="n"/>
      <c r="H1405" s="5" t="n"/>
      <c r="I1405" s="6">
        <f>IF(B1405&amp;""="","",IF(COUNTIF('الطلاب'!$A$6:$A$205,B1405&amp;"")=0,"طالب غير موجود",IF(NOT(ISNUMBER(A1405)),"تاريخ ناقص",IF(OR(C1405="حفظ جديد",C1405="مراجعة")=FALSE,"اختر النوع",IF(NOT(ISNUMBER(F1405)),"عدد الأوجه ناقص","")))))</f>
        <v/>
      </c>
      <c r="J1405" s="21">
        <f>IF(OR(B1405&amp;""="",C1405&lt;&gt;"حفظ جديد",NOT(ISNUMBER(A1405))),"",IF(COUNTIFS($B$6:$B$2005,B1405&amp;"",$C$6:$C$2005,"حفظ جديد",$A$6:$A$2005,"&gt;"&amp;A1405)=0,1,0))</f>
        <v/>
      </c>
      <c r="K1405" s="21">
        <f>IF(OR(B1405&amp;""="",C1405&lt;&gt;"مراجعة",NOT(ISNUMBER(A1405))),"",IF(COUNTIFS($B$6:$B$2005,B1405&amp;"",$C$6:$C$2005,"مراجعة",$A$6:$A$2005,"&gt;"&amp;A1405)=0,1,0))</f>
        <v/>
      </c>
      <c r="L1405" s="6">
        <f>IF(J1405=1,B1405&amp;"|H","")</f>
        <v/>
      </c>
      <c r="M1405" s="6">
        <f>IF(K1405=1,B1405&amp;"|R","")</f>
        <v/>
      </c>
    </row>
    <row r="1406">
      <c r="A1406" s="13" t="n"/>
      <c r="B1406" s="5" t="n"/>
      <c r="C1406" s="5" t="n"/>
      <c r="D1406" s="5" t="n"/>
      <c r="E1406" s="5" t="n"/>
      <c r="F1406" s="15" t="n"/>
      <c r="G1406" s="5" t="n"/>
      <c r="H1406" s="5" t="n"/>
      <c r="I1406" s="6">
        <f>IF(B1406&amp;""="","",IF(COUNTIF('الطلاب'!$A$6:$A$205,B1406&amp;"")=0,"طالب غير موجود",IF(NOT(ISNUMBER(A1406)),"تاريخ ناقص",IF(OR(C1406="حفظ جديد",C1406="مراجعة")=FALSE,"اختر النوع",IF(NOT(ISNUMBER(F1406)),"عدد الأوجه ناقص","")))))</f>
        <v/>
      </c>
      <c r="J1406" s="21">
        <f>IF(OR(B1406&amp;""="",C1406&lt;&gt;"حفظ جديد",NOT(ISNUMBER(A1406))),"",IF(COUNTIFS($B$6:$B$2005,B1406&amp;"",$C$6:$C$2005,"حفظ جديد",$A$6:$A$2005,"&gt;"&amp;A1406)=0,1,0))</f>
        <v/>
      </c>
      <c r="K1406" s="21">
        <f>IF(OR(B1406&amp;""="",C1406&lt;&gt;"مراجعة",NOT(ISNUMBER(A1406))),"",IF(COUNTIFS($B$6:$B$2005,B1406&amp;"",$C$6:$C$2005,"مراجعة",$A$6:$A$2005,"&gt;"&amp;A1406)=0,1,0))</f>
        <v/>
      </c>
      <c r="L1406" s="6">
        <f>IF(J1406=1,B1406&amp;"|H","")</f>
        <v/>
      </c>
      <c r="M1406" s="6">
        <f>IF(K1406=1,B1406&amp;"|R","")</f>
        <v/>
      </c>
    </row>
    <row r="1407">
      <c r="A1407" s="13" t="n"/>
      <c r="B1407" s="5" t="n"/>
      <c r="C1407" s="5" t="n"/>
      <c r="D1407" s="5" t="n"/>
      <c r="E1407" s="5" t="n"/>
      <c r="F1407" s="15" t="n"/>
      <c r="G1407" s="5" t="n"/>
      <c r="H1407" s="5" t="n"/>
      <c r="I1407" s="6">
        <f>IF(B1407&amp;""="","",IF(COUNTIF('الطلاب'!$A$6:$A$205,B1407&amp;"")=0,"طالب غير موجود",IF(NOT(ISNUMBER(A1407)),"تاريخ ناقص",IF(OR(C1407="حفظ جديد",C1407="مراجعة")=FALSE,"اختر النوع",IF(NOT(ISNUMBER(F1407)),"عدد الأوجه ناقص","")))))</f>
        <v/>
      </c>
      <c r="J1407" s="21">
        <f>IF(OR(B1407&amp;""="",C1407&lt;&gt;"حفظ جديد",NOT(ISNUMBER(A1407))),"",IF(COUNTIFS($B$6:$B$2005,B1407&amp;"",$C$6:$C$2005,"حفظ جديد",$A$6:$A$2005,"&gt;"&amp;A1407)=0,1,0))</f>
        <v/>
      </c>
      <c r="K1407" s="21">
        <f>IF(OR(B1407&amp;""="",C1407&lt;&gt;"مراجعة",NOT(ISNUMBER(A1407))),"",IF(COUNTIFS($B$6:$B$2005,B1407&amp;"",$C$6:$C$2005,"مراجعة",$A$6:$A$2005,"&gt;"&amp;A1407)=0,1,0))</f>
        <v/>
      </c>
      <c r="L1407" s="6">
        <f>IF(J1407=1,B1407&amp;"|H","")</f>
        <v/>
      </c>
      <c r="M1407" s="6">
        <f>IF(K1407=1,B1407&amp;"|R","")</f>
        <v/>
      </c>
    </row>
    <row r="1408">
      <c r="A1408" s="13" t="n"/>
      <c r="B1408" s="5" t="n"/>
      <c r="C1408" s="5" t="n"/>
      <c r="D1408" s="5" t="n"/>
      <c r="E1408" s="5" t="n"/>
      <c r="F1408" s="15" t="n"/>
      <c r="G1408" s="5" t="n"/>
      <c r="H1408" s="5" t="n"/>
      <c r="I1408" s="6">
        <f>IF(B1408&amp;""="","",IF(COUNTIF('الطلاب'!$A$6:$A$205,B1408&amp;"")=0,"طالب غير موجود",IF(NOT(ISNUMBER(A1408)),"تاريخ ناقص",IF(OR(C1408="حفظ جديد",C1408="مراجعة")=FALSE,"اختر النوع",IF(NOT(ISNUMBER(F1408)),"عدد الأوجه ناقص","")))))</f>
        <v/>
      </c>
      <c r="J1408" s="21">
        <f>IF(OR(B1408&amp;""="",C1408&lt;&gt;"حفظ جديد",NOT(ISNUMBER(A1408))),"",IF(COUNTIFS($B$6:$B$2005,B1408&amp;"",$C$6:$C$2005,"حفظ جديد",$A$6:$A$2005,"&gt;"&amp;A1408)=0,1,0))</f>
        <v/>
      </c>
      <c r="K1408" s="21">
        <f>IF(OR(B1408&amp;""="",C1408&lt;&gt;"مراجعة",NOT(ISNUMBER(A1408))),"",IF(COUNTIFS($B$6:$B$2005,B1408&amp;"",$C$6:$C$2005,"مراجعة",$A$6:$A$2005,"&gt;"&amp;A1408)=0,1,0))</f>
        <v/>
      </c>
      <c r="L1408" s="6">
        <f>IF(J1408=1,B1408&amp;"|H","")</f>
        <v/>
      </c>
      <c r="M1408" s="6">
        <f>IF(K1408=1,B1408&amp;"|R","")</f>
        <v/>
      </c>
    </row>
    <row r="1409">
      <c r="A1409" s="13" t="n"/>
      <c r="B1409" s="5" t="n"/>
      <c r="C1409" s="5" t="n"/>
      <c r="D1409" s="5" t="n"/>
      <c r="E1409" s="5" t="n"/>
      <c r="F1409" s="15" t="n"/>
      <c r="G1409" s="5" t="n"/>
      <c r="H1409" s="5" t="n"/>
      <c r="I1409" s="6">
        <f>IF(B1409&amp;""="","",IF(COUNTIF('الطلاب'!$A$6:$A$205,B1409&amp;"")=0,"طالب غير موجود",IF(NOT(ISNUMBER(A1409)),"تاريخ ناقص",IF(OR(C1409="حفظ جديد",C1409="مراجعة")=FALSE,"اختر النوع",IF(NOT(ISNUMBER(F1409)),"عدد الأوجه ناقص","")))))</f>
        <v/>
      </c>
      <c r="J1409" s="21">
        <f>IF(OR(B1409&amp;""="",C1409&lt;&gt;"حفظ جديد",NOT(ISNUMBER(A1409))),"",IF(COUNTIFS($B$6:$B$2005,B1409&amp;"",$C$6:$C$2005,"حفظ جديد",$A$6:$A$2005,"&gt;"&amp;A1409)=0,1,0))</f>
        <v/>
      </c>
      <c r="K1409" s="21">
        <f>IF(OR(B1409&amp;""="",C1409&lt;&gt;"مراجعة",NOT(ISNUMBER(A1409))),"",IF(COUNTIFS($B$6:$B$2005,B1409&amp;"",$C$6:$C$2005,"مراجعة",$A$6:$A$2005,"&gt;"&amp;A1409)=0,1,0))</f>
        <v/>
      </c>
      <c r="L1409" s="6">
        <f>IF(J1409=1,B1409&amp;"|H","")</f>
        <v/>
      </c>
      <c r="M1409" s="6">
        <f>IF(K1409=1,B1409&amp;"|R","")</f>
        <v/>
      </c>
    </row>
    <row r="1410">
      <c r="A1410" s="13" t="n"/>
      <c r="B1410" s="5" t="n"/>
      <c r="C1410" s="5" t="n"/>
      <c r="D1410" s="5" t="n"/>
      <c r="E1410" s="5" t="n"/>
      <c r="F1410" s="15" t="n"/>
      <c r="G1410" s="5" t="n"/>
      <c r="H1410" s="5" t="n"/>
      <c r="I1410" s="6">
        <f>IF(B1410&amp;""="","",IF(COUNTIF('الطلاب'!$A$6:$A$205,B1410&amp;"")=0,"طالب غير موجود",IF(NOT(ISNUMBER(A1410)),"تاريخ ناقص",IF(OR(C1410="حفظ جديد",C1410="مراجعة")=FALSE,"اختر النوع",IF(NOT(ISNUMBER(F1410)),"عدد الأوجه ناقص","")))))</f>
        <v/>
      </c>
      <c r="J1410" s="21">
        <f>IF(OR(B1410&amp;""="",C1410&lt;&gt;"حفظ جديد",NOT(ISNUMBER(A1410))),"",IF(COUNTIFS($B$6:$B$2005,B1410&amp;"",$C$6:$C$2005,"حفظ جديد",$A$6:$A$2005,"&gt;"&amp;A1410)=0,1,0))</f>
        <v/>
      </c>
      <c r="K1410" s="21">
        <f>IF(OR(B1410&amp;""="",C1410&lt;&gt;"مراجعة",NOT(ISNUMBER(A1410))),"",IF(COUNTIFS($B$6:$B$2005,B1410&amp;"",$C$6:$C$2005,"مراجعة",$A$6:$A$2005,"&gt;"&amp;A1410)=0,1,0))</f>
        <v/>
      </c>
      <c r="L1410" s="6">
        <f>IF(J1410=1,B1410&amp;"|H","")</f>
        <v/>
      </c>
      <c r="M1410" s="6">
        <f>IF(K1410=1,B1410&amp;"|R","")</f>
        <v/>
      </c>
    </row>
    <row r="1411">
      <c r="A1411" s="13" t="n"/>
      <c r="B1411" s="5" t="n"/>
      <c r="C1411" s="5" t="n"/>
      <c r="D1411" s="5" t="n"/>
      <c r="E1411" s="5" t="n"/>
      <c r="F1411" s="15" t="n"/>
      <c r="G1411" s="5" t="n"/>
      <c r="H1411" s="5" t="n"/>
      <c r="I1411" s="6">
        <f>IF(B1411&amp;""="","",IF(COUNTIF('الطلاب'!$A$6:$A$205,B1411&amp;"")=0,"طالب غير موجود",IF(NOT(ISNUMBER(A1411)),"تاريخ ناقص",IF(OR(C1411="حفظ جديد",C1411="مراجعة")=FALSE,"اختر النوع",IF(NOT(ISNUMBER(F1411)),"عدد الأوجه ناقص","")))))</f>
        <v/>
      </c>
      <c r="J1411" s="21">
        <f>IF(OR(B1411&amp;""="",C1411&lt;&gt;"حفظ جديد",NOT(ISNUMBER(A1411))),"",IF(COUNTIFS($B$6:$B$2005,B1411&amp;"",$C$6:$C$2005,"حفظ جديد",$A$6:$A$2005,"&gt;"&amp;A1411)=0,1,0))</f>
        <v/>
      </c>
      <c r="K1411" s="21">
        <f>IF(OR(B1411&amp;""="",C1411&lt;&gt;"مراجعة",NOT(ISNUMBER(A1411))),"",IF(COUNTIFS($B$6:$B$2005,B1411&amp;"",$C$6:$C$2005,"مراجعة",$A$6:$A$2005,"&gt;"&amp;A1411)=0,1,0))</f>
        <v/>
      </c>
      <c r="L1411" s="6">
        <f>IF(J1411=1,B1411&amp;"|H","")</f>
        <v/>
      </c>
      <c r="M1411" s="6">
        <f>IF(K1411=1,B1411&amp;"|R","")</f>
        <v/>
      </c>
    </row>
    <row r="1412">
      <c r="A1412" s="13" t="n"/>
      <c r="B1412" s="5" t="n"/>
      <c r="C1412" s="5" t="n"/>
      <c r="D1412" s="5" t="n"/>
      <c r="E1412" s="5" t="n"/>
      <c r="F1412" s="15" t="n"/>
      <c r="G1412" s="5" t="n"/>
      <c r="H1412" s="5" t="n"/>
      <c r="I1412" s="6">
        <f>IF(B1412&amp;""="","",IF(COUNTIF('الطلاب'!$A$6:$A$205,B1412&amp;"")=0,"طالب غير موجود",IF(NOT(ISNUMBER(A1412)),"تاريخ ناقص",IF(OR(C1412="حفظ جديد",C1412="مراجعة")=FALSE,"اختر النوع",IF(NOT(ISNUMBER(F1412)),"عدد الأوجه ناقص","")))))</f>
        <v/>
      </c>
      <c r="J1412" s="21">
        <f>IF(OR(B1412&amp;""="",C1412&lt;&gt;"حفظ جديد",NOT(ISNUMBER(A1412))),"",IF(COUNTIFS($B$6:$B$2005,B1412&amp;"",$C$6:$C$2005,"حفظ جديد",$A$6:$A$2005,"&gt;"&amp;A1412)=0,1,0))</f>
        <v/>
      </c>
      <c r="K1412" s="21">
        <f>IF(OR(B1412&amp;""="",C1412&lt;&gt;"مراجعة",NOT(ISNUMBER(A1412))),"",IF(COUNTIFS($B$6:$B$2005,B1412&amp;"",$C$6:$C$2005,"مراجعة",$A$6:$A$2005,"&gt;"&amp;A1412)=0,1,0))</f>
        <v/>
      </c>
      <c r="L1412" s="6">
        <f>IF(J1412=1,B1412&amp;"|H","")</f>
        <v/>
      </c>
      <c r="M1412" s="6">
        <f>IF(K1412=1,B1412&amp;"|R","")</f>
        <v/>
      </c>
    </row>
    <row r="1413">
      <c r="A1413" s="13" t="n"/>
      <c r="B1413" s="5" t="n"/>
      <c r="C1413" s="5" t="n"/>
      <c r="D1413" s="5" t="n"/>
      <c r="E1413" s="5" t="n"/>
      <c r="F1413" s="15" t="n"/>
      <c r="G1413" s="5" t="n"/>
      <c r="H1413" s="5" t="n"/>
      <c r="I1413" s="6">
        <f>IF(B1413&amp;""="","",IF(COUNTIF('الطلاب'!$A$6:$A$205,B1413&amp;"")=0,"طالب غير موجود",IF(NOT(ISNUMBER(A1413)),"تاريخ ناقص",IF(OR(C1413="حفظ جديد",C1413="مراجعة")=FALSE,"اختر النوع",IF(NOT(ISNUMBER(F1413)),"عدد الأوجه ناقص","")))))</f>
        <v/>
      </c>
      <c r="J1413" s="21">
        <f>IF(OR(B1413&amp;""="",C1413&lt;&gt;"حفظ جديد",NOT(ISNUMBER(A1413))),"",IF(COUNTIFS($B$6:$B$2005,B1413&amp;"",$C$6:$C$2005,"حفظ جديد",$A$6:$A$2005,"&gt;"&amp;A1413)=0,1,0))</f>
        <v/>
      </c>
      <c r="K1413" s="21">
        <f>IF(OR(B1413&amp;""="",C1413&lt;&gt;"مراجعة",NOT(ISNUMBER(A1413))),"",IF(COUNTIFS($B$6:$B$2005,B1413&amp;"",$C$6:$C$2005,"مراجعة",$A$6:$A$2005,"&gt;"&amp;A1413)=0,1,0))</f>
        <v/>
      </c>
      <c r="L1413" s="6">
        <f>IF(J1413=1,B1413&amp;"|H","")</f>
        <v/>
      </c>
      <c r="M1413" s="6">
        <f>IF(K1413=1,B1413&amp;"|R","")</f>
        <v/>
      </c>
    </row>
    <row r="1414">
      <c r="A1414" s="13" t="n"/>
      <c r="B1414" s="5" t="n"/>
      <c r="C1414" s="5" t="n"/>
      <c r="D1414" s="5" t="n"/>
      <c r="E1414" s="5" t="n"/>
      <c r="F1414" s="15" t="n"/>
      <c r="G1414" s="5" t="n"/>
      <c r="H1414" s="5" t="n"/>
      <c r="I1414" s="6">
        <f>IF(B1414&amp;""="","",IF(COUNTIF('الطلاب'!$A$6:$A$205,B1414&amp;"")=0,"طالب غير موجود",IF(NOT(ISNUMBER(A1414)),"تاريخ ناقص",IF(OR(C1414="حفظ جديد",C1414="مراجعة")=FALSE,"اختر النوع",IF(NOT(ISNUMBER(F1414)),"عدد الأوجه ناقص","")))))</f>
        <v/>
      </c>
      <c r="J1414" s="21">
        <f>IF(OR(B1414&amp;""="",C1414&lt;&gt;"حفظ جديد",NOT(ISNUMBER(A1414))),"",IF(COUNTIFS($B$6:$B$2005,B1414&amp;"",$C$6:$C$2005,"حفظ جديد",$A$6:$A$2005,"&gt;"&amp;A1414)=0,1,0))</f>
        <v/>
      </c>
      <c r="K1414" s="21">
        <f>IF(OR(B1414&amp;""="",C1414&lt;&gt;"مراجعة",NOT(ISNUMBER(A1414))),"",IF(COUNTIFS($B$6:$B$2005,B1414&amp;"",$C$6:$C$2005,"مراجعة",$A$6:$A$2005,"&gt;"&amp;A1414)=0,1,0))</f>
        <v/>
      </c>
      <c r="L1414" s="6">
        <f>IF(J1414=1,B1414&amp;"|H","")</f>
        <v/>
      </c>
      <c r="M1414" s="6">
        <f>IF(K1414=1,B1414&amp;"|R","")</f>
        <v/>
      </c>
    </row>
    <row r="1415">
      <c r="A1415" s="13" t="n"/>
      <c r="B1415" s="5" t="n"/>
      <c r="C1415" s="5" t="n"/>
      <c r="D1415" s="5" t="n"/>
      <c r="E1415" s="5" t="n"/>
      <c r="F1415" s="15" t="n"/>
      <c r="G1415" s="5" t="n"/>
      <c r="H1415" s="5" t="n"/>
      <c r="I1415" s="6">
        <f>IF(B1415&amp;""="","",IF(COUNTIF('الطلاب'!$A$6:$A$205,B1415&amp;"")=0,"طالب غير موجود",IF(NOT(ISNUMBER(A1415)),"تاريخ ناقص",IF(OR(C1415="حفظ جديد",C1415="مراجعة")=FALSE,"اختر النوع",IF(NOT(ISNUMBER(F1415)),"عدد الأوجه ناقص","")))))</f>
        <v/>
      </c>
      <c r="J1415" s="21">
        <f>IF(OR(B1415&amp;""="",C1415&lt;&gt;"حفظ جديد",NOT(ISNUMBER(A1415))),"",IF(COUNTIFS($B$6:$B$2005,B1415&amp;"",$C$6:$C$2005,"حفظ جديد",$A$6:$A$2005,"&gt;"&amp;A1415)=0,1,0))</f>
        <v/>
      </c>
      <c r="K1415" s="21">
        <f>IF(OR(B1415&amp;""="",C1415&lt;&gt;"مراجعة",NOT(ISNUMBER(A1415))),"",IF(COUNTIFS($B$6:$B$2005,B1415&amp;"",$C$6:$C$2005,"مراجعة",$A$6:$A$2005,"&gt;"&amp;A1415)=0,1,0))</f>
        <v/>
      </c>
      <c r="L1415" s="6">
        <f>IF(J1415=1,B1415&amp;"|H","")</f>
        <v/>
      </c>
      <c r="M1415" s="6">
        <f>IF(K1415=1,B1415&amp;"|R","")</f>
        <v/>
      </c>
    </row>
    <row r="1416">
      <c r="A1416" s="13" t="n"/>
      <c r="B1416" s="5" t="n"/>
      <c r="C1416" s="5" t="n"/>
      <c r="D1416" s="5" t="n"/>
      <c r="E1416" s="5" t="n"/>
      <c r="F1416" s="15" t="n"/>
      <c r="G1416" s="5" t="n"/>
      <c r="H1416" s="5" t="n"/>
      <c r="I1416" s="6">
        <f>IF(B1416&amp;""="","",IF(COUNTIF('الطلاب'!$A$6:$A$205,B1416&amp;"")=0,"طالب غير موجود",IF(NOT(ISNUMBER(A1416)),"تاريخ ناقص",IF(OR(C1416="حفظ جديد",C1416="مراجعة")=FALSE,"اختر النوع",IF(NOT(ISNUMBER(F1416)),"عدد الأوجه ناقص","")))))</f>
        <v/>
      </c>
      <c r="J1416" s="21">
        <f>IF(OR(B1416&amp;""="",C1416&lt;&gt;"حفظ جديد",NOT(ISNUMBER(A1416))),"",IF(COUNTIFS($B$6:$B$2005,B1416&amp;"",$C$6:$C$2005,"حفظ جديد",$A$6:$A$2005,"&gt;"&amp;A1416)=0,1,0))</f>
        <v/>
      </c>
      <c r="K1416" s="21">
        <f>IF(OR(B1416&amp;""="",C1416&lt;&gt;"مراجعة",NOT(ISNUMBER(A1416))),"",IF(COUNTIFS($B$6:$B$2005,B1416&amp;"",$C$6:$C$2005,"مراجعة",$A$6:$A$2005,"&gt;"&amp;A1416)=0,1,0))</f>
        <v/>
      </c>
      <c r="L1416" s="6">
        <f>IF(J1416=1,B1416&amp;"|H","")</f>
        <v/>
      </c>
      <c r="M1416" s="6">
        <f>IF(K1416=1,B1416&amp;"|R","")</f>
        <v/>
      </c>
    </row>
    <row r="1417">
      <c r="A1417" s="13" t="n"/>
      <c r="B1417" s="5" t="n"/>
      <c r="C1417" s="5" t="n"/>
      <c r="D1417" s="5" t="n"/>
      <c r="E1417" s="5" t="n"/>
      <c r="F1417" s="15" t="n"/>
      <c r="G1417" s="5" t="n"/>
      <c r="H1417" s="5" t="n"/>
      <c r="I1417" s="6">
        <f>IF(B1417&amp;""="","",IF(COUNTIF('الطلاب'!$A$6:$A$205,B1417&amp;"")=0,"طالب غير موجود",IF(NOT(ISNUMBER(A1417)),"تاريخ ناقص",IF(OR(C1417="حفظ جديد",C1417="مراجعة")=FALSE,"اختر النوع",IF(NOT(ISNUMBER(F1417)),"عدد الأوجه ناقص","")))))</f>
        <v/>
      </c>
      <c r="J1417" s="21">
        <f>IF(OR(B1417&amp;""="",C1417&lt;&gt;"حفظ جديد",NOT(ISNUMBER(A1417))),"",IF(COUNTIFS($B$6:$B$2005,B1417&amp;"",$C$6:$C$2005,"حفظ جديد",$A$6:$A$2005,"&gt;"&amp;A1417)=0,1,0))</f>
        <v/>
      </c>
      <c r="K1417" s="21">
        <f>IF(OR(B1417&amp;""="",C1417&lt;&gt;"مراجعة",NOT(ISNUMBER(A1417))),"",IF(COUNTIFS($B$6:$B$2005,B1417&amp;"",$C$6:$C$2005,"مراجعة",$A$6:$A$2005,"&gt;"&amp;A1417)=0,1,0))</f>
        <v/>
      </c>
      <c r="L1417" s="6">
        <f>IF(J1417=1,B1417&amp;"|H","")</f>
        <v/>
      </c>
      <c r="M1417" s="6">
        <f>IF(K1417=1,B1417&amp;"|R","")</f>
        <v/>
      </c>
    </row>
    <row r="1418">
      <c r="A1418" s="13" t="n"/>
      <c r="B1418" s="5" t="n"/>
      <c r="C1418" s="5" t="n"/>
      <c r="D1418" s="5" t="n"/>
      <c r="E1418" s="5" t="n"/>
      <c r="F1418" s="15" t="n"/>
      <c r="G1418" s="5" t="n"/>
      <c r="H1418" s="5" t="n"/>
      <c r="I1418" s="6">
        <f>IF(B1418&amp;""="","",IF(COUNTIF('الطلاب'!$A$6:$A$205,B1418&amp;"")=0,"طالب غير موجود",IF(NOT(ISNUMBER(A1418)),"تاريخ ناقص",IF(OR(C1418="حفظ جديد",C1418="مراجعة")=FALSE,"اختر النوع",IF(NOT(ISNUMBER(F1418)),"عدد الأوجه ناقص","")))))</f>
        <v/>
      </c>
      <c r="J1418" s="21">
        <f>IF(OR(B1418&amp;""="",C1418&lt;&gt;"حفظ جديد",NOT(ISNUMBER(A1418))),"",IF(COUNTIFS($B$6:$B$2005,B1418&amp;"",$C$6:$C$2005,"حفظ جديد",$A$6:$A$2005,"&gt;"&amp;A1418)=0,1,0))</f>
        <v/>
      </c>
      <c r="K1418" s="21">
        <f>IF(OR(B1418&amp;""="",C1418&lt;&gt;"مراجعة",NOT(ISNUMBER(A1418))),"",IF(COUNTIFS($B$6:$B$2005,B1418&amp;"",$C$6:$C$2005,"مراجعة",$A$6:$A$2005,"&gt;"&amp;A1418)=0,1,0))</f>
        <v/>
      </c>
      <c r="L1418" s="6">
        <f>IF(J1418=1,B1418&amp;"|H","")</f>
        <v/>
      </c>
      <c r="M1418" s="6">
        <f>IF(K1418=1,B1418&amp;"|R","")</f>
        <v/>
      </c>
    </row>
    <row r="1419">
      <c r="A1419" s="13" t="n"/>
      <c r="B1419" s="5" t="n"/>
      <c r="C1419" s="5" t="n"/>
      <c r="D1419" s="5" t="n"/>
      <c r="E1419" s="5" t="n"/>
      <c r="F1419" s="15" t="n"/>
      <c r="G1419" s="5" t="n"/>
      <c r="H1419" s="5" t="n"/>
      <c r="I1419" s="6">
        <f>IF(B1419&amp;""="","",IF(COUNTIF('الطلاب'!$A$6:$A$205,B1419&amp;"")=0,"طالب غير موجود",IF(NOT(ISNUMBER(A1419)),"تاريخ ناقص",IF(OR(C1419="حفظ جديد",C1419="مراجعة")=FALSE,"اختر النوع",IF(NOT(ISNUMBER(F1419)),"عدد الأوجه ناقص","")))))</f>
        <v/>
      </c>
      <c r="J1419" s="21">
        <f>IF(OR(B1419&amp;""="",C1419&lt;&gt;"حفظ جديد",NOT(ISNUMBER(A1419))),"",IF(COUNTIFS($B$6:$B$2005,B1419&amp;"",$C$6:$C$2005,"حفظ جديد",$A$6:$A$2005,"&gt;"&amp;A1419)=0,1,0))</f>
        <v/>
      </c>
      <c r="K1419" s="21">
        <f>IF(OR(B1419&amp;""="",C1419&lt;&gt;"مراجعة",NOT(ISNUMBER(A1419))),"",IF(COUNTIFS($B$6:$B$2005,B1419&amp;"",$C$6:$C$2005,"مراجعة",$A$6:$A$2005,"&gt;"&amp;A1419)=0,1,0))</f>
        <v/>
      </c>
      <c r="L1419" s="6">
        <f>IF(J1419=1,B1419&amp;"|H","")</f>
        <v/>
      </c>
      <c r="M1419" s="6">
        <f>IF(K1419=1,B1419&amp;"|R","")</f>
        <v/>
      </c>
    </row>
    <row r="1420">
      <c r="A1420" s="13" t="n"/>
      <c r="B1420" s="5" t="n"/>
      <c r="C1420" s="5" t="n"/>
      <c r="D1420" s="5" t="n"/>
      <c r="E1420" s="5" t="n"/>
      <c r="F1420" s="15" t="n"/>
      <c r="G1420" s="5" t="n"/>
      <c r="H1420" s="5" t="n"/>
      <c r="I1420" s="6">
        <f>IF(B1420&amp;""="","",IF(COUNTIF('الطلاب'!$A$6:$A$205,B1420&amp;"")=0,"طالب غير موجود",IF(NOT(ISNUMBER(A1420)),"تاريخ ناقص",IF(OR(C1420="حفظ جديد",C1420="مراجعة")=FALSE,"اختر النوع",IF(NOT(ISNUMBER(F1420)),"عدد الأوجه ناقص","")))))</f>
        <v/>
      </c>
      <c r="J1420" s="21">
        <f>IF(OR(B1420&amp;""="",C1420&lt;&gt;"حفظ جديد",NOT(ISNUMBER(A1420))),"",IF(COUNTIFS($B$6:$B$2005,B1420&amp;"",$C$6:$C$2005,"حفظ جديد",$A$6:$A$2005,"&gt;"&amp;A1420)=0,1,0))</f>
        <v/>
      </c>
      <c r="K1420" s="21">
        <f>IF(OR(B1420&amp;""="",C1420&lt;&gt;"مراجعة",NOT(ISNUMBER(A1420))),"",IF(COUNTIFS($B$6:$B$2005,B1420&amp;"",$C$6:$C$2005,"مراجعة",$A$6:$A$2005,"&gt;"&amp;A1420)=0,1,0))</f>
        <v/>
      </c>
      <c r="L1420" s="6">
        <f>IF(J1420=1,B1420&amp;"|H","")</f>
        <v/>
      </c>
      <c r="M1420" s="6">
        <f>IF(K1420=1,B1420&amp;"|R","")</f>
        <v/>
      </c>
    </row>
    <row r="1421">
      <c r="A1421" s="13" t="n"/>
      <c r="B1421" s="5" t="n"/>
      <c r="C1421" s="5" t="n"/>
      <c r="D1421" s="5" t="n"/>
      <c r="E1421" s="5" t="n"/>
      <c r="F1421" s="15" t="n"/>
      <c r="G1421" s="5" t="n"/>
      <c r="H1421" s="5" t="n"/>
      <c r="I1421" s="6">
        <f>IF(B1421&amp;""="","",IF(COUNTIF('الطلاب'!$A$6:$A$205,B1421&amp;"")=0,"طالب غير موجود",IF(NOT(ISNUMBER(A1421)),"تاريخ ناقص",IF(OR(C1421="حفظ جديد",C1421="مراجعة")=FALSE,"اختر النوع",IF(NOT(ISNUMBER(F1421)),"عدد الأوجه ناقص","")))))</f>
        <v/>
      </c>
      <c r="J1421" s="21">
        <f>IF(OR(B1421&amp;""="",C1421&lt;&gt;"حفظ جديد",NOT(ISNUMBER(A1421))),"",IF(COUNTIFS($B$6:$B$2005,B1421&amp;"",$C$6:$C$2005,"حفظ جديد",$A$6:$A$2005,"&gt;"&amp;A1421)=0,1,0))</f>
        <v/>
      </c>
      <c r="K1421" s="21">
        <f>IF(OR(B1421&amp;""="",C1421&lt;&gt;"مراجعة",NOT(ISNUMBER(A1421))),"",IF(COUNTIFS($B$6:$B$2005,B1421&amp;"",$C$6:$C$2005,"مراجعة",$A$6:$A$2005,"&gt;"&amp;A1421)=0,1,0))</f>
        <v/>
      </c>
      <c r="L1421" s="6">
        <f>IF(J1421=1,B1421&amp;"|H","")</f>
        <v/>
      </c>
      <c r="M1421" s="6">
        <f>IF(K1421=1,B1421&amp;"|R","")</f>
        <v/>
      </c>
    </row>
    <row r="1422">
      <c r="A1422" s="13" t="n"/>
      <c r="B1422" s="5" t="n"/>
      <c r="C1422" s="5" t="n"/>
      <c r="D1422" s="5" t="n"/>
      <c r="E1422" s="5" t="n"/>
      <c r="F1422" s="15" t="n"/>
      <c r="G1422" s="5" t="n"/>
      <c r="H1422" s="5" t="n"/>
      <c r="I1422" s="6">
        <f>IF(B1422&amp;""="","",IF(COUNTIF('الطلاب'!$A$6:$A$205,B1422&amp;"")=0,"طالب غير موجود",IF(NOT(ISNUMBER(A1422)),"تاريخ ناقص",IF(OR(C1422="حفظ جديد",C1422="مراجعة")=FALSE,"اختر النوع",IF(NOT(ISNUMBER(F1422)),"عدد الأوجه ناقص","")))))</f>
        <v/>
      </c>
      <c r="J1422" s="21">
        <f>IF(OR(B1422&amp;""="",C1422&lt;&gt;"حفظ جديد",NOT(ISNUMBER(A1422))),"",IF(COUNTIFS($B$6:$B$2005,B1422&amp;"",$C$6:$C$2005,"حفظ جديد",$A$6:$A$2005,"&gt;"&amp;A1422)=0,1,0))</f>
        <v/>
      </c>
      <c r="K1422" s="21">
        <f>IF(OR(B1422&amp;""="",C1422&lt;&gt;"مراجعة",NOT(ISNUMBER(A1422))),"",IF(COUNTIFS($B$6:$B$2005,B1422&amp;"",$C$6:$C$2005,"مراجعة",$A$6:$A$2005,"&gt;"&amp;A1422)=0,1,0))</f>
        <v/>
      </c>
      <c r="L1422" s="6">
        <f>IF(J1422=1,B1422&amp;"|H","")</f>
        <v/>
      </c>
      <c r="M1422" s="6">
        <f>IF(K1422=1,B1422&amp;"|R","")</f>
        <v/>
      </c>
    </row>
    <row r="1423">
      <c r="A1423" s="13" t="n"/>
      <c r="B1423" s="5" t="n"/>
      <c r="C1423" s="5" t="n"/>
      <c r="D1423" s="5" t="n"/>
      <c r="E1423" s="5" t="n"/>
      <c r="F1423" s="15" t="n"/>
      <c r="G1423" s="5" t="n"/>
      <c r="H1423" s="5" t="n"/>
      <c r="I1423" s="6">
        <f>IF(B1423&amp;""="","",IF(COUNTIF('الطلاب'!$A$6:$A$205,B1423&amp;"")=0,"طالب غير موجود",IF(NOT(ISNUMBER(A1423)),"تاريخ ناقص",IF(OR(C1423="حفظ جديد",C1423="مراجعة")=FALSE,"اختر النوع",IF(NOT(ISNUMBER(F1423)),"عدد الأوجه ناقص","")))))</f>
        <v/>
      </c>
      <c r="J1423" s="21">
        <f>IF(OR(B1423&amp;""="",C1423&lt;&gt;"حفظ جديد",NOT(ISNUMBER(A1423))),"",IF(COUNTIFS($B$6:$B$2005,B1423&amp;"",$C$6:$C$2005,"حفظ جديد",$A$6:$A$2005,"&gt;"&amp;A1423)=0,1,0))</f>
        <v/>
      </c>
      <c r="K1423" s="21">
        <f>IF(OR(B1423&amp;""="",C1423&lt;&gt;"مراجعة",NOT(ISNUMBER(A1423))),"",IF(COUNTIFS($B$6:$B$2005,B1423&amp;"",$C$6:$C$2005,"مراجعة",$A$6:$A$2005,"&gt;"&amp;A1423)=0,1,0))</f>
        <v/>
      </c>
      <c r="L1423" s="6">
        <f>IF(J1423=1,B1423&amp;"|H","")</f>
        <v/>
      </c>
      <c r="M1423" s="6">
        <f>IF(K1423=1,B1423&amp;"|R","")</f>
        <v/>
      </c>
    </row>
    <row r="1424">
      <c r="A1424" s="13" t="n"/>
      <c r="B1424" s="5" t="n"/>
      <c r="C1424" s="5" t="n"/>
      <c r="D1424" s="5" t="n"/>
      <c r="E1424" s="5" t="n"/>
      <c r="F1424" s="15" t="n"/>
      <c r="G1424" s="5" t="n"/>
      <c r="H1424" s="5" t="n"/>
      <c r="I1424" s="6">
        <f>IF(B1424&amp;""="","",IF(COUNTIF('الطلاب'!$A$6:$A$205,B1424&amp;"")=0,"طالب غير موجود",IF(NOT(ISNUMBER(A1424)),"تاريخ ناقص",IF(OR(C1424="حفظ جديد",C1424="مراجعة")=FALSE,"اختر النوع",IF(NOT(ISNUMBER(F1424)),"عدد الأوجه ناقص","")))))</f>
        <v/>
      </c>
      <c r="J1424" s="21">
        <f>IF(OR(B1424&amp;""="",C1424&lt;&gt;"حفظ جديد",NOT(ISNUMBER(A1424))),"",IF(COUNTIFS($B$6:$B$2005,B1424&amp;"",$C$6:$C$2005,"حفظ جديد",$A$6:$A$2005,"&gt;"&amp;A1424)=0,1,0))</f>
        <v/>
      </c>
      <c r="K1424" s="21">
        <f>IF(OR(B1424&amp;""="",C1424&lt;&gt;"مراجعة",NOT(ISNUMBER(A1424))),"",IF(COUNTIFS($B$6:$B$2005,B1424&amp;"",$C$6:$C$2005,"مراجعة",$A$6:$A$2005,"&gt;"&amp;A1424)=0,1,0))</f>
        <v/>
      </c>
      <c r="L1424" s="6">
        <f>IF(J1424=1,B1424&amp;"|H","")</f>
        <v/>
      </c>
      <c r="M1424" s="6">
        <f>IF(K1424=1,B1424&amp;"|R","")</f>
        <v/>
      </c>
    </row>
    <row r="1425">
      <c r="A1425" s="13" t="n"/>
      <c r="B1425" s="5" t="n"/>
      <c r="C1425" s="5" t="n"/>
      <c r="D1425" s="5" t="n"/>
      <c r="E1425" s="5" t="n"/>
      <c r="F1425" s="15" t="n"/>
      <c r="G1425" s="5" t="n"/>
      <c r="H1425" s="5" t="n"/>
      <c r="I1425" s="6">
        <f>IF(B1425&amp;""="","",IF(COUNTIF('الطلاب'!$A$6:$A$205,B1425&amp;"")=0,"طالب غير موجود",IF(NOT(ISNUMBER(A1425)),"تاريخ ناقص",IF(OR(C1425="حفظ جديد",C1425="مراجعة")=FALSE,"اختر النوع",IF(NOT(ISNUMBER(F1425)),"عدد الأوجه ناقص","")))))</f>
        <v/>
      </c>
      <c r="J1425" s="21">
        <f>IF(OR(B1425&amp;""="",C1425&lt;&gt;"حفظ جديد",NOT(ISNUMBER(A1425))),"",IF(COUNTIFS($B$6:$B$2005,B1425&amp;"",$C$6:$C$2005,"حفظ جديد",$A$6:$A$2005,"&gt;"&amp;A1425)=0,1,0))</f>
        <v/>
      </c>
      <c r="K1425" s="21">
        <f>IF(OR(B1425&amp;""="",C1425&lt;&gt;"مراجعة",NOT(ISNUMBER(A1425))),"",IF(COUNTIFS($B$6:$B$2005,B1425&amp;"",$C$6:$C$2005,"مراجعة",$A$6:$A$2005,"&gt;"&amp;A1425)=0,1,0))</f>
        <v/>
      </c>
      <c r="L1425" s="6">
        <f>IF(J1425=1,B1425&amp;"|H","")</f>
        <v/>
      </c>
      <c r="M1425" s="6">
        <f>IF(K1425=1,B1425&amp;"|R","")</f>
        <v/>
      </c>
    </row>
    <row r="1426">
      <c r="A1426" s="13" t="n"/>
      <c r="B1426" s="5" t="n"/>
      <c r="C1426" s="5" t="n"/>
      <c r="D1426" s="5" t="n"/>
      <c r="E1426" s="5" t="n"/>
      <c r="F1426" s="15" t="n"/>
      <c r="G1426" s="5" t="n"/>
      <c r="H1426" s="5" t="n"/>
      <c r="I1426" s="6">
        <f>IF(B1426&amp;""="","",IF(COUNTIF('الطلاب'!$A$6:$A$205,B1426&amp;"")=0,"طالب غير موجود",IF(NOT(ISNUMBER(A1426)),"تاريخ ناقص",IF(OR(C1426="حفظ جديد",C1426="مراجعة")=FALSE,"اختر النوع",IF(NOT(ISNUMBER(F1426)),"عدد الأوجه ناقص","")))))</f>
        <v/>
      </c>
      <c r="J1426" s="21">
        <f>IF(OR(B1426&amp;""="",C1426&lt;&gt;"حفظ جديد",NOT(ISNUMBER(A1426))),"",IF(COUNTIFS($B$6:$B$2005,B1426&amp;"",$C$6:$C$2005,"حفظ جديد",$A$6:$A$2005,"&gt;"&amp;A1426)=0,1,0))</f>
        <v/>
      </c>
      <c r="K1426" s="21">
        <f>IF(OR(B1426&amp;""="",C1426&lt;&gt;"مراجعة",NOT(ISNUMBER(A1426))),"",IF(COUNTIFS($B$6:$B$2005,B1426&amp;"",$C$6:$C$2005,"مراجعة",$A$6:$A$2005,"&gt;"&amp;A1426)=0,1,0))</f>
        <v/>
      </c>
      <c r="L1426" s="6">
        <f>IF(J1426=1,B1426&amp;"|H","")</f>
        <v/>
      </c>
      <c r="M1426" s="6">
        <f>IF(K1426=1,B1426&amp;"|R","")</f>
        <v/>
      </c>
    </row>
    <row r="1427">
      <c r="A1427" s="13" t="n"/>
      <c r="B1427" s="5" t="n"/>
      <c r="C1427" s="5" t="n"/>
      <c r="D1427" s="5" t="n"/>
      <c r="E1427" s="5" t="n"/>
      <c r="F1427" s="15" t="n"/>
      <c r="G1427" s="5" t="n"/>
      <c r="H1427" s="5" t="n"/>
      <c r="I1427" s="6">
        <f>IF(B1427&amp;""="","",IF(COUNTIF('الطلاب'!$A$6:$A$205,B1427&amp;"")=0,"طالب غير موجود",IF(NOT(ISNUMBER(A1427)),"تاريخ ناقص",IF(OR(C1427="حفظ جديد",C1427="مراجعة")=FALSE,"اختر النوع",IF(NOT(ISNUMBER(F1427)),"عدد الأوجه ناقص","")))))</f>
        <v/>
      </c>
      <c r="J1427" s="21">
        <f>IF(OR(B1427&amp;""="",C1427&lt;&gt;"حفظ جديد",NOT(ISNUMBER(A1427))),"",IF(COUNTIFS($B$6:$B$2005,B1427&amp;"",$C$6:$C$2005,"حفظ جديد",$A$6:$A$2005,"&gt;"&amp;A1427)=0,1,0))</f>
        <v/>
      </c>
      <c r="K1427" s="21">
        <f>IF(OR(B1427&amp;""="",C1427&lt;&gt;"مراجعة",NOT(ISNUMBER(A1427))),"",IF(COUNTIFS($B$6:$B$2005,B1427&amp;"",$C$6:$C$2005,"مراجعة",$A$6:$A$2005,"&gt;"&amp;A1427)=0,1,0))</f>
        <v/>
      </c>
      <c r="L1427" s="6">
        <f>IF(J1427=1,B1427&amp;"|H","")</f>
        <v/>
      </c>
      <c r="M1427" s="6">
        <f>IF(K1427=1,B1427&amp;"|R","")</f>
        <v/>
      </c>
    </row>
    <row r="1428">
      <c r="A1428" s="13" t="n"/>
      <c r="B1428" s="5" t="n"/>
      <c r="C1428" s="5" t="n"/>
      <c r="D1428" s="5" t="n"/>
      <c r="E1428" s="5" t="n"/>
      <c r="F1428" s="15" t="n"/>
      <c r="G1428" s="5" t="n"/>
      <c r="H1428" s="5" t="n"/>
      <c r="I1428" s="6">
        <f>IF(B1428&amp;""="","",IF(COUNTIF('الطلاب'!$A$6:$A$205,B1428&amp;"")=0,"طالب غير موجود",IF(NOT(ISNUMBER(A1428)),"تاريخ ناقص",IF(OR(C1428="حفظ جديد",C1428="مراجعة")=FALSE,"اختر النوع",IF(NOT(ISNUMBER(F1428)),"عدد الأوجه ناقص","")))))</f>
        <v/>
      </c>
      <c r="J1428" s="21">
        <f>IF(OR(B1428&amp;""="",C1428&lt;&gt;"حفظ جديد",NOT(ISNUMBER(A1428))),"",IF(COUNTIFS($B$6:$B$2005,B1428&amp;"",$C$6:$C$2005,"حفظ جديد",$A$6:$A$2005,"&gt;"&amp;A1428)=0,1,0))</f>
        <v/>
      </c>
      <c r="K1428" s="21">
        <f>IF(OR(B1428&amp;""="",C1428&lt;&gt;"مراجعة",NOT(ISNUMBER(A1428))),"",IF(COUNTIFS($B$6:$B$2005,B1428&amp;"",$C$6:$C$2005,"مراجعة",$A$6:$A$2005,"&gt;"&amp;A1428)=0,1,0))</f>
        <v/>
      </c>
      <c r="L1428" s="6">
        <f>IF(J1428=1,B1428&amp;"|H","")</f>
        <v/>
      </c>
      <c r="M1428" s="6">
        <f>IF(K1428=1,B1428&amp;"|R","")</f>
        <v/>
      </c>
    </row>
    <row r="1429">
      <c r="A1429" s="13" t="n"/>
      <c r="B1429" s="5" t="n"/>
      <c r="C1429" s="5" t="n"/>
      <c r="D1429" s="5" t="n"/>
      <c r="E1429" s="5" t="n"/>
      <c r="F1429" s="15" t="n"/>
      <c r="G1429" s="5" t="n"/>
      <c r="H1429" s="5" t="n"/>
      <c r="I1429" s="6">
        <f>IF(B1429&amp;""="","",IF(COUNTIF('الطلاب'!$A$6:$A$205,B1429&amp;"")=0,"طالب غير موجود",IF(NOT(ISNUMBER(A1429)),"تاريخ ناقص",IF(OR(C1429="حفظ جديد",C1429="مراجعة")=FALSE,"اختر النوع",IF(NOT(ISNUMBER(F1429)),"عدد الأوجه ناقص","")))))</f>
        <v/>
      </c>
      <c r="J1429" s="21">
        <f>IF(OR(B1429&amp;""="",C1429&lt;&gt;"حفظ جديد",NOT(ISNUMBER(A1429))),"",IF(COUNTIFS($B$6:$B$2005,B1429&amp;"",$C$6:$C$2005,"حفظ جديد",$A$6:$A$2005,"&gt;"&amp;A1429)=0,1,0))</f>
        <v/>
      </c>
      <c r="K1429" s="21">
        <f>IF(OR(B1429&amp;""="",C1429&lt;&gt;"مراجعة",NOT(ISNUMBER(A1429))),"",IF(COUNTIFS($B$6:$B$2005,B1429&amp;"",$C$6:$C$2005,"مراجعة",$A$6:$A$2005,"&gt;"&amp;A1429)=0,1,0))</f>
        <v/>
      </c>
      <c r="L1429" s="6">
        <f>IF(J1429=1,B1429&amp;"|H","")</f>
        <v/>
      </c>
      <c r="M1429" s="6">
        <f>IF(K1429=1,B1429&amp;"|R","")</f>
        <v/>
      </c>
    </row>
    <row r="1430">
      <c r="A1430" s="13" t="n"/>
      <c r="B1430" s="5" t="n"/>
      <c r="C1430" s="5" t="n"/>
      <c r="D1430" s="5" t="n"/>
      <c r="E1430" s="5" t="n"/>
      <c r="F1430" s="15" t="n"/>
      <c r="G1430" s="5" t="n"/>
      <c r="H1430" s="5" t="n"/>
      <c r="I1430" s="6">
        <f>IF(B1430&amp;""="","",IF(COUNTIF('الطلاب'!$A$6:$A$205,B1430&amp;"")=0,"طالب غير موجود",IF(NOT(ISNUMBER(A1430)),"تاريخ ناقص",IF(OR(C1430="حفظ جديد",C1430="مراجعة")=FALSE,"اختر النوع",IF(NOT(ISNUMBER(F1430)),"عدد الأوجه ناقص","")))))</f>
        <v/>
      </c>
      <c r="J1430" s="21">
        <f>IF(OR(B1430&amp;""="",C1430&lt;&gt;"حفظ جديد",NOT(ISNUMBER(A1430))),"",IF(COUNTIFS($B$6:$B$2005,B1430&amp;"",$C$6:$C$2005,"حفظ جديد",$A$6:$A$2005,"&gt;"&amp;A1430)=0,1,0))</f>
        <v/>
      </c>
      <c r="K1430" s="21">
        <f>IF(OR(B1430&amp;""="",C1430&lt;&gt;"مراجعة",NOT(ISNUMBER(A1430))),"",IF(COUNTIFS($B$6:$B$2005,B1430&amp;"",$C$6:$C$2005,"مراجعة",$A$6:$A$2005,"&gt;"&amp;A1430)=0,1,0))</f>
        <v/>
      </c>
      <c r="L1430" s="6">
        <f>IF(J1430=1,B1430&amp;"|H","")</f>
        <v/>
      </c>
      <c r="M1430" s="6">
        <f>IF(K1430=1,B1430&amp;"|R","")</f>
        <v/>
      </c>
    </row>
    <row r="1431">
      <c r="A1431" s="13" t="n"/>
      <c r="B1431" s="5" t="n"/>
      <c r="C1431" s="5" t="n"/>
      <c r="D1431" s="5" t="n"/>
      <c r="E1431" s="5" t="n"/>
      <c r="F1431" s="15" t="n"/>
      <c r="G1431" s="5" t="n"/>
      <c r="H1431" s="5" t="n"/>
      <c r="I1431" s="6">
        <f>IF(B1431&amp;""="","",IF(COUNTIF('الطلاب'!$A$6:$A$205,B1431&amp;"")=0,"طالب غير موجود",IF(NOT(ISNUMBER(A1431)),"تاريخ ناقص",IF(OR(C1431="حفظ جديد",C1431="مراجعة")=FALSE,"اختر النوع",IF(NOT(ISNUMBER(F1431)),"عدد الأوجه ناقص","")))))</f>
        <v/>
      </c>
      <c r="J1431" s="21">
        <f>IF(OR(B1431&amp;""="",C1431&lt;&gt;"حفظ جديد",NOT(ISNUMBER(A1431))),"",IF(COUNTIFS($B$6:$B$2005,B1431&amp;"",$C$6:$C$2005,"حفظ جديد",$A$6:$A$2005,"&gt;"&amp;A1431)=0,1,0))</f>
        <v/>
      </c>
      <c r="K1431" s="21">
        <f>IF(OR(B1431&amp;""="",C1431&lt;&gt;"مراجعة",NOT(ISNUMBER(A1431))),"",IF(COUNTIFS($B$6:$B$2005,B1431&amp;"",$C$6:$C$2005,"مراجعة",$A$6:$A$2005,"&gt;"&amp;A1431)=0,1,0))</f>
        <v/>
      </c>
      <c r="L1431" s="6">
        <f>IF(J1431=1,B1431&amp;"|H","")</f>
        <v/>
      </c>
      <c r="M1431" s="6">
        <f>IF(K1431=1,B1431&amp;"|R","")</f>
        <v/>
      </c>
    </row>
    <row r="1432">
      <c r="A1432" s="13" t="n"/>
      <c r="B1432" s="5" t="n"/>
      <c r="C1432" s="5" t="n"/>
      <c r="D1432" s="5" t="n"/>
      <c r="E1432" s="5" t="n"/>
      <c r="F1432" s="15" t="n"/>
      <c r="G1432" s="5" t="n"/>
      <c r="H1432" s="5" t="n"/>
      <c r="I1432" s="6">
        <f>IF(B1432&amp;""="","",IF(COUNTIF('الطلاب'!$A$6:$A$205,B1432&amp;"")=0,"طالب غير موجود",IF(NOT(ISNUMBER(A1432)),"تاريخ ناقص",IF(OR(C1432="حفظ جديد",C1432="مراجعة")=FALSE,"اختر النوع",IF(NOT(ISNUMBER(F1432)),"عدد الأوجه ناقص","")))))</f>
        <v/>
      </c>
      <c r="J1432" s="21">
        <f>IF(OR(B1432&amp;""="",C1432&lt;&gt;"حفظ جديد",NOT(ISNUMBER(A1432))),"",IF(COUNTIFS($B$6:$B$2005,B1432&amp;"",$C$6:$C$2005,"حفظ جديد",$A$6:$A$2005,"&gt;"&amp;A1432)=0,1,0))</f>
        <v/>
      </c>
      <c r="K1432" s="21">
        <f>IF(OR(B1432&amp;""="",C1432&lt;&gt;"مراجعة",NOT(ISNUMBER(A1432))),"",IF(COUNTIFS($B$6:$B$2005,B1432&amp;"",$C$6:$C$2005,"مراجعة",$A$6:$A$2005,"&gt;"&amp;A1432)=0,1,0))</f>
        <v/>
      </c>
      <c r="L1432" s="6">
        <f>IF(J1432=1,B1432&amp;"|H","")</f>
        <v/>
      </c>
      <c r="M1432" s="6">
        <f>IF(K1432=1,B1432&amp;"|R","")</f>
        <v/>
      </c>
    </row>
    <row r="1433">
      <c r="A1433" s="13" t="n"/>
      <c r="B1433" s="5" t="n"/>
      <c r="C1433" s="5" t="n"/>
      <c r="D1433" s="5" t="n"/>
      <c r="E1433" s="5" t="n"/>
      <c r="F1433" s="15" t="n"/>
      <c r="G1433" s="5" t="n"/>
      <c r="H1433" s="5" t="n"/>
      <c r="I1433" s="6">
        <f>IF(B1433&amp;""="","",IF(COUNTIF('الطلاب'!$A$6:$A$205,B1433&amp;"")=0,"طالب غير موجود",IF(NOT(ISNUMBER(A1433)),"تاريخ ناقص",IF(OR(C1433="حفظ جديد",C1433="مراجعة")=FALSE,"اختر النوع",IF(NOT(ISNUMBER(F1433)),"عدد الأوجه ناقص","")))))</f>
        <v/>
      </c>
      <c r="J1433" s="21">
        <f>IF(OR(B1433&amp;""="",C1433&lt;&gt;"حفظ جديد",NOT(ISNUMBER(A1433))),"",IF(COUNTIFS($B$6:$B$2005,B1433&amp;"",$C$6:$C$2005,"حفظ جديد",$A$6:$A$2005,"&gt;"&amp;A1433)=0,1,0))</f>
        <v/>
      </c>
      <c r="K1433" s="21">
        <f>IF(OR(B1433&amp;""="",C1433&lt;&gt;"مراجعة",NOT(ISNUMBER(A1433))),"",IF(COUNTIFS($B$6:$B$2005,B1433&amp;"",$C$6:$C$2005,"مراجعة",$A$6:$A$2005,"&gt;"&amp;A1433)=0,1,0))</f>
        <v/>
      </c>
      <c r="L1433" s="6">
        <f>IF(J1433=1,B1433&amp;"|H","")</f>
        <v/>
      </c>
      <c r="M1433" s="6">
        <f>IF(K1433=1,B1433&amp;"|R","")</f>
        <v/>
      </c>
    </row>
    <row r="1434">
      <c r="A1434" s="13" t="n"/>
      <c r="B1434" s="5" t="n"/>
      <c r="C1434" s="5" t="n"/>
      <c r="D1434" s="5" t="n"/>
      <c r="E1434" s="5" t="n"/>
      <c r="F1434" s="15" t="n"/>
      <c r="G1434" s="5" t="n"/>
      <c r="H1434" s="5" t="n"/>
      <c r="I1434" s="6">
        <f>IF(B1434&amp;""="","",IF(COUNTIF('الطلاب'!$A$6:$A$205,B1434&amp;"")=0,"طالب غير موجود",IF(NOT(ISNUMBER(A1434)),"تاريخ ناقص",IF(OR(C1434="حفظ جديد",C1434="مراجعة")=FALSE,"اختر النوع",IF(NOT(ISNUMBER(F1434)),"عدد الأوجه ناقص","")))))</f>
        <v/>
      </c>
      <c r="J1434" s="21">
        <f>IF(OR(B1434&amp;""="",C1434&lt;&gt;"حفظ جديد",NOT(ISNUMBER(A1434))),"",IF(COUNTIFS($B$6:$B$2005,B1434&amp;"",$C$6:$C$2005,"حفظ جديد",$A$6:$A$2005,"&gt;"&amp;A1434)=0,1,0))</f>
        <v/>
      </c>
      <c r="K1434" s="21">
        <f>IF(OR(B1434&amp;""="",C1434&lt;&gt;"مراجعة",NOT(ISNUMBER(A1434))),"",IF(COUNTIFS($B$6:$B$2005,B1434&amp;"",$C$6:$C$2005,"مراجعة",$A$6:$A$2005,"&gt;"&amp;A1434)=0,1,0))</f>
        <v/>
      </c>
      <c r="L1434" s="6">
        <f>IF(J1434=1,B1434&amp;"|H","")</f>
        <v/>
      </c>
      <c r="M1434" s="6">
        <f>IF(K1434=1,B1434&amp;"|R","")</f>
        <v/>
      </c>
    </row>
    <row r="1435">
      <c r="A1435" s="13" t="n"/>
      <c r="B1435" s="5" t="n"/>
      <c r="C1435" s="5" t="n"/>
      <c r="D1435" s="5" t="n"/>
      <c r="E1435" s="5" t="n"/>
      <c r="F1435" s="15" t="n"/>
      <c r="G1435" s="5" t="n"/>
      <c r="H1435" s="5" t="n"/>
      <c r="I1435" s="6">
        <f>IF(B1435&amp;""="","",IF(COUNTIF('الطلاب'!$A$6:$A$205,B1435&amp;"")=0,"طالب غير موجود",IF(NOT(ISNUMBER(A1435)),"تاريخ ناقص",IF(OR(C1435="حفظ جديد",C1435="مراجعة")=FALSE,"اختر النوع",IF(NOT(ISNUMBER(F1435)),"عدد الأوجه ناقص","")))))</f>
        <v/>
      </c>
      <c r="J1435" s="21">
        <f>IF(OR(B1435&amp;""="",C1435&lt;&gt;"حفظ جديد",NOT(ISNUMBER(A1435))),"",IF(COUNTIFS($B$6:$B$2005,B1435&amp;"",$C$6:$C$2005,"حفظ جديد",$A$6:$A$2005,"&gt;"&amp;A1435)=0,1,0))</f>
        <v/>
      </c>
      <c r="K1435" s="21">
        <f>IF(OR(B1435&amp;""="",C1435&lt;&gt;"مراجعة",NOT(ISNUMBER(A1435))),"",IF(COUNTIFS($B$6:$B$2005,B1435&amp;"",$C$6:$C$2005,"مراجعة",$A$6:$A$2005,"&gt;"&amp;A1435)=0,1,0))</f>
        <v/>
      </c>
      <c r="L1435" s="6">
        <f>IF(J1435=1,B1435&amp;"|H","")</f>
        <v/>
      </c>
      <c r="M1435" s="6">
        <f>IF(K1435=1,B1435&amp;"|R","")</f>
        <v/>
      </c>
    </row>
    <row r="1436">
      <c r="A1436" s="13" t="n"/>
      <c r="B1436" s="5" t="n"/>
      <c r="C1436" s="5" t="n"/>
      <c r="D1436" s="5" t="n"/>
      <c r="E1436" s="5" t="n"/>
      <c r="F1436" s="15" t="n"/>
      <c r="G1436" s="5" t="n"/>
      <c r="H1436" s="5" t="n"/>
      <c r="I1436" s="6">
        <f>IF(B1436&amp;""="","",IF(COUNTIF('الطلاب'!$A$6:$A$205,B1436&amp;"")=0,"طالب غير موجود",IF(NOT(ISNUMBER(A1436)),"تاريخ ناقص",IF(OR(C1436="حفظ جديد",C1436="مراجعة")=FALSE,"اختر النوع",IF(NOT(ISNUMBER(F1436)),"عدد الأوجه ناقص","")))))</f>
        <v/>
      </c>
      <c r="J1436" s="21">
        <f>IF(OR(B1436&amp;""="",C1436&lt;&gt;"حفظ جديد",NOT(ISNUMBER(A1436))),"",IF(COUNTIFS($B$6:$B$2005,B1436&amp;"",$C$6:$C$2005,"حفظ جديد",$A$6:$A$2005,"&gt;"&amp;A1436)=0,1,0))</f>
        <v/>
      </c>
      <c r="K1436" s="21">
        <f>IF(OR(B1436&amp;""="",C1436&lt;&gt;"مراجعة",NOT(ISNUMBER(A1436))),"",IF(COUNTIFS($B$6:$B$2005,B1436&amp;"",$C$6:$C$2005,"مراجعة",$A$6:$A$2005,"&gt;"&amp;A1436)=0,1,0))</f>
        <v/>
      </c>
      <c r="L1436" s="6">
        <f>IF(J1436=1,B1436&amp;"|H","")</f>
        <v/>
      </c>
      <c r="M1436" s="6">
        <f>IF(K1436=1,B1436&amp;"|R","")</f>
        <v/>
      </c>
    </row>
    <row r="1437">
      <c r="A1437" s="13" t="n"/>
      <c r="B1437" s="5" t="n"/>
      <c r="C1437" s="5" t="n"/>
      <c r="D1437" s="5" t="n"/>
      <c r="E1437" s="5" t="n"/>
      <c r="F1437" s="15" t="n"/>
      <c r="G1437" s="5" t="n"/>
      <c r="H1437" s="5" t="n"/>
      <c r="I1437" s="6">
        <f>IF(B1437&amp;""="","",IF(COUNTIF('الطلاب'!$A$6:$A$205,B1437&amp;"")=0,"طالب غير موجود",IF(NOT(ISNUMBER(A1437)),"تاريخ ناقص",IF(OR(C1437="حفظ جديد",C1437="مراجعة")=FALSE,"اختر النوع",IF(NOT(ISNUMBER(F1437)),"عدد الأوجه ناقص","")))))</f>
        <v/>
      </c>
      <c r="J1437" s="21">
        <f>IF(OR(B1437&amp;""="",C1437&lt;&gt;"حفظ جديد",NOT(ISNUMBER(A1437))),"",IF(COUNTIFS($B$6:$B$2005,B1437&amp;"",$C$6:$C$2005,"حفظ جديد",$A$6:$A$2005,"&gt;"&amp;A1437)=0,1,0))</f>
        <v/>
      </c>
      <c r="K1437" s="21">
        <f>IF(OR(B1437&amp;""="",C1437&lt;&gt;"مراجعة",NOT(ISNUMBER(A1437))),"",IF(COUNTIFS($B$6:$B$2005,B1437&amp;"",$C$6:$C$2005,"مراجعة",$A$6:$A$2005,"&gt;"&amp;A1437)=0,1,0))</f>
        <v/>
      </c>
      <c r="L1437" s="6">
        <f>IF(J1437=1,B1437&amp;"|H","")</f>
        <v/>
      </c>
      <c r="M1437" s="6">
        <f>IF(K1437=1,B1437&amp;"|R","")</f>
        <v/>
      </c>
    </row>
    <row r="1438">
      <c r="A1438" s="13" t="n"/>
      <c r="B1438" s="5" t="n"/>
      <c r="C1438" s="5" t="n"/>
      <c r="D1438" s="5" t="n"/>
      <c r="E1438" s="5" t="n"/>
      <c r="F1438" s="15" t="n"/>
      <c r="G1438" s="5" t="n"/>
      <c r="H1438" s="5" t="n"/>
      <c r="I1438" s="6">
        <f>IF(B1438&amp;""="","",IF(COUNTIF('الطلاب'!$A$6:$A$205,B1438&amp;"")=0,"طالب غير موجود",IF(NOT(ISNUMBER(A1438)),"تاريخ ناقص",IF(OR(C1438="حفظ جديد",C1438="مراجعة")=FALSE,"اختر النوع",IF(NOT(ISNUMBER(F1438)),"عدد الأوجه ناقص","")))))</f>
        <v/>
      </c>
      <c r="J1438" s="21">
        <f>IF(OR(B1438&amp;""="",C1438&lt;&gt;"حفظ جديد",NOT(ISNUMBER(A1438))),"",IF(COUNTIFS($B$6:$B$2005,B1438&amp;"",$C$6:$C$2005,"حفظ جديد",$A$6:$A$2005,"&gt;"&amp;A1438)=0,1,0))</f>
        <v/>
      </c>
      <c r="K1438" s="21">
        <f>IF(OR(B1438&amp;""="",C1438&lt;&gt;"مراجعة",NOT(ISNUMBER(A1438))),"",IF(COUNTIFS($B$6:$B$2005,B1438&amp;"",$C$6:$C$2005,"مراجعة",$A$6:$A$2005,"&gt;"&amp;A1438)=0,1,0))</f>
        <v/>
      </c>
      <c r="L1438" s="6">
        <f>IF(J1438=1,B1438&amp;"|H","")</f>
        <v/>
      </c>
      <c r="M1438" s="6">
        <f>IF(K1438=1,B1438&amp;"|R","")</f>
        <v/>
      </c>
    </row>
    <row r="1439">
      <c r="A1439" s="13" t="n"/>
      <c r="B1439" s="5" t="n"/>
      <c r="C1439" s="5" t="n"/>
      <c r="D1439" s="5" t="n"/>
      <c r="E1439" s="5" t="n"/>
      <c r="F1439" s="15" t="n"/>
      <c r="G1439" s="5" t="n"/>
      <c r="H1439" s="5" t="n"/>
      <c r="I1439" s="6">
        <f>IF(B1439&amp;""="","",IF(COUNTIF('الطلاب'!$A$6:$A$205,B1439&amp;"")=0,"طالب غير موجود",IF(NOT(ISNUMBER(A1439)),"تاريخ ناقص",IF(OR(C1439="حفظ جديد",C1439="مراجعة")=FALSE,"اختر النوع",IF(NOT(ISNUMBER(F1439)),"عدد الأوجه ناقص","")))))</f>
        <v/>
      </c>
      <c r="J1439" s="21">
        <f>IF(OR(B1439&amp;""="",C1439&lt;&gt;"حفظ جديد",NOT(ISNUMBER(A1439))),"",IF(COUNTIFS($B$6:$B$2005,B1439&amp;"",$C$6:$C$2005,"حفظ جديد",$A$6:$A$2005,"&gt;"&amp;A1439)=0,1,0))</f>
        <v/>
      </c>
      <c r="K1439" s="21">
        <f>IF(OR(B1439&amp;""="",C1439&lt;&gt;"مراجعة",NOT(ISNUMBER(A1439))),"",IF(COUNTIFS($B$6:$B$2005,B1439&amp;"",$C$6:$C$2005,"مراجعة",$A$6:$A$2005,"&gt;"&amp;A1439)=0,1,0))</f>
        <v/>
      </c>
      <c r="L1439" s="6">
        <f>IF(J1439=1,B1439&amp;"|H","")</f>
        <v/>
      </c>
      <c r="M1439" s="6">
        <f>IF(K1439=1,B1439&amp;"|R","")</f>
        <v/>
      </c>
    </row>
    <row r="1440">
      <c r="A1440" s="13" t="n"/>
      <c r="B1440" s="5" t="n"/>
      <c r="C1440" s="5" t="n"/>
      <c r="D1440" s="5" t="n"/>
      <c r="E1440" s="5" t="n"/>
      <c r="F1440" s="15" t="n"/>
      <c r="G1440" s="5" t="n"/>
      <c r="H1440" s="5" t="n"/>
      <c r="I1440" s="6">
        <f>IF(B1440&amp;""="","",IF(COUNTIF('الطلاب'!$A$6:$A$205,B1440&amp;"")=0,"طالب غير موجود",IF(NOT(ISNUMBER(A1440)),"تاريخ ناقص",IF(OR(C1440="حفظ جديد",C1440="مراجعة")=FALSE,"اختر النوع",IF(NOT(ISNUMBER(F1440)),"عدد الأوجه ناقص","")))))</f>
        <v/>
      </c>
      <c r="J1440" s="21">
        <f>IF(OR(B1440&amp;""="",C1440&lt;&gt;"حفظ جديد",NOT(ISNUMBER(A1440))),"",IF(COUNTIFS($B$6:$B$2005,B1440&amp;"",$C$6:$C$2005,"حفظ جديد",$A$6:$A$2005,"&gt;"&amp;A1440)=0,1,0))</f>
        <v/>
      </c>
      <c r="K1440" s="21">
        <f>IF(OR(B1440&amp;""="",C1440&lt;&gt;"مراجعة",NOT(ISNUMBER(A1440))),"",IF(COUNTIFS($B$6:$B$2005,B1440&amp;"",$C$6:$C$2005,"مراجعة",$A$6:$A$2005,"&gt;"&amp;A1440)=0,1,0))</f>
        <v/>
      </c>
      <c r="L1440" s="6">
        <f>IF(J1440=1,B1440&amp;"|H","")</f>
        <v/>
      </c>
      <c r="M1440" s="6">
        <f>IF(K1440=1,B1440&amp;"|R","")</f>
        <v/>
      </c>
    </row>
    <row r="1441">
      <c r="A1441" s="13" t="n"/>
      <c r="B1441" s="5" t="n"/>
      <c r="C1441" s="5" t="n"/>
      <c r="D1441" s="5" t="n"/>
      <c r="E1441" s="5" t="n"/>
      <c r="F1441" s="15" t="n"/>
      <c r="G1441" s="5" t="n"/>
      <c r="H1441" s="5" t="n"/>
      <c r="I1441" s="6">
        <f>IF(B1441&amp;""="","",IF(COUNTIF('الطلاب'!$A$6:$A$205,B1441&amp;"")=0,"طالب غير موجود",IF(NOT(ISNUMBER(A1441)),"تاريخ ناقص",IF(OR(C1441="حفظ جديد",C1441="مراجعة")=FALSE,"اختر النوع",IF(NOT(ISNUMBER(F1441)),"عدد الأوجه ناقص","")))))</f>
        <v/>
      </c>
      <c r="J1441" s="21">
        <f>IF(OR(B1441&amp;""="",C1441&lt;&gt;"حفظ جديد",NOT(ISNUMBER(A1441))),"",IF(COUNTIFS($B$6:$B$2005,B1441&amp;"",$C$6:$C$2005,"حفظ جديد",$A$6:$A$2005,"&gt;"&amp;A1441)=0,1,0))</f>
        <v/>
      </c>
      <c r="K1441" s="21">
        <f>IF(OR(B1441&amp;""="",C1441&lt;&gt;"مراجعة",NOT(ISNUMBER(A1441))),"",IF(COUNTIFS($B$6:$B$2005,B1441&amp;"",$C$6:$C$2005,"مراجعة",$A$6:$A$2005,"&gt;"&amp;A1441)=0,1,0))</f>
        <v/>
      </c>
      <c r="L1441" s="6">
        <f>IF(J1441=1,B1441&amp;"|H","")</f>
        <v/>
      </c>
      <c r="M1441" s="6">
        <f>IF(K1441=1,B1441&amp;"|R","")</f>
        <v/>
      </c>
    </row>
    <row r="1442">
      <c r="A1442" s="13" t="n"/>
      <c r="B1442" s="5" t="n"/>
      <c r="C1442" s="5" t="n"/>
      <c r="D1442" s="5" t="n"/>
      <c r="E1442" s="5" t="n"/>
      <c r="F1442" s="15" t="n"/>
      <c r="G1442" s="5" t="n"/>
      <c r="H1442" s="5" t="n"/>
      <c r="I1442" s="6">
        <f>IF(B1442&amp;""="","",IF(COUNTIF('الطلاب'!$A$6:$A$205,B1442&amp;"")=0,"طالب غير موجود",IF(NOT(ISNUMBER(A1442)),"تاريخ ناقص",IF(OR(C1442="حفظ جديد",C1442="مراجعة")=FALSE,"اختر النوع",IF(NOT(ISNUMBER(F1442)),"عدد الأوجه ناقص","")))))</f>
        <v/>
      </c>
      <c r="J1442" s="21">
        <f>IF(OR(B1442&amp;""="",C1442&lt;&gt;"حفظ جديد",NOT(ISNUMBER(A1442))),"",IF(COUNTIFS($B$6:$B$2005,B1442&amp;"",$C$6:$C$2005,"حفظ جديد",$A$6:$A$2005,"&gt;"&amp;A1442)=0,1,0))</f>
        <v/>
      </c>
      <c r="K1442" s="21">
        <f>IF(OR(B1442&amp;""="",C1442&lt;&gt;"مراجعة",NOT(ISNUMBER(A1442))),"",IF(COUNTIFS($B$6:$B$2005,B1442&amp;"",$C$6:$C$2005,"مراجعة",$A$6:$A$2005,"&gt;"&amp;A1442)=0,1,0))</f>
        <v/>
      </c>
      <c r="L1442" s="6">
        <f>IF(J1442=1,B1442&amp;"|H","")</f>
        <v/>
      </c>
      <c r="M1442" s="6">
        <f>IF(K1442=1,B1442&amp;"|R","")</f>
        <v/>
      </c>
    </row>
    <row r="1443">
      <c r="A1443" s="13" t="n"/>
      <c r="B1443" s="5" t="n"/>
      <c r="C1443" s="5" t="n"/>
      <c r="D1443" s="5" t="n"/>
      <c r="E1443" s="5" t="n"/>
      <c r="F1443" s="15" t="n"/>
      <c r="G1443" s="5" t="n"/>
      <c r="H1443" s="5" t="n"/>
      <c r="I1443" s="6">
        <f>IF(B1443&amp;""="","",IF(COUNTIF('الطلاب'!$A$6:$A$205,B1443&amp;"")=0,"طالب غير موجود",IF(NOT(ISNUMBER(A1443)),"تاريخ ناقص",IF(OR(C1443="حفظ جديد",C1443="مراجعة")=FALSE,"اختر النوع",IF(NOT(ISNUMBER(F1443)),"عدد الأوجه ناقص","")))))</f>
        <v/>
      </c>
      <c r="J1443" s="21">
        <f>IF(OR(B1443&amp;""="",C1443&lt;&gt;"حفظ جديد",NOT(ISNUMBER(A1443))),"",IF(COUNTIFS($B$6:$B$2005,B1443&amp;"",$C$6:$C$2005,"حفظ جديد",$A$6:$A$2005,"&gt;"&amp;A1443)=0,1,0))</f>
        <v/>
      </c>
      <c r="K1443" s="21">
        <f>IF(OR(B1443&amp;""="",C1443&lt;&gt;"مراجعة",NOT(ISNUMBER(A1443))),"",IF(COUNTIFS($B$6:$B$2005,B1443&amp;"",$C$6:$C$2005,"مراجعة",$A$6:$A$2005,"&gt;"&amp;A1443)=0,1,0))</f>
        <v/>
      </c>
      <c r="L1443" s="6">
        <f>IF(J1443=1,B1443&amp;"|H","")</f>
        <v/>
      </c>
      <c r="M1443" s="6">
        <f>IF(K1443=1,B1443&amp;"|R","")</f>
        <v/>
      </c>
    </row>
    <row r="1444">
      <c r="A1444" s="13" t="n"/>
      <c r="B1444" s="5" t="n"/>
      <c r="C1444" s="5" t="n"/>
      <c r="D1444" s="5" t="n"/>
      <c r="E1444" s="5" t="n"/>
      <c r="F1444" s="15" t="n"/>
      <c r="G1444" s="5" t="n"/>
      <c r="H1444" s="5" t="n"/>
      <c r="I1444" s="6">
        <f>IF(B1444&amp;""="","",IF(COUNTIF('الطلاب'!$A$6:$A$205,B1444&amp;"")=0,"طالب غير موجود",IF(NOT(ISNUMBER(A1444)),"تاريخ ناقص",IF(OR(C1444="حفظ جديد",C1444="مراجعة")=FALSE,"اختر النوع",IF(NOT(ISNUMBER(F1444)),"عدد الأوجه ناقص","")))))</f>
        <v/>
      </c>
      <c r="J1444" s="21">
        <f>IF(OR(B1444&amp;""="",C1444&lt;&gt;"حفظ جديد",NOT(ISNUMBER(A1444))),"",IF(COUNTIFS($B$6:$B$2005,B1444&amp;"",$C$6:$C$2005,"حفظ جديد",$A$6:$A$2005,"&gt;"&amp;A1444)=0,1,0))</f>
        <v/>
      </c>
      <c r="K1444" s="21">
        <f>IF(OR(B1444&amp;""="",C1444&lt;&gt;"مراجعة",NOT(ISNUMBER(A1444))),"",IF(COUNTIFS($B$6:$B$2005,B1444&amp;"",$C$6:$C$2005,"مراجعة",$A$6:$A$2005,"&gt;"&amp;A1444)=0,1,0))</f>
        <v/>
      </c>
      <c r="L1444" s="6">
        <f>IF(J1444=1,B1444&amp;"|H","")</f>
        <v/>
      </c>
      <c r="M1444" s="6">
        <f>IF(K1444=1,B1444&amp;"|R","")</f>
        <v/>
      </c>
    </row>
    <row r="1445">
      <c r="A1445" s="13" t="n"/>
      <c r="B1445" s="5" t="n"/>
      <c r="C1445" s="5" t="n"/>
      <c r="D1445" s="5" t="n"/>
      <c r="E1445" s="5" t="n"/>
      <c r="F1445" s="15" t="n"/>
      <c r="G1445" s="5" t="n"/>
      <c r="H1445" s="5" t="n"/>
      <c r="I1445" s="6">
        <f>IF(B1445&amp;""="","",IF(COUNTIF('الطلاب'!$A$6:$A$205,B1445&amp;"")=0,"طالب غير موجود",IF(NOT(ISNUMBER(A1445)),"تاريخ ناقص",IF(OR(C1445="حفظ جديد",C1445="مراجعة")=FALSE,"اختر النوع",IF(NOT(ISNUMBER(F1445)),"عدد الأوجه ناقص","")))))</f>
        <v/>
      </c>
      <c r="J1445" s="21">
        <f>IF(OR(B1445&amp;""="",C1445&lt;&gt;"حفظ جديد",NOT(ISNUMBER(A1445))),"",IF(COUNTIFS($B$6:$B$2005,B1445&amp;"",$C$6:$C$2005,"حفظ جديد",$A$6:$A$2005,"&gt;"&amp;A1445)=0,1,0))</f>
        <v/>
      </c>
      <c r="K1445" s="21">
        <f>IF(OR(B1445&amp;""="",C1445&lt;&gt;"مراجعة",NOT(ISNUMBER(A1445))),"",IF(COUNTIFS($B$6:$B$2005,B1445&amp;"",$C$6:$C$2005,"مراجعة",$A$6:$A$2005,"&gt;"&amp;A1445)=0,1,0))</f>
        <v/>
      </c>
      <c r="L1445" s="6">
        <f>IF(J1445=1,B1445&amp;"|H","")</f>
        <v/>
      </c>
      <c r="M1445" s="6">
        <f>IF(K1445=1,B1445&amp;"|R","")</f>
        <v/>
      </c>
    </row>
    <row r="1446">
      <c r="A1446" s="13" t="n"/>
      <c r="B1446" s="5" t="n"/>
      <c r="C1446" s="5" t="n"/>
      <c r="D1446" s="5" t="n"/>
      <c r="E1446" s="5" t="n"/>
      <c r="F1446" s="15" t="n"/>
      <c r="G1446" s="5" t="n"/>
      <c r="H1446" s="5" t="n"/>
      <c r="I1446" s="6">
        <f>IF(B1446&amp;""="","",IF(COUNTIF('الطلاب'!$A$6:$A$205,B1446&amp;"")=0,"طالب غير موجود",IF(NOT(ISNUMBER(A1446)),"تاريخ ناقص",IF(OR(C1446="حفظ جديد",C1446="مراجعة")=FALSE,"اختر النوع",IF(NOT(ISNUMBER(F1446)),"عدد الأوجه ناقص","")))))</f>
        <v/>
      </c>
      <c r="J1446" s="21">
        <f>IF(OR(B1446&amp;""="",C1446&lt;&gt;"حفظ جديد",NOT(ISNUMBER(A1446))),"",IF(COUNTIFS($B$6:$B$2005,B1446&amp;"",$C$6:$C$2005,"حفظ جديد",$A$6:$A$2005,"&gt;"&amp;A1446)=0,1,0))</f>
        <v/>
      </c>
      <c r="K1446" s="21">
        <f>IF(OR(B1446&amp;""="",C1446&lt;&gt;"مراجعة",NOT(ISNUMBER(A1446))),"",IF(COUNTIFS($B$6:$B$2005,B1446&amp;"",$C$6:$C$2005,"مراجعة",$A$6:$A$2005,"&gt;"&amp;A1446)=0,1,0))</f>
        <v/>
      </c>
      <c r="L1446" s="6">
        <f>IF(J1446=1,B1446&amp;"|H","")</f>
        <v/>
      </c>
      <c r="M1446" s="6">
        <f>IF(K1446=1,B1446&amp;"|R","")</f>
        <v/>
      </c>
    </row>
    <row r="1447">
      <c r="A1447" s="13" t="n"/>
      <c r="B1447" s="5" t="n"/>
      <c r="C1447" s="5" t="n"/>
      <c r="D1447" s="5" t="n"/>
      <c r="E1447" s="5" t="n"/>
      <c r="F1447" s="15" t="n"/>
      <c r="G1447" s="5" t="n"/>
      <c r="H1447" s="5" t="n"/>
      <c r="I1447" s="6">
        <f>IF(B1447&amp;""="","",IF(COUNTIF('الطلاب'!$A$6:$A$205,B1447&amp;"")=0,"طالب غير موجود",IF(NOT(ISNUMBER(A1447)),"تاريخ ناقص",IF(OR(C1447="حفظ جديد",C1447="مراجعة")=FALSE,"اختر النوع",IF(NOT(ISNUMBER(F1447)),"عدد الأوجه ناقص","")))))</f>
        <v/>
      </c>
      <c r="J1447" s="21">
        <f>IF(OR(B1447&amp;""="",C1447&lt;&gt;"حفظ جديد",NOT(ISNUMBER(A1447))),"",IF(COUNTIFS($B$6:$B$2005,B1447&amp;"",$C$6:$C$2005,"حفظ جديد",$A$6:$A$2005,"&gt;"&amp;A1447)=0,1,0))</f>
        <v/>
      </c>
      <c r="K1447" s="21">
        <f>IF(OR(B1447&amp;""="",C1447&lt;&gt;"مراجعة",NOT(ISNUMBER(A1447))),"",IF(COUNTIFS($B$6:$B$2005,B1447&amp;"",$C$6:$C$2005,"مراجعة",$A$6:$A$2005,"&gt;"&amp;A1447)=0,1,0))</f>
        <v/>
      </c>
      <c r="L1447" s="6">
        <f>IF(J1447=1,B1447&amp;"|H","")</f>
        <v/>
      </c>
      <c r="M1447" s="6">
        <f>IF(K1447=1,B1447&amp;"|R","")</f>
        <v/>
      </c>
    </row>
    <row r="1448">
      <c r="A1448" s="13" t="n"/>
      <c r="B1448" s="5" t="n"/>
      <c r="C1448" s="5" t="n"/>
      <c r="D1448" s="5" t="n"/>
      <c r="E1448" s="5" t="n"/>
      <c r="F1448" s="15" t="n"/>
      <c r="G1448" s="5" t="n"/>
      <c r="H1448" s="5" t="n"/>
      <c r="I1448" s="6">
        <f>IF(B1448&amp;""="","",IF(COUNTIF('الطلاب'!$A$6:$A$205,B1448&amp;"")=0,"طالب غير موجود",IF(NOT(ISNUMBER(A1448)),"تاريخ ناقص",IF(OR(C1448="حفظ جديد",C1448="مراجعة")=FALSE,"اختر النوع",IF(NOT(ISNUMBER(F1448)),"عدد الأوجه ناقص","")))))</f>
        <v/>
      </c>
      <c r="J1448" s="21">
        <f>IF(OR(B1448&amp;""="",C1448&lt;&gt;"حفظ جديد",NOT(ISNUMBER(A1448))),"",IF(COUNTIFS($B$6:$B$2005,B1448&amp;"",$C$6:$C$2005,"حفظ جديد",$A$6:$A$2005,"&gt;"&amp;A1448)=0,1,0))</f>
        <v/>
      </c>
      <c r="K1448" s="21">
        <f>IF(OR(B1448&amp;""="",C1448&lt;&gt;"مراجعة",NOT(ISNUMBER(A1448))),"",IF(COUNTIFS($B$6:$B$2005,B1448&amp;"",$C$6:$C$2005,"مراجعة",$A$6:$A$2005,"&gt;"&amp;A1448)=0,1,0))</f>
        <v/>
      </c>
      <c r="L1448" s="6">
        <f>IF(J1448=1,B1448&amp;"|H","")</f>
        <v/>
      </c>
      <c r="M1448" s="6">
        <f>IF(K1448=1,B1448&amp;"|R","")</f>
        <v/>
      </c>
    </row>
    <row r="1449">
      <c r="A1449" s="13" t="n"/>
      <c r="B1449" s="5" t="n"/>
      <c r="C1449" s="5" t="n"/>
      <c r="D1449" s="5" t="n"/>
      <c r="E1449" s="5" t="n"/>
      <c r="F1449" s="15" t="n"/>
      <c r="G1449" s="5" t="n"/>
      <c r="H1449" s="5" t="n"/>
      <c r="I1449" s="6">
        <f>IF(B1449&amp;""="","",IF(COUNTIF('الطلاب'!$A$6:$A$205,B1449&amp;"")=0,"طالب غير موجود",IF(NOT(ISNUMBER(A1449)),"تاريخ ناقص",IF(OR(C1449="حفظ جديد",C1449="مراجعة")=FALSE,"اختر النوع",IF(NOT(ISNUMBER(F1449)),"عدد الأوجه ناقص","")))))</f>
        <v/>
      </c>
      <c r="J1449" s="21">
        <f>IF(OR(B1449&amp;""="",C1449&lt;&gt;"حفظ جديد",NOT(ISNUMBER(A1449))),"",IF(COUNTIFS($B$6:$B$2005,B1449&amp;"",$C$6:$C$2005,"حفظ جديد",$A$6:$A$2005,"&gt;"&amp;A1449)=0,1,0))</f>
        <v/>
      </c>
      <c r="K1449" s="21">
        <f>IF(OR(B1449&amp;""="",C1449&lt;&gt;"مراجعة",NOT(ISNUMBER(A1449))),"",IF(COUNTIFS($B$6:$B$2005,B1449&amp;"",$C$6:$C$2005,"مراجعة",$A$6:$A$2005,"&gt;"&amp;A1449)=0,1,0))</f>
        <v/>
      </c>
      <c r="L1449" s="6">
        <f>IF(J1449=1,B1449&amp;"|H","")</f>
        <v/>
      </c>
      <c r="M1449" s="6">
        <f>IF(K1449=1,B1449&amp;"|R","")</f>
        <v/>
      </c>
    </row>
    <row r="1450">
      <c r="A1450" s="13" t="n"/>
      <c r="B1450" s="5" t="n"/>
      <c r="C1450" s="5" t="n"/>
      <c r="D1450" s="5" t="n"/>
      <c r="E1450" s="5" t="n"/>
      <c r="F1450" s="15" t="n"/>
      <c r="G1450" s="5" t="n"/>
      <c r="H1450" s="5" t="n"/>
      <c r="I1450" s="6">
        <f>IF(B1450&amp;""="","",IF(COUNTIF('الطلاب'!$A$6:$A$205,B1450&amp;"")=0,"طالب غير موجود",IF(NOT(ISNUMBER(A1450)),"تاريخ ناقص",IF(OR(C1450="حفظ جديد",C1450="مراجعة")=FALSE,"اختر النوع",IF(NOT(ISNUMBER(F1450)),"عدد الأوجه ناقص","")))))</f>
        <v/>
      </c>
      <c r="J1450" s="21">
        <f>IF(OR(B1450&amp;""="",C1450&lt;&gt;"حفظ جديد",NOT(ISNUMBER(A1450))),"",IF(COUNTIFS($B$6:$B$2005,B1450&amp;"",$C$6:$C$2005,"حفظ جديد",$A$6:$A$2005,"&gt;"&amp;A1450)=0,1,0))</f>
        <v/>
      </c>
      <c r="K1450" s="21">
        <f>IF(OR(B1450&amp;""="",C1450&lt;&gt;"مراجعة",NOT(ISNUMBER(A1450))),"",IF(COUNTIFS($B$6:$B$2005,B1450&amp;"",$C$6:$C$2005,"مراجعة",$A$6:$A$2005,"&gt;"&amp;A1450)=0,1,0))</f>
        <v/>
      </c>
      <c r="L1450" s="6">
        <f>IF(J1450=1,B1450&amp;"|H","")</f>
        <v/>
      </c>
      <c r="M1450" s="6">
        <f>IF(K1450=1,B1450&amp;"|R","")</f>
        <v/>
      </c>
    </row>
    <row r="1451">
      <c r="A1451" s="13" t="n"/>
      <c r="B1451" s="5" t="n"/>
      <c r="C1451" s="5" t="n"/>
      <c r="D1451" s="5" t="n"/>
      <c r="E1451" s="5" t="n"/>
      <c r="F1451" s="15" t="n"/>
      <c r="G1451" s="5" t="n"/>
      <c r="H1451" s="5" t="n"/>
      <c r="I1451" s="6">
        <f>IF(B1451&amp;""="","",IF(COUNTIF('الطلاب'!$A$6:$A$205,B1451&amp;"")=0,"طالب غير موجود",IF(NOT(ISNUMBER(A1451)),"تاريخ ناقص",IF(OR(C1451="حفظ جديد",C1451="مراجعة")=FALSE,"اختر النوع",IF(NOT(ISNUMBER(F1451)),"عدد الأوجه ناقص","")))))</f>
        <v/>
      </c>
      <c r="J1451" s="21">
        <f>IF(OR(B1451&amp;""="",C1451&lt;&gt;"حفظ جديد",NOT(ISNUMBER(A1451))),"",IF(COUNTIFS($B$6:$B$2005,B1451&amp;"",$C$6:$C$2005,"حفظ جديد",$A$6:$A$2005,"&gt;"&amp;A1451)=0,1,0))</f>
        <v/>
      </c>
      <c r="K1451" s="21">
        <f>IF(OR(B1451&amp;""="",C1451&lt;&gt;"مراجعة",NOT(ISNUMBER(A1451))),"",IF(COUNTIFS($B$6:$B$2005,B1451&amp;"",$C$6:$C$2005,"مراجعة",$A$6:$A$2005,"&gt;"&amp;A1451)=0,1,0))</f>
        <v/>
      </c>
      <c r="L1451" s="6">
        <f>IF(J1451=1,B1451&amp;"|H","")</f>
        <v/>
      </c>
      <c r="M1451" s="6">
        <f>IF(K1451=1,B1451&amp;"|R","")</f>
        <v/>
      </c>
    </row>
    <row r="1452">
      <c r="A1452" s="13" t="n"/>
      <c r="B1452" s="5" t="n"/>
      <c r="C1452" s="5" t="n"/>
      <c r="D1452" s="5" t="n"/>
      <c r="E1452" s="5" t="n"/>
      <c r="F1452" s="15" t="n"/>
      <c r="G1452" s="5" t="n"/>
      <c r="H1452" s="5" t="n"/>
      <c r="I1452" s="6">
        <f>IF(B1452&amp;""="","",IF(COUNTIF('الطلاب'!$A$6:$A$205,B1452&amp;"")=0,"طالب غير موجود",IF(NOT(ISNUMBER(A1452)),"تاريخ ناقص",IF(OR(C1452="حفظ جديد",C1452="مراجعة")=FALSE,"اختر النوع",IF(NOT(ISNUMBER(F1452)),"عدد الأوجه ناقص","")))))</f>
        <v/>
      </c>
      <c r="J1452" s="21">
        <f>IF(OR(B1452&amp;""="",C1452&lt;&gt;"حفظ جديد",NOT(ISNUMBER(A1452))),"",IF(COUNTIFS($B$6:$B$2005,B1452&amp;"",$C$6:$C$2005,"حفظ جديد",$A$6:$A$2005,"&gt;"&amp;A1452)=0,1,0))</f>
        <v/>
      </c>
      <c r="K1452" s="21">
        <f>IF(OR(B1452&amp;""="",C1452&lt;&gt;"مراجعة",NOT(ISNUMBER(A1452))),"",IF(COUNTIFS($B$6:$B$2005,B1452&amp;"",$C$6:$C$2005,"مراجعة",$A$6:$A$2005,"&gt;"&amp;A1452)=0,1,0))</f>
        <v/>
      </c>
      <c r="L1452" s="6">
        <f>IF(J1452=1,B1452&amp;"|H","")</f>
        <v/>
      </c>
      <c r="M1452" s="6">
        <f>IF(K1452=1,B1452&amp;"|R","")</f>
        <v/>
      </c>
    </row>
    <row r="1453">
      <c r="A1453" s="13" t="n"/>
      <c r="B1453" s="5" t="n"/>
      <c r="C1453" s="5" t="n"/>
      <c r="D1453" s="5" t="n"/>
      <c r="E1453" s="5" t="n"/>
      <c r="F1453" s="15" t="n"/>
      <c r="G1453" s="5" t="n"/>
      <c r="H1453" s="5" t="n"/>
      <c r="I1453" s="6">
        <f>IF(B1453&amp;""="","",IF(COUNTIF('الطلاب'!$A$6:$A$205,B1453&amp;"")=0,"طالب غير موجود",IF(NOT(ISNUMBER(A1453)),"تاريخ ناقص",IF(OR(C1453="حفظ جديد",C1453="مراجعة")=FALSE,"اختر النوع",IF(NOT(ISNUMBER(F1453)),"عدد الأوجه ناقص","")))))</f>
        <v/>
      </c>
      <c r="J1453" s="21">
        <f>IF(OR(B1453&amp;""="",C1453&lt;&gt;"حفظ جديد",NOT(ISNUMBER(A1453))),"",IF(COUNTIFS($B$6:$B$2005,B1453&amp;"",$C$6:$C$2005,"حفظ جديد",$A$6:$A$2005,"&gt;"&amp;A1453)=0,1,0))</f>
        <v/>
      </c>
      <c r="K1453" s="21">
        <f>IF(OR(B1453&amp;""="",C1453&lt;&gt;"مراجعة",NOT(ISNUMBER(A1453))),"",IF(COUNTIFS($B$6:$B$2005,B1453&amp;"",$C$6:$C$2005,"مراجعة",$A$6:$A$2005,"&gt;"&amp;A1453)=0,1,0))</f>
        <v/>
      </c>
      <c r="L1453" s="6">
        <f>IF(J1453=1,B1453&amp;"|H","")</f>
        <v/>
      </c>
      <c r="M1453" s="6">
        <f>IF(K1453=1,B1453&amp;"|R","")</f>
        <v/>
      </c>
    </row>
    <row r="1454">
      <c r="A1454" s="13" t="n"/>
      <c r="B1454" s="5" t="n"/>
      <c r="C1454" s="5" t="n"/>
      <c r="D1454" s="5" t="n"/>
      <c r="E1454" s="5" t="n"/>
      <c r="F1454" s="15" t="n"/>
      <c r="G1454" s="5" t="n"/>
      <c r="H1454" s="5" t="n"/>
      <c r="I1454" s="6">
        <f>IF(B1454&amp;""="","",IF(COUNTIF('الطلاب'!$A$6:$A$205,B1454&amp;"")=0,"طالب غير موجود",IF(NOT(ISNUMBER(A1454)),"تاريخ ناقص",IF(OR(C1454="حفظ جديد",C1454="مراجعة")=FALSE,"اختر النوع",IF(NOT(ISNUMBER(F1454)),"عدد الأوجه ناقص","")))))</f>
        <v/>
      </c>
      <c r="J1454" s="21">
        <f>IF(OR(B1454&amp;""="",C1454&lt;&gt;"حفظ جديد",NOT(ISNUMBER(A1454))),"",IF(COUNTIFS($B$6:$B$2005,B1454&amp;"",$C$6:$C$2005,"حفظ جديد",$A$6:$A$2005,"&gt;"&amp;A1454)=0,1,0))</f>
        <v/>
      </c>
      <c r="K1454" s="21">
        <f>IF(OR(B1454&amp;""="",C1454&lt;&gt;"مراجعة",NOT(ISNUMBER(A1454))),"",IF(COUNTIFS($B$6:$B$2005,B1454&amp;"",$C$6:$C$2005,"مراجعة",$A$6:$A$2005,"&gt;"&amp;A1454)=0,1,0))</f>
        <v/>
      </c>
      <c r="L1454" s="6">
        <f>IF(J1454=1,B1454&amp;"|H","")</f>
        <v/>
      </c>
      <c r="M1454" s="6">
        <f>IF(K1454=1,B1454&amp;"|R","")</f>
        <v/>
      </c>
    </row>
    <row r="1455">
      <c r="A1455" s="13" t="n"/>
      <c r="B1455" s="5" t="n"/>
      <c r="C1455" s="5" t="n"/>
      <c r="D1455" s="5" t="n"/>
      <c r="E1455" s="5" t="n"/>
      <c r="F1455" s="15" t="n"/>
      <c r="G1455" s="5" t="n"/>
      <c r="H1455" s="5" t="n"/>
      <c r="I1455" s="6">
        <f>IF(B1455&amp;""="","",IF(COUNTIF('الطلاب'!$A$6:$A$205,B1455&amp;"")=0,"طالب غير موجود",IF(NOT(ISNUMBER(A1455)),"تاريخ ناقص",IF(OR(C1455="حفظ جديد",C1455="مراجعة")=FALSE,"اختر النوع",IF(NOT(ISNUMBER(F1455)),"عدد الأوجه ناقص","")))))</f>
        <v/>
      </c>
      <c r="J1455" s="21">
        <f>IF(OR(B1455&amp;""="",C1455&lt;&gt;"حفظ جديد",NOT(ISNUMBER(A1455))),"",IF(COUNTIFS($B$6:$B$2005,B1455&amp;"",$C$6:$C$2005,"حفظ جديد",$A$6:$A$2005,"&gt;"&amp;A1455)=0,1,0))</f>
        <v/>
      </c>
      <c r="K1455" s="21">
        <f>IF(OR(B1455&amp;""="",C1455&lt;&gt;"مراجعة",NOT(ISNUMBER(A1455))),"",IF(COUNTIFS($B$6:$B$2005,B1455&amp;"",$C$6:$C$2005,"مراجعة",$A$6:$A$2005,"&gt;"&amp;A1455)=0,1,0))</f>
        <v/>
      </c>
      <c r="L1455" s="6">
        <f>IF(J1455=1,B1455&amp;"|H","")</f>
        <v/>
      </c>
      <c r="M1455" s="6">
        <f>IF(K1455=1,B1455&amp;"|R","")</f>
        <v/>
      </c>
    </row>
    <row r="1456">
      <c r="A1456" s="13" t="n"/>
      <c r="B1456" s="5" t="n"/>
      <c r="C1456" s="5" t="n"/>
      <c r="D1456" s="5" t="n"/>
      <c r="E1456" s="5" t="n"/>
      <c r="F1456" s="15" t="n"/>
      <c r="G1456" s="5" t="n"/>
      <c r="H1456" s="5" t="n"/>
      <c r="I1456" s="6">
        <f>IF(B1456&amp;""="","",IF(COUNTIF('الطلاب'!$A$6:$A$205,B1456&amp;"")=0,"طالب غير موجود",IF(NOT(ISNUMBER(A1456)),"تاريخ ناقص",IF(OR(C1456="حفظ جديد",C1456="مراجعة")=FALSE,"اختر النوع",IF(NOT(ISNUMBER(F1456)),"عدد الأوجه ناقص","")))))</f>
        <v/>
      </c>
      <c r="J1456" s="21">
        <f>IF(OR(B1456&amp;""="",C1456&lt;&gt;"حفظ جديد",NOT(ISNUMBER(A1456))),"",IF(COUNTIFS($B$6:$B$2005,B1456&amp;"",$C$6:$C$2005,"حفظ جديد",$A$6:$A$2005,"&gt;"&amp;A1456)=0,1,0))</f>
        <v/>
      </c>
      <c r="K1456" s="21">
        <f>IF(OR(B1456&amp;""="",C1456&lt;&gt;"مراجعة",NOT(ISNUMBER(A1456))),"",IF(COUNTIFS($B$6:$B$2005,B1456&amp;"",$C$6:$C$2005,"مراجعة",$A$6:$A$2005,"&gt;"&amp;A1456)=0,1,0))</f>
        <v/>
      </c>
      <c r="L1456" s="6">
        <f>IF(J1456=1,B1456&amp;"|H","")</f>
        <v/>
      </c>
      <c r="M1456" s="6">
        <f>IF(K1456=1,B1456&amp;"|R","")</f>
        <v/>
      </c>
    </row>
    <row r="1457">
      <c r="A1457" s="13" t="n"/>
      <c r="B1457" s="5" t="n"/>
      <c r="C1457" s="5" t="n"/>
      <c r="D1457" s="5" t="n"/>
      <c r="E1457" s="5" t="n"/>
      <c r="F1457" s="15" t="n"/>
      <c r="G1457" s="5" t="n"/>
      <c r="H1457" s="5" t="n"/>
      <c r="I1457" s="6">
        <f>IF(B1457&amp;""="","",IF(COUNTIF('الطلاب'!$A$6:$A$205,B1457&amp;"")=0,"طالب غير موجود",IF(NOT(ISNUMBER(A1457)),"تاريخ ناقص",IF(OR(C1457="حفظ جديد",C1457="مراجعة")=FALSE,"اختر النوع",IF(NOT(ISNUMBER(F1457)),"عدد الأوجه ناقص","")))))</f>
        <v/>
      </c>
      <c r="J1457" s="21">
        <f>IF(OR(B1457&amp;""="",C1457&lt;&gt;"حفظ جديد",NOT(ISNUMBER(A1457))),"",IF(COUNTIFS($B$6:$B$2005,B1457&amp;"",$C$6:$C$2005,"حفظ جديد",$A$6:$A$2005,"&gt;"&amp;A1457)=0,1,0))</f>
        <v/>
      </c>
      <c r="K1457" s="21">
        <f>IF(OR(B1457&amp;""="",C1457&lt;&gt;"مراجعة",NOT(ISNUMBER(A1457))),"",IF(COUNTIFS($B$6:$B$2005,B1457&amp;"",$C$6:$C$2005,"مراجعة",$A$6:$A$2005,"&gt;"&amp;A1457)=0,1,0))</f>
        <v/>
      </c>
      <c r="L1457" s="6">
        <f>IF(J1457=1,B1457&amp;"|H","")</f>
        <v/>
      </c>
      <c r="M1457" s="6">
        <f>IF(K1457=1,B1457&amp;"|R","")</f>
        <v/>
      </c>
    </row>
    <row r="1458">
      <c r="A1458" s="13" t="n"/>
      <c r="B1458" s="5" t="n"/>
      <c r="C1458" s="5" t="n"/>
      <c r="D1458" s="5" t="n"/>
      <c r="E1458" s="5" t="n"/>
      <c r="F1458" s="15" t="n"/>
      <c r="G1458" s="5" t="n"/>
      <c r="H1458" s="5" t="n"/>
      <c r="I1458" s="6">
        <f>IF(B1458&amp;""="","",IF(COUNTIF('الطلاب'!$A$6:$A$205,B1458&amp;"")=0,"طالب غير موجود",IF(NOT(ISNUMBER(A1458)),"تاريخ ناقص",IF(OR(C1458="حفظ جديد",C1458="مراجعة")=FALSE,"اختر النوع",IF(NOT(ISNUMBER(F1458)),"عدد الأوجه ناقص","")))))</f>
        <v/>
      </c>
      <c r="J1458" s="21">
        <f>IF(OR(B1458&amp;""="",C1458&lt;&gt;"حفظ جديد",NOT(ISNUMBER(A1458))),"",IF(COUNTIFS($B$6:$B$2005,B1458&amp;"",$C$6:$C$2005,"حفظ جديد",$A$6:$A$2005,"&gt;"&amp;A1458)=0,1,0))</f>
        <v/>
      </c>
      <c r="K1458" s="21">
        <f>IF(OR(B1458&amp;""="",C1458&lt;&gt;"مراجعة",NOT(ISNUMBER(A1458))),"",IF(COUNTIFS($B$6:$B$2005,B1458&amp;"",$C$6:$C$2005,"مراجعة",$A$6:$A$2005,"&gt;"&amp;A1458)=0,1,0))</f>
        <v/>
      </c>
      <c r="L1458" s="6">
        <f>IF(J1458=1,B1458&amp;"|H","")</f>
        <v/>
      </c>
      <c r="M1458" s="6">
        <f>IF(K1458=1,B1458&amp;"|R","")</f>
        <v/>
      </c>
    </row>
    <row r="1459">
      <c r="A1459" s="13" t="n"/>
      <c r="B1459" s="5" t="n"/>
      <c r="C1459" s="5" t="n"/>
      <c r="D1459" s="5" t="n"/>
      <c r="E1459" s="5" t="n"/>
      <c r="F1459" s="15" t="n"/>
      <c r="G1459" s="5" t="n"/>
      <c r="H1459" s="5" t="n"/>
      <c r="I1459" s="6">
        <f>IF(B1459&amp;""="","",IF(COUNTIF('الطلاب'!$A$6:$A$205,B1459&amp;"")=0,"طالب غير موجود",IF(NOT(ISNUMBER(A1459)),"تاريخ ناقص",IF(OR(C1459="حفظ جديد",C1459="مراجعة")=FALSE,"اختر النوع",IF(NOT(ISNUMBER(F1459)),"عدد الأوجه ناقص","")))))</f>
        <v/>
      </c>
      <c r="J1459" s="21">
        <f>IF(OR(B1459&amp;""="",C1459&lt;&gt;"حفظ جديد",NOT(ISNUMBER(A1459))),"",IF(COUNTIFS($B$6:$B$2005,B1459&amp;"",$C$6:$C$2005,"حفظ جديد",$A$6:$A$2005,"&gt;"&amp;A1459)=0,1,0))</f>
        <v/>
      </c>
      <c r="K1459" s="21">
        <f>IF(OR(B1459&amp;""="",C1459&lt;&gt;"مراجعة",NOT(ISNUMBER(A1459))),"",IF(COUNTIFS($B$6:$B$2005,B1459&amp;"",$C$6:$C$2005,"مراجعة",$A$6:$A$2005,"&gt;"&amp;A1459)=0,1,0))</f>
        <v/>
      </c>
      <c r="L1459" s="6">
        <f>IF(J1459=1,B1459&amp;"|H","")</f>
        <v/>
      </c>
      <c r="M1459" s="6">
        <f>IF(K1459=1,B1459&amp;"|R","")</f>
        <v/>
      </c>
    </row>
    <row r="1460">
      <c r="A1460" s="13" t="n"/>
      <c r="B1460" s="5" t="n"/>
      <c r="C1460" s="5" t="n"/>
      <c r="D1460" s="5" t="n"/>
      <c r="E1460" s="5" t="n"/>
      <c r="F1460" s="15" t="n"/>
      <c r="G1460" s="5" t="n"/>
      <c r="H1460" s="5" t="n"/>
      <c r="I1460" s="6">
        <f>IF(B1460&amp;""="","",IF(COUNTIF('الطلاب'!$A$6:$A$205,B1460&amp;"")=0,"طالب غير موجود",IF(NOT(ISNUMBER(A1460)),"تاريخ ناقص",IF(OR(C1460="حفظ جديد",C1460="مراجعة")=FALSE,"اختر النوع",IF(NOT(ISNUMBER(F1460)),"عدد الأوجه ناقص","")))))</f>
        <v/>
      </c>
      <c r="J1460" s="21">
        <f>IF(OR(B1460&amp;""="",C1460&lt;&gt;"حفظ جديد",NOT(ISNUMBER(A1460))),"",IF(COUNTIFS($B$6:$B$2005,B1460&amp;"",$C$6:$C$2005,"حفظ جديد",$A$6:$A$2005,"&gt;"&amp;A1460)=0,1,0))</f>
        <v/>
      </c>
      <c r="K1460" s="21">
        <f>IF(OR(B1460&amp;""="",C1460&lt;&gt;"مراجعة",NOT(ISNUMBER(A1460))),"",IF(COUNTIFS($B$6:$B$2005,B1460&amp;"",$C$6:$C$2005,"مراجعة",$A$6:$A$2005,"&gt;"&amp;A1460)=0,1,0))</f>
        <v/>
      </c>
      <c r="L1460" s="6">
        <f>IF(J1460=1,B1460&amp;"|H","")</f>
        <v/>
      </c>
      <c r="M1460" s="6">
        <f>IF(K1460=1,B1460&amp;"|R","")</f>
        <v/>
      </c>
    </row>
    <row r="1461">
      <c r="A1461" s="13" t="n"/>
      <c r="B1461" s="5" t="n"/>
      <c r="C1461" s="5" t="n"/>
      <c r="D1461" s="5" t="n"/>
      <c r="E1461" s="5" t="n"/>
      <c r="F1461" s="15" t="n"/>
      <c r="G1461" s="5" t="n"/>
      <c r="H1461" s="5" t="n"/>
      <c r="I1461" s="6">
        <f>IF(B1461&amp;""="","",IF(COUNTIF('الطلاب'!$A$6:$A$205,B1461&amp;"")=0,"طالب غير موجود",IF(NOT(ISNUMBER(A1461)),"تاريخ ناقص",IF(OR(C1461="حفظ جديد",C1461="مراجعة")=FALSE,"اختر النوع",IF(NOT(ISNUMBER(F1461)),"عدد الأوجه ناقص","")))))</f>
        <v/>
      </c>
      <c r="J1461" s="21">
        <f>IF(OR(B1461&amp;""="",C1461&lt;&gt;"حفظ جديد",NOT(ISNUMBER(A1461))),"",IF(COUNTIFS($B$6:$B$2005,B1461&amp;"",$C$6:$C$2005,"حفظ جديد",$A$6:$A$2005,"&gt;"&amp;A1461)=0,1,0))</f>
        <v/>
      </c>
      <c r="K1461" s="21">
        <f>IF(OR(B1461&amp;""="",C1461&lt;&gt;"مراجعة",NOT(ISNUMBER(A1461))),"",IF(COUNTIFS($B$6:$B$2005,B1461&amp;"",$C$6:$C$2005,"مراجعة",$A$6:$A$2005,"&gt;"&amp;A1461)=0,1,0))</f>
        <v/>
      </c>
      <c r="L1461" s="6">
        <f>IF(J1461=1,B1461&amp;"|H","")</f>
        <v/>
      </c>
      <c r="M1461" s="6">
        <f>IF(K1461=1,B1461&amp;"|R","")</f>
        <v/>
      </c>
    </row>
    <row r="1462">
      <c r="A1462" s="13" t="n"/>
      <c r="B1462" s="5" t="n"/>
      <c r="C1462" s="5" t="n"/>
      <c r="D1462" s="5" t="n"/>
      <c r="E1462" s="5" t="n"/>
      <c r="F1462" s="15" t="n"/>
      <c r="G1462" s="5" t="n"/>
      <c r="H1462" s="5" t="n"/>
      <c r="I1462" s="6">
        <f>IF(B1462&amp;""="","",IF(COUNTIF('الطلاب'!$A$6:$A$205,B1462&amp;"")=0,"طالب غير موجود",IF(NOT(ISNUMBER(A1462)),"تاريخ ناقص",IF(OR(C1462="حفظ جديد",C1462="مراجعة")=FALSE,"اختر النوع",IF(NOT(ISNUMBER(F1462)),"عدد الأوجه ناقص","")))))</f>
        <v/>
      </c>
      <c r="J1462" s="21">
        <f>IF(OR(B1462&amp;""="",C1462&lt;&gt;"حفظ جديد",NOT(ISNUMBER(A1462))),"",IF(COUNTIFS($B$6:$B$2005,B1462&amp;"",$C$6:$C$2005,"حفظ جديد",$A$6:$A$2005,"&gt;"&amp;A1462)=0,1,0))</f>
        <v/>
      </c>
      <c r="K1462" s="21">
        <f>IF(OR(B1462&amp;""="",C1462&lt;&gt;"مراجعة",NOT(ISNUMBER(A1462))),"",IF(COUNTIFS($B$6:$B$2005,B1462&amp;"",$C$6:$C$2005,"مراجعة",$A$6:$A$2005,"&gt;"&amp;A1462)=0,1,0))</f>
        <v/>
      </c>
      <c r="L1462" s="6">
        <f>IF(J1462=1,B1462&amp;"|H","")</f>
        <v/>
      </c>
      <c r="M1462" s="6">
        <f>IF(K1462=1,B1462&amp;"|R","")</f>
        <v/>
      </c>
    </row>
    <row r="1463">
      <c r="A1463" s="13" t="n"/>
      <c r="B1463" s="5" t="n"/>
      <c r="C1463" s="5" t="n"/>
      <c r="D1463" s="5" t="n"/>
      <c r="E1463" s="5" t="n"/>
      <c r="F1463" s="15" t="n"/>
      <c r="G1463" s="5" t="n"/>
      <c r="H1463" s="5" t="n"/>
      <c r="I1463" s="6">
        <f>IF(B1463&amp;""="","",IF(COUNTIF('الطلاب'!$A$6:$A$205,B1463&amp;"")=0,"طالب غير موجود",IF(NOT(ISNUMBER(A1463)),"تاريخ ناقص",IF(OR(C1463="حفظ جديد",C1463="مراجعة")=FALSE,"اختر النوع",IF(NOT(ISNUMBER(F1463)),"عدد الأوجه ناقص","")))))</f>
        <v/>
      </c>
      <c r="J1463" s="21">
        <f>IF(OR(B1463&amp;""="",C1463&lt;&gt;"حفظ جديد",NOT(ISNUMBER(A1463))),"",IF(COUNTIFS($B$6:$B$2005,B1463&amp;"",$C$6:$C$2005,"حفظ جديد",$A$6:$A$2005,"&gt;"&amp;A1463)=0,1,0))</f>
        <v/>
      </c>
      <c r="K1463" s="21">
        <f>IF(OR(B1463&amp;""="",C1463&lt;&gt;"مراجعة",NOT(ISNUMBER(A1463))),"",IF(COUNTIFS($B$6:$B$2005,B1463&amp;"",$C$6:$C$2005,"مراجعة",$A$6:$A$2005,"&gt;"&amp;A1463)=0,1,0))</f>
        <v/>
      </c>
      <c r="L1463" s="6">
        <f>IF(J1463=1,B1463&amp;"|H","")</f>
        <v/>
      </c>
      <c r="M1463" s="6">
        <f>IF(K1463=1,B1463&amp;"|R","")</f>
        <v/>
      </c>
    </row>
    <row r="1464">
      <c r="A1464" s="13" t="n"/>
      <c r="B1464" s="5" t="n"/>
      <c r="C1464" s="5" t="n"/>
      <c r="D1464" s="5" t="n"/>
      <c r="E1464" s="5" t="n"/>
      <c r="F1464" s="15" t="n"/>
      <c r="G1464" s="5" t="n"/>
      <c r="H1464" s="5" t="n"/>
      <c r="I1464" s="6">
        <f>IF(B1464&amp;""="","",IF(COUNTIF('الطلاب'!$A$6:$A$205,B1464&amp;"")=0,"طالب غير موجود",IF(NOT(ISNUMBER(A1464)),"تاريخ ناقص",IF(OR(C1464="حفظ جديد",C1464="مراجعة")=FALSE,"اختر النوع",IF(NOT(ISNUMBER(F1464)),"عدد الأوجه ناقص","")))))</f>
        <v/>
      </c>
      <c r="J1464" s="21">
        <f>IF(OR(B1464&amp;""="",C1464&lt;&gt;"حفظ جديد",NOT(ISNUMBER(A1464))),"",IF(COUNTIFS($B$6:$B$2005,B1464&amp;"",$C$6:$C$2005,"حفظ جديد",$A$6:$A$2005,"&gt;"&amp;A1464)=0,1,0))</f>
        <v/>
      </c>
      <c r="K1464" s="21">
        <f>IF(OR(B1464&amp;""="",C1464&lt;&gt;"مراجعة",NOT(ISNUMBER(A1464))),"",IF(COUNTIFS($B$6:$B$2005,B1464&amp;"",$C$6:$C$2005,"مراجعة",$A$6:$A$2005,"&gt;"&amp;A1464)=0,1,0))</f>
        <v/>
      </c>
      <c r="L1464" s="6">
        <f>IF(J1464=1,B1464&amp;"|H","")</f>
        <v/>
      </c>
      <c r="M1464" s="6">
        <f>IF(K1464=1,B1464&amp;"|R","")</f>
        <v/>
      </c>
    </row>
    <row r="1465">
      <c r="A1465" s="13" t="n"/>
      <c r="B1465" s="5" t="n"/>
      <c r="C1465" s="5" t="n"/>
      <c r="D1465" s="5" t="n"/>
      <c r="E1465" s="5" t="n"/>
      <c r="F1465" s="15" t="n"/>
      <c r="G1465" s="5" t="n"/>
      <c r="H1465" s="5" t="n"/>
      <c r="I1465" s="6">
        <f>IF(B1465&amp;""="","",IF(COUNTIF('الطلاب'!$A$6:$A$205,B1465&amp;"")=0,"طالب غير موجود",IF(NOT(ISNUMBER(A1465)),"تاريخ ناقص",IF(OR(C1465="حفظ جديد",C1465="مراجعة")=FALSE,"اختر النوع",IF(NOT(ISNUMBER(F1465)),"عدد الأوجه ناقص","")))))</f>
        <v/>
      </c>
      <c r="J1465" s="21">
        <f>IF(OR(B1465&amp;""="",C1465&lt;&gt;"حفظ جديد",NOT(ISNUMBER(A1465))),"",IF(COUNTIFS($B$6:$B$2005,B1465&amp;"",$C$6:$C$2005,"حفظ جديد",$A$6:$A$2005,"&gt;"&amp;A1465)=0,1,0))</f>
        <v/>
      </c>
      <c r="K1465" s="21">
        <f>IF(OR(B1465&amp;""="",C1465&lt;&gt;"مراجعة",NOT(ISNUMBER(A1465))),"",IF(COUNTIFS($B$6:$B$2005,B1465&amp;"",$C$6:$C$2005,"مراجعة",$A$6:$A$2005,"&gt;"&amp;A1465)=0,1,0))</f>
        <v/>
      </c>
      <c r="L1465" s="6">
        <f>IF(J1465=1,B1465&amp;"|H","")</f>
        <v/>
      </c>
      <c r="M1465" s="6">
        <f>IF(K1465=1,B1465&amp;"|R","")</f>
        <v/>
      </c>
    </row>
    <row r="1466">
      <c r="A1466" s="13" t="n"/>
      <c r="B1466" s="5" t="n"/>
      <c r="C1466" s="5" t="n"/>
      <c r="D1466" s="5" t="n"/>
      <c r="E1466" s="5" t="n"/>
      <c r="F1466" s="15" t="n"/>
      <c r="G1466" s="5" t="n"/>
      <c r="H1466" s="5" t="n"/>
      <c r="I1466" s="6">
        <f>IF(B1466&amp;""="","",IF(COUNTIF('الطلاب'!$A$6:$A$205,B1466&amp;"")=0,"طالب غير موجود",IF(NOT(ISNUMBER(A1466)),"تاريخ ناقص",IF(OR(C1466="حفظ جديد",C1466="مراجعة")=FALSE,"اختر النوع",IF(NOT(ISNUMBER(F1466)),"عدد الأوجه ناقص","")))))</f>
        <v/>
      </c>
      <c r="J1466" s="21">
        <f>IF(OR(B1466&amp;""="",C1466&lt;&gt;"حفظ جديد",NOT(ISNUMBER(A1466))),"",IF(COUNTIFS($B$6:$B$2005,B1466&amp;"",$C$6:$C$2005,"حفظ جديد",$A$6:$A$2005,"&gt;"&amp;A1466)=0,1,0))</f>
        <v/>
      </c>
      <c r="K1466" s="21">
        <f>IF(OR(B1466&amp;""="",C1466&lt;&gt;"مراجعة",NOT(ISNUMBER(A1466))),"",IF(COUNTIFS($B$6:$B$2005,B1466&amp;"",$C$6:$C$2005,"مراجعة",$A$6:$A$2005,"&gt;"&amp;A1466)=0,1,0))</f>
        <v/>
      </c>
      <c r="L1466" s="6">
        <f>IF(J1466=1,B1466&amp;"|H","")</f>
        <v/>
      </c>
      <c r="M1466" s="6">
        <f>IF(K1466=1,B1466&amp;"|R","")</f>
        <v/>
      </c>
    </row>
    <row r="1467">
      <c r="A1467" s="13" t="n"/>
      <c r="B1467" s="5" t="n"/>
      <c r="C1467" s="5" t="n"/>
      <c r="D1467" s="5" t="n"/>
      <c r="E1467" s="5" t="n"/>
      <c r="F1467" s="15" t="n"/>
      <c r="G1467" s="5" t="n"/>
      <c r="H1467" s="5" t="n"/>
      <c r="I1467" s="6">
        <f>IF(B1467&amp;""="","",IF(COUNTIF('الطلاب'!$A$6:$A$205,B1467&amp;"")=0,"طالب غير موجود",IF(NOT(ISNUMBER(A1467)),"تاريخ ناقص",IF(OR(C1467="حفظ جديد",C1467="مراجعة")=FALSE,"اختر النوع",IF(NOT(ISNUMBER(F1467)),"عدد الأوجه ناقص","")))))</f>
        <v/>
      </c>
      <c r="J1467" s="21">
        <f>IF(OR(B1467&amp;""="",C1467&lt;&gt;"حفظ جديد",NOT(ISNUMBER(A1467))),"",IF(COUNTIFS($B$6:$B$2005,B1467&amp;"",$C$6:$C$2005,"حفظ جديد",$A$6:$A$2005,"&gt;"&amp;A1467)=0,1,0))</f>
        <v/>
      </c>
      <c r="K1467" s="21">
        <f>IF(OR(B1467&amp;""="",C1467&lt;&gt;"مراجعة",NOT(ISNUMBER(A1467))),"",IF(COUNTIFS($B$6:$B$2005,B1467&amp;"",$C$6:$C$2005,"مراجعة",$A$6:$A$2005,"&gt;"&amp;A1467)=0,1,0))</f>
        <v/>
      </c>
      <c r="L1467" s="6">
        <f>IF(J1467=1,B1467&amp;"|H","")</f>
        <v/>
      </c>
      <c r="M1467" s="6">
        <f>IF(K1467=1,B1467&amp;"|R","")</f>
        <v/>
      </c>
    </row>
    <row r="1468">
      <c r="A1468" s="13" t="n"/>
      <c r="B1468" s="5" t="n"/>
      <c r="C1468" s="5" t="n"/>
      <c r="D1468" s="5" t="n"/>
      <c r="E1468" s="5" t="n"/>
      <c r="F1468" s="15" t="n"/>
      <c r="G1468" s="5" t="n"/>
      <c r="H1468" s="5" t="n"/>
      <c r="I1468" s="6">
        <f>IF(B1468&amp;""="","",IF(COUNTIF('الطلاب'!$A$6:$A$205,B1468&amp;"")=0,"طالب غير موجود",IF(NOT(ISNUMBER(A1468)),"تاريخ ناقص",IF(OR(C1468="حفظ جديد",C1468="مراجعة")=FALSE,"اختر النوع",IF(NOT(ISNUMBER(F1468)),"عدد الأوجه ناقص","")))))</f>
        <v/>
      </c>
      <c r="J1468" s="21">
        <f>IF(OR(B1468&amp;""="",C1468&lt;&gt;"حفظ جديد",NOT(ISNUMBER(A1468))),"",IF(COUNTIFS($B$6:$B$2005,B1468&amp;"",$C$6:$C$2005,"حفظ جديد",$A$6:$A$2005,"&gt;"&amp;A1468)=0,1,0))</f>
        <v/>
      </c>
      <c r="K1468" s="21">
        <f>IF(OR(B1468&amp;""="",C1468&lt;&gt;"مراجعة",NOT(ISNUMBER(A1468))),"",IF(COUNTIFS($B$6:$B$2005,B1468&amp;"",$C$6:$C$2005,"مراجعة",$A$6:$A$2005,"&gt;"&amp;A1468)=0,1,0))</f>
        <v/>
      </c>
      <c r="L1468" s="6">
        <f>IF(J1468=1,B1468&amp;"|H","")</f>
        <v/>
      </c>
      <c r="M1468" s="6">
        <f>IF(K1468=1,B1468&amp;"|R","")</f>
        <v/>
      </c>
    </row>
    <row r="1469">
      <c r="A1469" s="13" t="n"/>
      <c r="B1469" s="5" t="n"/>
      <c r="C1469" s="5" t="n"/>
      <c r="D1469" s="5" t="n"/>
      <c r="E1469" s="5" t="n"/>
      <c r="F1469" s="15" t="n"/>
      <c r="G1469" s="5" t="n"/>
      <c r="H1469" s="5" t="n"/>
      <c r="I1469" s="6">
        <f>IF(B1469&amp;""="","",IF(COUNTIF('الطلاب'!$A$6:$A$205,B1469&amp;"")=0,"طالب غير موجود",IF(NOT(ISNUMBER(A1469)),"تاريخ ناقص",IF(OR(C1469="حفظ جديد",C1469="مراجعة")=FALSE,"اختر النوع",IF(NOT(ISNUMBER(F1469)),"عدد الأوجه ناقص","")))))</f>
        <v/>
      </c>
      <c r="J1469" s="21">
        <f>IF(OR(B1469&amp;""="",C1469&lt;&gt;"حفظ جديد",NOT(ISNUMBER(A1469))),"",IF(COUNTIFS($B$6:$B$2005,B1469&amp;"",$C$6:$C$2005,"حفظ جديد",$A$6:$A$2005,"&gt;"&amp;A1469)=0,1,0))</f>
        <v/>
      </c>
      <c r="K1469" s="21">
        <f>IF(OR(B1469&amp;""="",C1469&lt;&gt;"مراجعة",NOT(ISNUMBER(A1469))),"",IF(COUNTIFS($B$6:$B$2005,B1469&amp;"",$C$6:$C$2005,"مراجعة",$A$6:$A$2005,"&gt;"&amp;A1469)=0,1,0))</f>
        <v/>
      </c>
      <c r="L1469" s="6">
        <f>IF(J1469=1,B1469&amp;"|H","")</f>
        <v/>
      </c>
      <c r="M1469" s="6">
        <f>IF(K1469=1,B1469&amp;"|R","")</f>
        <v/>
      </c>
    </row>
    <row r="1470">
      <c r="A1470" s="13" t="n"/>
      <c r="B1470" s="5" t="n"/>
      <c r="C1470" s="5" t="n"/>
      <c r="D1470" s="5" t="n"/>
      <c r="E1470" s="5" t="n"/>
      <c r="F1470" s="15" t="n"/>
      <c r="G1470" s="5" t="n"/>
      <c r="H1470" s="5" t="n"/>
      <c r="I1470" s="6">
        <f>IF(B1470&amp;""="","",IF(COUNTIF('الطلاب'!$A$6:$A$205,B1470&amp;"")=0,"طالب غير موجود",IF(NOT(ISNUMBER(A1470)),"تاريخ ناقص",IF(OR(C1470="حفظ جديد",C1470="مراجعة")=FALSE,"اختر النوع",IF(NOT(ISNUMBER(F1470)),"عدد الأوجه ناقص","")))))</f>
        <v/>
      </c>
      <c r="J1470" s="21">
        <f>IF(OR(B1470&amp;""="",C1470&lt;&gt;"حفظ جديد",NOT(ISNUMBER(A1470))),"",IF(COUNTIFS($B$6:$B$2005,B1470&amp;"",$C$6:$C$2005,"حفظ جديد",$A$6:$A$2005,"&gt;"&amp;A1470)=0,1,0))</f>
        <v/>
      </c>
      <c r="K1470" s="21">
        <f>IF(OR(B1470&amp;""="",C1470&lt;&gt;"مراجعة",NOT(ISNUMBER(A1470))),"",IF(COUNTIFS($B$6:$B$2005,B1470&amp;"",$C$6:$C$2005,"مراجعة",$A$6:$A$2005,"&gt;"&amp;A1470)=0,1,0))</f>
        <v/>
      </c>
      <c r="L1470" s="6">
        <f>IF(J1470=1,B1470&amp;"|H","")</f>
        <v/>
      </c>
      <c r="M1470" s="6">
        <f>IF(K1470=1,B1470&amp;"|R","")</f>
        <v/>
      </c>
    </row>
    <row r="1471">
      <c r="A1471" s="13" t="n"/>
      <c r="B1471" s="5" t="n"/>
      <c r="C1471" s="5" t="n"/>
      <c r="D1471" s="5" t="n"/>
      <c r="E1471" s="5" t="n"/>
      <c r="F1471" s="15" t="n"/>
      <c r="G1471" s="5" t="n"/>
      <c r="H1471" s="5" t="n"/>
      <c r="I1471" s="6">
        <f>IF(B1471&amp;""="","",IF(COUNTIF('الطلاب'!$A$6:$A$205,B1471&amp;"")=0,"طالب غير موجود",IF(NOT(ISNUMBER(A1471)),"تاريخ ناقص",IF(OR(C1471="حفظ جديد",C1471="مراجعة")=FALSE,"اختر النوع",IF(NOT(ISNUMBER(F1471)),"عدد الأوجه ناقص","")))))</f>
        <v/>
      </c>
      <c r="J1471" s="21">
        <f>IF(OR(B1471&amp;""="",C1471&lt;&gt;"حفظ جديد",NOT(ISNUMBER(A1471))),"",IF(COUNTIFS($B$6:$B$2005,B1471&amp;"",$C$6:$C$2005,"حفظ جديد",$A$6:$A$2005,"&gt;"&amp;A1471)=0,1,0))</f>
        <v/>
      </c>
      <c r="K1471" s="21">
        <f>IF(OR(B1471&amp;""="",C1471&lt;&gt;"مراجعة",NOT(ISNUMBER(A1471))),"",IF(COUNTIFS($B$6:$B$2005,B1471&amp;"",$C$6:$C$2005,"مراجعة",$A$6:$A$2005,"&gt;"&amp;A1471)=0,1,0))</f>
        <v/>
      </c>
      <c r="L1471" s="6">
        <f>IF(J1471=1,B1471&amp;"|H","")</f>
        <v/>
      </c>
      <c r="M1471" s="6">
        <f>IF(K1471=1,B1471&amp;"|R","")</f>
        <v/>
      </c>
    </row>
    <row r="1472">
      <c r="A1472" s="13" t="n"/>
      <c r="B1472" s="5" t="n"/>
      <c r="C1472" s="5" t="n"/>
      <c r="D1472" s="5" t="n"/>
      <c r="E1472" s="5" t="n"/>
      <c r="F1472" s="15" t="n"/>
      <c r="G1472" s="5" t="n"/>
      <c r="H1472" s="5" t="n"/>
      <c r="I1472" s="6">
        <f>IF(B1472&amp;""="","",IF(COUNTIF('الطلاب'!$A$6:$A$205,B1472&amp;"")=0,"طالب غير موجود",IF(NOT(ISNUMBER(A1472)),"تاريخ ناقص",IF(OR(C1472="حفظ جديد",C1472="مراجعة")=FALSE,"اختر النوع",IF(NOT(ISNUMBER(F1472)),"عدد الأوجه ناقص","")))))</f>
        <v/>
      </c>
      <c r="J1472" s="21">
        <f>IF(OR(B1472&amp;""="",C1472&lt;&gt;"حفظ جديد",NOT(ISNUMBER(A1472))),"",IF(COUNTIFS($B$6:$B$2005,B1472&amp;"",$C$6:$C$2005,"حفظ جديد",$A$6:$A$2005,"&gt;"&amp;A1472)=0,1,0))</f>
        <v/>
      </c>
      <c r="K1472" s="21">
        <f>IF(OR(B1472&amp;""="",C1472&lt;&gt;"مراجعة",NOT(ISNUMBER(A1472))),"",IF(COUNTIFS($B$6:$B$2005,B1472&amp;"",$C$6:$C$2005,"مراجعة",$A$6:$A$2005,"&gt;"&amp;A1472)=0,1,0))</f>
        <v/>
      </c>
      <c r="L1472" s="6">
        <f>IF(J1472=1,B1472&amp;"|H","")</f>
        <v/>
      </c>
      <c r="M1472" s="6">
        <f>IF(K1472=1,B1472&amp;"|R","")</f>
        <v/>
      </c>
    </row>
    <row r="1473">
      <c r="A1473" s="13" t="n"/>
      <c r="B1473" s="5" t="n"/>
      <c r="C1473" s="5" t="n"/>
      <c r="D1473" s="5" t="n"/>
      <c r="E1473" s="5" t="n"/>
      <c r="F1473" s="15" t="n"/>
      <c r="G1473" s="5" t="n"/>
      <c r="H1473" s="5" t="n"/>
      <c r="I1473" s="6">
        <f>IF(B1473&amp;""="","",IF(COUNTIF('الطلاب'!$A$6:$A$205,B1473&amp;"")=0,"طالب غير موجود",IF(NOT(ISNUMBER(A1473)),"تاريخ ناقص",IF(OR(C1473="حفظ جديد",C1473="مراجعة")=FALSE,"اختر النوع",IF(NOT(ISNUMBER(F1473)),"عدد الأوجه ناقص","")))))</f>
        <v/>
      </c>
      <c r="J1473" s="21">
        <f>IF(OR(B1473&amp;""="",C1473&lt;&gt;"حفظ جديد",NOT(ISNUMBER(A1473))),"",IF(COUNTIFS($B$6:$B$2005,B1473&amp;"",$C$6:$C$2005,"حفظ جديد",$A$6:$A$2005,"&gt;"&amp;A1473)=0,1,0))</f>
        <v/>
      </c>
      <c r="K1473" s="21">
        <f>IF(OR(B1473&amp;""="",C1473&lt;&gt;"مراجعة",NOT(ISNUMBER(A1473))),"",IF(COUNTIFS($B$6:$B$2005,B1473&amp;"",$C$6:$C$2005,"مراجعة",$A$6:$A$2005,"&gt;"&amp;A1473)=0,1,0))</f>
        <v/>
      </c>
      <c r="L1473" s="6">
        <f>IF(J1473=1,B1473&amp;"|H","")</f>
        <v/>
      </c>
      <c r="M1473" s="6">
        <f>IF(K1473=1,B1473&amp;"|R","")</f>
        <v/>
      </c>
    </row>
    <row r="1474">
      <c r="A1474" s="13" t="n"/>
      <c r="B1474" s="5" t="n"/>
      <c r="C1474" s="5" t="n"/>
      <c r="D1474" s="5" t="n"/>
      <c r="E1474" s="5" t="n"/>
      <c r="F1474" s="15" t="n"/>
      <c r="G1474" s="5" t="n"/>
      <c r="H1474" s="5" t="n"/>
      <c r="I1474" s="6">
        <f>IF(B1474&amp;""="","",IF(COUNTIF('الطلاب'!$A$6:$A$205,B1474&amp;"")=0,"طالب غير موجود",IF(NOT(ISNUMBER(A1474)),"تاريخ ناقص",IF(OR(C1474="حفظ جديد",C1474="مراجعة")=FALSE,"اختر النوع",IF(NOT(ISNUMBER(F1474)),"عدد الأوجه ناقص","")))))</f>
        <v/>
      </c>
      <c r="J1474" s="21">
        <f>IF(OR(B1474&amp;""="",C1474&lt;&gt;"حفظ جديد",NOT(ISNUMBER(A1474))),"",IF(COUNTIFS($B$6:$B$2005,B1474&amp;"",$C$6:$C$2005,"حفظ جديد",$A$6:$A$2005,"&gt;"&amp;A1474)=0,1,0))</f>
        <v/>
      </c>
      <c r="K1474" s="21">
        <f>IF(OR(B1474&amp;""="",C1474&lt;&gt;"مراجعة",NOT(ISNUMBER(A1474))),"",IF(COUNTIFS($B$6:$B$2005,B1474&amp;"",$C$6:$C$2005,"مراجعة",$A$6:$A$2005,"&gt;"&amp;A1474)=0,1,0))</f>
        <v/>
      </c>
      <c r="L1474" s="6">
        <f>IF(J1474=1,B1474&amp;"|H","")</f>
        <v/>
      </c>
      <c r="M1474" s="6">
        <f>IF(K1474=1,B1474&amp;"|R","")</f>
        <v/>
      </c>
    </row>
    <row r="1475">
      <c r="A1475" s="13" t="n"/>
      <c r="B1475" s="5" t="n"/>
      <c r="C1475" s="5" t="n"/>
      <c r="D1475" s="5" t="n"/>
      <c r="E1475" s="5" t="n"/>
      <c r="F1475" s="15" t="n"/>
      <c r="G1475" s="5" t="n"/>
      <c r="H1475" s="5" t="n"/>
      <c r="I1475" s="6">
        <f>IF(B1475&amp;""="","",IF(COUNTIF('الطلاب'!$A$6:$A$205,B1475&amp;"")=0,"طالب غير موجود",IF(NOT(ISNUMBER(A1475)),"تاريخ ناقص",IF(OR(C1475="حفظ جديد",C1475="مراجعة")=FALSE,"اختر النوع",IF(NOT(ISNUMBER(F1475)),"عدد الأوجه ناقص","")))))</f>
        <v/>
      </c>
      <c r="J1475" s="21">
        <f>IF(OR(B1475&amp;""="",C1475&lt;&gt;"حفظ جديد",NOT(ISNUMBER(A1475))),"",IF(COUNTIFS($B$6:$B$2005,B1475&amp;"",$C$6:$C$2005,"حفظ جديد",$A$6:$A$2005,"&gt;"&amp;A1475)=0,1,0))</f>
        <v/>
      </c>
      <c r="K1475" s="21">
        <f>IF(OR(B1475&amp;""="",C1475&lt;&gt;"مراجعة",NOT(ISNUMBER(A1475))),"",IF(COUNTIFS($B$6:$B$2005,B1475&amp;"",$C$6:$C$2005,"مراجعة",$A$6:$A$2005,"&gt;"&amp;A1475)=0,1,0))</f>
        <v/>
      </c>
      <c r="L1475" s="6">
        <f>IF(J1475=1,B1475&amp;"|H","")</f>
        <v/>
      </c>
      <c r="M1475" s="6">
        <f>IF(K1475=1,B1475&amp;"|R","")</f>
        <v/>
      </c>
    </row>
    <row r="1476">
      <c r="A1476" s="13" t="n"/>
      <c r="B1476" s="5" t="n"/>
      <c r="C1476" s="5" t="n"/>
      <c r="D1476" s="5" t="n"/>
      <c r="E1476" s="5" t="n"/>
      <c r="F1476" s="15" t="n"/>
      <c r="G1476" s="5" t="n"/>
      <c r="H1476" s="5" t="n"/>
      <c r="I1476" s="6">
        <f>IF(B1476&amp;""="","",IF(COUNTIF('الطلاب'!$A$6:$A$205,B1476&amp;"")=0,"طالب غير موجود",IF(NOT(ISNUMBER(A1476)),"تاريخ ناقص",IF(OR(C1476="حفظ جديد",C1476="مراجعة")=FALSE,"اختر النوع",IF(NOT(ISNUMBER(F1476)),"عدد الأوجه ناقص","")))))</f>
        <v/>
      </c>
      <c r="J1476" s="21">
        <f>IF(OR(B1476&amp;""="",C1476&lt;&gt;"حفظ جديد",NOT(ISNUMBER(A1476))),"",IF(COUNTIFS($B$6:$B$2005,B1476&amp;"",$C$6:$C$2005,"حفظ جديد",$A$6:$A$2005,"&gt;"&amp;A1476)=0,1,0))</f>
        <v/>
      </c>
      <c r="K1476" s="21">
        <f>IF(OR(B1476&amp;""="",C1476&lt;&gt;"مراجعة",NOT(ISNUMBER(A1476))),"",IF(COUNTIFS($B$6:$B$2005,B1476&amp;"",$C$6:$C$2005,"مراجعة",$A$6:$A$2005,"&gt;"&amp;A1476)=0,1,0))</f>
        <v/>
      </c>
      <c r="L1476" s="6">
        <f>IF(J1476=1,B1476&amp;"|H","")</f>
        <v/>
      </c>
      <c r="M1476" s="6">
        <f>IF(K1476=1,B1476&amp;"|R","")</f>
        <v/>
      </c>
    </row>
    <row r="1477">
      <c r="A1477" s="13" t="n"/>
      <c r="B1477" s="5" t="n"/>
      <c r="C1477" s="5" t="n"/>
      <c r="D1477" s="5" t="n"/>
      <c r="E1477" s="5" t="n"/>
      <c r="F1477" s="15" t="n"/>
      <c r="G1477" s="5" t="n"/>
      <c r="H1477" s="5" t="n"/>
      <c r="I1477" s="6">
        <f>IF(B1477&amp;""="","",IF(COUNTIF('الطلاب'!$A$6:$A$205,B1477&amp;"")=0,"طالب غير موجود",IF(NOT(ISNUMBER(A1477)),"تاريخ ناقص",IF(OR(C1477="حفظ جديد",C1477="مراجعة")=FALSE,"اختر النوع",IF(NOT(ISNUMBER(F1477)),"عدد الأوجه ناقص","")))))</f>
        <v/>
      </c>
      <c r="J1477" s="21">
        <f>IF(OR(B1477&amp;""="",C1477&lt;&gt;"حفظ جديد",NOT(ISNUMBER(A1477))),"",IF(COUNTIFS($B$6:$B$2005,B1477&amp;"",$C$6:$C$2005,"حفظ جديد",$A$6:$A$2005,"&gt;"&amp;A1477)=0,1,0))</f>
        <v/>
      </c>
      <c r="K1477" s="21">
        <f>IF(OR(B1477&amp;""="",C1477&lt;&gt;"مراجعة",NOT(ISNUMBER(A1477))),"",IF(COUNTIFS($B$6:$B$2005,B1477&amp;"",$C$6:$C$2005,"مراجعة",$A$6:$A$2005,"&gt;"&amp;A1477)=0,1,0))</f>
        <v/>
      </c>
      <c r="L1477" s="6">
        <f>IF(J1477=1,B1477&amp;"|H","")</f>
        <v/>
      </c>
      <c r="M1477" s="6">
        <f>IF(K1477=1,B1477&amp;"|R","")</f>
        <v/>
      </c>
    </row>
    <row r="1478">
      <c r="A1478" s="13" t="n"/>
      <c r="B1478" s="5" t="n"/>
      <c r="C1478" s="5" t="n"/>
      <c r="D1478" s="5" t="n"/>
      <c r="E1478" s="5" t="n"/>
      <c r="F1478" s="15" t="n"/>
      <c r="G1478" s="5" t="n"/>
      <c r="H1478" s="5" t="n"/>
      <c r="I1478" s="6">
        <f>IF(B1478&amp;""="","",IF(COUNTIF('الطلاب'!$A$6:$A$205,B1478&amp;"")=0,"طالب غير موجود",IF(NOT(ISNUMBER(A1478)),"تاريخ ناقص",IF(OR(C1478="حفظ جديد",C1478="مراجعة")=FALSE,"اختر النوع",IF(NOT(ISNUMBER(F1478)),"عدد الأوجه ناقص","")))))</f>
        <v/>
      </c>
      <c r="J1478" s="21">
        <f>IF(OR(B1478&amp;""="",C1478&lt;&gt;"حفظ جديد",NOT(ISNUMBER(A1478))),"",IF(COUNTIFS($B$6:$B$2005,B1478&amp;"",$C$6:$C$2005,"حفظ جديد",$A$6:$A$2005,"&gt;"&amp;A1478)=0,1,0))</f>
        <v/>
      </c>
      <c r="K1478" s="21">
        <f>IF(OR(B1478&amp;""="",C1478&lt;&gt;"مراجعة",NOT(ISNUMBER(A1478))),"",IF(COUNTIFS($B$6:$B$2005,B1478&amp;"",$C$6:$C$2005,"مراجعة",$A$6:$A$2005,"&gt;"&amp;A1478)=0,1,0))</f>
        <v/>
      </c>
      <c r="L1478" s="6">
        <f>IF(J1478=1,B1478&amp;"|H","")</f>
        <v/>
      </c>
      <c r="M1478" s="6">
        <f>IF(K1478=1,B1478&amp;"|R","")</f>
        <v/>
      </c>
    </row>
    <row r="1479">
      <c r="A1479" s="13" t="n"/>
      <c r="B1479" s="5" t="n"/>
      <c r="C1479" s="5" t="n"/>
      <c r="D1479" s="5" t="n"/>
      <c r="E1479" s="5" t="n"/>
      <c r="F1479" s="15" t="n"/>
      <c r="G1479" s="5" t="n"/>
      <c r="H1479" s="5" t="n"/>
      <c r="I1479" s="6">
        <f>IF(B1479&amp;""="","",IF(COUNTIF('الطلاب'!$A$6:$A$205,B1479&amp;"")=0,"طالب غير موجود",IF(NOT(ISNUMBER(A1479)),"تاريخ ناقص",IF(OR(C1479="حفظ جديد",C1479="مراجعة")=FALSE,"اختر النوع",IF(NOT(ISNUMBER(F1479)),"عدد الأوجه ناقص","")))))</f>
        <v/>
      </c>
      <c r="J1479" s="21">
        <f>IF(OR(B1479&amp;""="",C1479&lt;&gt;"حفظ جديد",NOT(ISNUMBER(A1479))),"",IF(COUNTIFS($B$6:$B$2005,B1479&amp;"",$C$6:$C$2005,"حفظ جديد",$A$6:$A$2005,"&gt;"&amp;A1479)=0,1,0))</f>
        <v/>
      </c>
      <c r="K1479" s="21">
        <f>IF(OR(B1479&amp;""="",C1479&lt;&gt;"مراجعة",NOT(ISNUMBER(A1479))),"",IF(COUNTIFS($B$6:$B$2005,B1479&amp;"",$C$6:$C$2005,"مراجعة",$A$6:$A$2005,"&gt;"&amp;A1479)=0,1,0))</f>
        <v/>
      </c>
      <c r="L1479" s="6">
        <f>IF(J1479=1,B1479&amp;"|H","")</f>
        <v/>
      </c>
      <c r="M1479" s="6">
        <f>IF(K1479=1,B1479&amp;"|R","")</f>
        <v/>
      </c>
    </row>
    <row r="1480">
      <c r="A1480" s="13" t="n"/>
      <c r="B1480" s="5" t="n"/>
      <c r="C1480" s="5" t="n"/>
      <c r="D1480" s="5" t="n"/>
      <c r="E1480" s="5" t="n"/>
      <c r="F1480" s="15" t="n"/>
      <c r="G1480" s="5" t="n"/>
      <c r="H1480" s="5" t="n"/>
      <c r="I1480" s="6">
        <f>IF(B1480&amp;""="","",IF(COUNTIF('الطلاب'!$A$6:$A$205,B1480&amp;"")=0,"طالب غير موجود",IF(NOT(ISNUMBER(A1480)),"تاريخ ناقص",IF(OR(C1480="حفظ جديد",C1480="مراجعة")=FALSE,"اختر النوع",IF(NOT(ISNUMBER(F1480)),"عدد الأوجه ناقص","")))))</f>
        <v/>
      </c>
      <c r="J1480" s="21">
        <f>IF(OR(B1480&amp;""="",C1480&lt;&gt;"حفظ جديد",NOT(ISNUMBER(A1480))),"",IF(COUNTIFS($B$6:$B$2005,B1480&amp;"",$C$6:$C$2005,"حفظ جديد",$A$6:$A$2005,"&gt;"&amp;A1480)=0,1,0))</f>
        <v/>
      </c>
      <c r="K1480" s="21">
        <f>IF(OR(B1480&amp;""="",C1480&lt;&gt;"مراجعة",NOT(ISNUMBER(A1480))),"",IF(COUNTIFS($B$6:$B$2005,B1480&amp;"",$C$6:$C$2005,"مراجعة",$A$6:$A$2005,"&gt;"&amp;A1480)=0,1,0))</f>
        <v/>
      </c>
      <c r="L1480" s="6">
        <f>IF(J1480=1,B1480&amp;"|H","")</f>
        <v/>
      </c>
      <c r="M1480" s="6">
        <f>IF(K1480=1,B1480&amp;"|R","")</f>
        <v/>
      </c>
    </row>
    <row r="1481">
      <c r="A1481" s="13" t="n"/>
      <c r="B1481" s="5" t="n"/>
      <c r="C1481" s="5" t="n"/>
      <c r="D1481" s="5" t="n"/>
      <c r="E1481" s="5" t="n"/>
      <c r="F1481" s="15" t="n"/>
      <c r="G1481" s="5" t="n"/>
      <c r="H1481" s="5" t="n"/>
      <c r="I1481" s="6">
        <f>IF(B1481&amp;""="","",IF(COUNTIF('الطلاب'!$A$6:$A$205,B1481&amp;"")=0,"طالب غير موجود",IF(NOT(ISNUMBER(A1481)),"تاريخ ناقص",IF(OR(C1481="حفظ جديد",C1481="مراجعة")=FALSE,"اختر النوع",IF(NOT(ISNUMBER(F1481)),"عدد الأوجه ناقص","")))))</f>
        <v/>
      </c>
      <c r="J1481" s="21">
        <f>IF(OR(B1481&amp;""="",C1481&lt;&gt;"حفظ جديد",NOT(ISNUMBER(A1481))),"",IF(COUNTIFS($B$6:$B$2005,B1481&amp;"",$C$6:$C$2005,"حفظ جديد",$A$6:$A$2005,"&gt;"&amp;A1481)=0,1,0))</f>
        <v/>
      </c>
      <c r="K1481" s="21">
        <f>IF(OR(B1481&amp;""="",C1481&lt;&gt;"مراجعة",NOT(ISNUMBER(A1481))),"",IF(COUNTIFS($B$6:$B$2005,B1481&amp;"",$C$6:$C$2005,"مراجعة",$A$6:$A$2005,"&gt;"&amp;A1481)=0,1,0))</f>
        <v/>
      </c>
      <c r="L1481" s="6">
        <f>IF(J1481=1,B1481&amp;"|H","")</f>
        <v/>
      </c>
      <c r="M1481" s="6">
        <f>IF(K1481=1,B1481&amp;"|R","")</f>
        <v/>
      </c>
    </row>
    <row r="1482">
      <c r="A1482" s="13" t="n"/>
      <c r="B1482" s="5" t="n"/>
      <c r="C1482" s="5" t="n"/>
      <c r="D1482" s="5" t="n"/>
      <c r="E1482" s="5" t="n"/>
      <c r="F1482" s="15" t="n"/>
      <c r="G1482" s="5" t="n"/>
      <c r="H1482" s="5" t="n"/>
      <c r="I1482" s="6">
        <f>IF(B1482&amp;""="","",IF(COUNTIF('الطلاب'!$A$6:$A$205,B1482&amp;"")=0,"طالب غير موجود",IF(NOT(ISNUMBER(A1482)),"تاريخ ناقص",IF(OR(C1482="حفظ جديد",C1482="مراجعة")=FALSE,"اختر النوع",IF(NOT(ISNUMBER(F1482)),"عدد الأوجه ناقص","")))))</f>
        <v/>
      </c>
      <c r="J1482" s="21">
        <f>IF(OR(B1482&amp;""="",C1482&lt;&gt;"حفظ جديد",NOT(ISNUMBER(A1482))),"",IF(COUNTIFS($B$6:$B$2005,B1482&amp;"",$C$6:$C$2005,"حفظ جديد",$A$6:$A$2005,"&gt;"&amp;A1482)=0,1,0))</f>
        <v/>
      </c>
      <c r="K1482" s="21">
        <f>IF(OR(B1482&amp;""="",C1482&lt;&gt;"مراجعة",NOT(ISNUMBER(A1482))),"",IF(COUNTIFS($B$6:$B$2005,B1482&amp;"",$C$6:$C$2005,"مراجعة",$A$6:$A$2005,"&gt;"&amp;A1482)=0,1,0))</f>
        <v/>
      </c>
      <c r="L1482" s="6">
        <f>IF(J1482=1,B1482&amp;"|H","")</f>
        <v/>
      </c>
      <c r="M1482" s="6">
        <f>IF(K1482=1,B1482&amp;"|R","")</f>
        <v/>
      </c>
    </row>
    <row r="1483">
      <c r="A1483" s="13" t="n"/>
      <c r="B1483" s="5" t="n"/>
      <c r="C1483" s="5" t="n"/>
      <c r="D1483" s="5" t="n"/>
      <c r="E1483" s="5" t="n"/>
      <c r="F1483" s="15" t="n"/>
      <c r="G1483" s="5" t="n"/>
      <c r="H1483" s="5" t="n"/>
      <c r="I1483" s="6">
        <f>IF(B1483&amp;""="","",IF(COUNTIF('الطلاب'!$A$6:$A$205,B1483&amp;"")=0,"طالب غير موجود",IF(NOT(ISNUMBER(A1483)),"تاريخ ناقص",IF(OR(C1483="حفظ جديد",C1483="مراجعة")=FALSE,"اختر النوع",IF(NOT(ISNUMBER(F1483)),"عدد الأوجه ناقص","")))))</f>
        <v/>
      </c>
      <c r="J1483" s="21">
        <f>IF(OR(B1483&amp;""="",C1483&lt;&gt;"حفظ جديد",NOT(ISNUMBER(A1483))),"",IF(COUNTIFS($B$6:$B$2005,B1483&amp;"",$C$6:$C$2005,"حفظ جديد",$A$6:$A$2005,"&gt;"&amp;A1483)=0,1,0))</f>
        <v/>
      </c>
      <c r="K1483" s="21">
        <f>IF(OR(B1483&amp;""="",C1483&lt;&gt;"مراجعة",NOT(ISNUMBER(A1483))),"",IF(COUNTIFS($B$6:$B$2005,B1483&amp;"",$C$6:$C$2005,"مراجعة",$A$6:$A$2005,"&gt;"&amp;A1483)=0,1,0))</f>
        <v/>
      </c>
      <c r="L1483" s="6">
        <f>IF(J1483=1,B1483&amp;"|H","")</f>
        <v/>
      </c>
      <c r="M1483" s="6">
        <f>IF(K1483=1,B1483&amp;"|R","")</f>
        <v/>
      </c>
    </row>
    <row r="1484">
      <c r="A1484" s="13" t="n"/>
      <c r="B1484" s="5" t="n"/>
      <c r="C1484" s="5" t="n"/>
      <c r="D1484" s="5" t="n"/>
      <c r="E1484" s="5" t="n"/>
      <c r="F1484" s="15" t="n"/>
      <c r="G1484" s="5" t="n"/>
      <c r="H1484" s="5" t="n"/>
      <c r="I1484" s="6">
        <f>IF(B1484&amp;""="","",IF(COUNTIF('الطلاب'!$A$6:$A$205,B1484&amp;"")=0,"طالب غير موجود",IF(NOT(ISNUMBER(A1484)),"تاريخ ناقص",IF(OR(C1484="حفظ جديد",C1484="مراجعة")=FALSE,"اختر النوع",IF(NOT(ISNUMBER(F1484)),"عدد الأوجه ناقص","")))))</f>
        <v/>
      </c>
      <c r="J1484" s="21">
        <f>IF(OR(B1484&amp;""="",C1484&lt;&gt;"حفظ جديد",NOT(ISNUMBER(A1484))),"",IF(COUNTIFS($B$6:$B$2005,B1484&amp;"",$C$6:$C$2005,"حفظ جديد",$A$6:$A$2005,"&gt;"&amp;A1484)=0,1,0))</f>
        <v/>
      </c>
      <c r="K1484" s="21">
        <f>IF(OR(B1484&amp;""="",C1484&lt;&gt;"مراجعة",NOT(ISNUMBER(A1484))),"",IF(COUNTIFS($B$6:$B$2005,B1484&amp;"",$C$6:$C$2005,"مراجعة",$A$6:$A$2005,"&gt;"&amp;A1484)=0,1,0))</f>
        <v/>
      </c>
      <c r="L1484" s="6">
        <f>IF(J1484=1,B1484&amp;"|H","")</f>
        <v/>
      </c>
      <c r="M1484" s="6">
        <f>IF(K1484=1,B1484&amp;"|R","")</f>
        <v/>
      </c>
    </row>
    <row r="1485">
      <c r="A1485" s="13" t="n"/>
      <c r="B1485" s="5" t="n"/>
      <c r="C1485" s="5" t="n"/>
      <c r="D1485" s="5" t="n"/>
      <c r="E1485" s="5" t="n"/>
      <c r="F1485" s="15" t="n"/>
      <c r="G1485" s="5" t="n"/>
      <c r="H1485" s="5" t="n"/>
      <c r="I1485" s="6">
        <f>IF(B1485&amp;""="","",IF(COUNTIF('الطلاب'!$A$6:$A$205,B1485&amp;"")=0,"طالب غير موجود",IF(NOT(ISNUMBER(A1485)),"تاريخ ناقص",IF(OR(C1485="حفظ جديد",C1485="مراجعة")=FALSE,"اختر النوع",IF(NOT(ISNUMBER(F1485)),"عدد الأوجه ناقص","")))))</f>
        <v/>
      </c>
      <c r="J1485" s="21">
        <f>IF(OR(B1485&amp;""="",C1485&lt;&gt;"حفظ جديد",NOT(ISNUMBER(A1485))),"",IF(COUNTIFS($B$6:$B$2005,B1485&amp;"",$C$6:$C$2005,"حفظ جديد",$A$6:$A$2005,"&gt;"&amp;A1485)=0,1,0))</f>
        <v/>
      </c>
      <c r="K1485" s="21">
        <f>IF(OR(B1485&amp;""="",C1485&lt;&gt;"مراجعة",NOT(ISNUMBER(A1485))),"",IF(COUNTIFS($B$6:$B$2005,B1485&amp;"",$C$6:$C$2005,"مراجعة",$A$6:$A$2005,"&gt;"&amp;A1485)=0,1,0))</f>
        <v/>
      </c>
      <c r="L1485" s="6">
        <f>IF(J1485=1,B1485&amp;"|H","")</f>
        <v/>
      </c>
      <c r="M1485" s="6">
        <f>IF(K1485=1,B1485&amp;"|R","")</f>
        <v/>
      </c>
    </row>
    <row r="1486">
      <c r="A1486" s="13" t="n"/>
      <c r="B1486" s="5" t="n"/>
      <c r="C1486" s="5" t="n"/>
      <c r="D1486" s="5" t="n"/>
      <c r="E1486" s="5" t="n"/>
      <c r="F1486" s="15" t="n"/>
      <c r="G1486" s="5" t="n"/>
      <c r="H1486" s="5" t="n"/>
      <c r="I1486" s="6">
        <f>IF(B1486&amp;""="","",IF(COUNTIF('الطلاب'!$A$6:$A$205,B1486&amp;"")=0,"طالب غير موجود",IF(NOT(ISNUMBER(A1486)),"تاريخ ناقص",IF(OR(C1486="حفظ جديد",C1486="مراجعة")=FALSE,"اختر النوع",IF(NOT(ISNUMBER(F1486)),"عدد الأوجه ناقص","")))))</f>
        <v/>
      </c>
      <c r="J1486" s="21">
        <f>IF(OR(B1486&amp;""="",C1486&lt;&gt;"حفظ جديد",NOT(ISNUMBER(A1486))),"",IF(COUNTIFS($B$6:$B$2005,B1486&amp;"",$C$6:$C$2005,"حفظ جديد",$A$6:$A$2005,"&gt;"&amp;A1486)=0,1,0))</f>
        <v/>
      </c>
      <c r="K1486" s="21">
        <f>IF(OR(B1486&amp;""="",C1486&lt;&gt;"مراجعة",NOT(ISNUMBER(A1486))),"",IF(COUNTIFS($B$6:$B$2005,B1486&amp;"",$C$6:$C$2005,"مراجعة",$A$6:$A$2005,"&gt;"&amp;A1486)=0,1,0))</f>
        <v/>
      </c>
      <c r="L1486" s="6">
        <f>IF(J1486=1,B1486&amp;"|H","")</f>
        <v/>
      </c>
      <c r="M1486" s="6">
        <f>IF(K1486=1,B1486&amp;"|R","")</f>
        <v/>
      </c>
    </row>
    <row r="1487">
      <c r="A1487" s="13" t="n"/>
      <c r="B1487" s="5" t="n"/>
      <c r="C1487" s="5" t="n"/>
      <c r="D1487" s="5" t="n"/>
      <c r="E1487" s="5" t="n"/>
      <c r="F1487" s="15" t="n"/>
      <c r="G1487" s="5" t="n"/>
      <c r="H1487" s="5" t="n"/>
      <c r="I1487" s="6">
        <f>IF(B1487&amp;""="","",IF(COUNTIF('الطلاب'!$A$6:$A$205,B1487&amp;"")=0,"طالب غير موجود",IF(NOT(ISNUMBER(A1487)),"تاريخ ناقص",IF(OR(C1487="حفظ جديد",C1487="مراجعة")=FALSE,"اختر النوع",IF(NOT(ISNUMBER(F1487)),"عدد الأوجه ناقص","")))))</f>
        <v/>
      </c>
      <c r="J1487" s="21">
        <f>IF(OR(B1487&amp;""="",C1487&lt;&gt;"حفظ جديد",NOT(ISNUMBER(A1487))),"",IF(COUNTIFS($B$6:$B$2005,B1487&amp;"",$C$6:$C$2005,"حفظ جديد",$A$6:$A$2005,"&gt;"&amp;A1487)=0,1,0))</f>
        <v/>
      </c>
      <c r="K1487" s="21">
        <f>IF(OR(B1487&amp;""="",C1487&lt;&gt;"مراجعة",NOT(ISNUMBER(A1487))),"",IF(COUNTIFS($B$6:$B$2005,B1487&amp;"",$C$6:$C$2005,"مراجعة",$A$6:$A$2005,"&gt;"&amp;A1487)=0,1,0))</f>
        <v/>
      </c>
      <c r="L1487" s="6">
        <f>IF(J1487=1,B1487&amp;"|H","")</f>
        <v/>
      </c>
      <c r="M1487" s="6">
        <f>IF(K1487=1,B1487&amp;"|R","")</f>
        <v/>
      </c>
    </row>
    <row r="1488">
      <c r="A1488" s="13" t="n"/>
      <c r="B1488" s="5" t="n"/>
      <c r="C1488" s="5" t="n"/>
      <c r="D1488" s="5" t="n"/>
      <c r="E1488" s="5" t="n"/>
      <c r="F1488" s="15" t="n"/>
      <c r="G1488" s="5" t="n"/>
      <c r="H1488" s="5" t="n"/>
      <c r="I1488" s="6">
        <f>IF(B1488&amp;""="","",IF(COUNTIF('الطلاب'!$A$6:$A$205,B1488&amp;"")=0,"طالب غير موجود",IF(NOT(ISNUMBER(A1488)),"تاريخ ناقص",IF(OR(C1488="حفظ جديد",C1488="مراجعة")=FALSE,"اختر النوع",IF(NOT(ISNUMBER(F1488)),"عدد الأوجه ناقص","")))))</f>
        <v/>
      </c>
      <c r="J1488" s="21">
        <f>IF(OR(B1488&amp;""="",C1488&lt;&gt;"حفظ جديد",NOT(ISNUMBER(A1488))),"",IF(COUNTIFS($B$6:$B$2005,B1488&amp;"",$C$6:$C$2005,"حفظ جديد",$A$6:$A$2005,"&gt;"&amp;A1488)=0,1,0))</f>
        <v/>
      </c>
      <c r="K1488" s="21">
        <f>IF(OR(B1488&amp;""="",C1488&lt;&gt;"مراجعة",NOT(ISNUMBER(A1488))),"",IF(COUNTIFS($B$6:$B$2005,B1488&amp;"",$C$6:$C$2005,"مراجعة",$A$6:$A$2005,"&gt;"&amp;A1488)=0,1,0))</f>
        <v/>
      </c>
      <c r="L1488" s="6">
        <f>IF(J1488=1,B1488&amp;"|H","")</f>
        <v/>
      </c>
      <c r="M1488" s="6">
        <f>IF(K1488=1,B1488&amp;"|R","")</f>
        <v/>
      </c>
    </row>
    <row r="1489">
      <c r="A1489" s="13" t="n"/>
      <c r="B1489" s="5" t="n"/>
      <c r="C1489" s="5" t="n"/>
      <c r="D1489" s="5" t="n"/>
      <c r="E1489" s="5" t="n"/>
      <c r="F1489" s="15" t="n"/>
      <c r="G1489" s="5" t="n"/>
      <c r="H1489" s="5" t="n"/>
      <c r="I1489" s="6">
        <f>IF(B1489&amp;""="","",IF(COUNTIF('الطلاب'!$A$6:$A$205,B1489&amp;"")=0,"طالب غير موجود",IF(NOT(ISNUMBER(A1489)),"تاريخ ناقص",IF(OR(C1489="حفظ جديد",C1489="مراجعة")=FALSE,"اختر النوع",IF(NOT(ISNUMBER(F1489)),"عدد الأوجه ناقص","")))))</f>
        <v/>
      </c>
      <c r="J1489" s="21">
        <f>IF(OR(B1489&amp;""="",C1489&lt;&gt;"حفظ جديد",NOT(ISNUMBER(A1489))),"",IF(COUNTIFS($B$6:$B$2005,B1489&amp;"",$C$6:$C$2005,"حفظ جديد",$A$6:$A$2005,"&gt;"&amp;A1489)=0,1,0))</f>
        <v/>
      </c>
      <c r="K1489" s="21">
        <f>IF(OR(B1489&amp;""="",C1489&lt;&gt;"مراجعة",NOT(ISNUMBER(A1489))),"",IF(COUNTIFS($B$6:$B$2005,B1489&amp;"",$C$6:$C$2005,"مراجعة",$A$6:$A$2005,"&gt;"&amp;A1489)=0,1,0))</f>
        <v/>
      </c>
      <c r="L1489" s="6">
        <f>IF(J1489=1,B1489&amp;"|H","")</f>
        <v/>
      </c>
      <c r="M1489" s="6">
        <f>IF(K1489=1,B1489&amp;"|R","")</f>
        <v/>
      </c>
    </row>
    <row r="1490">
      <c r="A1490" s="13" t="n"/>
      <c r="B1490" s="5" t="n"/>
      <c r="C1490" s="5" t="n"/>
      <c r="D1490" s="5" t="n"/>
      <c r="E1490" s="5" t="n"/>
      <c r="F1490" s="15" t="n"/>
      <c r="G1490" s="5" t="n"/>
      <c r="H1490" s="5" t="n"/>
      <c r="I1490" s="6">
        <f>IF(B1490&amp;""="","",IF(COUNTIF('الطلاب'!$A$6:$A$205,B1490&amp;"")=0,"طالب غير موجود",IF(NOT(ISNUMBER(A1490)),"تاريخ ناقص",IF(OR(C1490="حفظ جديد",C1490="مراجعة")=FALSE,"اختر النوع",IF(NOT(ISNUMBER(F1490)),"عدد الأوجه ناقص","")))))</f>
        <v/>
      </c>
      <c r="J1490" s="21">
        <f>IF(OR(B1490&amp;""="",C1490&lt;&gt;"حفظ جديد",NOT(ISNUMBER(A1490))),"",IF(COUNTIFS($B$6:$B$2005,B1490&amp;"",$C$6:$C$2005,"حفظ جديد",$A$6:$A$2005,"&gt;"&amp;A1490)=0,1,0))</f>
        <v/>
      </c>
      <c r="K1490" s="21">
        <f>IF(OR(B1490&amp;""="",C1490&lt;&gt;"مراجعة",NOT(ISNUMBER(A1490))),"",IF(COUNTIFS($B$6:$B$2005,B1490&amp;"",$C$6:$C$2005,"مراجعة",$A$6:$A$2005,"&gt;"&amp;A1490)=0,1,0))</f>
        <v/>
      </c>
      <c r="L1490" s="6">
        <f>IF(J1490=1,B1490&amp;"|H","")</f>
        <v/>
      </c>
      <c r="M1490" s="6">
        <f>IF(K1490=1,B1490&amp;"|R","")</f>
        <v/>
      </c>
    </row>
    <row r="1491">
      <c r="A1491" s="13" t="n"/>
      <c r="B1491" s="5" t="n"/>
      <c r="C1491" s="5" t="n"/>
      <c r="D1491" s="5" t="n"/>
      <c r="E1491" s="5" t="n"/>
      <c r="F1491" s="15" t="n"/>
      <c r="G1491" s="5" t="n"/>
      <c r="H1491" s="5" t="n"/>
      <c r="I1491" s="6">
        <f>IF(B1491&amp;""="","",IF(COUNTIF('الطلاب'!$A$6:$A$205,B1491&amp;"")=0,"طالب غير موجود",IF(NOT(ISNUMBER(A1491)),"تاريخ ناقص",IF(OR(C1491="حفظ جديد",C1491="مراجعة")=FALSE,"اختر النوع",IF(NOT(ISNUMBER(F1491)),"عدد الأوجه ناقص","")))))</f>
        <v/>
      </c>
      <c r="J1491" s="21">
        <f>IF(OR(B1491&amp;""="",C1491&lt;&gt;"حفظ جديد",NOT(ISNUMBER(A1491))),"",IF(COUNTIFS($B$6:$B$2005,B1491&amp;"",$C$6:$C$2005,"حفظ جديد",$A$6:$A$2005,"&gt;"&amp;A1491)=0,1,0))</f>
        <v/>
      </c>
      <c r="K1491" s="21">
        <f>IF(OR(B1491&amp;""="",C1491&lt;&gt;"مراجعة",NOT(ISNUMBER(A1491))),"",IF(COUNTIFS($B$6:$B$2005,B1491&amp;"",$C$6:$C$2005,"مراجعة",$A$6:$A$2005,"&gt;"&amp;A1491)=0,1,0))</f>
        <v/>
      </c>
      <c r="L1491" s="6">
        <f>IF(J1491=1,B1491&amp;"|H","")</f>
        <v/>
      </c>
      <c r="M1491" s="6">
        <f>IF(K1491=1,B1491&amp;"|R","")</f>
        <v/>
      </c>
    </row>
    <row r="1492">
      <c r="A1492" s="13" t="n"/>
      <c r="B1492" s="5" t="n"/>
      <c r="C1492" s="5" t="n"/>
      <c r="D1492" s="5" t="n"/>
      <c r="E1492" s="5" t="n"/>
      <c r="F1492" s="15" t="n"/>
      <c r="G1492" s="5" t="n"/>
      <c r="H1492" s="5" t="n"/>
      <c r="I1492" s="6">
        <f>IF(B1492&amp;""="","",IF(COUNTIF('الطلاب'!$A$6:$A$205,B1492&amp;"")=0,"طالب غير موجود",IF(NOT(ISNUMBER(A1492)),"تاريخ ناقص",IF(OR(C1492="حفظ جديد",C1492="مراجعة")=FALSE,"اختر النوع",IF(NOT(ISNUMBER(F1492)),"عدد الأوجه ناقص","")))))</f>
        <v/>
      </c>
      <c r="J1492" s="21">
        <f>IF(OR(B1492&amp;""="",C1492&lt;&gt;"حفظ جديد",NOT(ISNUMBER(A1492))),"",IF(COUNTIFS($B$6:$B$2005,B1492&amp;"",$C$6:$C$2005,"حفظ جديد",$A$6:$A$2005,"&gt;"&amp;A1492)=0,1,0))</f>
        <v/>
      </c>
      <c r="K1492" s="21">
        <f>IF(OR(B1492&amp;""="",C1492&lt;&gt;"مراجعة",NOT(ISNUMBER(A1492))),"",IF(COUNTIFS($B$6:$B$2005,B1492&amp;"",$C$6:$C$2005,"مراجعة",$A$6:$A$2005,"&gt;"&amp;A1492)=0,1,0))</f>
        <v/>
      </c>
      <c r="L1492" s="6">
        <f>IF(J1492=1,B1492&amp;"|H","")</f>
        <v/>
      </c>
      <c r="M1492" s="6">
        <f>IF(K1492=1,B1492&amp;"|R","")</f>
        <v/>
      </c>
    </row>
    <row r="1493">
      <c r="A1493" s="13" t="n"/>
      <c r="B1493" s="5" t="n"/>
      <c r="C1493" s="5" t="n"/>
      <c r="D1493" s="5" t="n"/>
      <c r="E1493" s="5" t="n"/>
      <c r="F1493" s="15" t="n"/>
      <c r="G1493" s="5" t="n"/>
      <c r="H1493" s="5" t="n"/>
      <c r="I1493" s="6">
        <f>IF(B1493&amp;""="","",IF(COUNTIF('الطلاب'!$A$6:$A$205,B1493&amp;"")=0,"طالب غير موجود",IF(NOT(ISNUMBER(A1493)),"تاريخ ناقص",IF(OR(C1493="حفظ جديد",C1493="مراجعة")=FALSE,"اختر النوع",IF(NOT(ISNUMBER(F1493)),"عدد الأوجه ناقص","")))))</f>
        <v/>
      </c>
      <c r="J1493" s="21">
        <f>IF(OR(B1493&amp;""="",C1493&lt;&gt;"حفظ جديد",NOT(ISNUMBER(A1493))),"",IF(COUNTIFS($B$6:$B$2005,B1493&amp;"",$C$6:$C$2005,"حفظ جديد",$A$6:$A$2005,"&gt;"&amp;A1493)=0,1,0))</f>
        <v/>
      </c>
      <c r="K1493" s="21">
        <f>IF(OR(B1493&amp;""="",C1493&lt;&gt;"مراجعة",NOT(ISNUMBER(A1493))),"",IF(COUNTIFS($B$6:$B$2005,B1493&amp;"",$C$6:$C$2005,"مراجعة",$A$6:$A$2005,"&gt;"&amp;A1493)=0,1,0))</f>
        <v/>
      </c>
      <c r="L1493" s="6">
        <f>IF(J1493=1,B1493&amp;"|H","")</f>
        <v/>
      </c>
      <c r="M1493" s="6">
        <f>IF(K1493=1,B1493&amp;"|R","")</f>
        <v/>
      </c>
    </row>
    <row r="1494">
      <c r="A1494" s="13" t="n"/>
      <c r="B1494" s="5" t="n"/>
      <c r="C1494" s="5" t="n"/>
      <c r="D1494" s="5" t="n"/>
      <c r="E1494" s="5" t="n"/>
      <c r="F1494" s="15" t="n"/>
      <c r="G1494" s="5" t="n"/>
      <c r="H1494" s="5" t="n"/>
      <c r="I1494" s="6">
        <f>IF(B1494&amp;""="","",IF(COUNTIF('الطلاب'!$A$6:$A$205,B1494&amp;"")=0,"طالب غير موجود",IF(NOT(ISNUMBER(A1494)),"تاريخ ناقص",IF(OR(C1494="حفظ جديد",C1494="مراجعة")=FALSE,"اختر النوع",IF(NOT(ISNUMBER(F1494)),"عدد الأوجه ناقص","")))))</f>
        <v/>
      </c>
      <c r="J1494" s="21">
        <f>IF(OR(B1494&amp;""="",C1494&lt;&gt;"حفظ جديد",NOT(ISNUMBER(A1494))),"",IF(COUNTIFS($B$6:$B$2005,B1494&amp;"",$C$6:$C$2005,"حفظ جديد",$A$6:$A$2005,"&gt;"&amp;A1494)=0,1,0))</f>
        <v/>
      </c>
      <c r="K1494" s="21">
        <f>IF(OR(B1494&amp;""="",C1494&lt;&gt;"مراجعة",NOT(ISNUMBER(A1494))),"",IF(COUNTIFS($B$6:$B$2005,B1494&amp;"",$C$6:$C$2005,"مراجعة",$A$6:$A$2005,"&gt;"&amp;A1494)=0,1,0))</f>
        <v/>
      </c>
      <c r="L1494" s="6">
        <f>IF(J1494=1,B1494&amp;"|H","")</f>
        <v/>
      </c>
      <c r="M1494" s="6">
        <f>IF(K1494=1,B1494&amp;"|R","")</f>
        <v/>
      </c>
    </row>
    <row r="1495">
      <c r="A1495" s="13" t="n"/>
      <c r="B1495" s="5" t="n"/>
      <c r="C1495" s="5" t="n"/>
      <c r="D1495" s="5" t="n"/>
      <c r="E1495" s="5" t="n"/>
      <c r="F1495" s="15" t="n"/>
      <c r="G1495" s="5" t="n"/>
      <c r="H1495" s="5" t="n"/>
      <c r="I1495" s="6">
        <f>IF(B1495&amp;""="","",IF(COUNTIF('الطلاب'!$A$6:$A$205,B1495&amp;"")=0,"طالب غير موجود",IF(NOT(ISNUMBER(A1495)),"تاريخ ناقص",IF(OR(C1495="حفظ جديد",C1495="مراجعة")=FALSE,"اختر النوع",IF(NOT(ISNUMBER(F1495)),"عدد الأوجه ناقص","")))))</f>
        <v/>
      </c>
      <c r="J1495" s="21">
        <f>IF(OR(B1495&amp;""="",C1495&lt;&gt;"حفظ جديد",NOT(ISNUMBER(A1495))),"",IF(COUNTIFS($B$6:$B$2005,B1495&amp;"",$C$6:$C$2005,"حفظ جديد",$A$6:$A$2005,"&gt;"&amp;A1495)=0,1,0))</f>
        <v/>
      </c>
      <c r="K1495" s="21">
        <f>IF(OR(B1495&amp;""="",C1495&lt;&gt;"مراجعة",NOT(ISNUMBER(A1495))),"",IF(COUNTIFS($B$6:$B$2005,B1495&amp;"",$C$6:$C$2005,"مراجعة",$A$6:$A$2005,"&gt;"&amp;A1495)=0,1,0))</f>
        <v/>
      </c>
      <c r="L1495" s="6">
        <f>IF(J1495=1,B1495&amp;"|H","")</f>
        <v/>
      </c>
      <c r="M1495" s="6">
        <f>IF(K1495=1,B1495&amp;"|R","")</f>
        <v/>
      </c>
    </row>
    <row r="1496">
      <c r="A1496" s="13" t="n"/>
      <c r="B1496" s="5" t="n"/>
      <c r="C1496" s="5" t="n"/>
      <c r="D1496" s="5" t="n"/>
      <c r="E1496" s="5" t="n"/>
      <c r="F1496" s="15" t="n"/>
      <c r="G1496" s="5" t="n"/>
      <c r="H1496" s="5" t="n"/>
      <c r="I1496" s="6">
        <f>IF(B1496&amp;""="","",IF(COUNTIF('الطلاب'!$A$6:$A$205,B1496&amp;"")=0,"طالب غير موجود",IF(NOT(ISNUMBER(A1496)),"تاريخ ناقص",IF(OR(C1496="حفظ جديد",C1496="مراجعة")=FALSE,"اختر النوع",IF(NOT(ISNUMBER(F1496)),"عدد الأوجه ناقص","")))))</f>
        <v/>
      </c>
      <c r="J1496" s="21">
        <f>IF(OR(B1496&amp;""="",C1496&lt;&gt;"حفظ جديد",NOT(ISNUMBER(A1496))),"",IF(COUNTIFS($B$6:$B$2005,B1496&amp;"",$C$6:$C$2005,"حفظ جديد",$A$6:$A$2005,"&gt;"&amp;A1496)=0,1,0))</f>
        <v/>
      </c>
      <c r="K1496" s="21">
        <f>IF(OR(B1496&amp;""="",C1496&lt;&gt;"مراجعة",NOT(ISNUMBER(A1496))),"",IF(COUNTIFS($B$6:$B$2005,B1496&amp;"",$C$6:$C$2005,"مراجعة",$A$6:$A$2005,"&gt;"&amp;A1496)=0,1,0))</f>
        <v/>
      </c>
      <c r="L1496" s="6">
        <f>IF(J1496=1,B1496&amp;"|H","")</f>
        <v/>
      </c>
      <c r="M1496" s="6">
        <f>IF(K1496=1,B1496&amp;"|R","")</f>
        <v/>
      </c>
    </row>
    <row r="1497">
      <c r="A1497" s="13" t="n"/>
      <c r="B1497" s="5" t="n"/>
      <c r="C1497" s="5" t="n"/>
      <c r="D1497" s="5" t="n"/>
      <c r="E1497" s="5" t="n"/>
      <c r="F1497" s="15" t="n"/>
      <c r="G1497" s="5" t="n"/>
      <c r="H1497" s="5" t="n"/>
      <c r="I1497" s="6">
        <f>IF(B1497&amp;""="","",IF(COUNTIF('الطلاب'!$A$6:$A$205,B1497&amp;"")=0,"طالب غير موجود",IF(NOT(ISNUMBER(A1497)),"تاريخ ناقص",IF(OR(C1497="حفظ جديد",C1497="مراجعة")=FALSE,"اختر النوع",IF(NOT(ISNUMBER(F1497)),"عدد الأوجه ناقص","")))))</f>
        <v/>
      </c>
      <c r="J1497" s="21">
        <f>IF(OR(B1497&amp;""="",C1497&lt;&gt;"حفظ جديد",NOT(ISNUMBER(A1497))),"",IF(COUNTIFS($B$6:$B$2005,B1497&amp;"",$C$6:$C$2005,"حفظ جديد",$A$6:$A$2005,"&gt;"&amp;A1497)=0,1,0))</f>
        <v/>
      </c>
      <c r="K1497" s="21">
        <f>IF(OR(B1497&amp;""="",C1497&lt;&gt;"مراجعة",NOT(ISNUMBER(A1497))),"",IF(COUNTIFS($B$6:$B$2005,B1497&amp;"",$C$6:$C$2005,"مراجعة",$A$6:$A$2005,"&gt;"&amp;A1497)=0,1,0))</f>
        <v/>
      </c>
      <c r="L1497" s="6">
        <f>IF(J1497=1,B1497&amp;"|H","")</f>
        <v/>
      </c>
      <c r="M1497" s="6">
        <f>IF(K1497=1,B1497&amp;"|R","")</f>
        <v/>
      </c>
    </row>
    <row r="1498">
      <c r="A1498" s="13" t="n"/>
      <c r="B1498" s="5" t="n"/>
      <c r="C1498" s="5" t="n"/>
      <c r="D1498" s="5" t="n"/>
      <c r="E1498" s="5" t="n"/>
      <c r="F1498" s="15" t="n"/>
      <c r="G1498" s="5" t="n"/>
      <c r="H1498" s="5" t="n"/>
      <c r="I1498" s="6">
        <f>IF(B1498&amp;""="","",IF(COUNTIF('الطلاب'!$A$6:$A$205,B1498&amp;"")=0,"طالب غير موجود",IF(NOT(ISNUMBER(A1498)),"تاريخ ناقص",IF(OR(C1498="حفظ جديد",C1498="مراجعة")=FALSE,"اختر النوع",IF(NOT(ISNUMBER(F1498)),"عدد الأوجه ناقص","")))))</f>
        <v/>
      </c>
      <c r="J1498" s="21">
        <f>IF(OR(B1498&amp;""="",C1498&lt;&gt;"حفظ جديد",NOT(ISNUMBER(A1498))),"",IF(COUNTIFS($B$6:$B$2005,B1498&amp;"",$C$6:$C$2005,"حفظ جديد",$A$6:$A$2005,"&gt;"&amp;A1498)=0,1,0))</f>
        <v/>
      </c>
      <c r="K1498" s="21">
        <f>IF(OR(B1498&amp;""="",C1498&lt;&gt;"مراجعة",NOT(ISNUMBER(A1498))),"",IF(COUNTIFS($B$6:$B$2005,B1498&amp;"",$C$6:$C$2005,"مراجعة",$A$6:$A$2005,"&gt;"&amp;A1498)=0,1,0))</f>
        <v/>
      </c>
      <c r="L1498" s="6">
        <f>IF(J1498=1,B1498&amp;"|H","")</f>
        <v/>
      </c>
      <c r="M1498" s="6">
        <f>IF(K1498=1,B1498&amp;"|R","")</f>
        <v/>
      </c>
    </row>
    <row r="1499">
      <c r="A1499" s="13" t="n"/>
      <c r="B1499" s="5" t="n"/>
      <c r="C1499" s="5" t="n"/>
      <c r="D1499" s="5" t="n"/>
      <c r="E1499" s="5" t="n"/>
      <c r="F1499" s="15" t="n"/>
      <c r="G1499" s="5" t="n"/>
      <c r="H1499" s="5" t="n"/>
      <c r="I1499" s="6">
        <f>IF(B1499&amp;""="","",IF(COUNTIF('الطلاب'!$A$6:$A$205,B1499&amp;"")=0,"طالب غير موجود",IF(NOT(ISNUMBER(A1499)),"تاريخ ناقص",IF(OR(C1499="حفظ جديد",C1499="مراجعة")=FALSE,"اختر النوع",IF(NOT(ISNUMBER(F1499)),"عدد الأوجه ناقص","")))))</f>
        <v/>
      </c>
      <c r="J1499" s="21">
        <f>IF(OR(B1499&amp;""="",C1499&lt;&gt;"حفظ جديد",NOT(ISNUMBER(A1499))),"",IF(COUNTIFS($B$6:$B$2005,B1499&amp;"",$C$6:$C$2005,"حفظ جديد",$A$6:$A$2005,"&gt;"&amp;A1499)=0,1,0))</f>
        <v/>
      </c>
      <c r="K1499" s="21">
        <f>IF(OR(B1499&amp;""="",C1499&lt;&gt;"مراجعة",NOT(ISNUMBER(A1499))),"",IF(COUNTIFS($B$6:$B$2005,B1499&amp;"",$C$6:$C$2005,"مراجعة",$A$6:$A$2005,"&gt;"&amp;A1499)=0,1,0))</f>
        <v/>
      </c>
      <c r="L1499" s="6">
        <f>IF(J1499=1,B1499&amp;"|H","")</f>
        <v/>
      </c>
      <c r="M1499" s="6">
        <f>IF(K1499=1,B1499&amp;"|R","")</f>
        <v/>
      </c>
    </row>
    <row r="1500">
      <c r="A1500" s="13" t="n"/>
      <c r="B1500" s="5" t="n"/>
      <c r="C1500" s="5" t="n"/>
      <c r="D1500" s="5" t="n"/>
      <c r="E1500" s="5" t="n"/>
      <c r="F1500" s="15" t="n"/>
      <c r="G1500" s="5" t="n"/>
      <c r="H1500" s="5" t="n"/>
      <c r="I1500" s="6">
        <f>IF(B1500&amp;""="","",IF(COUNTIF('الطلاب'!$A$6:$A$205,B1500&amp;"")=0,"طالب غير موجود",IF(NOT(ISNUMBER(A1500)),"تاريخ ناقص",IF(OR(C1500="حفظ جديد",C1500="مراجعة")=FALSE,"اختر النوع",IF(NOT(ISNUMBER(F1500)),"عدد الأوجه ناقص","")))))</f>
        <v/>
      </c>
      <c r="J1500" s="21">
        <f>IF(OR(B1500&amp;""="",C1500&lt;&gt;"حفظ جديد",NOT(ISNUMBER(A1500))),"",IF(COUNTIFS($B$6:$B$2005,B1500&amp;"",$C$6:$C$2005,"حفظ جديد",$A$6:$A$2005,"&gt;"&amp;A1500)=0,1,0))</f>
        <v/>
      </c>
      <c r="K1500" s="21">
        <f>IF(OR(B1500&amp;""="",C1500&lt;&gt;"مراجعة",NOT(ISNUMBER(A1500))),"",IF(COUNTIFS($B$6:$B$2005,B1500&amp;"",$C$6:$C$2005,"مراجعة",$A$6:$A$2005,"&gt;"&amp;A1500)=0,1,0))</f>
        <v/>
      </c>
      <c r="L1500" s="6">
        <f>IF(J1500=1,B1500&amp;"|H","")</f>
        <v/>
      </c>
      <c r="M1500" s="6">
        <f>IF(K1500=1,B1500&amp;"|R","")</f>
        <v/>
      </c>
    </row>
    <row r="1501">
      <c r="A1501" s="13" t="n"/>
      <c r="B1501" s="5" t="n"/>
      <c r="C1501" s="5" t="n"/>
      <c r="D1501" s="5" t="n"/>
      <c r="E1501" s="5" t="n"/>
      <c r="F1501" s="15" t="n"/>
      <c r="G1501" s="5" t="n"/>
      <c r="H1501" s="5" t="n"/>
      <c r="I1501" s="6">
        <f>IF(B1501&amp;""="","",IF(COUNTIF('الطلاب'!$A$6:$A$205,B1501&amp;"")=0,"طالب غير موجود",IF(NOT(ISNUMBER(A1501)),"تاريخ ناقص",IF(OR(C1501="حفظ جديد",C1501="مراجعة")=FALSE,"اختر النوع",IF(NOT(ISNUMBER(F1501)),"عدد الأوجه ناقص","")))))</f>
        <v/>
      </c>
      <c r="J1501" s="21">
        <f>IF(OR(B1501&amp;""="",C1501&lt;&gt;"حفظ جديد",NOT(ISNUMBER(A1501))),"",IF(COUNTIFS($B$6:$B$2005,B1501&amp;"",$C$6:$C$2005,"حفظ جديد",$A$6:$A$2005,"&gt;"&amp;A1501)=0,1,0))</f>
        <v/>
      </c>
      <c r="K1501" s="21">
        <f>IF(OR(B1501&amp;""="",C1501&lt;&gt;"مراجعة",NOT(ISNUMBER(A1501))),"",IF(COUNTIFS($B$6:$B$2005,B1501&amp;"",$C$6:$C$2005,"مراجعة",$A$6:$A$2005,"&gt;"&amp;A1501)=0,1,0))</f>
        <v/>
      </c>
      <c r="L1501" s="6">
        <f>IF(J1501=1,B1501&amp;"|H","")</f>
        <v/>
      </c>
      <c r="M1501" s="6">
        <f>IF(K1501=1,B1501&amp;"|R","")</f>
        <v/>
      </c>
    </row>
    <row r="1502">
      <c r="A1502" s="13" t="n"/>
      <c r="B1502" s="5" t="n"/>
      <c r="C1502" s="5" t="n"/>
      <c r="D1502" s="5" t="n"/>
      <c r="E1502" s="5" t="n"/>
      <c r="F1502" s="15" t="n"/>
      <c r="G1502" s="5" t="n"/>
      <c r="H1502" s="5" t="n"/>
      <c r="I1502" s="6">
        <f>IF(B1502&amp;""="","",IF(COUNTIF('الطلاب'!$A$6:$A$205,B1502&amp;"")=0,"طالب غير موجود",IF(NOT(ISNUMBER(A1502)),"تاريخ ناقص",IF(OR(C1502="حفظ جديد",C1502="مراجعة")=FALSE,"اختر النوع",IF(NOT(ISNUMBER(F1502)),"عدد الأوجه ناقص","")))))</f>
        <v/>
      </c>
      <c r="J1502" s="21">
        <f>IF(OR(B1502&amp;""="",C1502&lt;&gt;"حفظ جديد",NOT(ISNUMBER(A1502))),"",IF(COUNTIFS($B$6:$B$2005,B1502&amp;"",$C$6:$C$2005,"حفظ جديد",$A$6:$A$2005,"&gt;"&amp;A1502)=0,1,0))</f>
        <v/>
      </c>
      <c r="K1502" s="21">
        <f>IF(OR(B1502&amp;""="",C1502&lt;&gt;"مراجعة",NOT(ISNUMBER(A1502))),"",IF(COUNTIFS($B$6:$B$2005,B1502&amp;"",$C$6:$C$2005,"مراجعة",$A$6:$A$2005,"&gt;"&amp;A1502)=0,1,0))</f>
        <v/>
      </c>
      <c r="L1502" s="6">
        <f>IF(J1502=1,B1502&amp;"|H","")</f>
        <v/>
      </c>
      <c r="M1502" s="6">
        <f>IF(K1502=1,B1502&amp;"|R","")</f>
        <v/>
      </c>
    </row>
    <row r="1503">
      <c r="A1503" s="13" t="n"/>
      <c r="B1503" s="5" t="n"/>
      <c r="C1503" s="5" t="n"/>
      <c r="D1503" s="5" t="n"/>
      <c r="E1503" s="5" t="n"/>
      <c r="F1503" s="15" t="n"/>
      <c r="G1503" s="5" t="n"/>
      <c r="H1503" s="5" t="n"/>
      <c r="I1503" s="6">
        <f>IF(B1503&amp;""="","",IF(COUNTIF('الطلاب'!$A$6:$A$205,B1503&amp;"")=0,"طالب غير موجود",IF(NOT(ISNUMBER(A1503)),"تاريخ ناقص",IF(OR(C1503="حفظ جديد",C1503="مراجعة")=FALSE,"اختر النوع",IF(NOT(ISNUMBER(F1503)),"عدد الأوجه ناقص","")))))</f>
        <v/>
      </c>
      <c r="J1503" s="21">
        <f>IF(OR(B1503&amp;""="",C1503&lt;&gt;"حفظ جديد",NOT(ISNUMBER(A1503))),"",IF(COUNTIFS($B$6:$B$2005,B1503&amp;"",$C$6:$C$2005,"حفظ جديد",$A$6:$A$2005,"&gt;"&amp;A1503)=0,1,0))</f>
        <v/>
      </c>
      <c r="K1503" s="21">
        <f>IF(OR(B1503&amp;""="",C1503&lt;&gt;"مراجعة",NOT(ISNUMBER(A1503))),"",IF(COUNTIFS($B$6:$B$2005,B1503&amp;"",$C$6:$C$2005,"مراجعة",$A$6:$A$2005,"&gt;"&amp;A1503)=0,1,0))</f>
        <v/>
      </c>
      <c r="L1503" s="6">
        <f>IF(J1503=1,B1503&amp;"|H","")</f>
        <v/>
      </c>
      <c r="M1503" s="6">
        <f>IF(K1503=1,B1503&amp;"|R","")</f>
        <v/>
      </c>
    </row>
    <row r="1504">
      <c r="A1504" s="13" t="n"/>
      <c r="B1504" s="5" t="n"/>
      <c r="C1504" s="5" t="n"/>
      <c r="D1504" s="5" t="n"/>
      <c r="E1504" s="5" t="n"/>
      <c r="F1504" s="15" t="n"/>
      <c r="G1504" s="5" t="n"/>
      <c r="H1504" s="5" t="n"/>
      <c r="I1504" s="6">
        <f>IF(B1504&amp;""="","",IF(COUNTIF('الطلاب'!$A$6:$A$205,B1504&amp;"")=0,"طالب غير موجود",IF(NOT(ISNUMBER(A1504)),"تاريخ ناقص",IF(OR(C1504="حفظ جديد",C1504="مراجعة")=FALSE,"اختر النوع",IF(NOT(ISNUMBER(F1504)),"عدد الأوجه ناقص","")))))</f>
        <v/>
      </c>
      <c r="J1504" s="21">
        <f>IF(OR(B1504&amp;""="",C1504&lt;&gt;"حفظ جديد",NOT(ISNUMBER(A1504))),"",IF(COUNTIFS($B$6:$B$2005,B1504&amp;"",$C$6:$C$2005,"حفظ جديد",$A$6:$A$2005,"&gt;"&amp;A1504)=0,1,0))</f>
        <v/>
      </c>
      <c r="K1504" s="21">
        <f>IF(OR(B1504&amp;""="",C1504&lt;&gt;"مراجعة",NOT(ISNUMBER(A1504))),"",IF(COUNTIFS($B$6:$B$2005,B1504&amp;"",$C$6:$C$2005,"مراجعة",$A$6:$A$2005,"&gt;"&amp;A1504)=0,1,0))</f>
        <v/>
      </c>
      <c r="L1504" s="6">
        <f>IF(J1504=1,B1504&amp;"|H","")</f>
        <v/>
      </c>
      <c r="M1504" s="6">
        <f>IF(K1504=1,B1504&amp;"|R","")</f>
        <v/>
      </c>
    </row>
    <row r="1505">
      <c r="A1505" s="13" t="n"/>
      <c r="B1505" s="5" t="n"/>
      <c r="C1505" s="5" t="n"/>
      <c r="D1505" s="5" t="n"/>
      <c r="E1505" s="5" t="n"/>
      <c r="F1505" s="15" t="n"/>
      <c r="G1505" s="5" t="n"/>
      <c r="H1505" s="5" t="n"/>
      <c r="I1505" s="6">
        <f>IF(B1505&amp;""="","",IF(COUNTIF('الطلاب'!$A$6:$A$205,B1505&amp;"")=0,"طالب غير موجود",IF(NOT(ISNUMBER(A1505)),"تاريخ ناقص",IF(OR(C1505="حفظ جديد",C1505="مراجعة")=FALSE,"اختر النوع",IF(NOT(ISNUMBER(F1505)),"عدد الأوجه ناقص","")))))</f>
        <v/>
      </c>
      <c r="J1505" s="21">
        <f>IF(OR(B1505&amp;""="",C1505&lt;&gt;"حفظ جديد",NOT(ISNUMBER(A1505))),"",IF(COUNTIFS($B$6:$B$2005,B1505&amp;"",$C$6:$C$2005,"حفظ جديد",$A$6:$A$2005,"&gt;"&amp;A1505)=0,1,0))</f>
        <v/>
      </c>
      <c r="K1505" s="21">
        <f>IF(OR(B1505&amp;""="",C1505&lt;&gt;"مراجعة",NOT(ISNUMBER(A1505))),"",IF(COUNTIFS($B$6:$B$2005,B1505&amp;"",$C$6:$C$2005,"مراجعة",$A$6:$A$2005,"&gt;"&amp;A1505)=0,1,0))</f>
        <v/>
      </c>
      <c r="L1505" s="6">
        <f>IF(J1505=1,B1505&amp;"|H","")</f>
        <v/>
      </c>
      <c r="M1505" s="6">
        <f>IF(K1505=1,B1505&amp;"|R","")</f>
        <v/>
      </c>
    </row>
    <row r="1506">
      <c r="A1506" s="13" t="n"/>
      <c r="B1506" s="5" t="n"/>
      <c r="C1506" s="5" t="n"/>
      <c r="D1506" s="5" t="n"/>
      <c r="E1506" s="5" t="n"/>
      <c r="F1506" s="15" t="n"/>
      <c r="G1506" s="5" t="n"/>
      <c r="H1506" s="5" t="n"/>
      <c r="I1506" s="6">
        <f>IF(B1506&amp;""="","",IF(COUNTIF('الطلاب'!$A$6:$A$205,B1506&amp;"")=0,"طالب غير موجود",IF(NOT(ISNUMBER(A1506)),"تاريخ ناقص",IF(OR(C1506="حفظ جديد",C1506="مراجعة")=FALSE,"اختر النوع",IF(NOT(ISNUMBER(F1506)),"عدد الأوجه ناقص","")))))</f>
        <v/>
      </c>
      <c r="J1506" s="21">
        <f>IF(OR(B1506&amp;""="",C1506&lt;&gt;"حفظ جديد",NOT(ISNUMBER(A1506))),"",IF(COUNTIFS($B$6:$B$2005,B1506&amp;"",$C$6:$C$2005,"حفظ جديد",$A$6:$A$2005,"&gt;"&amp;A1506)=0,1,0))</f>
        <v/>
      </c>
      <c r="K1506" s="21">
        <f>IF(OR(B1506&amp;""="",C1506&lt;&gt;"مراجعة",NOT(ISNUMBER(A1506))),"",IF(COUNTIFS($B$6:$B$2005,B1506&amp;"",$C$6:$C$2005,"مراجعة",$A$6:$A$2005,"&gt;"&amp;A1506)=0,1,0))</f>
        <v/>
      </c>
      <c r="L1506" s="6">
        <f>IF(J1506=1,B1506&amp;"|H","")</f>
        <v/>
      </c>
      <c r="M1506" s="6">
        <f>IF(K1506=1,B1506&amp;"|R","")</f>
        <v/>
      </c>
    </row>
    <row r="1507">
      <c r="A1507" s="13" t="n"/>
      <c r="B1507" s="5" t="n"/>
      <c r="C1507" s="5" t="n"/>
      <c r="D1507" s="5" t="n"/>
      <c r="E1507" s="5" t="n"/>
      <c r="F1507" s="15" t="n"/>
      <c r="G1507" s="5" t="n"/>
      <c r="H1507" s="5" t="n"/>
      <c r="I1507" s="6">
        <f>IF(B1507&amp;""="","",IF(COUNTIF('الطلاب'!$A$6:$A$205,B1507&amp;"")=0,"طالب غير موجود",IF(NOT(ISNUMBER(A1507)),"تاريخ ناقص",IF(OR(C1507="حفظ جديد",C1507="مراجعة")=FALSE,"اختر النوع",IF(NOT(ISNUMBER(F1507)),"عدد الأوجه ناقص","")))))</f>
        <v/>
      </c>
      <c r="J1507" s="21">
        <f>IF(OR(B1507&amp;""="",C1507&lt;&gt;"حفظ جديد",NOT(ISNUMBER(A1507))),"",IF(COUNTIFS($B$6:$B$2005,B1507&amp;"",$C$6:$C$2005,"حفظ جديد",$A$6:$A$2005,"&gt;"&amp;A1507)=0,1,0))</f>
        <v/>
      </c>
      <c r="K1507" s="21">
        <f>IF(OR(B1507&amp;""="",C1507&lt;&gt;"مراجعة",NOT(ISNUMBER(A1507))),"",IF(COUNTIFS($B$6:$B$2005,B1507&amp;"",$C$6:$C$2005,"مراجعة",$A$6:$A$2005,"&gt;"&amp;A1507)=0,1,0))</f>
        <v/>
      </c>
      <c r="L1507" s="6">
        <f>IF(J1507=1,B1507&amp;"|H","")</f>
        <v/>
      </c>
      <c r="M1507" s="6">
        <f>IF(K1507=1,B1507&amp;"|R","")</f>
        <v/>
      </c>
    </row>
    <row r="1508">
      <c r="A1508" s="13" t="n"/>
      <c r="B1508" s="5" t="n"/>
      <c r="C1508" s="5" t="n"/>
      <c r="D1508" s="5" t="n"/>
      <c r="E1508" s="5" t="n"/>
      <c r="F1508" s="15" t="n"/>
      <c r="G1508" s="5" t="n"/>
      <c r="H1508" s="5" t="n"/>
      <c r="I1508" s="6">
        <f>IF(B1508&amp;""="","",IF(COUNTIF('الطلاب'!$A$6:$A$205,B1508&amp;"")=0,"طالب غير موجود",IF(NOT(ISNUMBER(A1508)),"تاريخ ناقص",IF(OR(C1508="حفظ جديد",C1508="مراجعة")=FALSE,"اختر النوع",IF(NOT(ISNUMBER(F1508)),"عدد الأوجه ناقص","")))))</f>
        <v/>
      </c>
      <c r="J1508" s="21">
        <f>IF(OR(B1508&amp;""="",C1508&lt;&gt;"حفظ جديد",NOT(ISNUMBER(A1508))),"",IF(COUNTIFS($B$6:$B$2005,B1508&amp;"",$C$6:$C$2005,"حفظ جديد",$A$6:$A$2005,"&gt;"&amp;A1508)=0,1,0))</f>
        <v/>
      </c>
      <c r="K1508" s="21">
        <f>IF(OR(B1508&amp;""="",C1508&lt;&gt;"مراجعة",NOT(ISNUMBER(A1508))),"",IF(COUNTIFS($B$6:$B$2005,B1508&amp;"",$C$6:$C$2005,"مراجعة",$A$6:$A$2005,"&gt;"&amp;A1508)=0,1,0))</f>
        <v/>
      </c>
      <c r="L1508" s="6">
        <f>IF(J1508=1,B1508&amp;"|H","")</f>
        <v/>
      </c>
      <c r="M1508" s="6">
        <f>IF(K1508=1,B1508&amp;"|R","")</f>
        <v/>
      </c>
    </row>
    <row r="1509">
      <c r="A1509" s="13" t="n"/>
      <c r="B1509" s="5" t="n"/>
      <c r="C1509" s="5" t="n"/>
      <c r="D1509" s="5" t="n"/>
      <c r="E1509" s="5" t="n"/>
      <c r="F1509" s="15" t="n"/>
      <c r="G1509" s="5" t="n"/>
      <c r="H1509" s="5" t="n"/>
      <c r="I1509" s="6">
        <f>IF(B1509&amp;""="","",IF(COUNTIF('الطلاب'!$A$6:$A$205,B1509&amp;"")=0,"طالب غير موجود",IF(NOT(ISNUMBER(A1509)),"تاريخ ناقص",IF(OR(C1509="حفظ جديد",C1509="مراجعة")=FALSE,"اختر النوع",IF(NOT(ISNUMBER(F1509)),"عدد الأوجه ناقص","")))))</f>
        <v/>
      </c>
      <c r="J1509" s="21">
        <f>IF(OR(B1509&amp;""="",C1509&lt;&gt;"حفظ جديد",NOT(ISNUMBER(A1509))),"",IF(COUNTIFS($B$6:$B$2005,B1509&amp;"",$C$6:$C$2005,"حفظ جديد",$A$6:$A$2005,"&gt;"&amp;A1509)=0,1,0))</f>
        <v/>
      </c>
      <c r="K1509" s="21">
        <f>IF(OR(B1509&amp;""="",C1509&lt;&gt;"مراجعة",NOT(ISNUMBER(A1509))),"",IF(COUNTIFS($B$6:$B$2005,B1509&amp;"",$C$6:$C$2005,"مراجعة",$A$6:$A$2005,"&gt;"&amp;A1509)=0,1,0))</f>
        <v/>
      </c>
      <c r="L1509" s="6">
        <f>IF(J1509=1,B1509&amp;"|H","")</f>
        <v/>
      </c>
      <c r="M1509" s="6">
        <f>IF(K1509=1,B1509&amp;"|R","")</f>
        <v/>
      </c>
    </row>
    <row r="1510">
      <c r="A1510" s="13" t="n"/>
      <c r="B1510" s="5" t="n"/>
      <c r="C1510" s="5" t="n"/>
      <c r="D1510" s="5" t="n"/>
      <c r="E1510" s="5" t="n"/>
      <c r="F1510" s="15" t="n"/>
      <c r="G1510" s="5" t="n"/>
      <c r="H1510" s="5" t="n"/>
      <c r="I1510" s="6">
        <f>IF(B1510&amp;""="","",IF(COUNTIF('الطلاب'!$A$6:$A$205,B1510&amp;"")=0,"طالب غير موجود",IF(NOT(ISNUMBER(A1510)),"تاريخ ناقص",IF(OR(C1510="حفظ جديد",C1510="مراجعة")=FALSE,"اختر النوع",IF(NOT(ISNUMBER(F1510)),"عدد الأوجه ناقص","")))))</f>
        <v/>
      </c>
      <c r="J1510" s="21">
        <f>IF(OR(B1510&amp;""="",C1510&lt;&gt;"حفظ جديد",NOT(ISNUMBER(A1510))),"",IF(COUNTIFS($B$6:$B$2005,B1510&amp;"",$C$6:$C$2005,"حفظ جديد",$A$6:$A$2005,"&gt;"&amp;A1510)=0,1,0))</f>
        <v/>
      </c>
      <c r="K1510" s="21">
        <f>IF(OR(B1510&amp;""="",C1510&lt;&gt;"مراجعة",NOT(ISNUMBER(A1510))),"",IF(COUNTIFS($B$6:$B$2005,B1510&amp;"",$C$6:$C$2005,"مراجعة",$A$6:$A$2005,"&gt;"&amp;A1510)=0,1,0))</f>
        <v/>
      </c>
      <c r="L1510" s="6">
        <f>IF(J1510=1,B1510&amp;"|H","")</f>
        <v/>
      </c>
      <c r="M1510" s="6">
        <f>IF(K1510=1,B1510&amp;"|R","")</f>
        <v/>
      </c>
    </row>
    <row r="1511">
      <c r="A1511" s="13" t="n"/>
      <c r="B1511" s="5" t="n"/>
      <c r="C1511" s="5" t="n"/>
      <c r="D1511" s="5" t="n"/>
      <c r="E1511" s="5" t="n"/>
      <c r="F1511" s="15" t="n"/>
      <c r="G1511" s="5" t="n"/>
      <c r="H1511" s="5" t="n"/>
      <c r="I1511" s="6">
        <f>IF(B1511&amp;""="","",IF(COUNTIF('الطلاب'!$A$6:$A$205,B1511&amp;"")=0,"طالب غير موجود",IF(NOT(ISNUMBER(A1511)),"تاريخ ناقص",IF(OR(C1511="حفظ جديد",C1511="مراجعة")=FALSE,"اختر النوع",IF(NOT(ISNUMBER(F1511)),"عدد الأوجه ناقص","")))))</f>
        <v/>
      </c>
      <c r="J1511" s="21">
        <f>IF(OR(B1511&amp;""="",C1511&lt;&gt;"حفظ جديد",NOT(ISNUMBER(A1511))),"",IF(COUNTIFS($B$6:$B$2005,B1511&amp;"",$C$6:$C$2005,"حفظ جديد",$A$6:$A$2005,"&gt;"&amp;A1511)=0,1,0))</f>
        <v/>
      </c>
      <c r="K1511" s="21">
        <f>IF(OR(B1511&amp;""="",C1511&lt;&gt;"مراجعة",NOT(ISNUMBER(A1511))),"",IF(COUNTIFS($B$6:$B$2005,B1511&amp;"",$C$6:$C$2005,"مراجعة",$A$6:$A$2005,"&gt;"&amp;A1511)=0,1,0))</f>
        <v/>
      </c>
      <c r="L1511" s="6">
        <f>IF(J1511=1,B1511&amp;"|H","")</f>
        <v/>
      </c>
      <c r="M1511" s="6">
        <f>IF(K1511=1,B1511&amp;"|R","")</f>
        <v/>
      </c>
    </row>
    <row r="1512">
      <c r="A1512" s="13" t="n"/>
      <c r="B1512" s="5" t="n"/>
      <c r="C1512" s="5" t="n"/>
      <c r="D1512" s="5" t="n"/>
      <c r="E1512" s="5" t="n"/>
      <c r="F1512" s="15" t="n"/>
      <c r="G1512" s="5" t="n"/>
      <c r="H1512" s="5" t="n"/>
      <c r="I1512" s="6">
        <f>IF(B1512&amp;""="","",IF(COUNTIF('الطلاب'!$A$6:$A$205,B1512&amp;"")=0,"طالب غير موجود",IF(NOT(ISNUMBER(A1512)),"تاريخ ناقص",IF(OR(C1512="حفظ جديد",C1512="مراجعة")=FALSE,"اختر النوع",IF(NOT(ISNUMBER(F1512)),"عدد الأوجه ناقص","")))))</f>
        <v/>
      </c>
      <c r="J1512" s="21">
        <f>IF(OR(B1512&amp;""="",C1512&lt;&gt;"حفظ جديد",NOT(ISNUMBER(A1512))),"",IF(COUNTIFS($B$6:$B$2005,B1512&amp;"",$C$6:$C$2005,"حفظ جديد",$A$6:$A$2005,"&gt;"&amp;A1512)=0,1,0))</f>
        <v/>
      </c>
      <c r="K1512" s="21">
        <f>IF(OR(B1512&amp;""="",C1512&lt;&gt;"مراجعة",NOT(ISNUMBER(A1512))),"",IF(COUNTIFS($B$6:$B$2005,B1512&amp;"",$C$6:$C$2005,"مراجعة",$A$6:$A$2005,"&gt;"&amp;A1512)=0,1,0))</f>
        <v/>
      </c>
      <c r="L1512" s="6">
        <f>IF(J1512=1,B1512&amp;"|H","")</f>
        <v/>
      </c>
      <c r="M1512" s="6">
        <f>IF(K1512=1,B1512&amp;"|R","")</f>
        <v/>
      </c>
    </row>
    <row r="1513">
      <c r="A1513" s="13" t="n"/>
      <c r="B1513" s="5" t="n"/>
      <c r="C1513" s="5" t="n"/>
      <c r="D1513" s="5" t="n"/>
      <c r="E1513" s="5" t="n"/>
      <c r="F1513" s="15" t="n"/>
      <c r="G1513" s="5" t="n"/>
      <c r="H1513" s="5" t="n"/>
      <c r="I1513" s="6">
        <f>IF(B1513&amp;""="","",IF(COUNTIF('الطلاب'!$A$6:$A$205,B1513&amp;"")=0,"طالب غير موجود",IF(NOT(ISNUMBER(A1513)),"تاريخ ناقص",IF(OR(C1513="حفظ جديد",C1513="مراجعة")=FALSE,"اختر النوع",IF(NOT(ISNUMBER(F1513)),"عدد الأوجه ناقص","")))))</f>
        <v/>
      </c>
      <c r="J1513" s="21">
        <f>IF(OR(B1513&amp;""="",C1513&lt;&gt;"حفظ جديد",NOT(ISNUMBER(A1513))),"",IF(COUNTIFS($B$6:$B$2005,B1513&amp;"",$C$6:$C$2005,"حفظ جديد",$A$6:$A$2005,"&gt;"&amp;A1513)=0,1,0))</f>
        <v/>
      </c>
      <c r="K1513" s="21">
        <f>IF(OR(B1513&amp;""="",C1513&lt;&gt;"مراجعة",NOT(ISNUMBER(A1513))),"",IF(COUNTIFS($B$6:$B$2005,B1513&amp;"",$C$6:$C$2005,"مراجعة",$A$6:$A$2005,"&gt;"&amp;A1513)=0,1,0))</f>
        <v/>
      </c>
      <c r="L1513" s="6">
        <f>IF(J1513=1,B1513&amp;"|H","")</f>
        <v/>
      </c>
      <c r="M1513" s="6">
        <f>IF(K1513=1,B1513&amp;"|R","")</f>
        <v/>
      </c>
    </row>
    <row r="1514">
      <c r="A1514" s="13" t="n"/>
      <c r="B1514" s="5" t="n"/>
      <c r="C1514" s="5" t="n"/>
      <c r="D1514" s="5" t="n"/>
      <c r="E1514" s="5" t="n"/>
      <c r="F1514" s="15" t="n"/>
      <c r="G1514" s="5" t="n"/>
      <c r="H1514" s="5" t="n"/>
      <c r="I1514" s="6">
        <f>IF(B1514&amp;""="","",IF(COUNTIF('الطلاب'!$A$6:$A$205,B1514&amp;"")=0,"طالب غير موجود",IF(NOT(ISNUMBER(A1514)),"تاريخ ناقص",IF(OR(C1514="حفظ جديد",C1514="مراجعة")=FALSE,"اختر النوع",IF(NOT(ISNUMBER(F1514)),"عدد الأوجه ناقص","")))))</f>
        <v/>
      </c>
      <c r="J1514" s="21">
        <f>IF(OR(B1514&amp;""="",C1514&lt;&gt;"حفظ جديد",NOT(ISNUMBER(A1514))),"",IF(COUNTIFS($B$6:$B$2005,B1514&amp;"",$C$6:$C$2005,"حفظ جديد",$A$6:$A$2005,"&gt;"&amp;A1514)=0,1,0))</f>
        <v/>
      </c>
      <c r="K1514" s="21">
        <f>IF(OR(B1514&amp;""="",C1514&lt;&gt;"مراجعة",NOT(ISNUMBER(A1514))),"",IF(COUNTIFS($B$6:$B$2005,B1514&amp;"",$C$6:$C$2005,"مراجعة",$A$6:$A$2005,"&gt;"&amp;A1514)=0,1,0))</f>
        <v/>
      </c>
      <c r="L1514" s="6">
        <f>IF(J1514=1,B1514&amp;"|H","")</f>
        <v/>
      </c>
      <c r="M1514" s="6">
        <f>IF(K1514=1,B1514&amp;"|R","")</f>
        <v/>
      </c>
    </row>
    <row r="1515">
      <c r="A1515" s="13" t="n"/>
      <c r="B1515" s="5" t="n"/>
      <c r="C1515" s="5" t="n"/>
      <c r="D1515" s="5" t="n"/>
      <c r="E1515" s="5" t="n"/>
      <c r="F1515" s="15" t="n"/>
      <c r="G1515" s="5" t="n"/>
      <c r="H1515" s="5" t="n"/>
      <c r="I1515" s="6">
        <f>IF(B1515&amp;""="","",IF(COUNTIF('الطلاب'!$A$6:$A$205,B1515&amp;"")=0,"طالب غير موجود",IF(NOT(ISNUMBER(A1515)),"تاريخ ناقص",IF(OR(C1515="حفظ جديد",C1515="مراجعة")=FALSE,"اختر النوع",IF(NOT(ISNUMBER(F1515)),"عدد الأوجه ناقص","")))))</f>
        <v/>
      </c>
      <c r="J1515" s="21">
        <f>IF(OR(B1515&amp;""="",C1515&lt;&gt;"حفظ جديد",NOT(ISNUMBER(A1515))),"",IF(COUNTIFS($B$6:$B$2005,B1515&amp;"",$C$6:$C$2005,"حفظ جديد",$A$6:$A$2005,"&gt;"&amp;A1515)=0,1,0))</f>
        <v/>
      </c>
      <c r="K1515" s="21">
        <f>IF(OR(B1515&amp;""="",C1515&lt;&gt;"مراجعة",NOT(ISNUMBER(A1515))),"",IF(COUNTIFS($B$6:$B$2005,B1515&amp;"",$C$6:$C$2005,"مراجعة",$A$6:$A$2005,"&gt;"&amp;A1515)=0,1,0))</f>
        <v/>
      </c>
      <c r="L1515" s="6">
        <f>IF(J1515=1,B1515&amp;"|H","")</f>
        <v/>
      </c>
      <c r="M1515" s="6">
        <f>IF(K1515=1,B1515&amp;"|R","")</f>
        <v/>
      </c>
    </row>
    <row r="1516">
      <c r="A1516" s="13" t="n"/>
      <c r="B1516" s="5" t="n"/>
      <c r="C1516" s="5" t="n"/>
      <c r="D1516" s="5" t="n"/>
      <c r="E1516" s="5" t="n"/>
      <c r="F1516" s="15" t="n"/>
      <c r="G1516" s="5" t="n"/>
      <c r="H1516" s="5" t="n"/>
      <c r="I1516" s="6">
        <f>IF(B1516&amp;""="","",IF(COUNTIF('الطلاب'!$A$6:$A$205,B1516&amp;"")=0,"طالب غير موجود",IF(NOT(ISNUMBER(A1516)),"تاريخ ناقص",IF(OR(C1516="حفظ جديد",C1516="مراجعة")=FALSE,"اختر النوع",IF(NOT(ISNUMBER(F1516)),"عدد الأوجه ناقص","")))))</f>
        <v/>
      </c>
      <c r="J1516" s="21">
        <f>IF(OR(B1516&amp;""="",C1516&lt;&gt;"حفظ جديد",NOT(ISNUMBER(A1516))),"",IF(COUNTIFS($B$6:$B$2005,B1516&amp;"",$C$6:$C$2005,"حفظ جديد",$A$6:$A$2005,"&gt;"&amp;A1516)=0,1,0))</f>
        <v/>
      </c>
      <c r="K1516" s="21">
        <f>IF(OR(B1516&amp;""="",C1516&lt;&gt;"مراجعة",NOT(ISNUMBER(A1516))),"",IF(COUNTIFS($B$6:$B$2005,B1516&amp;"",$C$6:$C$2005,"مراجعة",$A$6:$A$2005,"&gt;"&amp;A1516)=0,1,0))</f>
        <v/>
      </c>
      <c r="L1516" s="6">
        <f>IF(J1516=1,B1516&amp;"|H","")</f>
        <v/>
      </c>
      <c r="M1516" s="6">
        <f>IF(K1516=1,B1516&amp;"|R","")</f>
        <v/>
      </c>
    </row>
    <row r="1517">
      <c r="A1517" s="13" t="n"/>
      <c r="B1517" s="5" t="n"/>
      <c r="C1517" s="5" t="n"/>
      <c r="D1517" s="5" t="n"/>
      <c r="E1517" s="5" t="n"/>
      <c r="F1517" s="15" t="n"/>
      <c r="G1517" s="5" t="n"/>
      <c r="H1517" s="5" t="n"/>
      <c r="I1517" s="6">
        <f>IF(B1517&amp;""="","",IF(COUNTIF('الطلاب'!$A$6:$A$205,B1517&amp;"")=0,"طالب غير موجود",IF(NOT(ISNUMBER(A1517)),"تاريخ ناقص",IF(OR(C1517="حفظ جديد",C1517="مراجعة")=FALSE,"اختر النوع",IF(NOT(ISNUMBER(F1517)),"عدد الأوجه ناقص","")))))</f>
        <v/>
      </c>
      <c r="J1517" s="21">
        <f>IF(OR(B1517&amp;""="",C1517&lt;&gt;"حفظ جديد",NOT(ISNUMBER(A1517))),"",IF(COUNTIFS($B$6:$B$2005,B1517&amp;"",$C$6:$C$2005,"حفظ جديد",$A$6:$A$2005,"&gt;"&amp;A1517)=0,1,0))</f>
        <v/>
      </c>
      <c r="K1517" s="21">
        <f>IF(OR(B1517&amp;""="",C1517&lt;&gt;"مراجعة",NOT(ISNUMBER(A1517))),"",IF(COUNTIFS($B$6:$B$2005,B1517&amp;"",$C$6:$C$2005,"مراجعة",$A$6:$A$2005,"&gt;"&amp;A1517)=0,1,0))</f>
        <v/>
      </c>
      <c r="L1517" s="6">
        <f>IF(J1517=1,B1517&amp;"|H","")</f>
        <v/>
      </c>
      <c r="M1517" s="6">
        <f>IF(K1517=1,B1517&amp;"|R","")</f>
        <v/>
      </c>
    </row>
    <row r="1518">
      <c r="A1518" s="13" t="n"/>
      <c r="B1518" s="5" t="n"/>
      <c r="C1518" s="5" t="n"/>
      <c r="D1518" s="5" t="n"/>
      <c r="E1518" s="5" t="n"/>
      <c r="F1518" s="15" t="n"/>
      <c r="G1518" s="5" t="n"/>
      <c r="H1518" s="5" t="n"/>
      <c r="I1518" s="6">
        <f>IF(B1518&amp;""="","",IF(COUNTIF('الطلاب'!$A$6:$A$205,B1518&amp;"")=0,"طالب غير موجود",IF(NOT(ISNUMBER(A1518)),"تاريخ ناقص",IF(OR(C1518="حفظ جديد",C1518="مراجعة")=FALSE,"اختر النوع",IF(NOT(ISNUMBER(F1518)),"عدد الأوجه ناقص","")))))</f>
        <v/>
      </c>
      <c r="J1518" s="21">
        <f>IF(OR(B1518&amp;""="",C1518&lt;&gt;"حفظ جديد",NOT(ISNUMBER(A1518))),"",IF(COUNTIFS($B$6:$B$2005,B1518&amp;"",$C$6:$C$2005,"حفظ جديد",$A$6:$A$2005,"&gt;"&amp;A1518)=0,1,0))</f>
        <v/>
      </c>
      <c r="K1518" s="21">
        <f>IF(OR(B1518&amp;""="",C1518&lt;&gt;"مراجعة",NOT(ISNUMBER(A1518))),"",IF(COUNTIFS($B$6:$B$2005,B1518&amp;"",$C$6:$C$2005,"مراجعة",$A$6:$A$2005,"&gt;"&amp;A1518)=0,1,0))</f>
        <v/>
      </c>
      <c r="L1518" s="6">
        <f>IF(J1518=1,B1518&amp;"|H","")</f>
        <v/>
      </c>
      <c r="M1518" s="6">
        <f>IF(K1518=1,B1518&amp;"|R","")</f>
        <v/>
      </c>
    </row>
    <row r="1519">
      <c r="A1519" s="13" t="n"/>
      <c r="B1519" s="5" t="n"/>
      <c r="C1519" s="5" t="n"/>
      <c r="D1519" s="5" t="n"/>
      <c r="E1519" s="5" t="n"/>
      <c r="F1519" s="15" t="n"/>
      <c r="G1519" s="5" t="n"/>
      <c r="H1519" s="5" t="n"/>
      <c r="I1519" s="6">
        <f>IF(B1519&amp;""="","",IF(COUNTIF('الطلاب'!$A$6:$A$205,B1519&amp;"")=0,"طالب غير موجود",IF(NOT(ISNUMBER(A1519)),"تاريخ ناقص",IF(OR(C1519="حفظ جديد",C1519="مراجعة")=FALSE,"اختر النوع",IF(NOT(ISNUMBER(F1519)),"عدد الأوجه ناقص","")))))</f>
        <v/>
      </c>
      <c r="J1519" s="21">
        <f>IF(OR(B1519&amp;""="",C1519&lt;&gt;"حفظ جديد",NOT(ISNUMBER(A1519))),"",IF(COUNTIFS($B$6:$B$2005,B1519&amp;"",$C$6:$C$2005,"حفظ جديد",$A$6:$A$2005,"&gt;"&amp;A1519)=0,1,0))</f>
        <v/>
      </c>
      <c r="K1519" s="21">
        <f>IF(OR(B1519&amp;""="",C1519&lt;&gt;"مراجعة",NOT(ISNUMBER(A1519))),"",IF(COUNTIFS($B$6:$B$2005,B1519&amp;"",$C$6:$C$2005,"مراجعة",$A$6:$A$2005,"&gt;"&amp;A1519)=0,1,0))</f>
        <v/>
      </c>
      <c r="L1519" s="6">
        <f>IF(J1519=1,B1519&amp;"|H","")</f>
        <v/>
      </c>
      <c r="M1519" s="6">
        <f>IF(K1519=1,B1519&amp;"|R","")</f>
        <v/>
      </c>
    </row>
    <row r="1520">
      <c r="A1520" s="13" t="n"/>
      <c r="B1520" s="5" t="n"/>
      <c r="C1520" s="5" t="n"/>
      <c r="D1520" s="5" t="n"/>
      <c r="E1520" s="5" t="n"/>
      <c r="F1520" s="15" t="n"/>
      <c r="G1520" s="5" t="n"/>
      <c r="H1520" s="5" t="n"/>
      <c r="I1520" s="6">
        <f>IF(B1520&amp;""="","",IF(COUNTIF('الطلاب'!$A$6:$A$205,B1520&amp;"")=0,"طالب غير موجود",IF(NOT(ISNUMBER(A1520)),"تاريخ ناقص",IF(OR(C1520="حفظ جديد",C1520="مراجعة")=FALSE,"اختر النوع",IF(NOT(ISNUMBER(F1520)),"عدد الأوجه ناقص","")))))</f>
        <v/>
      </c>
      <c r="J1520" s="21">
        <f>IF(OR(B1520&amp;""="",C1520&lt;&gt;"حفظ جديد",NOT(ISNUMBER(A1520))),"",IF(COUNTIFS($B$6:$B$2005,B1520&amp;"",$C$6:$C$2005,"حفظ جديد",$A$6:$A$2005,"&gt;"&amp;A1520)=0,1,0))</f>
        <v/>
      </c>
      <c r="K1520" s="21">
        <f>IF(OR(B1520&amp;""="",C1520&lt;&gt;"مراجعة",NOT(ISNUMBER(A1520))),"",IF(COUNTIFS($B$6:$B$2005,B1520&amp;"",$C$6:$C$2005,"مراجعة",$A$6:$A$2005,"&gt;"&amp;A1520)=0,1,0))</f>
        <v/>
      </c>
      <c r="L1520" s="6">
        <f>IF(J1520=1,B1520&amp;"|H","")</f>
        <v/>
      </c>
      <c r="M1520" s="6">
        <f>IF(K1520=1,B1520&amp;"|R","")</f>
        <v/>
      </c>
    </row>
    <row r="1521">
      <c r="A1521" s="13" t="n"/>
      <c r="B1521" s="5" t="n"/>
      <c r="C1521" s="5" t="n"/>
      <c r="D1521" s="5" t="n"/>
      <c r="E1521" s="5" t="n"/>
      <c r="F1521" s="15" t="n"/>
      <c r="G1521" s="5" t="n"/>
      <c r="H1521" s="5" t="n"/>
      <c r="I1521" s="6">
        <f>IF(B1521&amp;""="","",IF(COUNTIF('الطلاب'!$A$6:$A$205,B1521&amp;"")=0,"طالب غير موجود",IF(NOT(ISNUMBER(A1521)),"تاريخ ناقص",IF(OR(C1521="حفظ جديد",C1521="مراجعة")=FALSE,"اختر النوع",IF(NOT(ISNUMBER(F1521)),"عدد الأوجه ناقص","")))))</f>
        <v/>
      </c>
      <c r="J1521" s="21">
        <f>IF(OR(B1521&amp;""="",C1521&lt;&gt;"حفظ جديد",NOT(ISNUMBER(A1521))),"",IF(COUNTIFS($B$6:$B$2005,B1521&amp;"",$C$6:$C$2005,"حفظ جديد",$A$6:$A$2005,"&gt;"&amp;A1521)=0,1,0))</f>
        <v/>
      </c>
      <c r="K1521" s="21">
        <f>IF(OR(B1521&amp;""="",C1521&lt;&gt;"مراجعة",NOT(ISNUMBER(A1521))),"",IF(COUNTIFS($B$6:$B$2005,B1521&amp;"",$C$6:$C$2005,"مراجعة",$A$6:$A$2005,"&gt;"&amp;A1521)=0,1,0))</f>
        <v/>
      </c>
      <c r="L1521" s="6">
        <f>IF(J1521=1,B1521&amp;"|H","")</f>
        <v/>
      </c>
      <c r="M1521" s="6">
        <f>IF(K1521=1,B1521&amp;"|R","")</f>
        <v/>
      </c>
    </row>
    <row r="1522">
      <c r="A1522" s="13" t="n"/>
      <c r="B1522" s="5" t="n"/>
      <c r="C1522" s="5" t="n"/>
      <c r="D1522" s="5" t="n"/>
      <c r="E1522" s="5" t="n"/>
      <c r="F1522" s="15" t="n"/>
      <c r="G1522" s="5" t="n"/>
      <c r="H1522" s="5" t="n"/>
      <c r="I1522" s="6">
        <f>IF(B1522&amp;""="","",IF(COUNTIF('الطلاب'!$A$6:$A$205,B1522&amp;"")=0,"طالب غير موجود",IF(NOT(ISNUMBER(A1522)),"تاريخ ناقص",IF(OR(C1522="حفظ جديد",C1522="مراجعة")=FALSE,"اختر النوع",IF(NOT(ISNUMBER(F1522)),"عدد الأوجه ناقص","")))))</f>
        <v/>
      </c>
      <c r="J1522" s="21">
        <f>IF(OR(B1522&amp;""="",C1522&lt;&gt;"حفظ جديد",NOT(ISNUMBER(A1522))),"",IF(COUNTIFS($B$6:$B$2005,B1522&amp;"",$C$6:$C$2005,"حفظ جديد",$A$6:$A$2005,"&gt;"&amp;A1522)=0,1,0))</f>
        <v/>
      </c>
      <c r="K1522" s="21">
        <f>IF(OR(B1522&amp;""="",C1522&lt;&gt;"مراجعة",NOT(ISNUMBER(A1522))),"",IF(COUNTIFS($B$6:$B$2005,B1522&amp;"",$C$6:$C$2005,"مراجعة",$A$6:$A$2005,"&gt;"&amp;A1522)=0,1,0))</f>
        <v/>
      </c>
      <c r="L1522" s="6">
        <f>IF(J1522=1,B1522&amp;"|H","")</f>
        <v/>
      </c>
      <c r="M1522" s="6">
        <f>IF(K1522=1,B1522&amp;"|R","")</f>
        <v/>
      </c>
    </row>
    <row r="1523">
      <c r="A1523" s="13" t="n"/>
      <c r="B1523" s="5" t="n"/>
      <c r="C1523" s="5" t="n"/>
      <c r="D1523" s="5" t="n"/>
      <c r="E1523" s="5" t="n"/>
      <c r="F1523" s="15" t="n"/>
      <c r="G1523" s="5" t="n"/>
      <c r="H1523" s="5" t="n"/>
      <c r="I1523" s="6">
        <f>IF(B1523&amp;""="","",IF(COUNTIF('الطلاب'!$A$6:$A$205,B1523&amp;"")=0,"طالب غير موجود",IF(NOT(ISNUMBER(A1523)),"تاريخ ناقص",IF(OR(C1523="حفظ جديد",C1523="مراجعة")=FALSE,"اختر النوع",IF(NOT(ISNUMBER(F1523)),"عدد الأوجه ناقص","")))))</f>
        <v/>
      </c>
      <c r="J1523" s="21">
        <f>IF(OR(B1523&amp;""="",C1523&lt;&gt;"حفظ جديد",NOT(ISNUMBER(A1523))),"",IF(COUNTIFS($B$6:$B$2005,B1523&amp;"",$C$6:$C$2005,"حفظ جديد",$A$6:$A$2005,"&gt;"&amp;A1523)=0,1,0))</f>
        <v/>
      </c>
      <c r="K1523" s="21">
        <f>IF(OR(B1523&amp;""="",C1523&lt;&gt;"مراجعة",NOT(ISNUMBER(A1523))),"",IF(COUNTIFS($B$6:$B$2005,B1523&amp;"",$C$6:$C$2005,"مراجعة",$A$6:$A$2005,"&gt;"&amp;A1523)=0,1,0))</f>
        <v/>
      </c>
      <c r="L1523" s="6">
        <f>IF(J1523=1,B1523&amp;"|H","")</f>
        <v/>
      </c>
      <c r="M1523" s="6">
        <f>IF(K1523=1,B1523&amp;"|R","")</f>
        <v/>
      </c>
    </row>
    <row r="1524">
      <c r="A1524" s="13" t="n"/>
      <c r="B1524" s="5" t="n"/>
      <c r="C1524" s="5" t="n"/>
      <c r="D1524" s="5" t="n"/>
      <c r="E1524" s="5" t="n"/>
      <c r="F1524" s="15" t="n"/>
      <c r="G1524" s="5" t="n"/>
      <c r="H1524" s="5" t="n"/>
      <c r="I1524" s="6">
        <f>IF(B1524&amp;""="","",IF(COUNTIF('الطلاب'!$A$6:$A$205,B1524&amp;"")=0,"طالب غير موجود",IF(NOT(ISNUMBER(A1524)),"تاريخ ناقص",IF(OR(C1524="حفظ جديد",C1524="مراجعة")=FALSE,"اختر النوع",IF(NOT(ISNUMBER(F1524)),"عدد الأوجه ناقص","")))))</f>
        <v/>
      </c>
      <c r="J1524" s="21">
        <f>IF(OR(B1524&amp;""="",C1524&lt;&gt;"حفظ جديد",NOT(ISNUMBER(A1524))),"",IF(COUNTIFS($B$6:$B$2005,B1524&amp;"",$C$6:$C$2005,"حفظ جديد",$A$6:$A$2005,"&gt;"&amp;A1524)=0,1,0))</f>
        <v/>
      </c>
      <c r="K1524" s="21">
        <f>IF(OR(B1524&amp;""="",C1524&lt;&gt;"مراجعة",NOT(ISNUMBER(A1524))),"",IF(COUNTIFS($B$6:$B$2005,B1524&amp;"",$C$6:$C$2005,"مراجعة",$A$6:$A$2005,"&gt;"&amp;A1524)=0,1,0))</f>
        <v/>
      </c>
      <c r="L1524" s="6">
        <f>IF(J1524=1,B1524&amp;"|H","")</f>
        <v/>
      </c>
      <c r="M1524" s="6">
        <f>IF(K1524=1,B1524&amp;"|R","")</f>
        <v/>
      </c>
    </row>
    <row r="1525">
      <c r="A1525" s="13" t="n"/>
      <c r="B1525" s="5" t="n"/>
      <c r="C1525" s="5" t="n"/>
      <c r="D1525" s="5" t="n"/>
      <c r="E1525" s="5" t="n"/>
      <c r="F1525" s="15" t="n"/>
      <c r="G1525" s="5" t="n"/>
      <c r="H1525" s="5" t="n"/>
      <c r="I1525" s="6">
        <f>IF(B1525&amp;""="","",IF(COUNTIF('الطلاب'!$A$6:$A$205,B1525&amp;"")=0,"طالب غير موجود",IF(NOT(ISNUMBER(A1525)),"تاريخ ناقص",IF(OR(C1525="حفظ جديد",C1525="مراجعة")=FALSE,"اختر النوع",IF(NOT(ISNUMBER(F1525)),"عدد الأوجه ناقص","")))))</f>
        <v/>
      </c>
      <c r="J1525" s="21">
        <f>IF(OR(B1525&amp;""="",C1525&lt;&gt;"حفظ جديد",NOT(ISNUMBER(A1525))),"",IF(COUNTIFS($B$6:$B$2005,B1525&amp;"",$C$6:$C$2005,"حفظ جديد",$A$6:$A$2005,"&gt;"&amp;A1525)=0,1,0))</f>
        <v/>
      </c>
      <c r="K1525" s="21">
        <f>IF(OR(B1525&amp;""="",C1525&lt;&gt;"مراجعة",NOT(ISNUMBER(A1525))),"",IF(COUNTIFS($B$6:$B$2005,B1525&amp;"",$C$6:$C$2005,"مراجعة",$A$6:$A$2005,"&gt;"&amp;A1525)=0,1,0))</f>
        <v/>
      </c>
      <c r="L1525" s="6">
        <f>IF(J1525=1,B1525&amp;"|H","")</f>
        <v/>
      </c>
      <c r="M1525" s="6">
        <f>IF(K1525=1,B1525&amp;"|R","")</f>
        <v/>
      </c>
    </row>
    <row r="1526">
      <c r="A1526" s="13" t="n"/>
      <c r="B1526" s="5" t="n"/>
      <c r="C1526" s="5" t="n"/>
      <c r="D1526" s="5" t="n"/>
      <c r="E1526" s="5" t="n"/>
      <c r="F1526" s="15" t="n"/>
      <c r="G1526" s="5" t="n"/>
      <c r="H1526" s="5" t="n"/>
      <c r="I1526" s="6">
        <f>IF(B1526&amp;""="","",IF(COUNTIF('الطلاب'!$A$6:$A$205,B1526&amp;"")=0,"طالب غير موجود",IF(NOT(ISNUMBER(A1526)),"تاريخ ناقص",IF(OR(C1526="حفظ جديد",C1526="مراجعة")=FALSE,"اختر النوع",IF(NOT(ISNUMBER(F1526)),"عدد الأوجه ناقص","")))))</f>
        <v/>
      </c>
      <c r="J1526" s="21">
        <f>IF(OR(B1526&amp;""="",C1526&lt;&gt;"حفظ جديد",NOT(ISNUMBER(A1526))),"",IF(COUNTIFS($B$6:$B$2005,B1526&amp;"",$C$6:$C$2005,"حفظ جديد",$A$6:$A$2005,"&gt;"&amp;A1526)=0,1,0))</f>
        <v/>
      </c>
      <c r="K1526" s="21">
        <f>IF(OR(B1526&amp;""="",C1526&lt;&gt;"مراجعة",NOT(ISNUMBER(A1526))),"",IF(COUNTIFS($B$6:$B$2005,B1526&amp;"",$C$6:$C$2005,"مراجعة",$A$6:$A$2005,"&gt;"&amp;A1526)=0,1,0))</f>
        <v/>
      </c>
      <c r="L1526" s="6">
        <f>IF(J1526=1,B1526&amp;"|H","")</f>
        <v/>
      </c>
      <c r="M1526" s="6">
        <f>IF(K1526=1,B1526&amp;"|R","")</f>
        <v/>
      </c>
    </row>
    <row r="1527">
      <c r="A1527" s="13" t="n"/>
      <c r="B1527" s="5" t="n"/>
      <c r="C1527" s="5" t="n"/>
      <c r="D1527" s="5" t="n"/>
      <c r="E1527" s="5" t="n"/>
      <c r="F1527" s="15" t="n"/>
      <c r="G1527" s="5" t="n"/>
      <c r="H1527" s="5" t="n"/>
      <c r="I1527" s="6">
        <f>IF(B1527&amp;""="","",IF(COUNTIF('الطلاب'!$A$6:$A$205,B1527&amp;"")=0,"طالب غير موجود",IF(NOT(ISNUMBER(A1527)),"تاريخ ناقص",IF(OR(C1527="حفظ جديد",C1527="مراجعة")=FALSE,"اختر النوع",IF(NOT(ISNUMBER(F1527)),"عدد الأوجه ناقص","")))))</f>
        <v/>
      </c>
      <c r="J1527" s="21">
        <f>IF(OR(B1527&amp;""="",C1527&lt;&gt;"حفظ جديد",NOT(ISNUMBER(A1527))),"",IF(COUNTIFS($B$6:$B$2005,B1527&amp;"",$C$6:$C$2005,"حفظ جديد",$A$6:$A$2005,"&gt;"&amp;A1527)=0,1,0))</f>
        <v/>
      </c>
      <c r="K1527" s="21">
        <f>IF(OR(B1527&amp;""="",C1527&lt;&gt;"مراجعة",NOT(ISNUMBER(A1527))),"",IF(COUNTIFS($B$6:$B$2005,B1527&amp;"",$C$6:$C$2005,"مراجعة",$A$6:$A$2005,"&gt;"&amp;A1527)=0,1,0))</f>
        <v/>
      </c>
      <c r="L1527" s="6">
        <f>IF(J1527=1,B1527&amp;"|H","")</f>
        <v/>
      </c>
      <c r="M1527" s="6">
        <f>IF(K1527=1,B1527&amp;"|R","")</f>
        <v/>
      </c>
    </row>
    <row r="1528">
      <c r="A1528" s="13" t="n"/>
      <c r="B1528" s="5" t="n"/>
      <c r="C1528" s="5" t="n"/>
      <c r="D1528" s="5" t="n"/>
      <c r="E1528" s="5" t="n"/>
      <c r="F1528" s="15" t="n"/>
      <c r="G1528" s="5" t="n"/>
      <c r="H1528" s="5" t="n"/>
      <c r="I1528" s="6">
        <f>IF(B1528&amp;""="","",IF(COUNTIF('الطلاب'!$A$6:$A$205,B1528&amp;"")=0,"طالب غير موجود",IF(NOT(ISNUMBER(A1528)),"تاريخ ناقص",IF(OR(C1528="حفظ جديد",C1528="مراجعة")=FALSE,"اختر النوع",IF(NOT(ISNUMBER(F1528)),"عدد الأوجه ناقص","")))))</f>
        <v/>
      </c>
      <c r="J1528" s="21">
        <f>IF(OR(B1528&amp;""="",C1528&lt;&gt;"حفظ جديد",NOT(ISNUMBER(A1528))),"",IF(COUNTIFS($B$6:$B$2005,B1528&amp;"",$C$6:$C$2005,"حفظ جديد",$A$6:$A$2005,"&gt;"&amp;A1528)=0,1,0))</f>
        <v/>
      </c>
      <c r="K1528" s="21">
        <f>IF(OR(B1528&amp;""="",C1528&lt;&gt;"مراجعة",NOT(ISNUMBER(A1528))),"",IF(COUNTIFS($B$6:$B$2005,B1528&amp;"",$C$6:$C$2005,"مراجعة",$A$6:$A$2005,"&gt;"&amp;A1528)=0,1,0))</f>
        <v/>
      </c>
      <c r="L1528" s="6">
        <f>IF(J1528=1,B1528&amp;"|H","")</f>
        <v/>
      </c>
      <c r="M1528" s="6">
        <f>IF(K1528=1,B1528&amp;"|R","")</f>
        <v/>
      </c>
    </row>
    <row r="1529">
      <c r="A1529" s="13" t="n"/>
      <c r="B1529" s="5" t="n"/>
      <c r="C1529" s="5" t="n"/>
      <c r="D1529" s="5" t="n"/>
      <c r="E1529" s="5" t="n"/>
      <c r="F1529" s="15" t="n"/>
      <c r="G1529" s="5" t="n"/>
      <c r="H1529" s="5" t="n"/>
      <c r="I1529" s="6">
        <f>IF(B1529&amp;""="","",IF(COUNTIF('الطلاب'!$A$6:$A$205,B1529&amp;"")=0,"طالب غير موجود",IF(NOT(ISNUMBER(A1529)),"تاريخ ناقص",IF(OR(C1529="حفظ جديد",C1529="مراجعة")=FALSE,"اختر النوع",IF(NOT(ISNUMBER(F1529)),"عدد الأوجه ناقص","")))))</f>
        <v/>
      </c>
      <c r="J1529" s="21">
        <f>IF(OR(B1529&amp;""="",C1529&lt;&gt;"حفظ جديد",NOT(ISNUMBER(A1529))),"",IF(COUNTIFS($B$6:$B$2005,B1529&amp;"",$C$6:$C$2005,"حفظ جديد",$A$6:$A$2005,"&gt;"&amp;A1529)=0,1,0))</f>
        <v/>
      </c>
      <c r="K1529" s="21">
        <f>IF(OR(B1529&amp;""="",C1529&lt;&gt;"مراجعة",NOT(ISNUMBER(A1529))),"",IF(COUNTIFS($B$6:$B$2005,B1529&amp;"",$C$6:$C$2005,"مراجعة",$A$6:$A$2005,"&gt;"&amp;A1529)=0,1,0))</f>
        <v/>
      </c>
      <c r="L1529" s="6">
        <f>IF(J1529=1,B1529&amp;"|H","")</f>
        <v/>
      </c>
      <c r="M1529" s="6">
        <f>IF(K1529=1,B1529&amp;"|R","")</f>
        <v/>
      </c>
    </row>
    <row r="1530">
      <c r="A1530" s="13" t="n"/>
      <c r="B1530" s="5" t="n"/>
      <c r="C1530" s="5" t="n"/>
      <c r="D1530" s="5" t="n"/>
      <c r="E1530" s="5" t="n"/>
      <c r="F1530" s="15" t="n"/>
      <c r="G1530" s="5" t="n"/>
      <c r="H1530" s="5" t="n"/>
      <c r="I1530" s="6">
        <f>IF(B1530&amp;""="","",IF(COUNTIF('الطلاب'!$A$6:$A$205,B1530&amp;"")=0,"طالب غير موجود",IF(NOT(ISNUMBER(A1530)),"تاريخ ناقص",IF(OR(C1530="حفظ جديد",C1530="مراجعة")=FALSE,"اختر النوع",IF(NOT(ISNUMBER(F1530)),"عدد الأوجه ناقص","")))))</f>
        <v/>
      </c>
      <c r="J1530" s="21">
        <f>IF(OR(B1530&amp;""="",C1530&lt;&gt;"حفظ جديد",NOT(ISNUMBER(A1530))),"",IF(COUNTIFS($B$6:$B$2005,B1530&amp;"",$C$6:$C$2005,"حفظ جديد",$A$6:$A$2005,"&gt;"&amp;A1530)=0,1,0))</f>
        <v/>
      </c>
      <c r="K1530" s="21">
        <f>IF(OR(B1530&amp;""="",C1530&lt;&gt;"مراجعة",NOT(ISNUMBER(A1530))),"",IF(COUNTIFS($B$6:$B$2005,B1530&amp;"",$C$6:$C$2005,"مراجعة",$A$6:$A$2005,"&gt;"&amp;A1530)=0,1,0))</f>
        <v/>
      </c>
      <c r="L1530" s="6">
        <f>IF(J1530=1,B1530&amp;"|H","")</f>
        <v/>
      </c>
      <c r="M1530" s="6">
        <f>IF(K1530=1,B1530&amp;"|R","")</f>
        <v/>
      </c>
    </row>
    <row r="1531">
      <c r="A1531" s="13" t="n"/>
      <c r="B1531" s="5" t="n"/>
      <c r="C1531" s="5" t="n"/>
      <c r="D1531" s="5" t="n"/>
      <c r="E1531" s="5" t="n"/>
      <c r="F1531" s="15" t="n"/>
      <c r="G1531" s="5" t="n"/>
      <c r="H1531" s="5" t="n"/>
      <c r="I1531" s="6">
        <f>IF(B1531&amp;""="","",IF(COUNTIF('الطلاب'!$A$6:$A$205,B1531&amp;"")=0,"طالب غير موجود",IF(NOT(ISNUMBER(A1531)),"تاريخ ناقص",IF(OR(C1531="حفظ جديد",C1531="مراجعة")=FALSE,"اختر النوع",IF(NOT(ISNUMBER(F1531)),"عدد الأوجه ناقص","")))))</f>
        <v/>
      </c>
      <c r="J1531" s="21">
        <f>IF(OR(B1531&amp;""="",C1531&lt;&gt;"حفظ جديد",NOT(ISNUMBER(A1531))),"",IF(COUNTIFS($B$6:$B$2005,B1531&amp;"",$C$6:$C$2005,"حفظ جديد",$A$6:$A$2005,"&gt;"&amp;A1531)=0,1,0))</f>
        <v/>
      </c>
      <c r="K1531" s="21">
        <f>IF(OR(B1531&amp;""="",C1531&lt;&gt;"مراجعة",NOT(ISNUMBER(A1531))),"",IF(COUNTIFS($B$6:$B$2005,B1531&amp;"",$C$6:$C$2005,"مراجعة",$A$6:$A$2005,"&gt;"&amp;A1531)=0,1,0))</f>
        <v/>
      </c>
      <c r="L1531" s="6">
        <f>IF(J1531=1,B1531&amp;"|H","")</f>
        <v/>
      </c>
      <c r="M1531" s="6">
        <f>IF(K1531=1,B1531&amp;"|R","")</f>
        <v/>
      </c>
    </row>
    <row r="1532">
      <c r="A1532" s="13" t="n"/>
      <c r="B1532" s="5" t="n"/>
      <c r="C1532" s="5" t="n"/>
      <c r="D1532" s="5" t="n"/>
      <c r="E1532" s="5" t="n"/>
      <c r="F1532" s="15" t="n"/>
      <c r="G1532" s="5" t="n"/>
      <c r="H1532" s="5" t="n"/>
      <c r="I1532" s="6">
        <f>IF(B1532&amp;""="","",IF(COUNTIF('الطلاب'!$A$6:$A$205,B1532&amp;"")=0,"طالب غير موجود",IF(NOT(ISNUMBER(A1532)),"تاريخ ناقص",IF(OR(C1532="حفظ جديد",C1532="مراجعة")=FALSE,"اختر النوع",IF(NOT(ISNUMBER(F1532)),"عدد الأوجه ناقص","")))))</f>
        <v/>
      </c>
      <c r="J1532" s="21">
        <f>IF(OR(B1532&amp;""="",C1532&lt;&gt;"حفظ جديد",NOT(ISNUMBER(A1532))),"",IF(COUNTIFS($B$6:$B$2005,B1532&amp;"",$C$6:$C$2005,"حفظ جديد",$A$6:$A$2005,"&gt;"&amp;A1532)=0,1,0))</f>
        <v/>
      </c>
      <c r="K1532" s="21">
        <f>IF(OR(B1532&amp;""="",C1532&lt;&gt;"مراجعة",NOT(ISNUMBER(A1532))),"",IF(COUNTIFS($B$6:$B$2005,B1532&amp;"",$C$6:$C$2005,"مراجعة",$A$6:$A$2005,"&gt;"&amp;A1532)=0,1,0))</f>
        <v/>
      </c>
      <c r="L1532" s="6">
        <f>IF(J1532=1,B1532&amp;"|H","")</f>
        <v/>
      </c>
      <c r="M1532" s="6">
        <f>IF(K1532=1,B1532&amp;"|R","")</f>
        <v/>
      </c>
    </row>
    <row r="1533">
      <c r="A1533" s="13" t="n"/>
      <c r="B1533" s="5" t="n"/>
      <c r="C1533" s="5" t="n"/>
      <c r="D1533" s="5" t="n"/>
      <c r="E1533" s="5" t="n"/>
      <c r="F1533" s="15" t="n"/>
      <c r="G1533" s="5" t="n"/>
      <c r="H1533" s="5" t="n"/>
      <c r="I1533" s="6">
        <f>IF(B1533&amp;""="","",IF(COUNTIF('الطلاب'!$A$6:$A$205,B1533&amp;"")=0,"طالب غير موجود",IF(NOT(ISNUMBER(A1533)),"تاريخ ناقص",IF(OR(C1533="حفظ جديد",C1533="مراجعة")=FALSE,"اختر النوع",IF(NOT(ISNUMBER(F1533)),"عدد الأوجه ناقص","")))))</f>
        <v/>
      </c>
      <c r="J1533" s="21">
        <f>IF(OR(B1533&amp;""="",C1533&lt;&gt;"حفظ جديد",NOT(ISNUMBER(A1533))),"",IF(COUNTIFS($B$6:$B$2005,B1533&amp;"",$C$6:$C$2005,"حفظ جديد",$A$6:$A$2005,"&gt;"&amp;A1533)=0,1,0))</f>
        <v/>
      </c>
      <c r="K1533" s="21">
        <f>IF(OR(B1533&amp;""="",C1533&lt;&gt;"مراجعة",NOT(ISNUMBER(A1533))),"",IF(COUNTIFS($B$6:$B$2005,B1533&amp;"",$C$6:$C$2005,"مراجعة",$A$6:$A$2005,"&gt;"&amp;A1533)=0,1,0))</f>
        <v/>
      </c>
      <c r="L1533" s="6">
        <f>IF(J1533=1,B1533&amp;"|H","")</f>
        <v/>
      </c>
      <c r="M1533" s="6">
        <f>IF(K1533=1,B1533&amp;"|R","")</f>
        <v/>
      </c>
    </row>
    <row r="1534">
      <c r="A1534" s="13" t="n"/>
      <c r="B1534" s="5" t="n"/>
      <c r="C1534" s="5" t="n"/>
      <c r="D1534" s="5" t="n"/>
      <c r="E1534" s="5" t="n"/>
      <c r="F1534" s="15" t="n"/>
      <c r="G1534" s="5" t="n"/>
      <c r="H1534" s="5" t="n"/>
      <c r="I1534" s="6">
        <f>IF(B1534&amp;""="","",IF(COUNTIF('الطلاب'!$A$6:$A$205,B1534&amp;"")=0,"طالب غير موجود",IF(NOT(ISNUMBER(A1534)),"تاريخ ناقص",IF(OR(C1534="حفظ جديد",C1534="مراجعة")=FALSE,"اختر النوع",IF(NOT(ISNUMBER(F1534)),"عدد الأوجه ناقص","")))))</f>
        <v/>
      </c>
      <c r="J1534" s="21">
        <f>IF(OR(B1534&amp;""="",C1534&lt;&gt;"حفظ جديد",NOT(ISNUMBER(A1534))),"",IF(COUNTIFS($B$6:$B$2005,B1534&amp;"",$C$6:$C$2005,"حفظ جديد",$A$6:$A$2005,"&gt;"&amp;A1534)=0,1,0))</f>
        <v/>
      </c>
      <c r="K1534" s="21">
        <f>IF(OR(B1534&amp;""="",C1534&lt;&gt;"مراجعة",NOT(ISNUMBER(A1534))),"",IF(COUNTIFS($B$6:$B$2005,B1534&amp;"",$C$6:$C$2005,"مراجعة",$A$6:$A$2005,"&gt;"&amp;A1534)=0,1,0))</f>
        <v/>
      </c>
      <c r="L1534" s="6">
        <f>IF(J1534=1,B1534&amp;"|H","")</f>
        <v/>
      </c>
      <c r="M1534" s="6">
        <f>IF(K1534=1,B1534&amp;"|R","")</f>
        <v/>
      </c>
    </row>
    <row r="1535">
      <c r="A1535" s="13" t="n"/>
      <c r="B1535" s="5" t="n"/>
      <c r="C1535" s="5" t="n"/>
      <c r="D1535" s="5" t="n"/>
      <c r="E1535" s="5" t="n"/>
      <c r="F1535" s="15" t="n"/>
      <c r="G1535" s="5" t="n"/>
      <c r="H1535" s="5" t="n"/>
      <c r="I1535" s="6">
        <f>IF(B1535&amp;""="","",IF(COUNTIF('الطلاب'!$A$6:$A$205,B1535&amp;"")=0,"طالب غير موجود",IF(NOT(ISNUMBER(A1535)),"تاريخ ناقص",IF(OR(C1535="حفظ جديد",C1535="مراجعة")=FALSE,"اختر النوع",IF(NOT(ISNUMBER(F1535)),"عدد الأوجه ناقص","")))))</f>
        <v/>
      </c>
      <c r="J1535" s="21">
        <f>IF(OR(B1535&amp;""="",C1535&lt;&gt;"حفظ جديد",NOT(ISNUMBER(A1535))),"",IF(COUNTIFS($B$6:$B$2005,B1535&amp;"",$C$6:$C$2005,"حفظ جديد",$A$6:$A$2005,"&gt;"&amp;A1535)=0,1,0))</f>
        <v/>
      </c>
      <c r="K1535" s="21">
        <f>IF(OR(B1535&amp;""="",C1535&lt;&gt;"مراجعة",NOT(ISNUMBER(A1535))),"",IF(COUNTIFS($B$6:$B$2005,B1535&amp;"",$C$6:$C$2005,"مراجعة",$A$6:$A$2005,"&gt;"&amp;A1535)=0,1,0))</f>
        <v/>
      </c>
      <c r="L1535" s="6">
        <f>IF(J1535=1,B1535&amp;"|H","")</f>
        <v/>
      </c>
      <c r="M1535" s="6">
        <f>IF(K1535=1,B1535&amp;"|R","")</f>
        <v/>
      </c>
    </row>
    <row r="1536">
      <c r="A1536" s="13" t="n"/>
      <c r="B1536" s="5" t="n"/>
      <c r="C1536" s="5" t="n"/>
      <c r="D1536" s="5" t="n"/>
      <c r="E1536" s="5" t="n"/>
      <c r="F1536" s="15" t="n"/>
      <c r="G1536" s="5" t="n"/>
      <c r="H1536" s="5" t="n"/>
      <c r="I1536" s="6">
        <f>IF(B1536&amp;""="","",IF(COUNTIF('الطلاب'!$A$6:$A$205,B1536&amp;"")=0,"طالب غير موجود",IF(NOT(ISNUMBER(A1536)),"تاريخ ناقص",IF(OR(C1536="حفظ جديد",C1536="مراجعة")=FALSE,"اختر النوع",IF(NOT(ISNUMBER(F1536)),"عدد الأوجه ناقص","")))))</f>
        <v/>
      </c>
      <c r="J1536" s="21">
        <f>IF(OR(B1536&amp;""="",C1536&lt;&gt;"حفظ جديد",NOT(ISNUMBER(A1536))),"",IF(COUNTIFS($B$6:$B$2005,B1536&amp;"",$C$6:$C$2005,"حفظ جديد",$A$6:$A$2005,"&gt;"&amp;A1536)=0,1,0))</f>
        <v/>
      </c>
      <c r="K1536" s="21">
        <f>IF(OR(B1536&amp;""="",C1536&lt;&gt;"مراجعة",NOT(ISNUMBER(A1536))),"",IF(COUNTIFS($B$6:$B$2005,B1536&amp;"",$C$6:$C$2005,"مراجعة",$A$6:$A$2005,"&gt;"&amp;A1536)=0,1,0))</f>
        <v/>
      </c>
      <c r="L1536" s="6">
        <f>IF(J1536=1,B1536&amp;"|H","")</f>
        <v/>
      </c>
      <c r="M1536" s="6">
        <f>IF(K1536=1,B1536&amp;"|R","")</f>
        <v/>
      </c>
    </row>
    <row r="1537">
      <c r="A1537" s="13" t="n"/>
      <c r="B1537" s="5" t="n"/>
      <c r="C1537" s="5" t="n"/>
      <c r="D1537" s="5" t="n"/>
      <c r="E1537" s="5" t="n"/>
      <c r="F1537" s="15" t="n"/>
      <c r="G1537" s="5" t="n"/>
      <c r="H1537" s="5" t="n"/>
      <c r="I1537" s="6">
        <f>IF(B1537&amp;""="","",IF(COUNTIF('الطلاب'!$A$6:$A$205,B1537&amp;"")=0,"طالب غير موجود",IF(NOT(ISNUMBER(A1537)),"تاريخ ناقص",IF(OR(C1537="حفظ جديد",C1537="مراجعة")=FALSE,"اختر النوع",IF(NOT(ISNUMBER(F1537)),"عدد الأوجه ناقص","")))))</f>
        <v/>
      </c>
      <c r="J1537" s="21">
        <f>IF(OR(B1537&amp;""="",C1537&lt;&gt;"حفظ جديد",NOT(ISNUMBER(A1537))),"",IF(COUNTIFS($B$6:$B$2005,B1537&amp;"",$C$6:$C$2005,"حفظ جديد",$A$6:$A$2005,"&gt;"&amp;A1537)=0,1,0))</f>
        <v/>
      </c>
      <c r="K1537" s="21">
        <f>IF(OR(B1537&amp;""="",C1537&lt;&gt;"مراجعة",NOT(ISNUMBER(A1537))),"",IF(COUNTIFS($B$6:$B$2005,B1537&amp;"",$C$6:$C$2005,"مراجعة",$A$6:$A$2005,"&gt;"&amp;A1537)=0,1,0))</f>
        <v/>
      </c>
      <c r="L1537" s="6">
        <f>IF(J1537=1,B1537&amp;"|H","")</f>
        <v/>
      </c>
      <c r="M1537" s="6">
        <f>IF(K1537=1,B1537&amp;"|R","")</f>
        <v/>
      </c>
    </row>
    <row r="1538">
      <c r="A1538" s="13" t="n"/>
      <c r="B1538" s="5" t="n"/>
      <c r="C1538" s="5" t="n"/>
      <c r="D1538" s="5" t="n"/>
      <c r="E1538" s="5" t="n"/>
      <c r="F1538" s="15" t="n"/>
      <c r="G1538" s="5" t="n"/>
      <c r="H1538" s="5" t="n"/>
      <c r="I1538" s="6">
        <f>IF(B1538&amp;""="","",IF(COUNTIF('الطلاب'!$A$6:$A$205,B1538&amp;"")=0,"طالب غير موجود",IF(NOT(ISNUMBER(A1538)),"تاريخ ناقص",IF(OR(C1538="حفظ جديد",C1538="مراجعة")=FALSE,"اختر النوع",IF(NOT(ISNUMBER(F1538)),"عدد الأوجه ناقص","")))))</f>
        <v/>
      </c>
      <c r="J1538" s="21">
        <f>IF(OR(B1538&amp;""="",C1538&lt;&gt;"حفظ جديد",NOT(ISNUMBER(A1538))),"",IF(COUNTIFS($B$6:$B$2005,B1538&amp;"",$C$6:$C$2005,"حفظ جديد",$A$6:$A$2005,"&gt;"&amp;A1538)=0,1,0))</f>
        <v/>
      </c>
      <c r="K1538" s="21">
        <f>IF(OR(B1538&amp;""="",C1538&lt;&gt;"مراجعة",NOT(ISNUMBER(A1538))),"",IF(COUNTIFS($B$6:$B$2005,B1538&amp;"",$C$6:$C$2005,"مراجعة",$A$6:$A$2005,"&gt;"&amp;A1538)=0,1,0))</f>
        <v/>
      </c>
      <c r="L1538" s="6">
        <f>IF(J1538=1,B1538&amp;"|H","")</f>
        <v/>
      </c>
      <c r="M1538" s="6">
        <f>IF(K1538=1,B1538&amp;"|R","")</f>
        <v/>
      </c>
    </row>
    <row r="1539">
      <c r="A1539" s="13" t="n"/>
      <c r="B1539" s="5" t="n"/>
      <c r="C1539" s="5" t="n"/>
      <c r="D1539" s="5" t="n"/>
      <c r="E1539" s="5" t="n"/>
      <c r="F1539" s="15" t="n"/>
      <c r="G1539" s="5" t="n"/>
      <c r="H1539" s="5" t="n"/>
      <c r="I1539" s="6">
        <f>IF(B1539&amp;""="","",IF(COUNTIF('الطلاب'!$A$6:$A$205,B1539&amp;"")=0,"طالب غير موجود",IF(NOT(ISNUMBER(A1539)),"تاريخ ناقص",IF(OR(C1539="حفظ جديد",C1539="مراجعة")=FALSE,"اختر النوع",IF(NOT(ISNUMBER(F1539)),"عدد الأوجه ناقص","")))))</f>
        <v/>
      </c>
      <c r="J1539" s="21">
        <f>IF(OR(B1539&amp;""="",C1539&lt;&gt;"حفظ جديد",NOT(ISNUMBER(A1539))),"",IF(COUNTIFS($B$6:$B$2005,B1539&amp;"",$C$6:$C$2005,"حفظ جديد",$A$6:$A$2005,"&gt;"&amp;A1539)=0,1,0))</f>
        <v/>
      </c>
      <c r="K1539" s="21">
        <f>IF(OR(B1539&amp;""="",C1539&lt;&gt;"مراجعة",NOT(ISNUMBER(A1539))),"",IF(COUNTIFS($B$6:$B$2005,B1539&amp;"",$C$6:$C$2005,"مراجعة",$A$6:$A$2005,"&gt;"&amp;A1539)=0,1,0))</f>
        <v/>
      </c>
      <c r="L1539" s="6">
        <f>IF(J1539=1,B1539&amp;"|H","")</f>
        <v/>
      </c>
      <c r="M1539" s="6">
        <f>IF(K1539=1,B1539&amp;"|R","")</f>
        <v/>
      </c>
    </row>
    <row r="1540">
      <c r="A1540" s="13" t="n"/>
      <c r="B1540" s="5" t="n"/>
      <c r="C1540" s="5" t="n"/>
      <c r="D1540" s="5" t="n"/>
      <c r="E1540" s="5" t="n"/>
      <c r="F1540" s="15" t="n"/>
      <c r="G1540" s="5" t="n"/>
      <c r="H1540" s="5" t="n"/>
      <c r="I1540" s="6">
        <f>IF(B1540&amp;""="","",IF(COUNTIF('الطلاب'!$A$6:$A$205,B1540&amp;"")=0,"طالب غير موجود",IF(NOT(ISNUMBER(A1540)),"تاريخ ناقص",IF(OR(C1540="حفظ جديد",C1540="مراجعة")=FALSE,"اختر النوع",IF(NOT(ISNUMBER(F1540)),"عدد الأوجه ناقص","")))))</f>
        <v/>
      </c>
      <c r="J1540" s="21">
        <f>IF(OR(B1540&amp;""="",C1540&lt;&gt;"حفظ جديد",NOT(ISNUMBER(A1540))),"",IF(COUNTIFS($B$6:$B$2005,B1540&amp;"",$C$6:$C$2005,"حفظ جديد",$A$6:$A$2005,"&gt;"&amp;A1540)=0,1,0))</f>
        <v/>
      </c>
      <c r="K1540" s="21">
        <f>IF(OR(B1540&amp;""="",C1540&lt;&gt;"مراجعة",NOT(ISNUMBER(A1540))),"",IF(COUNTIFS($B$6:$B$2005,B1540&amp;"",$C$6:$C$2005,"مراجعة",$A$6:$A$2005,"&gt;"&amp;A1540)=0,1,0))</f>
        <v/>
      </c>
      <c r="L1540" s="6">
        <f>IF(J1540=1,B1540&amp;"|H","")</f>
        <v/>
      </c>
      <c r="M1540" s="6">
        <f>IF(K1540=1,B1540&amp;"|R","")</f>
        <v/>
      </c>
    </row>
    <row r="1541">
      <c r="A1541" s="13" t="n"/>
      <c r="B1541" s="5" t="n"/>
      <c r="C1541" s="5" t="n"/>
      <c r="D1541" s="5" t="n"/>
      <c r="E1541" s="5" t="n"/>
      <c r="F1541" s="15" t="n"/>
      <c r="G1541" s="5" t="n"/>
      <c r="H1541" s="5" t="n"/>
      <c r="I1541" s="6">
        <f>IF(B1541&amp;""="","",IF(COUNTIF('الطلاب'!$A$6:$A$205,B1541&amp;"")=0,"طالب غير موجود",IF(NOT(ISNUMBER(A1541)),"تاريخ ناقص",IF(OR(C1541="حفظ جديد",C1541="مراجعة")=FALSE,"اختر النوع",IF(NOT(ISNUMBER(F1541)),"عدد الأوجه ناقص","")))))</f>
        <v/>
      </c>
      <c r="J1541" s="21">
        <f>IF(OR(B1541&amp;""="",C1541&lt;&gt;"حفظ جديد",NOT(ISNUMBER(A1541))),"",IF(COUNTIFS($B$6:$B$2005,B1541&amp;"",$C$6:$C$2005,"حفظ جديد",$A$6:$A$2005,"&gt;"&amp;A1541)=0,1,0))</f>
        <v/>
      </c>
      <c r="K1541" s="21">
        <f>IF(OR(B1541&amp;""="",C1541&lt;&gt;"مراجعة",NOT(ISNUMBER(A1541))),"",IF(COUNTIFS($B$6:$B$2005,B1541&amp;"",$C$6:$C$2005,"مراجعة",$A$6:$A$2005,"&gt;"&amp;A1541)=0,1,0))</f>
        <v/>
      </c>
      <c r="L1541" s="6">
        <f>IF(J1541=1,B1541&amp;"|H","")</f>
        <v/>
      </c>
      <c r="M1541" s="6">
        <f>IF(K1541=1,B1541&amp;"|R","")</f>
        <v/>
      </c>
    </row>
    <row r="1542">
      <c r="A1542" s="13" t="n"/>
      <c r="B1542" s="5" t="n"/>
      <c r="C1542" s="5" t="n"/>
      <c r="D1542" s="5" t="n"/>
      <c r="E1542" s="5" t="n"/>
      <c r="F1542" s="15" t="n"/>
      <c r="G1542" s="5" t="n"/>
      <c r="H1542" s="5" t="n"/>
      <c r="I1542" s="6">
        <f>IF(B1542&amp;""="","",IF(COUNTIF('الطلاب'!$A$6:$A$205,B1542&amp;"")=0,"طالب غير موجود",IF(NOT(ISNUMBER(A1542)),"تاريخ ناقص",IF(OR(C1542="حفظ جديد",C1542="مراجعة")=FALSE,"اختر النوع",IF(NOT(ISNUMBER(F1542)),"عدد الأوجه ناقص","")))))</f>
        <v/>
      </c>
      <c r="J1542" s="21">
        <f>IF(OR(B1542&amp;""="",C1542&lt;&gt;"حفظ جديد",NOT(ISNUMBER(A1542))),"",IF(COUNTIFS($B$6:$B$2005,B1542&amp;"",$C$6:$C$2005,"حفظ جديد",$A$6:$A$2005,"&gt;"&amp;A1542)=0,1,0))</f>
        <v/>
      </c>
      <c r="K1542" s="21">
        <f>IF(OR(B1542&amp;""="",C1542&lt;&gt;"مراجعة",NOT(ISNUMBER(A1542))),"",IF(COUNTIFS($B$6:$B$2005,B1542&amp;"",$C$6:$C$2005,"مراجعة",$A$6:$A$2005,"&gt;"&amp;A1542)=0,1,0))</f>
        <v/>
      </c>
      <c r="L1542" s="6">
        <f>IF(J1542=1,B1542&amp;"|H","")</f>
        <v/>
      </c>
      <c r="M1542" s="6">
        <f>IF(K1542=1,B1542&amp;"|R","")</f>
        <v/>
      </c>
    </row>
    <row r="1543">
      <c r="A1543" s="13" t="n"/>
      <c r="B1543" s="5" t="n"/>
      <c r="C1543" s="5" t="n"/>
      <c r="D1543" s="5" t="n"/>
      <c r="E1543" s="5" t="n"/>
      <c r="F1543" s="15" t="n"/>
      <c r="G1543" s="5" t="n"/>
      <c r="H1543" s="5" t="n"/>
      <c r="I1543" s="6">
        <f>IF(B1543&amp;""="","",IF(COUNTIF('الطلاب'!$A$6:$A$205,B1543&amp;"")=0,"طالب غير موجود",IF(NOT(ISNUMBER(A1543)),"تاريخ ناقص",IF(OR(C1543="حفظ جديد",C1543="مراجعة")=FALSE,"اختر النوع",IF(NOT(ISNUMBER(F1543)),"عدد الأوجه ناقص","")))))</f>
        <v/>
      </c>
      <c r="J1543" s="21">
        <f>IF(OR(B1543&amp;""="",C1543&lt;&gt;"حفظ جديد",NOT(ISNUMBER(A1543))),"",IF(COUNTIFS($B$6:$B$2005,B1543&amp;"",$C$6:$C$2005,"حفظ جديد",$A$6:$A$2005,"&gt;"&amp;A1543)=0,1,0))</f>
        <v/>
      </c>
      <c r="K1543" s="21">
        <f>IF(OR(B1543&amp;""="",C1543&lt;&gt;"مراجعة",NOT(ISNUMBER(A1543))),"",IF(COUNTIFS($B$6:$B$2005,B1543&amp;"",$C$6:$C$2005,"مراجعة",$A$6:$A$2005,"&gt;"&amp;A1543)=0,1,0))</f>
        <v/>
      </c>
      <c r="L1543" s="6">
        <f>IF(J1543=1,B1543&amp;"|H","")</f>
        <v/>
      </c>
      <c r="M1543" s="6">
        <f>IF(K1543=1,B1543&amp;"|R","")</f>
        <v/>
      </c>
    </row>
    <row r="1544">
      <c r="A1544" s="13" t="n"/>
      <c r="B1544" s="5" t="n"/>
      <c r="C1544" s="5" t="n"/>
      <c r="D1544" s="5" t="n"/>
      <c r="E1544" s="5" t="n"/>
      <c r="F1544" s="15" t="n"/>
      <c r="G1544" s="5" t="n"/>
      <c r="H1544" s="5" t="n"/>
      <c r="I1544" s="6">
        <f>IF(B1544&amp;""="","",IF(COUNTIF('الطلاب'!$A$6:$A$205,B1544&amp;"")=0,"طالب غير موجود",IF(NOT(ISNUMBER(A1544)),"تاريخ ناقص",IF(OR(C1544="حفظ جديد",C1544="مراجعة")=FALSE,"اختر النوع",IF(NOT(ISNUMBER(F1544)),"عدد الأوجه ناقص","")))))</f>
        <v/>
      </c>
      <c r="J1544" s="21">
        <f>IF(OR(B1544&amp;""="",C1544&lt;&gt;"حفظ جديد",NOT(ISNUMBER(A1544))),"",IF(COUNTIFS($B$6:$B$2005,B1544&amp;"",$C$6:$C$2005,"حفظ جديد",$A$6:$A$2005,"&gt;"&amp;A1544)=0,1,0))</f>
        <v/>
      </c>
      <c r="K1544" s="21">
        <f>IF(OR(B1544&amp;""="",C1544&lt;&gt;"مراجعة",NOT(ISNUMBER(A1544))),"",IF(COUNTIFS($B$6:$B$2005,B1544&amp;"",$C$6:$C$2005,"مراجعة",$A$6:$A$2005,"&gt;"&amp;A1544)=0,1,0))</f>
        <v/>
      </c>
      <c r="L1544" s="6">
        <f>IF(J1544=1,B1544&amp;"|H","")</f>
        <v/>
      </c>
      <c r="M1544" s="6">
        <f>IF(K1544=1,B1544&amp;"|R","")</f>
        <v/>
      </c>
    </row>
    <row r="1545">
      <c r="A1545" s="13" t="n"/>
      <c r="B1545" s="5" t="n"/>
      <c r="C1545" s="5" t="n"/>
      <c r="D1545" s="5" t="n"/>
      <c r="E1545" s="5" t="n"/>
      <c r="F1545" s="15" t="n"/>
      <c r="G1545" s="5" t="n"/>
      <c r="H1545" s="5" t="n"/>
      <c r="I1545" s="6">
        <f>IF(B1545&amp;""="","",IF(COUNTIF('الطلاب'!$A$6:$A$205,B1545&amp;"")=0,"طالب غير موجود",IF(NOT(ISNUMBER(A1545)),"تاريخ ناقص",IF(OR(C1545="حفظ جديد",C1545="مراجعة")=FALSE,"اختر النوع",IF(NOT(ISNUMBER(F1545)),"عدد الأوجه ناقص","")))))</f>
        <v/>
      </c>
      <c r="J1545" s="21">
        <f>IF(OR(B1545&amp;""="",C1545&lt;&gt;"حفظ جديد",NOT(ISNUMBER(A1545))),"",IF(COUNTIFS($B$6:$B$2005,B1545&amp;"",$C$6:$C$2005,"حفظ جديد",$A$6:$A$2005,"&gt;"&amp;A1545)=0,1,0))</f>
        <v/>
      </c>
      <c r="K1545" s="21">
        <f>IF(OR(B1545&amp;""="",C1545&lt;&gt;"مراجعة",NOT(ISNUMBER(A1545))),"",IF(COUNTIFS($B$6:$B$2005,B1545&amp;"",$C$6:$C$2005,"مراجعة",$A$6:$A$2005,"&gt;"&amp;A1545)=0,1,0))</f>
        <v/>
      </c>
      <c r="L1545" s="6">
        <f>IF(J1545=1,B1545&amp;"|H","")</f>
        <v/>
      </c>
      <c r="M1545" s="6">
        <f>IF(K1545=1,B1545&amp;"|R","")</f>
        <v/>
      </c>
    </row>
    <row r="1546">
      <c r="A1546" s="13" t="n"/>
      <c r="B1546" s="5" t="n"/>
      <c r="C1546" s="5" t="n"/>
      <c r="D1546" s="5" t="n"/>
      <c r="E1546" s="5" t="n"/>
      <c r="F1546" s="15" t="n"/>
      <c r="G1546" s="5" t="n"/>
      <c r="H1546" s="5" t="n"/>
      <c r="I1546" s="6">
        <f>IF(B1546&amp;""="","",IF(COUNTIF('الطلاب'!$A$6:$A$205,B1546&amp;"")=0,"طالب غير موجود",IF(NOT(ISNUMBER(A1546)),"تاريخ ناقص",IF(OR(C1546="حفظ جديد",C1546="مراجعة")=FALSE,"اختر النوع",IF(NOT(ISNUMBER(F1546)),"عدد الأوجه ناقص","")))))</f>
        <v/>
      </c>
      <c r="J1546" s="21">
        <f>IF(OR(B1546&amp;""="",C1546&lt;&gt;"حفظ جديد",NOT(ISNUMBER(A1546))),"",IF(COUNTIFS($B$6:$B$2005,B1546&amp;"",$C$6:$C$2005,"حفظ جديد",$A$6:$A$2005,"&gt;"&amp;A1546)=0,1,0))</f>
        <v/>
      </c>
      <c r="K1546" s="21">
        <f>IF(OR(B1546&amp;""="",C1546&lt;&gt;"مراجعة",NOT(ISNUMBER(A1546))),"",IF(COUNTIFS($B$6:$B$2005,B1546&amp;"",$C$6:$C$2005,"مراجعة",$A$6:$A$2005,"&gt;"&amp;A1546)=0,1,0))</f>
        <v/>
      </c>
      <c r="L1546" s="6">
        <f>IF(J1546=1,B1546&amp;"|H","")</f>
        <v/>
      </c>
      <c r="M1546" s="6">
        <f>IF(K1546=1,B1546&amp;"|R","")</f>
        <v/>
      </c>
    </row>
    <row r="1547">
      <c r="A1547" s="13" t="n"/>
      <c r="B1547" s="5" t="n"/>
      <c r="C1547" s="5" t="n"/>
      <c r="D1547" s="5" t="n"/>
      <c r="E1547" s="5" t="n"/>
      <c r="F1547" s="15" t="n"/>
      <c r="G1547" s="5" t="n"/>
      <c r="H1547" s="5" t="n"/>
      <c r="I1547" s="6">
        <f>IF(B1547&amp;""="","",IF(COUNTIF('الطلاب'!$A$6:$A$205,B1547&amp;"")=0,"طالب غير موجود",IF(NOT(ISNUMBER(A1547)),"تاريخ ناقص",IF(OR(C1547="حفظ جديد",C1547="مراجعة")=FALSE,"اختر النوع",IF(NOT(ISNUMBER(F1547)),"عدد الأوجه ناقص","")))))</f>
        <v/>
      </c>
      <c r="J1547" s="21">
        <f>IF(OR(B1547&amp;""="",C1547&lt;&gt;"حفظ جديد",NOT(ISNUMBER(A1547))),"",IF(COUNTIFS($B$6:$B$2005,B1547&amp;"",$C$6:$C$2005,"حفظ جديد",$A$6:$A$2005,"&gt;"&amp;A1547)=0,1,0))</f>
        <v/>
      </c>
      <c r="K1547" s="21">
        <f>IF(OR(B1547&amp;""="",C1547&lt;&gt;"مراجعة",NOT(ISNUMBER(A1547))),"",IF(COUNTIFS($B$6:$B$2005,B1547&amp;"",$C$6:$C$2005,"مراجعة",$A$6:$A$2005,"&gt;"&amp;A1547)=0,1,0))</f>
        <v/>
      </c>
      <c r="L1547" s="6">
        <f>IF(J1547=1,B1547&amp;"|H","")</f>
        <v/>
      </c>
      <c r="M1547" s="6">
        <f>IF(K1547=1,B1547&amp;"|R","")</f>
        <v/>
      </c>
    </row>
    <row r="1548">
      <c r="A1548" s="13" t="n"/>
      <c r="B1548" s="5" t="n"/>
      <c r="C1548" s="5" t="n"/>
      <c r="D1548" s="5" t="n"/>
      <c r="E1548" s="5" t="n"/>
      <c r="F1548" s="15" t="n"/>
      <c r="G1548" s="5" t="n"/>
      <c r="H1548" s="5" t="n"/>
      <c r="I1548" s="6">
        <f>IF(B1548&amp;""="","",IF(COUNTIF('الطلاب'!$A$6:$A$205,B1548&amp;"")=0,"طالب غير موجود",IF(NOT(ISNUMBER(A1548)),"تاريخ ناقص",IF(OR(C1548="حفظ جديد",C1548="مراجعة")=FALSE,"اختر النوع",IF(NOT(ISNUMBER(F1548)),"عدد الأوجه ناقص","")))))</f>
        <v/>
      </c>
      <c r="J1548" s="21">
        <f>IF(OR(B1548&amp;""="",C1548&lt;&gt;"حفظ جديد",NOT(ISNUMBER(A1548))),"",IF(COUNTIFS($B$6:$B$2005,B1548&amp;"",$C$6:$C$2005,"حفظ جديد",$A$6:$A$2005,"&gt;"&amp;A1548)=0,1,0))</f>
        <v/>
      </c>
      <c r="K1548" s="21">
        <f>IF(OR(B1548&amp;""="",C1548&lt;&gt;"مراجعة",NOT(ISNUMBER(A1548))),"",IF(COUNTIFS($B$6:$B$2005,B1548&amp;"",$C$6:$C$2005,"مراجعة",$A$6:$A$2005,"&gt;"&amp;A1548)=0,1,0))</f>
        <v/>
      </c>
      <c r="L1548" s="6">
        <f>IF(J1548=1,B1548&amp;"|H","")</f>
        <v/>
      </c>
      <c r="M1548" s="6">
        <f>IF(K1548=1,B1548&amp;"|R","")</f>
        <v/>
      </c>
    </row>
    <row r="1549">
      <c r="A1549" s="13" t="n"/>
      <c r="B1549" s="5" t="n"/>
      <c r="C1549" s="5" t="n"/>
      <c r="D1549" s="5" t="n"/>
      <c r="E1549" s="5" t="n"/>
      <c r="F1549" s="15" t="n"/>
      <c r="G1549" s="5" t="n"/>
      <c r="H1549" s="5" t="n"/>
      <c r="I1549" s="6">
        <f>IF(B1549&amp;""="","",IF(COUNTIF('الطلاب'!$A$6:$A$205,B1549&amp;"")=0,"طالب غير موجود",IF(NOT(ISNUMBER(A1549)),"تاريخ ناقص",IF(OR(C1549="حفظ جديد",C1549="مراجعة")=FALSE,"اختر النوع",IF(NOT(ISNUMBER(F1549)),"عدد الأوجه ناقص","")))))</f>
        <v/>
      </c>
      <c r="J1549" s="21">
        <f>IF(OR(B1549&amp;""="",C1549&lt;&gt;"حفظ جديد",NOT(ISNUMBER(A1549))),"",IF(COUNTIFS($B$6:$B$2005,B1549&amp;"",$C$6:$C$2005,"حفظ جديد",$A$6:$A$2005,"&gt;"&amp;A1549)=0,1,0))</f>
        <v/>
      </c>
      <c r="K1549" s="21">
        <f>IF(OR(B1549&amp;""="",C1549&lt;&gt;"مراجعة",NOT(ISNUMBER(A1549))),"",IF(COUNTIFS($B$6:$B$2005,B1549&amp;"",$C$6:$C$2005,"مراجعة",$A$6:$A$2005,"&gt;"&amp;A1549)=0,1,0))</f>
        <v/>
      </c>
      <c r="L1549" s="6">
        <f>IF(J1549=1,B1549&amp;"|H","")</f>
        <v/>
      </c>
      <c r="M1549" s="6">
        <f>IF(K1549=1,B1549&amp;"|R","")</f>
        <v/>
      </c>
    </row>
    <row r="1550">
      <c r="A1550" s="13" t="n"/>
      <c r="B1550" s="5" t="n"/>
      <c r="C1550" s="5" t="n"/>
      <c r="D1550" s="5" t="n"/>
      <c r="E1550" s="5" t="n"/>
      <c r="F1550" s="15" t="n"/>
      <c r="G1550" s="5" t="n"/>
      <c r="H1550" s="5" t="n"/>
      <c r="I1550" s="6">
        <f>IF(B1550&amp;""="","",IF(COUNTIF('الطلاب'!$A$6:$A$205,B1550&amp;"")=0,"طالب غير موجود",IF(NOT(ISNUMBER(A1550)),"تاريخ ناقص",IF(OR(C1550="حفظ جديد",C1550="مراجعة")=FALSE,"اختر النوع",IF(NOT(ISNUMBER(F1550)),"عدد الأوجه ناقص","")))))</f>
        <v/>
      </c>
      <c r="J1550" s="21">
        <f>IF(OR(B1550&amp;""="",C1550&lt;&gt;"حفظ جديد",NOT(ISNUMBER(A1550))),"",IF(COUNTIFS($B$6:$B$2005,B1550&amp;"",$C$6:$C$2005,"حفظ جديد",$A$6:$A$2005,"&gt;"&amp;A1550)=0,1,0))</f>
        <v/>
      </c>
      <c r="K1550" s="21">
        <f>IF(OR(B1550&amp;""="",C1550&lt;&gt;"مراجعة",NOT(ISNUMBER(A1550))),"",IF(COUNTIFS($B$6:$B$2005,B1550&amp;"",$C$6:$C$2005,"مراجعة",$A$6:$A$2005,"&gt;"&amp;A1550)=0,1,0))</f>
        <v/>
      </c>
      <c r="L1550" s="6">
        <f>IF(J1550=1,B1550&amp;"|H","")</f>
        <v/>
      </c>
      <c r="M1550" s="6">
        <f>IF(K1550=1,B1550&amp;"|R","")</f>
        <v/>
      </c>
    </row>
    <row r="1551">
      <c r="A1551" s="13" t="n"/>
      <c r="B1551" s="5" t="n"/>
      <c r="C1551" s="5" t="n"/>
      <c r="D1551" s="5" t="n"/>
      <c r="E1551" s="5" t="n"/>
      <c r="F1551" s="15" t="n"/>
      <c r="G1551" s="5" t="n"/>
      <c r="H1551" s="5" t="n"/>
      <c r="I1551" s="6">
        <f>IF(B1551&amp;""="","",IF(COUNTIF('الطلاب'!$A$6:$A$205,B1551&amp;"")=0,"طالب غير موجود",IF(NOT(ISNUMBER(A1551)),"تاريخ ناقص",IF(OR(C1551="حفظ جديد",C1551="مراجعة")=FALSE,"اختر النوع",IF(NOT(ISNUMBER(F1551)),"عدد الأوجه ناقص","")))))</f>
        <v/>
      </c>
      <c r="J1551" s="21">
        <f>IF(OR(B1551&amp;""="",C1551&lt;&gt;"حفظ جديد",NOT(ISNUMBER(A1551))),"",IF(COUNTIFS($B$6:$B$2005,B1551&amp;"",$C$6:$C$2005,"حفظ جديد",$A$6:$A$2005,"&gt;"&amp;A1551)=0,1,0))</f>
        <v/>
      </c>
      <c r="K1551" s="21">
        <f>IF(OR(B1551&amp;""="",C1551&lt;&gt;"مراجعة",NOT(ISNUMBER(A1551))),"",IF(COUNTIFS($B$6:$B$2005,B1551&amp;"",$C$6:$C$2005,"مراجعة",$A$6:$A$2005,"&gt;"&amp;A1551)=0,1,0))</f>
        <v/>
      </c>
      <c r="L1551" s="6">
        <f>IF(J1551=1,B1551&amp;"|H","")</f>
        <v/>
      </c>
      <c r="M1551" s="6">
        <f>IF(K1551=1,B1551&amp;"|R","")</f>
        <v/>
      </c>
    </row>
    <row r="1552">
      <c r="A1552" s="13" t="n"/>
      <c r="B1552" s="5" t="n"/>
      <c r="C1552" s="5" t="n"/>
      <c r="D1552" s="5" t="n"/>
      <c r="E1552" s="5" t="n"/>
      <c r="F1552" s="15" t="n"/>
      <c r="G1552" s="5" t="n"/>
      <c r="H1552" s="5" t="n"/>
      <c r="I1552" s="6">
        <f>IF(B1552&amp;""="","",IF(COUNTIF('الطلاب'!$A$6:$A$205,B1552&amp;"")=0,"طالب غير موجود",IF(NOT(ISNUMBER(A1552)),"تاريخ ناقص",IF(OR(C1552="حفظ جديد",C1552="مراجعة")=FALSE,"اختر النوع",IF(NOT(ISNUMBER(F1552)),"عدد الأوجه ناقص","")))))</f>
        <v/>
      </c>
      <c r="J1552" s="21">
        <f>IF(OR(B1552&amp;""="",C1552&lt;&gt;"حفظ جديد",NOT(ISNUMBER(A1552))),"",IF(COUNTIFS($B$6:$B$2005,B1552&amp;"",$C$6:$C$2005,"حفظ جديد",$A$6:$A$2005,"&gt;"&amp;A1552)=0,1,0))</f>
        <v/>
      </c>
      <c r="K1552" s="21">
        <f>IF(OR(B1552&amp;""="",C1552&lt;&gt;"مراجعة",NOT(ISNUMBER(A1552))),"",IF(COUNTIFS($B$6:$B$2005,B1552&amp;"",$C$6:$C$2005,"مراجعة",$A$6:$A$2005,"&gt;"&amp;A1552)=0,1,0))</f>
        <v/>
      </c>
      <c r="L1552" s="6">
        <f>IF(J1552=1,B1552&amp;"|H","")</f>
        <v/>
      </c>
      <c r="M1552" s="6">
        <f>IF(K1552=1,B1552&amp;"|R","")</f>
        <v/>
      </c>
    </row>
    <row r="1553">
      <c r="A1553" s="13" t="n"/>
      <c r="B1553" s="5" t="n"/>
      <c r="C1553" s="5" t="n"/>
      <c r="D1553" s="5" t="n"/>
      <c r="E1553" s="5" t="n"/>
      <c r="F1553" s="15" t="n"/>
      <c r="G1553" s="5" t="n"/>
      <c r="H1553" s="5" t="n"/>
      <c r="I1553" s="6">
        <f>IF(B1553&amp;""="","",IF(COUNTIF('الطلاب'!$A$6:$A$205,B1553&amp;"")=0,"طالب غير موجود",IF(NOT(ISNUMBER(A1553)),"تاريخ ناقص",IF(OR(C1553="حفظ جديد",C1553="مراجعة")=FALSE,"اختر النوع",IF(NOT(ISNUMBER(F1553)),"عدد الأوجه ناقص","")))))</f>
        <v/>
      </c>
      <c r="J1553" s="21">
        <f>IF(OR(B1553&amp;""="",C1553&lt;&gt;"حفظ جديد",NOT(ISNUMBER(A1553))),"",IF(COUNTIFS($B$6:$B$2005,B1553&amp;"",$C$6:$C$2005,"حفظ جديد",$A$6:$A$2005,"&gt;"&amp;A1553)=0,1,0))</f>
        <v/>
      </c>
      <c r="K1553" s="21">
        <f>IF(OR(B1553&amp;""="",C1553&lt;&gt;"مراجعة",NOT(ISNUMBER(A1553))),"",IF(COUNTIFS($B$6:$B$2005,B1553&amp;"",$C$6:$C$2005,"مراجعة",$A$6:$A$2005,"&gt;"&amp;A1553)=0,1,0))</f>
        <v/>
      </c>
      <c r="L1553" s="6">
        <f>IF(J1553=1,B1553&amp;"|H","")</f>
        <v/>
      </c>
      <c r="M1553" s="6">
        <f>IF(K1553=1,B1553&amp;"|R","")</f>
        <v/>
      </c>
    </row>
    <row r="1554">
      <c r="A1554" s="13" t="n"/>
      <c r="B1554" s="5" t="n"/>
      <c r="C1554" s="5" t="n"/>
      <c r="D1554" s="5" t="n"/>
      <c r="E1554" s="5" t="n"/>
      <c r="F1554" s="15" t="n"/>
      <c r="G1554" s="5" t="n"/>
      <c r="H1554" s="5" t="n"/>
      <c r="I1554" s="6">
        <f>IF(B1554&amp;""="","",IF(COUNTIF('الطلاب'!$A$6:$A$205,B1554&amp;"")=0,"طالب غير موجود",IF(NOT(ISNUMBER(A1554)),"تاريخ ناقص",IF(OR(C1554="حفظ جديد",C1554="مراجعة")=FALSE,"اختر النوع",IF(NOT(ISNUMBER(F1554)),"عدد الأوجه ناقص","")))))</f>
        <v/>
      </c>
      <c r="J1554" s="21">
        <f>IF(OR(B1554&amp;""="",C1554&lt;&gt;"حفظ جديد",NOT(ISNUMBER(A1554))),"",IF(COUNTIFS($B$6:$B$2005,B1554&amp;"",$C$6:$C$2005,"حفظ جديد",$A$6:$A$2005,"&gt;"&amp;A1554)=0,1,0))</f>
        <v/>
      </c>
      <c r="K1554" s="21">
        <f>IF(OR(B1554&amp;""="",C1554&lt;&gt;"مراجعة",NOT(ISNUMBER(A1554))),"",IF(COUNTIFS($B$6:$B$2005,B1554&amp;"",$C$6:$C$2005,"مراجعة",$A$6:$A$2005,"&gt;"&amp;A1554)=0,1,0))</f>
        <v/>
      </c>
      <c r="L1554" s="6">
        <f>IF(J1554=1,B1554&amp;"|H","")</f>
        <v/>
      </c>
      <c r="M1554" s="6">
        <f>IF(K1554=1,B1554&amp;"|R","")</f>
        <v/>
      </c>
    </row>
    <row r="1555">
      <c r="A1555" s="13" t="n"/>
      <c r="B1555" s="5" t="n"/>
      <c r="C1555" s="5" t="n"/>
      <c r="D1555" s="5" t="n"/>
      <c r="E1555" s="5" t="n"/>
      <c r="F1555" s="15" t="n"/>
      <c r="G1555" s="5" t="n"/>
      <c r="H1555" s="5" t="n"/>
      <c r="I1555" s="6">
        <f>IF(B1555&amp;""="","",IF(COUNTIF('الطلاب'!$A$6:$A$205,B1555&amp;"")=0,"طالب غير موجود",IF(NOT(ISNUMBER(A1555)),"تاريخ ناقص",IF(OR(C1555="حفظ جديد",C1555="مراجعة")=FALSE,"اختر النوع",IF(NOT(ISNUMBER(F1555)),"عدد الأوجه ناقص","")))))</f>
        <v/>
      </c>
      <c r="J1555" s="21">
        <f>IF(OR(B1555&amp;""="",C1555&lt;&gt;"حفظ جديد",NOT(ISNUMBER(A1555))),"",IF(COUNTIFS($B$6:$B$2005,B1555&amp;"",$C$6:$C$2005,"حفظ جديد",$A$6:$A$2005,"&gt;"&amp;A1555)=0,1,0))</f>
        <v/>
      </c>
      <c r="K1555" s="21">
        <f>IF(OR(B1555&amp;""="",C1555&lt;&gt;"مراجعة",NOT(ISNUMBER(A1555))),"",IF(COUNTIFS($B$6:$B$2005,B1555&amp;"",$C$6:$C$2005,"مراجعة",$A$6:$A$2005,"&gt;"&amp;A1555)=0,1,0))</f>
        <v/>
      </c>
      <c r="L1555" s="6">
        <f>IF(J1555=1,B1555&amp;"|H","")</f>
        <v/>
      </c>
      <c r="M1555" s="6">
        <f>IF(K1555=1,B1555&amp;"|R","")</f>
        <v/>
      </c>
    </row>
    <row r="1556">
      <c r="A1556" s="13" t="n"/>
      <c r="B1556" s="5" t="n"/>
      <c r="C1556" s="5" t="n"/>
      <c r="D1556" s="5" t="n"/>
      <c r="E1556" s="5" t="n"/>
      <c r="F1556" s="15" t="n"/>
      <c r="G1556" s="5" t="n"/>
      <c r="H1556" s="5" t="n"/>
      <c r="I1556" s="6">
        <f>IF(B1556&amp;""="","",IF(COUNTIF('الطلاب'!$A$6:$A$205,B1556&amp;"")=0,"طالب غير موجود",IF(NOT(ISNUMBER(A1556)),"تاريخ ناقص",IF(OR(C1556="حفظ جديد",C1556="مراجعة")=FALSE,"اختر النوع",IF(NOT(ISNUMBER(F1556)),"عدد الأوجه ناقص","")))))</f>
        <v/>
      </c>
      <c r="J1556" s="21">
        <f>IF(OR(B1556&amp;""="",C1556&lt;&gt;"حفظ جديد",NOT(ISNUMBER(A1556))),"",IF(COUNTIFS($B$6:$B$2005,B1556&amp;"",$C$6:$C$2005,"حفظ جديد",$A$6:$A$2005,"&gt;"&amp;A1556)=0,1,0))</f>
        <v/>
      </c>
      <c r="K1556" s="21">
        <f>IF(OR(B1556&amp;""="",C1556&lt;&gt;"مراجعة",NOT(ISNUMBER(A1556))),"",IF(COUNTIFS($B$6:$B$2005,B1556&amp;"",$C$6:$C$2005,"مراجعة",$A$6:$A$2005,"&gt;"&amp;A1556)=0,1,0))</f>
        <v/>
      </c>
      <c r="L1556" s="6">
        <f>IF(J1556=1,B1556&amp;"|H","")</f>
        <v/>
      </c>
      <c r="M1556" s="6">
        <f>IF(K1556=1,B1556&amp;"|R","")</f>
        <v/>
      </c>
    </row>
    <row r="1557">
      <c r="A1557" s="13" t="n"/>
      <c r="B1557" s="5" t="n"/>
      <c r="C1557" s="5" t="n"/>
      <c r="D1557" s="5" t="n"/>
      <c r="E1557" s="5" t="n"/>
      <c r="F1557" s="15" t="n"/>
      <c r="G1557" s="5" t="n"/>
      <c r="H1557" s="5" t="n"/>
      <c r="I1557" s="6">
        <f>IF(B1557&amp;""="","",IF(COUNTIF('الطلاب'!$A$6:$A$205,B1557&amp;"")=0,"طالب غير موجود",IF(NOT(ISNUMBER(A1557)),"تاريخ ناقص",IF(OR(C1557="حفظ جديد",C1557="مراجعة")=FALSE,"اختر النوع",IF(NOT(ISNUMBER(F1557)),"عدد الأوجه ناقص","")))))</f>
        <v/>
      </c>
      <c r="J1557" s="21">
        <f>IF(OR(B1557&amp;""="",C1557&lt;&gt;"حفظ جديد",NOT(ISNUMBER(A1557))),"",IF(COUNTIFS($B$6:$B$2005,B1557&amp;"",$C$6:$C$2005,"حفظ جديد",$A$6:$A$2005,"&gt;"&amp;A1557)=0,1,0))</f>
        <v/>
      </c>
      <c r="K1557" s="21">
        <f>IF(OR(B1557&amp;""="",C1557&lt;&gt;"مراجعة",NOT(ISNUMBER(A1557))),"",IF(COUNTIFS($B$6:$B$2005,B1557&amp;"",$C$6:$C$2005,"مراجعة",$A$6:$A$2005,"&gt;"&amp;A1557)=0,1,0))</f>
        <v/>
      </c>
      <c r="L1557" s="6">
        <f>IF(J1557=1,B1557&amp;"|H","")</f>
        <v/>
      </c>
      <c r="M1557" s="6">
        <f>IF(K1557=1,B1557&amp;"|R","")</f>
        <v/>
      </c>
    </row>
    <row r="1558">
      <c r="A1558" s="13" t="n"/>
      <c r="B1558" s="5" t="n"/>
      <c r="C1558" s="5" t="n"/>
      <c r="D1558" s="5" t="n"/>
      <c r="E1558" s="5" t="n"/>
      <c r="F1558" s="15" t="n"/>
      <c r="G1558" s="5" t="n"/>
      <c r="H1558" s="5" t="n"/>
      <c r="I1558" s="6">
        <f>IF(B1558&amp;""="","",IF(COUNTIF('الطلاب'!$A$6:$A$205,B1558&amp;"")=0,"طالب غير موجود",IF(NOT(ISNUMBER(A1558)),"تاريخ ناقص",IF(OR(C1558="حفظ جديد",C1558="مراجعة")=FALSE,"اختر النوع",IF(NOT(ISNUMBER(F1558)),"عدد الأوجه ناقص","")))))</f>
        <v/>
      </c>
      <c r="J1558" s="21">
        <f>IF(OR(B1558&amp;""="",C1558&lt;&gt;"حفظ جديد",NOT(ISNUMBER(A1558))),"",IF(COUNTIFS($B$6:$B$2005,B1558&amp;"",$C$6:$C$2005,"حفظ جديد",$A$6:$A$2005,"&gt;"&amp;A1558)=0,1,0))</f>
        <v/>
      </c>
      <c r="K1558" s="21">
        <f>IF(OR(B1558&amp;""="",C1558&lt;&gt;"مراجعة",NOT(ISNUMBER(A1558))),"",IF(COUNTIFS($B$6:$B$2005,B1558&amp;"",$C$6:$C$2005,"مراجعة",$A$6:$A$2005,"&gt;"&amp;A1558)=0,1,0))</f>
        <v/>
      </c>
      <c r="L1558" s="6">
        <f>IF(J1558=1,B1558&amp;"|H","")</f>
        <v/>
      </c>
      <c r="M1558" s="6">
        <f>IF(K1558=1,B1558&amp;"|R","")</f>
        <v/>
      </c>
    </row>
    <row r="1559">
      <c r="A1559" s="13" t="n"/>
      <c r="B1559" s="5" t="n"/>
      <c r="C1559" s="5" t="n"/>
      <c r="D1559" s="5" t="n"/>
      <c r="E1559" s="5" t="n"/>
      <c r="F1559" s="15" t="n"/>
      <c r="G1559" s="5" t="n"/>
      <c r="H1559" s="5" t="n"/>
      <c r="I1559" s="6">
        <f>IF(B1559&amp;""="","",IF(COUNTIF('الطلاب'!$A$6:$A$205,B1559&amp;"")=0,"طالب غير موجود",IF(NOT(ISNUMBER(A1559)),"تاريخ ناقص",IF(OR(C1559="حفظ جديد",C1559="مراجعة")=FALSE,"اختر النوع",IF(NOT(ISNUMBER(F1559)),"عدد الأوجه ناقص","")))))</f>
        <v/>
      </c>
      <c r="J1559" s="21">
        <f>IF(OR(B1559&amp;""="",C1559&lt;&gt;"حفظ جديد",NOT(ISNUMBER(A1559))),"",IF(COUNTIFS($B$6:$B$2005,B1559&amp;"",$C$6:$C$2005,"حفظ جديد",$A$6:$A$2005,"&gt;"&amp;A1559)=0,1,0))</f>
        <v/>
      </c>
      <c r="K1559" s="21">
        <f>IF(OR(B1559&amp;""="",C1559&lt;&gt;"مراجعة",NOT(ISNUMBER(A1559))),"",IF(COUNTIFS($B$6:$B$2005,B1559&amp;"",$C$6:$C$2005,"مراجعة",$A$6:$A$2005,"&gt;"&amp;A1559)=0,1,0))</f>
        <v/>
      </c>
      <c r="L1559" s="6">
        <f>IF(J1559=1,B1559&amp;"|H","")</f>
        <v/>
      </c>
      <c r="M1559" s="6">
        <f>IF(K1559=1,B1559&amp;"|R","")</f>
        <v/>
      </c>
    </row>
    <row r="1560">
      <c r="A1560" s="13" t="n"/>
      <c r="B1560" s="5" t="n"/>
      <c r="C1560" s="5" t="n"/>
      <c r="D1560" s="5" t="n"/>
      <c r="E1560" s="5" t="n"/>
      <c r="F1560" s="15" t="n"/>
      <c r="G1560" s="5" t="n"/>
      <c r="H1560" s="5" t="n"/>
      <c r="I1560" s="6">
        <f>IF(B1560&amp;""="","",IF(COUNTIF('الطلاب'!$A$6:$A$205,B1560&amp;"")=0,"طالب غير موجود",IF(NOT(ISNUMBER(A1560)),"تاريخ ناقص",IF(OR(C1560="حفظ جديد",C1560="مراجعة")=FALSE,"اختر النوع",IF(NOT(ISNUMBER(F1560)),"عدد الأوجه ناقص","")))))</f>
        <v/>
      </c>
      <c r="J1560" s="21">
        <f>IF(OR(B1560&amp;""="",C1560&lt;&gt;"حفظ جديد",NOT(ISNUMBER(A1560))),"",IF(COUNTIFS($B$6:$B$2005,B1560&amp;"",$C$6:$C$2005,"حفظ جديد",$A$6:$A$2005,"&gt;"&amp;A1560)=0,1,0))</f>
        <v/>
      </c>
      <c r="K1560" s="21">
        <f>IF(OR(B1560&amp;""="",C1560&lt;&gt;"مراجعة",NOT(ISNUMBER(A1560))),"",IF(COUNTIFS($B$6:$B$2005,B1560&amp;"",$C$6:$C$2005,"مراجعة",$A$6:$A$2005,"&gt;"&amp;A1560)=0,1,0))</f>
        <v/>
      </c>
      <c r="L1560" s="6">
        <f>IF(J1560=1,B1560&amp;"|H","")</f>
        <v/>
      </c>
      <c r="M1560" s="6">
        <f>IF(K1560=1,B1560&amp;"|R","")</f>
        <v/>
      </c>
    </row>
    <row r="1561">
      <c r="A1561" s="13" t="n"/>
      <c r="B1561" s="5" t="n"/>
      <c r="C1561" s="5" t="n"/>
      <c r="D1561" s="5" t="n"/>
      <c r="E1561" s="5" t="n"/>
      <c r="F1561" s="15" t="n"/>
      <c r="G1561" s="5" t="n"/>
      <c r="H1561" s="5" t="n"/>
      <c r="I1561" s="6">
        <f>IF(B1561&amp;""="","",IF(COUNTIF('الطلاب'!$A$6:$A$205,B1561&amp;"")=0,"طالب غير موجود",IF(NOT(ISNUMBER(A1561)),"تاريخ ناقص",IF(OR(C1561="حفظ جديد",C1561="مراجعة")=FALSE,"اختر النوع",IF(NOT(ISNUMBER(F1561)),"عدد الأوجه ناقص","")))))</f>
        <v/>
      </c>
      <c r="J1561" s="21">
        <f>IF(OR(B1561&amp;""="",C1561&lt;&gt;"حفظ جديد",NOT(ISNUMBER(A1561))),"",IF(COUNTIFS($B$6:$B$2005,B1561&amp;"",$C$6:$C$2005,"حفظ جديد",$A$6:$A$2005,"&gt;"&amp;A1561)=0,1,0))</f>
        <v/>
      </c>
      <c r="K1561" s="21">
        <f>IF(OR(B1561&amp;""="",C1561&lt;&gt;"مراجعة",NOT(ISNUMBER(A1561))),"",IF(COUNTIFS($B$6:$B$2005,B1561&amp;"",$C$6:$C$2005,"مراجعة",$A$6:$A$2005,"&gt;"&amp;A1561)=0,1,0))</f>
        <v/>
      </c>
      <c r="L1561" s="6">
        <f>IF(J1561=1,B1561&amp;"|H","")</f>
        <v/>
      </c>
      <c r="M1561" s="6">
        <f>IF(K1561=1,B1561&amp;"|R","")</f>
        <v/>
      </c>
    </row>
    <row r="1562">
      <c r="A1562" s="13" t="n"/>
      <c r="B1562" s="5" t="n"/>
      <c r="C1562" s="5" t="n"/>
      <c r="D1562" s="5" t="n"/>
      <c r="E1562" s="5" t="n"/>
      <c r="F1562" s="15" t="n"/>
      <c r="G1562" s="5" t="n"/>
      <c r="H1562" s="5" t="n"/>
      <c r="I1562" s="6">
        <f>IF(B1562&amp;""="","",IF(COUNTIF('الطلاب'!$A$6:$A$205,B1562&amp;"")=0,"طالب غير موجود",IF(NOT(ISNUMBER(A1562)),"تاريخ ناقص",IF(OR(C1562="حفظ جديد",C1562="مراجعة")=FALSE,"اختر النوع",IF(NOT(ISNUMBER(F1562)),"عدد الأوجه ناقص","")))))</f>
        <v/>
      </c>
      <c r="J1562" s="21">
        <f>IF(OR(B1562&amp;""="",C1562&lt;&gt;"حفظ جديد",NOT(ISNUMBER(A1562))),"",IF(COUNTIFS($B$6:$B$2005,B1562&amp;"",$C$6:$C$2005,"حفظ جديد",$A$6:$A$2005,"&gt;"&amp;A1562)=0,1,0))</f>
        <v/>
      </c>
      <c r="K1562" s="21">
        <f>IF(OR(B1562&amp;""="",C1562&lt;&gt;"مراجعة",NOT(ISNUMBER(A1562))),"",IF(COUNTIFS($B$6:$B$2005,B1562&amp;"",$C$6:$C$2005,"مراجعة",$A$6:$A$2005,"&gt;"&amp;A1562)=0,1,0))</f>
        <v/>
      </c>
      <c r="L1562" s="6">
        <f>IF(J1562=1,B1562&amp;"|H","")</f>
        <v/>
      </c>
      <c r="M1562" s="6">
        <f>IF(K1562=1,B1562&amp;"|R","")</f>
        <v/>
      </c>
    </row>
    <row r="1563">
      <c r="A1563" s="13" t="n"/>
      <c r="B1563" s="5" t="n"/>
      <c r="C1563" s="5" t="n"/>
      <c r="D1563" s="5" t="n"/>
      <c r="E1563" s="5" t="n"/>
      <c r="F1563" s="15" t="n"/>
      <c r="G1563" s="5" t="n"/>
      <c r="H1563" s="5" t="n"/>
      <c r="I1563" s="6">
        <f>IF(B1563&amp;""="","",IF(COUNTIF('الطلاب'!$A$6:$A$205,B1563&amp;"")=0,"طالب غير موجود",IF(NOT(ISNUMBER(A1563)),"تاريخ ناقص",IF(OR(C1563="حفظ جديد",C1563="مراجعة")=FALSE,"اختر النوع",IF(NOT(ISNUMBER(F1563)),"عدد الأوجه ناقص","")))))</f>
        <v/>
      </c>
      <c r="J1563" s="21">
        <f>IF(OR(B1563&amp;""="",C1563&lt;&gt;"حفظ جديد",NOT(ISNUMBER(A1563))),"",IF(COUNTIFS($B$6:$B$2005,B1563&amp;"",$C$6:$C$2005,"حفظ جديد",$A$6:$A$2005,"&gt;"&amp;A1563)=0,1,0))</f>
        <v/>
      </c>
      <c r="K1563" s="21">
        <f>IF(OR(B1563&amp;""="",C1563&lt;&gt;"مراجعة",NOT(ISNUMBER(A1563))),"",IF(COUNTIFS($B$6:$B$2005,B1563&amp;"",$C$6:$C$2005,"مراجعة",$A$6:$A$2005,"&gt;"&amp;A1563)=0,1,0))</f>
        <v/>
      </c>
      <c r="L1563" s="6">
        <f>IF(J1563=1,B1563&amp;"|H","")</f>
        <v/>
      </c>
      <c r="M1563" s="6">
        <f>IF(K1563=1,B1563&amp;"|R","")</f>
        <v/>
      </c>
    </row>
    <row r="1564">
      <c r="A1564" s="13" t="n"/>
      <c r="B1564" s="5" t="n"/>
      <c r="C1564" s="5" t="n"/>
      <c r="D1564" s="5" t="n"/>
      <c r="E1564" s="5" t="n"/>
      <c r="F1564" s="15" t="n"/>
      <c r="G1564" s="5" t="n"/>
      <c r="H1564" s="5" t="n"/>
      <c r="I1564" s="6">
        <f>IF(B1564&amp;""="","",IF(COUNTIF('الطلاب'!$A$6:$A$205,B1564&amp;"")=0,"طالب غير موجود",IF(NOT(ISNUMBER(A1564)),"تاريخ ناقص",IF(OR(C1564="حفظ جديد",C1564="مراجعة")=FALSE,"اختر النوع",IF(NOT(ISNUMBER(F1564)),"عدد الأوجه ناقص","")))))</f>
        <v/>
      </c>
      <c r="J1564" s="21">
        <f>IF(OR(B1564&amp;""="",C1564&lt;&gt;"حفظ جديد",NOT(ISNUMBER(A1564))),"",IF(COUNTIFS($B$6:$B$2005,B1564&amp;"",$C$6:$C$2005,"حفظ جديد",$A$6:$A$2005,"&gt;"&amp;A1564)=0,1,0))</f>
        <v/>
      </c>
      <c r="K1564" s="21">
        <f>IF(OR(B1564&amp;""="",C1564&lt;&gt;"مراجعة",NOT(ISNUMBER(A1564))),"",IF(COUNTIFS($B$6:$B$2005,B1564&amp;"",$C$6:$C$2005,"مراجعة",$A$6:$A$2005,"&gt;"&amp;A1564)=0,1,0))</f>
        <v/>
      </c>
      <c r="L1564" s="6">
        <f>IF(J1564=1,B1564&amp;"|H","")</f>
        <v/>
      </c>
      <c r="M1564" s="6">
        <f>IF(K1564=1,B1564&amp;"|R","")</f>
        <v/>
      </c>
    </row>
    <row r="1565">
      <c r="A1565" s="13" t="n"/>
      <c r="B1565" s="5" t="n"/>
      <c r="C1565" s="5" t="n"/>
      <c r="D1565" s="5" t="n"/>
      <c r="E1565" s="5" t="n"/>
      <c r="F1565" s="15" t="n"/>
      <c r="G1565" s="5" t="n"/>
      <c r="H1565" s="5" t="n"/>
      <c r="I1565" s="6">
        <f>IF(B1565&amp;""="","",IF(COUNTIF('الطلاب'!$A$6:$A$205,B1565&amp;"")=0,"طالب غير موجود",IF(NOT(ISNUMBER(A1565)),"تاريخ ناقص",IF(OR(C1565="حفظ جديد",C1565="مراجعة")=FALSE,"اختر النوع",IF(NOT(ISNUMBER(F1565)),"عدد الأوجه ناقص","")))))</f>
        <v/>
      </c>
      <c r="J1565" s="21">
        <f>IF(OR(B1565&amp;""="",C1565&lt;&gt;"حفظ جديد",NOT(ISNUMBER(A1565))),"",IF(COUNTIFS($B$6:$B$2005,B1565&amp;"",$C$6:$C$2005,"حفظ جديد",$A$6:$A$2005,"&gt;"&amp;A1565)=0,1,0))</f>
        <v/>
      </c>
      <c r="K1565" s="21">
        <f>IF(OR(B1565&amp;""="",C1565&lt;&gt;"مراجعة",NOT(ISNUMBER(A1565))),"",IF(COUNTIFS($B$6:$B$2005,B1565&amp;"",$C$6:$C$2005,"مراجعة",$A$6:$A$2005,"&gt;"&amp;A1565)=0,1,0))</f>
        <v/>
      </c>
      <c r="L1565" s="6">
        <f>IF(J1565=1,B1565&amp;"|H","")</f>
        <v/>
      </c>
      <c r="M1565" s="6">
        <f>IF(K1565=1,B1565&amp;"|R","")</f>
        <v/>
      </c>
    </row>
    <row r="1566">
      <c r="A1566" s="13" t="n"/>
      <c r="B1566" s="5" t="n"/>
      <c r="C1566" s="5" t="n"/>
      <c r="D1566" s="5" t="n"/>
      <c r="E1566" s="5" t="n"/>
      <c r="F1566" s="15" t="n"/>
      <c r="G1566" s="5" t="n"/>
      <c r="H1566" s="5" t="n"/>
      <c r="I1566" s="6">
        <f>IF(B1566&amp;""="","",IF(COUNTIF('الطلاب'!$A$6:$A$205,B1566&amp;"")=0,"طالب غير موجود",IF(NOT(ISNUMBER(A1566)),"تاريخ ناقص",IF(OR(C1566="حفظ جديد",C1566="مراجعة")=FALSE,"اختر النوع",IF(NOT(ISNUMBER(F1566)),"عدد الأوجه ناقص","")))))</f>
        <v/>
      </c>
      <c r="J1566" s="21">
        <f>IF(OR(B1566&amp;""="",C1566&lt;&gt;"حفظ جديد",NOT(ISNUMBER(A1566))),"",IF(COUNTIFS($B$6:$B$2005,B1566&amp;"",$C$6:$C$2005,"حفظ جديد",$A$6:$A$2005,"&gt;"&amp;A1566)=0,1,0))</f>
        <v/>
      </c>
      <c r="K1566" s="21">
        <f>IF(OR(B1566&amp;""="",C1566&lt;&gt;"مراجعة",NOT(ISNUMBER(A1566))),"",IF(COUNTIFS($B$6:$B$2005,B1566&amp;"",$C$6:$C$2005,"مراجعة",$A$6:$A$2005,"&gt;"&amp;A1566)=0,1,0))</f>
        <v/>
      </c>
      <c r="L1566" s="6">
        <f>IF(J1566=1,B1566&amp;"|H","")</f>
        <v/>
      </c>
      <c r="M1566" s="6">
        <f>IF(K1566=1,B1566&amp;"|R","")</f>
        <v/>
      </c>
    </row>
    <row r="1567">
      <c r="A1567" s="13" t="n"/>
      <c r="B1567" s="5" t="n"/>
      <c r="C1567" s="5" t="n"/>
      <c r="D1567" s="5" t="n"/>
      <c r="E1567" s="5" t="n"/>
      <c r="F1567" s="15" t="n"/>
      <c r="G1567" s="5" t="n"/>
      <c r="H1567" s="5" t="n"/>
      <c r="I1567" s="6">
        <f>IF(B1567&amp;""="","",IF(COUNTIF('الطلاب'!$A$6:$A$205,B1567&amp;"")=0,"طالب غير موجود",IF(NOT(ISNUMBER(A1567)),"تاريخ ناقص",IF(OR(C1567="حفظ جديد",C1567="مراجعة")=FALSE,"اختر النوع",IF(NOT(ISNUMBER(F1567)),"عدد الأوجه ناقص","")))))</f>
        <v/>
      </c>
      <c r="J1567" s="21">
        <f>IF(OR(B1567&amp;""="",C1567&lt;&gt;"حفظ جديد",NOT(ISNUMBER(A1567))),"",IF(COUNTIFS($B$6:$B$2005,B1567&amp;"",$C$6:$C$2005,"حفظ جديد",$A$6:$A$2005,"&gt;"&amp;A1567)=0,1,0))</f>
        <v/>
      </c>
      <c r="K1567" s="21">
        <f>IF(OR(B1567&amp;""="",C1567&lt;&gt;"مراجعة",NOT(ISNUMBER(A1567))),"",IF(COUNTIFS($B$6:$B$2005,B1567&amp;"",$C$6:$C$2005,"مراجعة",$A$6:$A$2005,"&gt;"&amp;A1567)=0,1,0))</f>
        <v/>
      </c>
      <c r="L1567" s="6">
        <f>IF(J1567=1,B1567&amp;"|H","")</f>
        <v/>
      </c>
      <c r="M1567" s="6">
        <f>IF(K1567=1,B1567&amp;"|R","")</f>
        <v/>
      </c>
    </row>
    <row r="1568">
      <c r="A1568" s="13" t="n"/>
      <c r="B1568" s="5" t="n"/>
      <c r="C1568" s="5" t="n"/>
      <c r="D1568" s="5" t="n"/>
      <c r="E1568" s="5" t="n"/>
      <c r="F1568" s="15" t="n"/>
      <c r="G1568" s="5" t="n"/>
      <c r="H1568" s="5" t="n"/>
      <c r="I1568" s="6">
        <f>IF(B1568&amp;""="","",IF(COUNTIF('الطلاب'!$A$6:$A$205,B1568&amp;"")=0,"طالب غير موجود",IF(NOT(ISNUMBER(A1568)),"تاريخ ناقص",IF(OR(C1568="حفظ جديد",C1568="مراجعة")=FALSE,"اختر النوع",IF(NOT(ISNUMBER(F1568)),"عدد الأوجه ناقص","")))))</f>
        <v/>
      </c>
      <c r="J1568" s="21">
        <f>IF(OR(B1568&amp;""="",C1568&lt;&gt;"حفظ جديد",NOT(ISNUMBER(A1568))),"",IF(COUNTIFS($B$6:$B$2005,B1568&amp;"",$C$6:$C$2005,"حفظ جديد",$A$6:$A$2005,"&gt;"&amp;A1568)=0,1,0))</f>
        <v/>
      </c>
      <c r="K1568" s="21">
        <f>IF(OR(B1568&amp;""="",C1568&lt;&gt;"مراجعة",NOT(ISNUMBER(A1568))),"",IF(COUNTIFS($B$6:$B$2005,B1568&amp;"",$C$6:$C$2005,"مراجعة",$A$6:$A$2005,"&gt;"&amp;A1568)=0,1,0))</f>
        <v/>
      </c>
      <c r="L1568" s="6">
        <f>IF(J1568=1,B1568&amp;"|H","")</f>
        <v/>
      </c>
      <c r="M1568" s="6">
        <f>IF(K1568=1,B1568&amp;"|R","")</f>
        <v/>
      </c>
    </row>
    <row r="1569">
      <c r="A1569" s="13" t="n"/>
      <c r="B1569" s="5" t="n"/>
      <c r="C1569" s="5" t="n"/>
      <c r="D1569" s="5" t="n"/>
      <c r="E1569" s="5" t="n"/>
      <c r="F1569" s="15" t="n"/>
      <c r="G1569" s="5" t="n"/>
      <c r="H1569" s="5" t="n"/>
      <c r="I1569" s="6">
        <f>IF(B1569&amp;""="","",IF(COUNTIF('الطلاب'!$A$6:$A$205,B1569&amp;"")=0,"طالب غير موجود",IF(NOT(ISNUMBER(A1569)),"تاريخ ناقص",IF(OR(C1569="حفظ جديد",C1569="مراجعة")=FALSE,"اختر النوع",IF(NOT(ISNUMBER(F1569)),"عدد الأوجه ناقص","")))))</f>
        <v/>
      </c>
      <c r="J1569" s="21">
        <f>IF(OR(B1569&amp;""="",C1569&lt;&gt;"حفظ جديد",NOT(ISNUMBER(A1569))),"",IF(COUNTIFS($B$6:$B$2005,B1569&amp;"",$C$6:$C$2005,"حفظ جديد",$A$6:$A$2005,"&gt;"&amp;A1569)=0,1,0))</f>
        <v/>
      </c>
      <c r="K1569" s="21">
        <f>IF(OR(B1569&amp;""="",C1569&lt;&gt;"مراجعة",NOT(ISNUMBER(A1569))),"",IF(COUNTIFS($B$6:$B$2005,B1569&amp;"",$C$6:$C$2005,"مراجعة",$A$6:$A$2005,"&gt;"&amp;A1569)=0,1,0))</f>
        <v/>
      </c>
      <c r="L1569" s="6">
        <f>IF(J1569=1,B1569&amp;"|H","")</f>
        <v/>
      </c>
      <c r="M1569" s="6">
        <f>IF(K1569=1,B1569&amp;"|R","")</f>
        <v/>
      </c>
    </row>
    <row r="1570">
      <c r="A1570" s="13" t="n"/>
      <c r="B1570" s="5" t="n"/>
      <c r="C1570" s="5" t="n"/>
      <c r="D1570" s="5" t="n"/>
      <c r="E1570" s="5" t="n"/>
      <c r="F1570" s="15" t="n"/>
      <c r="G1570" s="5" t="n"/>
      <c r="H1570" s="5" t="n"/>
      <c r="I1570" s="6">
        <f>IF(B1570&amp;""="","",IF(COUNTIF('الطلاب'!$A$6:$A$205,B1570&amp;"")=0,"طالب غير موجود",IF(NOT(ISNUMBER(A1570)),"تاريخ ناقص",IF(OR(C1570="حفظ جديد",C1570="مراجعة")=FALSE,"اختر النوع",IF(NOT(ISNUMBER(F1570)),"عدد الأوجه ناقص","")))))</f>
        <v/>
      </c>
      <c r="J1570" s="21">
        <f>IF(OR(B1570&amp;""="",C1570&lt;&gt;"حفظ جديد",NOT(ISNUMBER(A1570))),"",IF(COUNTIFS($B$6:$B$2005,B1570&amp;"",$C$6:$C$2005,"حفظ جديد",$A$6:$A$2005,"&gt;"&amp;A1570)=0,1,0))</f>
        <v/>
      </c>
      <c r="K1570" s="21">
        <f>IF(OR(B1570&amp;""="",C1570&lt;&gt;"مراجعة",NOT(ISNUMBER(A1570))),"",IF(COUNTIFS($B$6:$B$2005,B1570&amp;"",$C$6:$C$2005,"مراجعة",$A$6:$A$2005,"&gt;"&amp;A1570)=0,1,0))</f>
        <v/>
      </c>
      <c r="L1570" s="6">
        <f>IF(J1570=1,B1570&amp;"|H","")</f>
        <v/>
      </c>
      <c r="M1570" s="6">
        <f>IF(K1570=1,B1570&amp;"|R","")</f>
        <v/>
      </c>
    </row>
    <row r="1571">
      <c r="A1571" s="13" t="n"/>
      <c r="B1571" s="5" t="n"/>
      <c r="C1571" s="5" t="n"/>
      <c r="D1571" s="5" t="n"/>
      <c r="E1571" s="5" t="n"/>
      <c r="F1571" s="15" t="n"/>
      <c r="G1571" s="5" t="n"/>
      <c r="H1571" s="5" t="n"/>
      <c r="I1571" s="6">
        <f>IF(B1571&amp;""="","",IF(COUNTIF('الطلاب'!$A$6:$A$205,B1571&amp;"")=0,"طالب غير موجود",IF(NOT(ISNUMBER(A1571)),"تاريخ ناقص",IF(OR(C1571="حفظ جديد",C1571="مراجعة")=FALSE,"اختر النوع",IF(NOT(ISNUMBER(F1571)),"عدد الأوجه ناقص","")))))</f>
        <v/>
      </c>
      <c r="J1571" s="21">
        <f>IF(OR(B1571&amp;""="",C1571&lt;&gt;"حفظ جديد",NOT(ISNUMBER(A1571))),"",IF(COUNTIFS($B$6:$B$2005,B1571&amp;"",$C$6:$C$2005,"حفظ جديد",$A$6:$A$2005,"&gt;"&amp;A1571)=0,1,0))</f>
        <v/>
      </c>
      <c r="K1571" s="21">
        <f>IF(OR(B1571&amp;""="",C1571&lt;&gt;"مراجعة",NOT(ISNUMBER(A1571))),"",IF(COUNTIFS($B$6:$B$2005,B1571&amp;"",$C$6:$C$2005,"مراجعة",$A$6:$A$2005,"&gt;"&amp;A1571)=0,1,0))</f>
        <v/>
      </c>
      <c r="L1571" s="6">
        <f>IF(J1571=1,B1571&amp;"|H","")</f>
        <v/>
      </c>
      <c r="M1571" s="6">
        <f>IF(K1571=1,B1571&amp;"|R","")</f>
        <v/>
      </c>
    </row>
    <row r="1572">
      <c r="A1572" s="13" t="n"/>
      <c r="B1572" s="5" t="n"/>
      <c r="C1572" s="5" t="n"/>
      <c r="D1572" s="5" t="n"/>
      <c r="E1572" s="5" t="n"/>
      <c r="F1572" s="15" t="n"/>
      <c r="G1572" s="5" t="n"/>
      <c r="H1572" s="5" t="n"/>
      <c r="I1572" s="6">
        <f>IF(B1572&amp;""="","",IF(COUNTIF('الطلاب'!$A$6:$A$205,B1572&amp;"")=0,"طالب غير موجود",IF(NOT(ISNUMBER(A1572)),"تاريخ ناقص",IF(OR(C1572="حفظ جديد",C1572="مراجعة")=FALSE,"اختر النوع",IF(NOT(ISNUMBER(F1572)),"عدد الأوجه ناقص","")))))</f>
        <v/>
      </c>
      <c r="J1572" s="21">
        <f>IF(OR(B1572&amp;""="",C1572&lt;&gt;"حفظ جديد",NOT(ISNUMBER(A1572))),"",IF(COUNTIFS($B$6:$B$2005,B1572&amp;"",$C$6:$C$2005,"حفظ جديد",$A$6:$A$2005,"&gt;"&amp;A1572)=0,1,0))</f>
        <v/>
      </c>
      <c r="K1572" s="21">
        <f>IF(OR(B1572&amp;""="",C1572&lt;&gt;"مراجعة",NOT(ISNUMBER(A1572))),"",IF(COUNTIFS($B$6:$B$2005,B1572&amp;"",$C$6:$C$2005,"مراجعة",$A$6:$A$2005,"&gt;"&amp;A1572)=0,1,0))</f>
        <v/>
      </c>
      <c r="L1572" s="6">
        <f>IF(J1572=1,B1572&amp;"|H","")</f>
        <v/>
      </c>
      <c r="M1572" s="6">
        <f>IF(K1572=1,B1572&amp;"|R","")</f>
        <v/>
      </c>
    </row>
    <row r="1573">
      <c r="A1573" s="13" t="n"/>
      <c r="B1573" s="5" t="n"/>
      <c r="C1573" s="5" t="n"/>
      <c r="D1573" s="5" t="n"/>
      <c r="E1573" s="5" t="n"/>
      <c r="F1573" s="15" t="n"/>
      <c r="G1573" s="5" t="n"/>
      <c r="H1573" s="5" t="n"/>
      <c r="I1573" s="6">
        <f>IF(B1573&amp;""="","",IF(COUNTIF('الطلاب'!$A$6:$A$205,B1573&amp;"")=0,"طالب غير موجود",IF(NOT(ISNUMBER(A1573)),"تاريخ ناقص",IF(OR(C1573="حفظ جديد",C1573="مراجعة")=FALSE,"اختر النوع",IF(NOT(ISNUMBER(F1573)),"عدد الأوجه ناقص","")))))</f>
        <v/>
      </c>
      <c r="J1573" s="21">
        <f>IF(OR(B1573&amp;""="",C1573&lt;&gt;"حفظ جديد",NOT(ISNUMBER(A1573))),"",IF(COUNTIFS($B$6:$B$2005,B1573&amp;"",$C$6:$C$2005,"حفظ جديد",$A$6:$A$2005,"&gt;"&amp;A1573)=0,1,0))</f>
        <v/>
      </c>
      <c r="K1573" s="21">
        <f>IF(OR(B1573&amp;""="",C1573&lt;&gt;"مراجعة",NOT(ISNUMBER(A1573))),"",IF(COUNTIFS($B$6:$B$2005,B1573&amp;"",$C$6:$C$2005,"مراجعة",$A$6:$A$2005,"&gt;"&amp;A1573)=0,1,0))</f>
        <v/>
      </c>
      <c r="L1573" s="6">
        <f>IF(J1573=1,B1573&amp;"|H","")</f>
        <v/>
      </c>
      <c r="M1573" s="6">
        <f>IF(K1573=1,B1573&amp;"|R","")</f>
        <v/>
      </c>
    </row>
    <row r="1574">
      <c r="A1574" s="13" t="n"/>
      <c r="B1574" s="5" t="n"/>
      <c r="C1574" s="5" t="n"/>
      <c r="D1574" s="5" t="n"/>
      <c r="E1574" s="5" t="n"/>
      <c r="F1574" s="15" t="n"/>
      <c r="G1574" s="5" t="n"/>
      <c r="H1574" s="5" t="n"/>
      <c r="I1574" s="6">
        <f>IF(B1574&amp;""="","",IF(COUNTIF('الطلاب'!$A$6:$A$205,B1574&amp;"")=0,"طالب غير موجود",IF(NOT(ISNUMBER(A1574)),"تاريخ ناقص",IF(OR(C1574="حفظ جديد",C1574="مراجعة")=FALSE,"اختر النوع",IF(NOT(ISNUMBER(F1574)),"عدد الأوجه ناقص","")))))</f>
        <v/>
      </c>
      <c r="J1574" s="21">
        <f>IF(OR(B1574&amp;""="",C1574&lt;&gt;"حفظ جديد",NOT(ISNUMBER(A1574))),"",IF(COUNTIFS($B$6:$B$2005,B1574&amp;"",$C$6:$C$2005,"حفظ جديد",$A$6:$A$2005,"&gt;"&amp;A1574)=0,1,0))</f>
        <v/>
      </c>
      <c r="K1574" s="21">
        <f>IF(OR(B1574&amp;""="",C1574&lt;&gt;"مراجعة",NOT(ISNUMBER(A1574))),"",IF(COUNTIFS($B$6:$B$2005,B1574&amp;"",$C$6:$C$2005,"مراجعة",$A$6:$A$2005,"&gt;"&amp;A1574)=0,1,0))</f>
        <v/>
      </c>
      <c r="L1574" s="6">
        <f>IF(J1574=1,B1574&amp;"|H","")</f>
        <v/>
      </c>
      <c r="M1574" s="6">
        <f>IF(K1574=1,B1574&amp;"|R","")</f>
        <v/>
      </c>
    </row>
    <row r="1575">
      <c r="A1575" s="13" t="n"/>
      <c r="B1575" s="5" t="n"/>
      <c r="C1575" s="5" t="n"/>
      <c r="D1575" s="5" t="n"/>
      <c r="E1575" s="5" t="n"/>
      <c r="F1575" s="15" t="n"/>
      <c r="G1575" s="5" t="n"/>
      <c r="H1575" s="5" t="n"/>
      <c r="I1575" s="6">
        <f>IF(B1575&amp;""="","",IF(COUNTIF('الطلاب'!$A$6:$A$205,B1575&amp;"")=0,"طالب غير موجود",IF(NOT(ISNUMBER(A1575)),"تاريخ ناقص",IF(OR(C1575="حفظ جديد",C1575="مراجعة")=FALSE,"اختر النوع",IF(NOT(ISNUMBER(F1575)),"عدد الأوجه ناقص","")))))</f>
        <v/>
      </c>
      <c r="J1575" s="21">
        <f>IF(OR(B1575&amp;""="",C1575&lt;&gt;"حفظ جديد",NOT(ISNUMBER(A1575))),"",IF(COUNTIFS($B$6:$B$2005,B1575&amp;"",$C$6:$C$2005,"حفظ جديد",$A$6:$A$2005,"&gt;"&amp;A1575)=0,1,0))</f>
        <v/>
      </c>
      <c r="K1575" s="21">
        <f>IF(OR(B1575&amp;""="",C1575&lt;&gt;"مراجعة",NOT(ISNUMBER(A1575))),"",IF(COUNTIFS($B$6:$B$2005,B1575&amp;"",$C$6:$C$2005,"مراجعة",$A$6:$A$2005,"&gt;"&amp;A1575)=0,1,0))</f>
        <v/>
      </c>
      <c r="L1575" s="6">
        <f>IF(J1575=1,B1575&amp;"|H","")</f>
        <v/>
      </c>
      <c r="M1575" s="6">
        <f>IF(K1575=1,B1575&amp;"|R","")</f>
        <v/>
      </c>
    </row>
    <row r="1576">
      <c r="A1576" s="13" t="n"/>
      <c r="B1576" s="5" t="n"/>
      <c r="C1576" s="5" t="n"/>
      <c r="D1576" s="5" t="n"/>
      <c r="E1576" s="5" t="n"/>
      <c r="F1576" s="15" t="n"/>
      <c r="G1576" s="5" t="n"/>
      <c r="H1576" s="5" t="n"/>
      <c r="I1576" s="6">
        <f>IF(B1576&amp;""="","",IF(COUNTIF('الطلاب'!$A$6:$A$205,B1576&amp;"")=0,"طالب غير موجود",IF(NOT(ISNUMBER(A1576)),"تاريخ ناقص",IF(OR(C1576="حفظ جديد",C1576="مراجعة")=FALSE,"اختر النوع",IF(NOT(ISNUMBER(F1576)),"عدد الأوجه ناقص","")))))</f>
        <v/>
      </c>
      <c r="J1576" s="21">
        <f>IF(OR(B1576&amp;""="",C1576&lt;&gt;"حفظ جديد",NOT(ISNUMBER(A1576))),"",IF(COUNTIFS($B$6:$B$2005,B1576&amp;"",$C$6:$C$2005,"حفظ جديد",$A$6:$A$2005,"&gt;"&amp;A1576)=0,1,0))</f>
        <v/>
      </c>
      <c r="K1576" s="21">
        <f>IF(OR(B1576&amp;""="",C1576&lt;&gt;"مراجعة",NOT(ISNUMBER(A1576))),"",IF(COUNTIFS($B$6:$B$2005,B1576&amp;"",$C$6:$C$2005,"مراجعة",$A$6:$A$2005,"&gt;"&amp;A1576)=0,1,0))</f>
        <v/>
      </c>
      <c r="L1576" s="6">
        <f>IF(J1576=1,B1576&amp;"|H","")</f>
        <v/>
      </c>
      <c r="M1576" s="6">
        <f>IF(K1576=1,B1576&amp;"|R","")</f>
        <v/>
      </c>
    </row>
    <row r="1577">
      <c r="A1577" s="13" t="n"/>
      <c r="B1577" s="5" t="n"/>
      <c r="C1577" s="5" t="n"/>
      <c r="D1577" s="5" t="n"/>
      <c r="E1577" s="5" t="n"/>
      <c r="F1577" s="15" t="n"/>
      <c r="G1577" s="5" t="n"/>
      <c r="H1577" s="5" t="n"/>
      <c r="I1577" s="6">
        <f>IF(B1577&amp;""="","",IF(COUNTIF('الطلاب'!$A$6:$A$205,B1577&amp;"")=0,"طالب غير موجود",IF(NOT(ISNUMBER(A1577)),"تاريخ ناقص",IF(OR(C1577="حفظ جديد",C1577="مراجعة")=FALSE,"اختر النوع",IF(NOT(ISNUMBER(F1577)),"عدد الأوجه ناقص","")))))</f>
        <v/>
      </c>
      <c r="J1577" s="21">
        <f>IF(OR(B1577&amp;""="",C1577&lt;&gt;"حفظ جديد",NOT(ISNUMBER(A1577))),"",IF(COUNTIFS($B$6:$B$2005,B1577&amp;"",$C$6:$C$2005,"حفظ جديد",$A$6:$A$2005,"&gt;"&amp;A1577)=0,1,0))</f>
        <v/>
      </c>
      <c r="K1577" s="21">
        <f>IF(OR(B1577&amp;""="",C1577&lt;&gt;"مراجعة",NOT(ISNUMBER(A1577))),"",IF(COUNTIFS($B$6:$B$2005,B1577&amp;"",$C$6:$C$2005,"مراجعة",$A$6:$A$2005,"&gt;"&amp;A1577)=0,1,0))</f>
        <v/>
      </c>
      <c r="L1577" s="6">
        <f>IF(J1577=1,B1577&amp;"|H","")</f>
        <v/>
      </c>
      <c r="M1577" s="6">
        <f>IF(K1577=1,B1577&amp;"|R","")</f>
        <v/>
      </c>
    </row>
    <row r="1578">
      <c r="A1578" s="13" t="n"/>
      <c r="B1578" s="5" t="n"/>
      <c r="C1578" s="5" t="n"/>
      <c r="D1578" s="5" t="n"/>
      <c r="E1578" s="5" t="n"/>
      <c r="F1578" s="15" t="n"/>
      <c r="G1578" s="5" t="n"/>
      <c r="H1578" s="5" t="n"/>
      <c r="I1578" s="6">
        <f>IF(B1578&amp;""="","",IF(COUNTIF('الطلاب'!$A$6:$A$205,B1578&amp;"")=0,"طالب غير موجود",IF(NOT(ISNUMBER(A1578)),"تاريخ ناقص",IF(OR(C1578="حفظ جديد",C1578="مراجعة")=FALSE,"اختر النوع",IF(NOT(ISNUMBER(F1578)),"عدد الأوجه ناقص","")))))</f>
        <v/>
      </c>
      <c r="J1578" s="21">
        <f>IF(OR(B1578&amp;""="",C1578&lt;&gt;"حفظ جديد",NOT(ISNUMBER(A1578))),"",IF(COUNTIFS($B$6:$B$2005,B1578&amp;"",$C$6:$C$2005,"حفظ جديد",$A$6:$A$2005,"&gt;"&amp;A1578)=0,1,0))</f>
        <v/>
      </c>
      <c r="K1578" s="21">
        <f>IF(OR(B1578&amp;""="",C1578&lt;&gt;"مراجعة",NOT(ISNUMBER(A1578))),"",IF(COUNTIFS($B$6:$B$2005,B1578&amp;"",$C$6:$C$2005,"مراجعة",$A$6:$A$2005,"&gt;"&amp;A1578)=0,1,0))</f>
        <v/>
      </c>
      <c r="L1578" s="6">
        <f>IF(J1578=1,B1578&amp;"|H","")</f>
        <v/>
      </c>
      <c r="M1578" s="6">
        <f>IF(K1578=1,B1578&amp;"|R","")</f>
        <v/>
      </c>
    </row>
    <row r="1579">
      <c r="A1579" s="13" t="n"/>
      <c r="B1579" s="5" t="n"/>
      <c r="C1579" s="5" t="n"/>
      <c r="D1579" s="5" t="n"/>
      <c r="E1579" s="5" t="n"/>
      <c r="F1579" s="15" t="n"/>
      <c r="G1579" s="5" t="n"/>
      <c r="H1579" s="5" t="n"/>
      <c r="I1579" s="6">
        <f>IF(B1579&amp;""="","",IF(COUNTIF('الطلاب'!$A$6:$A$205,B1579&amp;"")=0,"طالب غير موجود",IF(NOT(ISNUMBER(A1579)),"تاريخ ناقص",IF(OR(C1579="حفظ جديد",C1579="مراجعة")=FALSE,"اختر النوع",IF(NOT(ISNUMBER(F1579)),"عدد الأوجه ناقص","")))))</f>
        <v/>
      </c>
      <c r="J1579" s="21">
        <f>IF(OR(B1579&amp;""="",C1579&lt;&gt;"حفظ جديد",NOT(ISNUMBER(A1579))),"",IF(COUNTIFS($B$6:$B$2005,B1579&amp;"",$C$6:$C$2005,"حفظ جديد",$A$6:$A$2005,"&gt;"&amp;A1579)=0,1,0))</f>
        <v/>
      </c>
      <c r="K1579" s="21">
        <f>IF(OR(B1579&amp;""="",C1579&lt;&gt;"مراجعة",NOT(ISNUMBER(A1579))),"",IF(COUNTIFS($B$6:$B$2005,B1579&amp;"",$C$6:$C$2005,"مراجعة",$A$6:$A$2005,"&gt;"&amp;A1579)=0,1,0))</f>
        <v/>
      </c>
      <c r="L1579" s="6">
        <f>IF(J1579=1,B1579&amp;"|H","")</f>
        <v/>
      </c>
      <c r="M1579" s="6">
        <f>IF(K1579=1,B1579&amp;"|R","")</f>
        <v/>
      </c>
    </row>
    <row r="1580">
      <c r="A1580" s="13" t="n"/>
      <c r="B1580" s="5" t="n"/>
      <c r="C1580" s="5" t="n"/>
      <c r="D1580" s="5" t="n"/>
      <c r="E1580" s="5" t="n"/>
      <c r="F1580" s="15" t="n"/>
      <c r="G1580" s="5" t="n"/>
      <c r="H1580" s="5" t="n"/>
      <c r="I1580" s="6">
        <f>IF(B1580&amp;""="","",IF(COUNTIF('الطلاب'!$A$6:$A$205,B1580&amp;"")=0,"طالب غير موجود",IF(NOT(ISNUMBER(A1580)),"تاريخ ناقص",IF(OR(C1580="حفظ جديد",C1580="مراجعة")=FALSE,"اختر النوع",IF(NOT(ISNUMBER(F1580)),"عدد الأوجه ناقص","")))))</f>
        <v/>
      </c>
      <c r="J1580" s="21">
        <f>IF(OR(B1580&amp;""="",C1580&lt;&gt;"حفظ جديد",NOT(ISNUMBER(A1580))),"",IF(COUNTIFS($B$6:$B$2005,B1580&amp;"",$C$6:$C$2005,"حفظ جديد",$A$6:$A$2005,"&gt;"&amp;A1580)=0,1,0))</f>
        <v/>
      </c>
      <c r="K1580" s="21">
        <f>IF(OR(B1580&amp;""="",C1580&lt;&gt;"مراجعة",NOT(ISNUMBER(A1580))),"",IF(COUNTIFS($B$6:$B$2005,B1580&amp;"",$C$6:$C$2005,"مراجعة",$A$6:$A$2005,"&gt;"&amp;A1580)=0,1,0))</f>
        <v/>
      </c>
      <c r="L1580" s="6">
        <f>IF(J1580=1,B1580&amp;"|H","")</f>
        <v/>
      </c>
      <c r="M1580" s="6">
        <f>IF(K1580=1,B1580&amp;"|R","")</f>
        <v/>
      </c>
    </row>
    <row r="1581">
      <c r="A1581" s="13" t="n"/>
      <c r="B1581" s="5" t="n"/>
      <c r="C1581" s="5" t="n"/>
      <c r="D1581" s="5" t="n"/>
      <c r="E1581" s="5" t="n"/>
      <c r="F1581" s="15" t="n"/>
      <c r="G1581" s="5" t="n"/>
      <c r="H1581" s="5" t="n"/>
      <c r="I1581" s="6">
        <f>IF(B1581&amp;""="","",IF(COUNTIF('الطلاب'!$A$6:$A$205,B1581&amp;"")=0,"طالب غير موجود",IF(NOT(ISNUMBER(A1581)),"تاريخ ناقص",IF(OR(C1581="حفظ جديد",C1581="مراجعة")=FALSE,"اختر النوع",IF(NOT(ISNUMBER(F1581)),"عدد الأوجه ناقص","")))))</f>
        <v/>
      </c>
      <c r="J1581" s="21">
        <f>IF(OR(B1581&amp;""="",C1581&lt;&gt;"حفظ جديد",NOT(ISNUMBER(A1581))),"",IF(COUNTIFS($B$6:$B$2005,B1581&amp;"",$C$6:$C$2005,"حفظ جديد",$A$6:$A$2005,"&gt;"&amp;A1581)=0,1,0))</f>
        <v/>
      </c>
      <c r="K1581" s="21">
        <f>IF(OR(B1581&amp;""="",C1581&lt;&gt;"مراجعة",NOT(ISNUMBER(A1581))),"",IF(COUNTIFS($B$6:$B$2005,B1581&amp;"",$C$6:$C$2005,"مراجعة",$A$6:$A$2005,"&gt;"&amp;A1581)=0,1,0))</f>
        <v/>
      </c>
      <c r="L1581" s="6">
        <f>IF(J1581=1,B1581&amp;"|H","")</f>
        <v/>
      </c>
      <c r="M1581" s="6">
        <f>IF(K1581=1,B1581&amp;"|R","")</f>
        <v/>
      </c>
    </row>
    <row r="1582">
      <c r="A1582" s="13" t="n"/>
      <c r="B1582" s="5" t="n"/>
      <c r="C1582" s="5" t="n"/>
      <c r="D1582" s="5" t="n"/>
      <c r="E1582" s="5" t="n"/>
      <c r="F1582" s="15" t="n"/>
      <c r="G1582" s="5" t="n"/>
      <c r="H1582" s="5" t="n"/>
      <c r="I1582" s="6">
        <f>IF(B1582&amp;""="","",IF(COUNTIF('الطلاب'!$A$6:$A$205,B1582&amp;"")=0,"طالب غير موجود",IF(NOT(ISNUMBER(A1582)),"تاريخ ناقص",IF(OR(C1582="حفظ جديد",C1582="مراجعة")=FALSE,"اختر النوع",IF(NOT(ISNUMBER(F1582)),"عدد الأوجه ناقص","")))))</f>
        <v/>
      </c>
      <c r="J1582" s="21">
        <f>IF(OR(B1582&amp;""="",C1582&lt;&gt;"حفظ جديد",NOT(ISNUMBER(A1582))),"",IF(COUNTIFS($B$6:$B$2005,B1582&amp;"",$C$6:$C$2005,"حفظ جديد",$A$6:$A$2005,"&gt;"&amp;A1582)=0,1,0))</f>
        <v/>
      </c>
      <c r="K1582" s="21">
        <f>IF(OR(B1582&amp;""="",C1582&lt;&gt;"مراجعة",NOT(ISNUMBER(A1582))),"",IF(COUNTIFS($B$6:$B$2005,B1582&amp;"",$C$6:$C$2005,"مراجعة",$A$6:$A$2005,"&gt;"&amp;A1582)=0,1,0))</f>
        <v/>
      </c>
      <c r="L1582" s="6">
        <f>IF(J1582=1,B1582&amp;"|H","")</f>
        <v/>
      </c>
      <c r="M1582" s="6">
        <f>IF(K1582=1,B1582&amp;"|R","")</f>
        <v/>
      </c>
    </row>
    <row r="1583">
      <c r="A1583" s="13" t="n"/>
      <c r="B1583" s="5" t="n"/>
      <c r="C1583" s="5" t="n"/>
      <c r="D1583" s="5" t="n"/>
      <c r="E1583" s="5" t="n"/>
      <c r="F1583" s="15" t="n"/>
      <c r="G1583" s="5" t="n"/>
      <c r="H1583" s="5" t="n"/>
      <c r="I1583" s="6">
        <f>IF(B1583&amp;""="","",IF(COUNTIF('الطلاب'!$A$6:$A$205,B1583&amp;"")=0,"طالب غير موجود",IF(NOT(ISNUMBER(A1583)),"تاريخ ناقص",IF(OR(C1583="حفظ جديد",C1583="مراجعة")=FALSE,"اختر النوع",IF(NOT(ISNUMBER(F1583)),"عدد الأوجه ناقص","")))))</f>
        <v/>
      </c>
      <c r="J1583" s="21">
        <f>IF(OR(B1583&amp;""="",C1583&lt;&gt;"حفظ جديد",NOT(ISNUMBER(A1583))),"",IF(COUNTIFS($B$6:$B$2005,B1583&amp;"",$C$6:$C$2005,"حفظ جديد",$A$6:$A$2005,"&gt;"&amp;A1583)=0,1,0))</f>
        <v/>
      </c>
      <c r="K1583" s="21">
        <f>IF(OR(B1583&amp;""="",C1583&lt;&gt;"مراجعة",NOT(ISNUMBER(A1583))),"",IF(COUNTIFS($B$6:$B$2005,B1583&amp;"",$C$6:$C$2005,"مراجعة",$A$6:$A$2005,"&gt;"&amp;A1583)=0,1,0))</f>
        <v/>
      </c>
      <c r="L1583" s="6">
        <f>IF(J1583=1,B1583&amp;"|H","")</f>
        <v/>
      </c>
      <c r="M1583" s="6">
        <f>IF(K1583=1,B1583&amp;"|R","")</f>
        <v/>
      </c>
    </row>
    <row r="1584">
      <c r="A1584" s="13" t="n"/>
      <c r="B1584" s="5" t="n"/>
      <c r="C1584" s="5" t="n"/>
      <c r="D1584" s="5" t="n"/>
      <c r="E1584" s="5" t="n"/>
      <c r="F1584" s="15" t="n"/>
      <c r="G1584" s="5" t="n"/>
      <c r="H1584" s="5" t="n"/>
      <c r="I1584" s="6">
        <f>IF(B1584&amp;""="","",IF(COUNTIF('الطلاب'!$A$6:$A$205,B1584&amp;"")=0,"طالب غير موجود",IF(NOT(ISNUMBER(A1584)),"تاريخ ناقص",IF(OR(C1584="حفظ جديد",C1584="مراجعة")=FALSE,"اختر النوع",IF(NOT(ISNUMBER(F1584)),"عدد الأوجه ناقص","")))))</f>
        <v/>
      </c>
      <c r="J1584" s="21">
        <f>IF(OR(B1584&amp;""="",C1584&lt;&gt;"حفظ جديد",NOT(ISNUMBER(A1584))),"",IF(COUNTIFS($B$6:$B$2005,B1584&amp;"",$C$6:$C$2005,"حفظ جديد",$A$6:$A$2005,"&gt;"&amp;A1584)=0,1,0))</f>
        <v/>
      </c>
      <c r="K1584" s="21">
        <f>IF(OR(B1584&amp;""="",C1584&lt;&gt;"مراجعة",NOT(ISNUMBER(A1584))),"",IF(COUNTIFS($B$6:$B$2005,B1584&amp;"",$C$6:$C$2005,"مراجعة",$A$6:$A$2005,"&gt;"&amp;A1584)=0,1,0))</f>
        <v/>
      </c>
      <c r="L1584" s="6">
        <f>IF(J1584=1,B1584&amp;"|H","")</f>
        <v/>
      </c>
      <c r="M1584" s="6">
        <f>IF(K1584=1,B1584&amp;"|R","")</f>
        <v/>
      </c>
    </row>
    <row r="1585">
      <c r="A1585" s="13" t="n"/>
      <c r="B1585" s="5" t="n"/>
      <c r="C1585" s="5" t="n"/>
      <c r="D1585" s="5" t="n"/>
      <c r="E1585" s="5" t="n"/>
      <c r="F1585" s="15" t="n"/>
      <c r="G1585" s="5" t="n"/>
      <c r="H1585" s="5" t="n"/>
      <c r="I1585" s="6">
        <f>IF(B1585&amp;""="","",IF(COUNTIF('الطلاب'!$A$6:$A$205,B1585&amp;"")=0,"طالب غير موجود",IF(NOT(ISNUMBER(A1585)),"تاريخ ناقص",IF(OR(C1585="حفظ جديد",C1585="مراجعة")=FALSE,"اختر النوع",IF(NOT(ISNUMBER(F1585)),"عدد الأوجه ناقص","")))))</f>
        <v/>
      </c>
      <c r="J1585" s="21">
        <f>IF(OR(B1585&amp;""="",C1585&lt;&gt;"حفظ جديد",NOT(ISNUMBER(A1585))),"",IF(COUNTIFS($B$6:$B$2005,B1585&amp;"",$C$6:$C$2005,"حفظ جديد",$A$6:$A$2005,"&gt;"&amp;A1585)=0,1,0))</f>
        <v/>
      </c>
      <c r="K1585" s="21">
        <f>IF(OR(B1585&amp;""="",C1585&lt;&gt;"مراجعة",NOT(ISNUMBER(A1585))),"",IF(COUNTIFS($B$6:$B$2005,B1585&amp;"",$C$6:$C$2005,"مراجعة",$A$6:$A$2005,"&gt;"&amp;A1585)=0,1,0))</f>
        <v/>
      </c>
      <c r="L1585" s="6">
        <f>IF(J1585=1,B1585&amp;"|H","")</f>
        <v/>
      </c>
      <c r="M1585" s="6">
        <f>IF(K1585=1,B1585&amp;"|R","")</f>
        <v/>
      </c>
    </row>
    <row r="1586">
      <c r="A1586" s="13" t="n"/>
      <c r="B1586" s="5" t="n"/>
      <c r="C1586" s="5" t="n"/>
      <c r="D1586" s="5" t="n"/>
      <c r="E1586" s="5" t="n"/>
      <c r="F1586" s="15" t="n"/>
      <c r="G1586" s="5" t="n"/>
      <c r="H1586" s="5" t="n"/>
      <c r="I1586" s="6">
        <f>IF(B1586&amp;""="","",IF(COUNTIF('الطلاب'!$A$6:$A$205,B1586&amp;"")=0,"طالب غير موجود",IF(NOT(ISNUMBER(A1586)),"تاريخ ناقص",IF(OR(C1586="حفظ جديد",C1586="مراجعة")=FALSE,"اختر النوع",IF(NOT(ISNUMBER(F1586)),"عدد الأوجه ناقص","")))))</f>
        <v/>
      </c>
      <c r="J1586" s="21">
        <f>IF(OR(B1586&amp;""="",C1586&lt;&gt;"حفظ جديد",NOT(ISNUMBER(A1586))),"",IF(COUNTIFS($B$6:$B$2005,B1586&amp;"",$C$6:$C$2005,"حفظ جديد",$A$6:$A$2005,"&gt;"&amp;A1586)=0,1,0))</f>
        <v/>
      </c>
      <c r="K1586" s="21">
        <f>IF(OR(B1586&amp;""="",C1586&lt;&gt;"مراجعة",NOT(ISNUMBER(A1586))),"",IF(COUNTIFS($B$6:$B$2005,B1586&amp;"",$C$6:$C$2005,"مراجعة",$A$6:$A$2005,"&gt;"&amp;A1586)=0,1,0))</f>
        <v/>
      </c>
      <c r="L1586" s="6">
        <f>IF(J1586=1,B1586&amp;"|H","")</f>
        <v/>
      </c>
      <c r="M1586" s="6">
        <f>IF(K1586=1,B1586&amp;"|R","")</f>
        <v/>
      </c>
    </row>
    <row r="1587">
      <c r="A1587" s="13" t="n"/>
      <c r="B1587" s="5" t="n"/>
      <c r="C1587" s="5" t="n"/>
      <c r="D1587" s="5" t="n"/>
      <c r="E1587" s="5" t="n"/>
      <c r="F1587" s="15" t="n"/>
      <c r="G1587" s="5" t="n"/>
      <c r="H1587" s="5" t="n"/>
      <c r="I1587" s="6">
        <f>IF(B1587&amp;""="","",IF(COUNTIF('الطلاب'!$A$6:$A$205,B1587&amp;"")=0,"طالب غير موجود",IF(NOT(ISNUMBER(A1587)),"تاريخ ناقص",IF(OR(C1587="حفظ جديد",C1587="مراجعة")=FALSE,"اختر النوع",IF(NOT(ISNUMBER(F1587)),"عدد الأوجه ناقص","")))))</f>
        <v/>
      </c>
      <c r="J1587" s="21">
        <f>IF(OR(B1587&amp;""="",C1587&lt;&gt;"حفظ جديد",NOT(ISNUMBER(A1587))),"",IF(COUNTIFS($B$6:$B$2005,B1587&amp;"",$C$6:$C$2005,"حفظ جديد",$A$6:$A$2005,"&gt;"&amp;A1587)=0,1,0))</f>
        <v/>
      </c>
      <c r="K1587" s="21">
        <f>IF(OR(B1587&amp;""="",C1587&lt;&gt;"مراجعة",NOT(ISNUMBER(A1587))),"",IF(COUNTIFS($B$6:$B$2005,B1587&amp;"",$C$6:$C$2005,"مراجعة",$A$6:$A$2005,"&gt;"&amp;A1587)=0,1,0))</f>
        <v/>
      </c>
      <c r="L1587" s="6">
        <f>IF(J1587=1,B1587&amp;"|H","")</f>
        <v/>
      </c>
      <c r="M1587" s="6">
        <f>IF(K1587=1,B1587&amp;"|R","")</f>
        <v/>
      </c>
    </row>
    <row r="1588">
      <c r="A1588" s="13" t="n"/>
      <c r="B1588" s="5" t="n"/>
      <c r="C1588" s="5" t="n"/>
      <c r="D1588" s="5" t="n"/>
      <c r="E1588" s="5" t="n"/>
      <c r="F1588" s="15" t="n"/>
      <c r="G1588" s="5" t="n"/>
      <c r="H1588" s="5" t="n"/>
      <c r="I1588" s="6">
        <f>IF(B1588&amp;""="","",IF(COUNTIF('الطلاب'!$A$6:$A$205,B1588&amp;"")=0,"طالب غير موجود",IF(NOT(ISNUMBER(A1588)),"تاريخ ناقص",IF(OR(C1588="حفظ جديد",C1588="مراجعة")=FALSE,"اختر النوع",IF(NOT(ISNUMBER(F1588)),"عدد الأوجه ناقص","")))))</f>
        <v/>
      </c>
      <c r="J1588" s="21">
        <f>IF(OR(B1588&amp;""="",C1588&lt;&gt;"حفظ جديد",NOT(ISNUMBER(A1588))),"",IF(COUNTIFS($B$6:$B$2005,B1588&amp;"",$C$6:$C$2005,"حفظ جديد",$A$6:$A$2005,"&gt;"&amp;A1588)=0,1,0))</f>
        <v/>
      </c>
      <c r="K1588" s="21">
        <f>IF(OR(B1588&amp;""="",C1588&lt;&gt;"مراجعة",NOT(ISNUMBER(A1588))),"",IF(COUNTIFS($B$6:$B$2005,B1588&amp;"",$C$6:$C$2005,"مراجعة",$A$6:$A$2005,"&gt;"&amp;A1588)=0,1,0))</f>
        <v/>
      </c>
      <c r="L1588" s="6">
        <f>IF(J1588=1,B1588&amp;"|H","")</f>
        <v/>
      </c>
      <c r="M1588" s="6">
        <f>IF(K1588=1,B1588&amp;"|R","")</f>
        <v/>
      </c>
    </row>
    <row r="1589">
      <c r="A1589" s="13" t="n"/>
      <c r="B1589" s="5" t="n"/>
      <c r="C1589" s="5" t="n"/>
      <c r="D1589" s="5" t="n"/>
      <c r="E1589" s="5" t="n"/>
      <c r="F1589" s="15" t="n"/>
      <c r="G1589" s="5" t="n"/>
      <c r="H1589" s="5" t="n"/>
      <c r="I1589" s="6">
        <f>IF(B1589&amp;""="","",IF(COUNTIF('الطلاب'!$A$6:$A$205,B1589&amp;"")=0,"طالب غير موجود",IF(NOT(ISNUMBER(A1589)),"تاريخ ناقص",IF(OR(C1589="حفظ جديد",C1589="مراجعة")=FALSE,"اختر النوع",IF(NOT(ISNUMBER(F1589)),"عدد الأوجه ناقص","")))))</f>
        <v/>
      </c>
      <c r="J1589" s="21">
        <f>IF(OR(B1589&amp;""="",C1589&lt;&gt;"حفظ جديد",NOT(ISNUMBER(A1589))),"",IF(COUNTIFS($B$6:$B$2005,B1589&amp;"",$C$6:$C$2005,"حفظ جديد",$A$6:$A$2005,"&gt;"&amp;A1589)=0,1,0))</f>
        <v/>
      </c>
      <c r="K1589" s="21">
        <f>IF(OR(B1589&amp;""="",C1589&lt;&gt;"مراجعة",NOT(ISNUMBER(A1589))),"",IF(COUNTIFS($B$6:$B$2005,B1589&amp;"",$C$6:$C$2005,"مراجعة",$A$6:$A$2005,"&gt;"&amp;A1589)=0,1,0))</f>
        <v/>
      </c>
      <c r="L1589" s="6">
        <f>IF(J1589=1,B1589&amp;"|H","")</f>
        <v/>
      </c>
      <c r="M1589" s="6">
        <f>IF(K1589=1,B1589&amp;"|R","")</f>
        <v/>
      </c>
    </row>
    <row r="1590">
      <c r="A1590" s="13" t="n"/>
      <c r="B1590" s="5" t="n"/>
      <c r="C1590" s="5" t="n"/>
      <c r="D1590" s="5" t="n"/>
      <c r="E1590" s="5" t="n"/>
      <c r="F1590" s="15" t="n"/>
      <c r="G1590" s="5" t="n"/>
      <c r="H1590" s="5" t="n"/>
      <c r="I1590" s="6">
        <f>IF(B1590&amp;""="","",IF(COUNTIF('الطلاب'!$A$6:$A$205,B1590&amp;"")=0,"طالب غير موجود",IF(NOT(ISNUMBER(A1590)),"تاريخ ناقص",IF(OR(C1590="حفظ جديد",C1590="مراجعة")=FALSE,"اختر النوع",IF(NOT(ISNUMBER(F1590)),"عدد الأوجه ناقص","")))))</f>
        <v/>
      </c>
      <c r="J1590" s="21">
        <f>IF(OR(B1590&amp;""="",C1590&lt;&gt;"حفظ جديد",NOT(ISNUMBER(A1590))),"",IF(COUNTIFS($B$6:$B$2005,B1590&amp;"",$C$6:$C$2005,"حفظ جديد",$A$6:$A$2005,"&gt;"&amp;A1590)=0,1,0))</f>
        <v/>
      </c>
      <c r="K1590" s="21">
        <f>IF(OR(B1590&amp;""="",C1590&lt;&gt;"مراجعة",NOT(ISNUMBER(A1590))),"",IF(COUNTIFS($B$6:$B$2005,B1590&amp;"",$C$6:$C$2005,"مراجعة",$A$6:$A$2005,"&gt;"&amp;A1590)=0,1,0))</f>
        <v/>
      </c>
      <c r="L1590" s="6">
        <f>IF(J1590=1,B1590&amp;"|H","")</f>
        <v/>
      </c>
      <c r="M1590" s="6">
        <f>IF(K1590=1,B1590&amp;"|R","")</f>
        <v/>
      </c>
    </row>
    <row r="1591">
      <c r="A1591" s="13" t="n"/>
      <c r="B1591" s="5" t="n"/>
      <c r="C1591" s="5" t="n"/>
      <c r="D1591" s="5" t="n"/>
      <c r="E1591" s="5" t="n"/>
      <c r="F1591" s="15" t="n"/>
      <c r="G1591" s="5" t="n"/>
      <c r="H1591" s="5" t="n"/>
      <c r="I1591" s="6">
        <f>IF(B1591&amp;""="","",IF(COUNTIF('الطلاب'!$A$6:$A$205,B1591&amp;"")=0,"طالب غير موجود",IF(NOT(ISNUMBER(A1591)),"تاريخ ناقص",IF(OR(C1591="حفظ جديد",C1591="مراجعة")=FALSE,"اختر النوع",IF(NOT(ISNUMBER(F1591)),"عدد الأوجه ناقص","")))))</f>
        <v/>
      </c>
      <c r="J1591" s="21">
        <f>IF(OR(B1591&amp;""="",C1591&lt;&gt;"حفظ جديد",NOT(ISNUMBER(A1591))),"",IF(COUNTIFS($B$6:$B$2005,B1591&amp;"",$C$6:$C$2005,"حفظ جديد",$A$6:$A$2005,"&gt;"&amp;A1591)=0,1,0))</f>
        <v/>
      </c>
      <c r="K1591" s="21">
        <f>IF(OR(B1591&amp;""="",C1591&lt;&gt;"مراجعة",NOT(ISNUMBER(A1591))),"",IF(COUNTIFS($B$6:$B$2005,B1591&amp;"",$C$6:$C$2005,"مراجعة",$A$6:$A$2005,"&gt;"&amp;A1591)=0,1,0))</f>
        <v/>
      </c>
      <c r="L1591" s="6">
        <f>IF(J1591=1,B1591&amp;"|H","")</f>
        <v/>
      </c>
      <c r="M1591" s="6">
        <f>IF(K1591=1,B1591&amp;"|R","")</f>
        <v/>
      </c>
    </row>
    <row r="1592">
      <c r="A1592" s="13" t="n"/>
      <c r="B1592" s="5" t="n"/>
      <c r="C1592" s="5" t="n"/>
      <c r="D1592" s="5" t="n"/>
      <c r="E1592" s="5" t="n"/>
      <c r="F1592" s="15" t="n"/>
      <c r="G1592" s="5" t="n"/>
      <c r="H1592" s="5" t="n"/>
      <c r="I1592" s="6">
        <f>IF(B1592&amp;""="","",IF(COUNTIF('الطلاب'!$A$6:$A$205,B1592&amp;"")=0,"طالب غير موجود",IF(NOT(ISNUMBER(A1592)),"تاريخ ناقص",IF(OR(C1592="حفظ جديد",C1592="مراجعة")=FALSE,"اختر النوع",IF(NOT(ISNUMBER(F1592)),"عدد الأوجه ناقص","")))))</f>
        <v/>
      </c>
      <c r="J1592" s="21">
        <f>IF(OR(B1592&amp;""="",C1592&lt;&gt;"حفظ جديد",NOT(ISNUMBER(A1592))),"",IF(COUNTIFS($B$6:$B$2005,B1592&amp;"",$C$6:$C$2005,"حفظ جديد",$A$6:$A$2005,"&gt;"&amp;A1592)=0,1,0))</f>
        <v/>
      </c>
      <c r="K1592" s="21">
        <f>IF(OR(B1592&amp;""="",C1592&lt;&gt;"مراجعة",NOT(ISNUMBER(A1592))),"",IF(COUNTIFS($B$6:$B$2005,B1592&amp;"",$C$6:$C$2005,"مراجعة",$A$6:$A$2005,"&gt;"&amp;A1592)=0,1,0))</f>
        <v/>
      </c>
      <c r="L1592" s="6">
        <f>IF(J1592=1,B1592&amp;"|H","")</f>
        <v/>
      </c>
      <c r="M1592" s="6">
        <f>IF(K1592=1,B1592&amp;"|R","")</f>
        <v/>
      </c>
    </row>
    <row r="1593">
      <c r="A1593" s="13" t="n"/>
      <c r="B1593" s="5" t="n"/>
      <c r="C1593" s="5" t="n"/>
      <c r="D1593" s="5" t="n"/>
      <c r="E1593" s="5" t="n"/>
      <c r="F1593" s="15" t="n"/>
      <c r="G1593" s="5" t="n"/>
      <c r="H1593" s="5" t="n"/>
      <c r="I1593" s="6">
        <f>IF(B1593&amp;""="","",IF(COUNTIF('الطلاب'!$A$6:$A$205,B1593&amp;"")=0,"طالب غير موجود",IF(NOT(ISNUMBER(A1593)),"تاريخ ناقص",IF(OR(C1593="حفظ جديد",C1593="مراجعة")=FALSE,"اختر النوع",IF(NOT(ISNUMBER(F1593)),"عدد الأوجه ناقص","")))))</f>
        <v/>
      </c>
      <c r="J1593" s="21">
        <f>IF(OR(B1593&amp;""="",C1593&lt;&gt;"حفظ جديد",NOT(ISNUMBER(A1593))),"",IF(COUNTIFS($B$6:$B$2005,B1593&amp;"",$C$6:$C$2005,"حفظ جديد",$A$6:$A$2005,"&gt;"&amp;A1593)=0,1,0))</f>
        <v/>
      </c>
      <c r="K1593" s="21">
        <f>IF(OR(B1593&amp;""="",C1593&lt;&gt;"مراجعة",NOT(ISNUMBER(A1593))),"",IF(COUNTIFS($B$6:$B$2005,B1593&amp;"",$C$6:$C$2005,"مراجعة",$A$6:$A$2005,"&gt;"&amp;A1593)=0,1,0))</f>
        <v/>
      </c>
      <c r="L1593" s="6">
        <f>IF(J1593=1,B1593&amp;"|H","")</f>
        <v/>
      </c>
      <c r="M1593" s="6">
        <f>IF(K1593=1,B1593&amp;"|R","")</f>
        <v/>
      </c>
    </row>
    <row r="1594">
      <c r="A1594" s="13" t="n"/>
      <c r="B1594" s="5" t="n"/>
      <c r="C1594" s="5" t="n"/>
      <c r="D1594" s="5" t="n"/>
      <c r="E1594" s="5" t="n"/>
      <c r="F1594" s="15" t="n"/>
      <c r="G1594" s="5" t="n"/>
      <c r="H1594" s="5" t="n"/>
      <c r="I1594" s="6">
        <f>IF(B1594&amp;""="","",IF(COUNTIF('الطلاب'!$A$6:$A$205,B1594&amp;"")=0,"طالب غير موجود",IF(NOT(ISNUMBER(A1594)),"تاريخ ناقص",IF(OR(C1594="حفظ جديد",C1594="مراجعة")=FALSE,"اختر النوع",IF(NOT(ISNUMBER(F1594)),"عدد الأوجه ناقص","")))))</f>
        <v/>
      </c>
      <c r="J1594" s="21">
        <f>IF(OR(B1594&amp;""="",C1594&lt;&gt;"حفظ جديد",NOT(ISNUMBER(A1594))),"",IF(COUNTIFS($B$6:$B$2005,B1594&amp;"",$C$6:$C$2005,"حفظ جديد",$A$6:$A$2005,"&gt;"&amp;A1594)=0,1,0))</f>
        <v/>
      </c>
      <c r="K1594" s="21">
        <f>IF(OR(B1594&amp;""="",C1594&lt;&gt;"مراجعة",NOT(ISNUMBER(A1594))),"",IF(COUNTIFS($B$6:$B$2005,B1594&amp;"",$C$6:$C$2005,"مراجعة",$A$6:$A$2005,"&gt;"&amp;A1594)=0,1,0))</f>
        <v/>
      </c>
      <c r="L1594" s="6">
        <f>IF(J1594=1,B1594&amp;"|H","")</f>
        <v/>
      </c>
      <c r="M1594" s="6">
        <f>IF(K1594=1,B1594&amp;"|R","")</f>
        <v/>
      </c>
    </row>
    <row r="1595">
      <c r="A1595" s="13" t="n"/>
      <c r="B1595" s="5" t="n"/>
      <c r="C1595" s="5" t="n"/>
      <c r="D1595" s="5" t="n"/>
      <c r="E1595" s="5" t="n"/>
      <c r="F1595" s="15" t="n"/>
      <c r="G1595" s="5" t="n"/>
      <c r="H1595" s="5" t="n"/>
      <c r="I1595" s="6">
        <f>IF(B1595&amp;""="","",IF(COUNTIF('الطلاب'!$A$6:$A$205,B1595&amp;"")=0,"طالب غير موجود",IF(NOT(ISNUMBER(A1595)),"تاريخ ناقص",IF(OR(C1595="حفظ جديد",C1595="مراجعة")=FALSE,"اختر النوع",IF(NOT(ISNUMBER(F1595)),"عدد الأوجه ناقص","")))))</f>
        <v/>
      </c>
      <c r="J1595" s="21">
        <f>IF(OR(B1595&amp;""="",C1595&lt;&gt;"حفظ جديد",NOT(ISNUMBER(A1595))),"",IF(COUNTIFS($B$6:$B$2005,B1595&amp;"",$C$6:$C$2005,"حفظ جديد",$A$6:$A$2005,"&gt;"&amp;A1595)=0,1,0))</f>
        <v/>
      </c>
      <c r="K1595" s="21">
        <f>IF(OR(B1595&amp;""="",C1595&lt;&gt;"مراجعة",NOT(ISNUMBER(A1595))),"",IF(COUNTIFS($B$6:$B$2005,B1595&amp;"",$C$6:$C$2005,"مراجعة",$A$6:$A$2005,"&gt;"&amp;A1595)=0,1,0))</f>
        <v/>
      </c>
      <c r="L1595" s="6">
        <f>IF(J1595=1,B1595&amp;"|H","")</f>
        <v/>
      </c>
      <c r="M1595" s="6">
        <f>IF(K1595=1,B1595&amp;"|R","")</f>
        <v/>
      </c>
    </row>
    <row r="1596">
      <c r="A1596" s="13" t="n"/>
      <c r="B1596" s="5" t="n"/>
      <c r="C1596" s="5" t="n"/>
      <c r="D1596" s="5" t="n"/>
      <c r="E1596" s="5" t="n"/>
      <c r="F1596" s="15" t="n"/>
      <c r="G1596" s="5" t="n"/>
      <c r="H1596" s="5" t="n"/>
      <c r="I1596" s="6">
        <f>IF(B1596&amp;""="","",IF(COUNTIF('الطلاب'!$A$6:$A$205,B1596&amp;"")=0,"طالب غير موجود",IF(NOT(ISNUMBER(A1596)),"تاريخ ناقص",IF(OR(C1596="حفظ جديد",C1596="مراجعة")=FALSE,"اختر النوع",IF(NOT(ISNUMBER(F1596)),"عدد الأوجه ناقص","")))))</f>
        <v/>
      </c>
      <c r="J1596" s="21">
        <f>IF(OR(B1596&amp;""="",C1596&lt;&gt;"حفظ جديد",NOT(ISNUMBER(A1596))),"",IF(COUNTIFS($B$6:$B$2005,B1596&amp;"",$C$6:$C$2005,"حفظ جديد",$A$6:$A$2005,"&gt;"&amp;A1596)=0,1,0))</f>
        <v/>
      </c>
      <c r="K1596" s="21">
        <f>IF(OR(B1596&amp;""="",C1596&lt;&gt;"مراجعة",NOT(ISNUMBER(A1596))),"",IF(COUNTIFS($B$6:$B$2005,B1596&amp;"",$C$6:$C$2005,"مراجعة",$A$6:$A$2005,"&gt;"&amp;A1596)=0,1,0))</f>
        <v/>
      </c>
      <c r="L1596" s="6">
        <f>IF(J1596=1,B1596&amp;"|H","")</f>
        <v/>
      </c>
      <c r="M1596" s="6">
        <f>IF(K1596=1,B1596&amp;"|R","")</f>
        <v/>
      </c>
    </row>
    <row r="1597">
      <c r="A1597" s="13" t="n"/>
      <c r="B1597" s="5" t="n"/>
      <c r="C1597" s="5" t="n"/>
      <c r="D1597" s="5" t="n"/>
      <c r="E1597" s="5" t="n"/>
      <c r="F1597" s="15" t="n"/>
      <c r="G1597" s="5" t="n"/>
      <c r="H1597" s="5" t="n"/>
      <c r="I1597" s="6">
        <f>IF(B1597&amp;""="","",IF(COUNTIF('الطلاب'!$A$6:$A$205,B1597&amp;"")=0,"طالب غير موجود",IF(NOT(ISNUMBER(A1597)),"تاريخ ناقص",IF(OR(C1597="حفظ جديد",C1597="مراجعة")=FALSE,"اختر النوع",IF(NOT(ISNUMBER(F1597)),"عدد الأوجه ناقص","")))))</f>
        <v/>
      </c>
      <c r="J1597" s="21">
        <f>IF(OR(B1597&amp;""="",C1597&lt;&gt;"حفظ جديد",NOT(ISNUMBER(A1597))),"",IF(COUNTIFS($B$6:$B$2005,B1597&amp;"",$C$6:$C$2005,"حفظ جديد",$A$6:$A$2005,"&gt;"&amp;A1597)=0,1,0))</f>
        <v/>
      </c>
      <c r="K1597" s="21">
        <f>IF(OR(B1597&amp;""="",C1597&lt;&gt;"مراجعة",NOT(ISNUMBER(A1597))),"",IF(COUNTIFS($B$6:$B$2005,B1597&amp;"",$C$6:$C$2005,"مراجعة",$A$6:$A$2005,"&gt;"&amp;A1597)=0,1,0))</f>
        <v/>
      </c>
      <c r="L1597" s="6">
        <f>IF(J1597=1,B1597&amp;"|H","")</f>
        <v/>
      </c>
      <c r="M1597" s="6">
        <f>IF(K1597=1,B1597&amp;"|R","")</f>
        <v/>
      </c>
    </row>
    <row r="1598">
      <c r="A1598" s="13" t="n"/>
      <c r="B1598" s="5" t="n"/>
      <c r="C1598" s="5" t="n"/>
      <c r="D1598" s="5" t="n"/>
      <c r="E1598" s="5" t="n"/>
      <c r="F1598" s="15" t="n"/>
      <c r="G1598" s="5" t="n"/>
      <c r="H1598" s="5" t="n"/>
      <c r="I1598" s="6">
        <f>IF(B1598&amp;""="","",IF(COUNTIF('الطلاب'!$A$6:$A$205,B1598&amp;"")=0,"طالب غير موجود",IF(NOT(ISNUMBER(A1598)),"تاريخ ناقص",IF(OR(C1598="حفظ جديد",C1598="مراجعة")=FALSE,"اختر النوع",IF(NOT(ISNUMBER(F1598)),"عدد الأوجه ناقص","")))))</f>
        <v/>
      </c>
      <c r="J1598" s="21">
        <f>IF(OR(B1598&amp;""="",C1598&lt;&gt;"حفظ جديد",NOT(ISNUMBER(A1598))),"",IF(COUNTIFS($B$6:$B$2005,B1598&amp;"",$C$6:$C$2005,"حفظ جديد",$A$6:$A$2005,"&gt;"&amp;A1598)=0,1,0))</f>
        <v/>
      </c>
      <c r="K1598" s="21">
        <f>IF(OR(B1598&amp;""="",C1598&lt;&gt;"مراجعة",NOT(ISNUMBER(A1598))),"",IF(COUNTIFS($B$6:$B$2005,B1598&amp;"",$C$6:$C$2005,"مراجعة",$A$6:$A$2005,"&gt;"&amp;A1598)=0,1,0))</f>
        <v/>
      </c>
      <c r="L1598" s="6">
        <f>IF(J1598=1,B1598&amp;"|H","")</f>
        <v/>
      </c>
      <c r="M1598" s="6">
        <f>IF(K1598=1,B1598&amp;"|R","")</f>
        <v/>
      </c>
    </row>
    <row r="1599">
      <c r="A1599" s="13" t="n"/>
      <c r="B1599" s="5" t="n"/>
      <c r="C1599" s="5" t="n"/>
      <c r="D1599" s="5" t="n"/>
      <c r="E1599" s="5" t="n"/>
      <c r="F1599" s="15" t="n"/>
      <c r="G1599" s="5" t="n"/>
      <c r="H1599" s="5" t="n"/>
      <c r="I1599" s="6">
        <f>IF(B1599&amp;""="","",IF(COUNTIF('الطلاب'!$A$6:$A$205,B1599&amp;"")=0,"طالب غير موجود",IF(NOT(ISNUMBER(A1599)),"تاريخ ناقص",IF(OR(C1599="حفظ جديد",C1599="مراجعة")=FALSE,"اختر النوع",IF(NOT(ISNUMBER(F1599)),"عدد الأوجه ناقص","")))))</f>
        <v/>
      </c>
      <c r="J1599" s="21">
        <f>IF(OR(B1599&amp;""="",C1599&lt;&gt;"حفظ جديد",NOT(ISNUMBER(A1599))),"",IF(COUNTIFS($B$6:$B$2005,B1599&amp;"",$C$6:$C$2005,"حفظ جديد",$A$6:$A$2005,"&gt;"&amp;A1599)=0,1,0))</f>
        <v/>
      </c>
      <c r="K1599" s="21">
        <f>IF(OR(B1599&amp;""="",C1599&lt;&gt;"مراجعة",NOT(ISNUMBER(A1599))),"",IF(COUNTIFS($B$6:$B$2005,B1599&amp;"",$C$6:$C$2005,"مراجعة",$A$6:$A$2005,"&gt;"&amp;A1599)=0,1,0))</f>
        <v/>
      </c>
      <c r="L1599" s="6">
        <f>IF(J1599=1,B1599&amp;"|H","")</f>
        <v/>
      </c>
      <c r="M1599" s="6">
        <f>IF(K1599=1,B1599&amp;"|R","")</f>
        <v/>
      </c>
    </row>
    <row r="1600">
      <c r="A1600" s="13" t="n"/>
      <c r="B1600" s="5" t="n"/>
      <c r="C1600" s="5" t="n"/>
      <c r="D1600" s="5" t="n"/>
      <c r="E1600" s="5" t="n"/>
      <c r="F1600" s="15" t="n"/>
      <c r="G1600" s="5" t="n"/>
      <c r="H1600" s="5" t="n"/>
      <c r="I1600" s="6">
        <f>IF(B1600&amp;""="","",IF(COUNTIF('الطلاب'!$A$6:$A$205,B1600&amp;"")=0,"طالب غير موجود",IF(NOT(ISNUMBER(A1600)),"تاريخ ناقص",IF(OR(C1600="حفظ جديد",C1600="مراجعة")=FALSE,"اختر النوع",IF(NOT(ISNUMBER(F1600)),"عدد الأوجه ناقص","")))))</f>
        <v/>
      </c>
      <c r="J1600" s="21">
        <f>IF(OR(B1600&amp;""="",C1600&lt;&gt;"حفظ جديد",NOT(ISNUMBER(A1600))),"",IF(COUNTIFS($B$6:$B$2005,B1600&amp;"",$C$6:$C$2005,"حفظ جديد",$A$6:$A$2005,"&gt;"&amp;A1600)=0,1,0))</f>
        <v/>
      </c>
      <c r="K1600" s="21">
        <f>IF(OR(B1600&amp;""="",C1600&lt;&gt;"مراجعة",NOT(ISNUMBER(A1600))),"",IF(COUNTIFS($B$6:$B$2005,B1600&amp;"",$C$6:$C$2005,"مراجعة",$A$6:$A$2005,"&gt;"&amp;A1600)=0,1,0))</f>
        <v/>
      </c>
      <c r="L1600" s="6">
        <f>IF(J1600=1,B1600&amp;"|H","")</f>
        <v/>
      </c>
      <c r="M1600" s="6">
        <f>IF(K1600=1,B1600&amp;"|R","")</f>
        <v/>
      </c>
    </row>
    <row r="1601">
      <c r="A1601" s="13" t="n"/>
      <c r="B1601" s="5" t="n"/>
      <c r="C1601" s="5" t="n"/>
      <c r="D1601" s="5" t="n"/>
      <c r="E1601" s="5" t="n"/>
      <c r="F1601" s="15" t="n"/>
      <c r="G1601" s="5" t="n"/>
      <c r="H1601" s="5" t="n"/>
      <c r="I1601" s="6">
        <f>IF(B1601&amp;""="","",IF(COUNTIF('الطلاب'!$A$6:$A$205,B1601&amp;"")=0,"طالب غير موجود",IF(NOT(ISNUMBER(A1601)),"تاريخ ناقص",IF(OR(C1601="حفظ جديد",C1601="مراجعة")=FALSE,"اختر النوع",IF(NOT(ISNUMBER(F1601)),"عدد الأوجه ناقص","")))))</f>
        <v/>
      </c>
      <c r="J1601" s="21">
        <f>IF(OR(B1601&amp;""="",C1601&lt;&gt;"حفظ جديد",NOT(ISNUMBER(A1601))),"",IF(COUNTIFS($B$6:$B$2005,B1601&amp;"",$C$6:$C$2005,"حفظ جديد",$A$6:$A$2005,"&gt;"&amp;A1601)=0,1,0))</f>
        <v/>
      </c>
      <c r="K1601" s="21">
        <f>IF(OR(B1601&amp;""="",C1601&lt;&gt;"مراجعة",NOT(ISNUMBER(A1601))),"",IF(COUNTIFS($B$6:$B$2005,B1601&amp;"",$C$6:$C$2005,"مراجعة",$A$6:$A$2005,"&gt;"&amp;A1601)=0,1,0))</f>
        <v/>
      </c>
      <c r="L1601" s="6">
        <f>IF(J1601=1,B1601&amp;"|H","")</f>
        <v/>
      </c>
      <c r="M1601" s="6">
        <f>IF(K1601=1,B1601&amp;"|R","")</f>
        <v/>
      </c>
    </row>
    <row r="1602">
      <c r="A1602" s="13" t="n"/>
      <c r="B1602" s="5" t="n"/>
      <c r="C1602" s="5" t="n"/>
      <c r="D1602" s="5" t="n"/>
      <c r="E1602" s="5" t="n"/>
      <c r="F1602" s="15" t="n"/>
      <c r="G1602" s="5" t="n"/>
      <c r="H1602" s="5" t="n"/>
      <c r="I1602" s="6">
        <f>IF(B1602&amp;""="","",IF(COUNTIF('الطلاب'!$A$6:$A$205,B1602&amp;"")=0,"طالب غير موجود",IF(NOT(ISNUMBER(A1602)),"تاريخ ناقص",IF(OR(C1602="حفظ جديد",C1602="مراجعة")=FALSE,"اختر النوع",IF(NOT(ISNUMBER(F1602)),"عدد الأوجه ناقص","")))))</f>
        <v/>
      </c>
      <c r="J1602" s="21">
        <f>IF(OR(B1602&amp;""="",C1602&lt;&gt;"حفظ جديد",NOT(ISNUMBER(A1602))),"",IF(COUNTIFS($B$6:$B$2005,B1602&amp;"",$C$6:$C$2005,"حفظ جديد",$A$6:$A$2005,"&gt;"&amp;A1602)=0,1,0))</f>
        <v/>
      </c>
      <c r="K1602" s="21">
        <f>IF(OR(B1602&amp;""="",C1602&lt;&gt;"مراجعة",NOT(ISNUMBER(A1602))),"",IF(COUNTIFS($B$6:$B$2005,B1602&amp;"",$C$6:$C$2005,"مراجعة",$A$6:$A$2005,"&gt;"&amp;A1602)=0,1,0))</f>
        <v/>
      </c>
      <c r="L1602" s="6">
        <f>IF(J1602=1,B1602&amp;"|H","")</f>
        <v/>
      </c>
      <c r="M1602" s="6">
        <f>IF(K1602=1,B1602&amp;"|R","")</f>
        <v/>
      </c>
    </row>
    <row r="1603">
      <c r="A1603" s="13" t="n"/>
      <c r="B1603" s="5" t="n"/>
      <c r="C1603" s="5" t="n"/>
      <c r="D1603" s="5" t="n"/>
      <c r="E1603" s="5" t="n"/>
      <c r="F1603" s="15" t="n"/>
      <c r="G1603" s="5" t="n"/>
      <c r="H1603" s="5" t="n"/>
      <c r="I1603" s="6">
        <f>IF(B1603&amp;""="","",IF(COUNTIF('الطلاب'!$A$6:$A$205,B1603&amp;"")=0,"طالب غير موجود",IF(NOT(ISNUMBER(A1603)),"تاريخ ناقص",IF(OR(C1603="حفظ جديد",C1603="مراجعة")=FALSE,"اختر النوع",IF(NOT(ISNUMBER(F1603)),"عدد الأوجه ناقص","")))))</f>
        <v/>
      </c>
      <c r="J1603" s="21">
        <f>IF(OR(B1603&amp;""="",C1603&lt;&gt;"حفظ جديد",NOT(ISNUMBER(A1603))),"",IF(COUNTIFS($B$6:$B$2005,B1603&amp;"",$C$6:$C$2005,"حفظ جديد",$A$6:$A$2005,"&gt;"&amp;A1603)=0,1,0))</f>
        <v/>
      </c>
      <c r="K1603" s="21">
        <f>IF(OR(B1603&amp;""="",C1603&lt;&gt;"مراجعة",NOT(ISNUMBER(A1603))),"",IF(COUNTIFS($B$6:$B$2005,B1603&amp;"",$C$6:$C$2005,"مراجعة",$A$6:$A$2005,"&gt;"&amp;A1603)=0,1,0))</f>
        <v/>
      </c>
      <c r="L1603" s="6">
        <f>IF(J1603=1,B1603&amp;"|H","")</f>
        <v/>
      </c>
      <c r="M1603" s="6">
        <f>IF(K1603=1,B1603&amp;"|R","")</f>
        <v/>
      </c>
    </row>
    <row r="1604">
      <c r="A1604" s="13" t="n"/>
      <c r="B1604" s="5" t="n"/>
      <c r="C1604" s="5" t="n"/>
      <c r="D1604" s="5" t="n"/>
      <c r="E1604" s="5" t="n"/>
      <c r="F1604" s="15" t="n"/>
      <c r="G1604" s="5" t="n"/>
      <c r="H1604" s="5" t="n"/>
      <c r="I1604" s="6">
        <f>IF(B1604&amp;""="","",IF(COUNTIF('الطلاب'!$A$6:$A$205,B1604&amp;"")=0,"طالب غير موجود",IF(NOT(ISNUMBER(A1604)),"تاريخ ناقص",IF(OR(C1604="حفظ جديد",C1604="مراجعة")=FALSE,"اختر النوع",IF(NOT(ISNUMBER(F1604)),"عدد الأوجه ناقص","")))))</f>
        <v/>
      </c>
      <c r="J1604" s="21">
        <f>IF(OR(B1604&amp;""="",C1604&lt;&gt;"حفظ جديد",NOT(ISNUMBER(A1604))),"",IF(COUNTIFS($B$6:$B$2005,B1604&amp;"",$C$6:$C$2005,"حفظ جديد",$A$6:$A$2005,"&gt;"&amp;A1604)=0,1,0))</f>
        <v/>
      </c>
      <c r="K1604" s="21">
        <f>IF(OR(B1604&amp;""="",C1604&lt;&gt;"مراجعة",NOT(ISNUMBER(A1604))),"",IF(COUNTIFS($B$6:$B$2005,B1604&amp;"",$C$6:$C$2005,"مراجعة",$A$6:$A$2005,"&gt;"&amp;A1604)=0,1,0))</f>
        <v/>
      </c>
      <c r="L1604" s="6">
        <f>IF(J1604=1,B1604&amp;"|H","")</f>
        <v/>
      </c>
      <c r="M1604" s="6">
        <f>IF(K1604=1,B1604&amp;"|R","")</f>
        <v/>
      </c>
    </row>
    <row r="1605">
      <c r="A1605" s="13" t="n"/>
      <c r="B1605" s="5" t="n"/>
      <c r="C1605" s="5" t="n"/>
      <c r="D1605" s="5" t="n"/>
      <c r="E1605" s="5" t="n"/>
      <c r="F1605" s="15" t="n"/>
      <c r="G1605" s="5" t="n"/>
      <c r="H1605" s="5" t="n"/>
      <c r="I1605" s="6">
        <f>IF(B1605&amp;""="","",IF(COUNTIF('الطلاب'!$A$6:$A$205,B1605&amp;"")=0,"طالب غير موجود",IF(NOT(ISNUMBER(A1605)),"تاريخ ناقص",IF(OR(C1605="حفظ جديد",C1605="مراجعة")=FALSE,"اختر النوع",IF(NOT(ISNUMBER(F1605)),"عدد الأوجه ناقص","")))))</f>
        <v/>
      </c>
      <c r="J1605" s="21">
        <f>IF(OR(B1605&amp;""="",C1605&lt;&gt;"حفظ جديد",NOT(ISNUMBER(A1605))),"",IF(COUNTIFS($B$6:$B$2005,B1605&amp;"",$C$6:$C$2005,"حفظ جديد",$A$6:$A$2005,"&gt;"&amp;A1605)=0,1,0))</f>
        <v/>
      </c>
      <c r="K1605" s="21">
        <f>IF(OR(B1605&amp;""="",C1605&lt;&gt;"مراجعة",NOT(ISNUMBER(A1605))),"",IF(COUNTIFS($B$6:$B$2005,B1605&amp;"",$C$6:$C$2005,"مراجعة",$A$6:$A$2005,"&gt;"&amp;A1605)=0,1,0))</f>
        <v/>
      </c>
      <c r="L1605" s="6">
        <f>IF(J1605=1,B1605&amp;"|H","")</f>
        <v/>
      </c>
      <c r="M1605" s="6">
        <f>IF(K1605=1,B1605&amp;"|R","")</f>
        <v/>
      </c>
    </row>
    <row r="1606">
      <c r="A1606" s="13" t="n"/>
      <c r="B1606" s="5" t="n"/>
      <c r="C1606" s="5" t="n"/>
      <c r="D1606" s="5" t="n"/>
      <c r="E1606" s="5" t="n"/>
      <c r="F1606" s="15" t="n"/>
      <c r="G1606" s="5" t="n"/>
      <c r="H1606" s="5" t="n"/>
      <c r="I1606" s="6">
        <f>IF(B1606&amp;""="","",IF(COUNTIF('الطلاب'!$A$6:$A$205,B1606&amp;"")=0,"طالب غير موجود",IF(NOT(ISNUMBER(A1606)),"تاريخ ناقص",IF(OR(C1606="حفظ جديد",C1606="مراجعة")=FALSE,"اختر النوع",IF(NOT(ISNUMBER(F1606)),"عدد الأوجه ناقص","")))))</f>
        <v/>
      </c>
      <c r="J1606" s="21">
        <f>IF(OR(B1606&amp;""="",C1606&lt;&gt;"حفظ جديد",NOT(ISNUMBER(A1606))),"",IF(COUNTIFS($B$6:$B$2005,B1606&amp;"",$C$6:$C$2005,"حفظ جديد",$A$6:$A$2005,"&gt;"&amp;A1606)=0,1,0))</f>
        <v/>
      </c>
      <c r="K1606" s="21">
        <f>IF(OR(B1606&amp;""="",C1606&lt;&gt;"مراجعة",NOT(ISNUMBER(A1606))),"",IF(COUNTIFS($B$6:$B$2005,B1606&amp;"",$C$6:$C$2005,"مراجعة",$A$6:$A$2005,"&gt;"&amp;A1606)=0,1,0))</f>
        <v/>
      </c>
      <c r="L1606" s="6">
        <f>IF(J1606=1,B1606&amp;"|H","")</f>
        <v/>
      </c>
      <c r="M1606" s="6">
        <f>IF(K1606=1,B1606&amp;"|R","")</f>
        <v/>
      </c>
    </row>
    <row r="1607">
      <c r="A1607" s="13" t="n"/>
      <c r="B1607" s="5" t="n"/>
      <c r="C1607" s="5" t="n"/>
      <c r="D1607" s="5" t="n"/>
      <c r="E1607" s="5" t="n"/>
      <c r="F1607" s="15" t="n"/>
      <c r="G1607" s="5" t="n"/>
      <c r="H1607" s="5" t="n"/>
      <c r="I1607" s="6">
        <f>IF(B1607&amp;""="","",IF(COUNTIF('الطلاب'!$A$6:$A$205,B1607&amp;"")=0,"طالب غير موجود",IF(NOT(ISNUMBER(A1607)),"تاريخ ناقص",IF(OR(C1607="حفظ جديد",C1607="مراجعة")=FALSE,"اختر النوع",IF(NOT(ISNUMBER(F1607)),"عدد الأوجه ناقص","")))))</f>
        <v/>
      </c>
      <c r="J1607" s="21">
        <f>IF(OR(B1607&amp;""="",C1607&lt;&gt;"حفظ جديد",NOT(ISNUMBER(A1607))),"",IF(COUNTIFS($B$6:$B$2005,B1607&amp;"",$C$6:$C$2005,"حفظ جديد",$A$6:$A$2005,"&gt;"&amp;A1607)=0,1,0))</f>
        <v/>
      </c>
      <c r="K1607" s="21">
        <f>IF(OR(B1607&amp;""="",C1607&lt;&gt;"مراجعة",NOT(ISNUMBER(A1607))),"",IF(COUNTIFS($B$6:$B$2005,B1607&amp;"",$C$6:$C$2005,"مراجعة",$A$6:$A$2005,"&gt;"&amp;A1607)=0,1,0))</f>
        <v/>
      </c>
      <c r="L1607" s="6">
        <f>IF(J1607=1,B1607&amp;"|H","")</f>
        <v/>
      </c>
      <c r="M1607" s="6">
        <f>IF(K1607=1,B1607&amp;"|R","")</f>
        <v/>
      </c>
    </row>
    <row r="1608">
      <c r="A1608" s="13" t="n"/>
      <c r="B1608" s="5" t="n"/>
      <c r="C1608" s="5" t="n"/>
      <c r="D1608" s="5" t="n"/>
      <c r="E1608" s="5" t="n"/>
      <c r="F1608" s="15" t="n"/>
      <c r="G1608" s="5" t="n"/>
      <c r="H1608" s="5" t="n"/>
      <c r="I1608" s="6">
        <f>IF(B1608&amp;""="","",IF(COUNTIF('الطلاب'!$A$6:$A$205,B1608&amp;"")=0,"طالب غير موجود",IF(NOT(ISNUMBER(A1608)),"تاريخ ناقص",IF(OR(C1608="حفظ جديد",C1608="مراجعة")=FALSE,"اختر النوع",IF(NOT(ISNUMBER(F1608)),"عدد الأوجه ناقص","")))))</f>
        <v/>
      </c>
      <c r="J1608" s="21">
        <f>IF(OR(B1608&amp;""="",C1608&lt;&gt;"حفظ جديد",NOT(ISNUMBER(A1608))),"",IF(COUNTIFS($B$6:$B$2005,B1608&amp;"",$C$6:$C$2005,"حفظ جديد",$A$6:$A$2005,"&gt;"&amp;A1608)=0,1,0))</f>
        <v/>
      </c>
      <c r="K1608" s="21">
        <f>IF(OR(B1608&amp;""="",C1608&lt;&gt;"مراجعة",NOT(ISNUMBER(A1608))),"",IF(COUNTIFS($B$6:$B$2005,B1608&amp;"",$C$6:$C$2005,"مراجعة",$A$6:$A$2005,"&gt;"&amp;A1608)=0,1,0))</f>
        <v/>
      </c>
      <c r="L1608" s="6">
        <f>IF(J1608=1,B1608&amp;"|H","")</f>
        <v/>
      </c>
      <c r="M1608" s="6">
        <f>IF(K1608=1,B1608&amp;"|R","")</f>
        <v/>
      </c>
    </row>
    <row r="1609">
      <c r="A1609" s="13" t="n"/>
      <c r="B1609" s="5" t="n"/>
      <c r="C1609" s="5" t="n"/>
      <c r="D1609" s="5" t="n"/>
      <c r="E1609" s="5" t="n"/>
      <c r="F1609" s="15" t="n"/>
      <c r="G1609" s="5" t="n"/>
      <c r="H1609" s="5" t="n"/>
      <c r="I1609" s="6">
        <f>IF(B1609&amp;""="","",IF(COUNTIF('الطلاب'!$A$6:$A$205,B1609&amp;"")=0,"طالب غير موجود",IF(NOT(ISNUMBER(A1609)),"تاريخ ناقص",IF(OR(C1609="حفظ جديد",C1609="مراجعة")=FALSE,"اختر النوع",IF(NOT(ISNUMBER(F1609)),"عدد الأوجه ناقص","")))))</f>
        <v/>
      </c>
      <c r="J1609" s="21">
        <f>IF(OR(B1609&amp;""="",C1609&lt;&gt;"حفظ جديد",NOT(ISNUMBER(A1609))),"",IF(COUNTIFS($B$6:$B$2005,B1609&amp;"",$C$6:$C$2005,"حفظ جديد",$A$6:$A$2005,"&gt;"&amp;A1609)=0,1,0))</f>
        <v/>
      </c>
      <c r="K1609" s="21">
        <f>IF(OR(B1609&amp;""="",C1609&lt;&gt;"مراجعة",NOT(ISNUMBER(A1609))),"",IF(COUNTIFS($B$6:$B$2005,B1609&amp;"",$C$6:$C$2005,"مراجعة",$A$6:$A$2005,"&gt;"&amp;A1609)=0,1,0))</f>
        <v/>
      </c>
      <c r="L1609" s="6">
        <f>IF(J1609=1,B1609&amp;"|H","")</f>
        <v/>
      </c>
      <c r="M1609" s="6">
        <f>IF(K1609=1,B1609&amp;"|R","")</f>
        <v/>
      </c>
    </row>
    <row r="1610">
      <c r="A1610" s="13" t="n"/>
      <c r="B1610" s="5" t="n"/>
      <c r="C1610" s="5" t="n"/>
      <c r="D1610" s="5" t="n"/>
      <c r="E1610" s="5" t="n"/>
      <c r="F1610" s="15" t="n"/>
      <c r="G1610" s="5" t="n"/>
      <c r="H1610" s="5" t="n"/>
      <c r="I1610" s="6">
        <f>IF(B1610&amp;""="","",IF(COUNTIF('الطلاب'!$A$6:$A$205,B1610&amp;"")=0,"طالب غير موجود",IF(NOT(ISNUMBER(A1610)),"تاريخ ناقص",IF(OR(C1610="حفظ جديد",C1610="مراجعة")=FALSE,"اختر النوع",IF(NOT(ISNUMBER(F1610)),"عدد الأوجه ناقص","")))))</f>
        <v/>
      </c>
      <c r="J1610" s="21">
        <f>IF(OR(B1610&amp;""="",C1610&lt;&gt;"حفظ جديد",NOT(ISNUMBER(A1610))),"",IF(COUNTIFS($B$6:$B$2005,B1610&amp;"",$C$6:$C$2005,"حفظ جديد",$A$6:$A$2005,"&gt;"&amp;A1610)=0,1,0))</f>
        <v/>
      </c>
      <c r="K1610" s="21">
        <f>IF(OR(B1610&amp;""="",C1610&lt;&gt;"مراجعة",NOT(ISNUMBER(A1610))),"",IF(COUNTIFS($B$6:$B$2005,B1610&amp;"",$C$6:$C$2005,"مراجعة",$A$6:$A$2005,"&gt;"&amp;A1610)=0,1,0))</f>
        <v/>
      </c>
      <c r="L1610" s="6">
        <f>IF(J1610=1,B1610&amp;"|H","")</f>
        <v/>
      </c>
      <c r="M1610" s="6">
        <f>IF(K1610=1,B1610&amp;"|R","")</f>
        <v/>
      </c>
    </row>
    <row r="1611">
      <c r="A1611" s="13" t="n"/>
      <c r="B1611" s="5" t="n"/>
      <c r="C1611" s="5" t="n"/>
      <c r="D1611" s="5" t="n"/>
      <c r="E1611" s="5" t="n"/>
      <c r="F1611" s="15" t="n"/>
      <c r="G1611" s="5" t="n"/>
      <c r="H1611" s="5" t="n"/>
      <c r="I1611" s="6">
        <f>IF(B1611&amp;""="","",IF(COUNTIF('الطلاب'!$A$6:$A$205,B1611&amp;"")=0,"طالب غير موجود",IF(NOT(ISNUMBER(A1611)),"تاريخ ناقص",IF(OR(C1611="حفظ جديد",C1611="مراجعة")=FALSE,"اختر النوع",IF(NOT(ISNUMBER(F1611)),"عدد الأوجه ناقص","")))))</f>
        <v/>
      </c>
      <c r="J1611" s="21">
        <f>IF(OR(B1611&amp;""="",C1611&lt;&gt;"حفظ جديد",NOT(ISNUMBER(A1611))),"",IF(COUNTIFS($B$6:$B$2005,B1611&amp;"",$C$6:$C$2005,"حفظ جديد",$A$6:$A$2005,"&gt;"&amp;A1611)=0,1,0))</f>
        <v/>
      </c>
      <c r="K1611" s="21">
        <f>IF(OR(B1611&amp;""="",C1611&lt;&gt;"مراجعة",NOT(ISNUMBER(A1611))),"",IF(COUNTIFS($B$6:$B$2005,B1611&amp;"",$C$6:$C$2005,"مراجعة",$A$6:$A$2005,"&gt;"&amp;A1611)=0,1,0))</f>
        <v/>
      </c>
      <c r="L1611" s="6">
        <f>IF(J1611=1,B1611&amp;"|H","")</f>
        <v/>
      </c>
      <c r="M1611" s="6">
        <f>IF(K1611=1,B1611&amp;"|R","")</f>
        <v/>
      </c>
    </row>
    <row r="1612">
      <c r="A1612" s="13" t="n"/>
      <c r="B1612" s="5" t="n"/>
      <c r="C1612" s="5" t="n"/>
      <c r="D1612" s="5" t="n"/>
      <c r="E1612" s="5" t="n"/>
      <c r="F1612" s="15" t="n"/>
      <c r="G1612" s="5" t="n"/>
      <c r="H1612" s="5" t="n"/>
      <c r="I1612" s="6">
        <f>IF(B1612&amp;""="","",IF(COUNTIF('الطلاب'!$A$6:$A$205,B1612&amp;"")=0,"طالب غير موجود",IF(NOT(ISNUMBER(A1612)),"تاريخ ناقص",IF(OR(C1612="حفظ جديد",C1612="مراجعة")=FALSE,"اختر النوع",IF(NOT(ISNUMBER(F1612)),"عدد الأوجه ناقص","")))))</f>
        <v/>
      </c>
      <c r="J1612" s="21">
        <f>IF(OR(B1612&amp;""="",C1612&lt;&gt;"حفظ جديد",NOT(ISNUMBER(A1612))),"",IF(COUNTIFS($B$6:$B$2005,B1612&amp;"",$C$6:$C$2005,"حفظ جديد",$A$6:$A$2005,"&gt;"&amp;A1612)=0,1,0))</f>
        <v/>
      </c>
      <c r="K1612" s="21">
        <f>IF(OR(B1612&amp;""="",C1612&lt;&gt;"مراجعة",NOT(ISNUMBER(A1612))),"",IF(COUNTIFS($B$6:$B$2005,B1612&amp;"",$C$6:$C$2005,"مراجعة",$A$6:$A$2005,"&gt;"&amp;A1612)=0,1,0))</f>
        <v/>
      </c>
      <c r="L1612" s="6">
        <f>IF(J1612=1,B1612&amp;"|H","")</f>
        <v/>
      </c>
      <c r="M1612" s="6">
        <f>IF(K1612=1,B1612&amp;"|R","")</f>
        <v/>
      </c>
    </row>
    <row r="1613">
      <c r="A1613" s="13" t="n"/>
      <c r="B1613" s="5" t="n"/>
      <c r="C1613" s="5" t="n"/>
      <c r="D1613" s="5" t="n"/>
      <c r="E1613" s="5" t="n"/>
      <c r="F1613" s="15" t="n"/>
      <c r="G1613" s="5" t="n"/>
      <c r="H1613" s="5" t="n"/>
      <c r="I1613" s="6">
        <f>IF(B1613&amp;""="","",IF(COUNTIF('الطلاب'!$A$6:$A$205,B1613&amp;"")=0,"طالب غير موجود",IF(NOT(ISNUMBER(A1613)),"تاريخ ناقص",IF(OR(C1613="حفظ جديد",C1613="مراجعة")=FALSE,"اختر النوع",IF(NOT(ISNUMBER(F1613)),"عدد الأوجه ناقص","")))))</f>
        <v/>
      </c>
      <c r="J1613" s="21">
        <f>IF(OR(B1613&amp;""="",C1613&lt;&gt;"حفظ جديد",NOT(ISNUMBER(A1613))),"",IF(COUNTIFS($B$6:$B$2005,B1613&amp;"",$C$6:$C$2005,"حفظ جديد",$A$6:$A$2005,"&gt;"&amp;A1613)=0,1,0))</f>
        <v/>
      </c>
      <c r="K1613" s="21">
        <f>IF(OR(B1613&amp;""="",C1613&lt;&gt;"مراجعة",NOT(ISNUMBER(A1613))),"",IF(COUNTIFS($B$6:$B$2005,B1613&amp;"",$C$6:$C$2005,"مراجعة",$A$6:$A$2005,"&gt;"&amp;A1613)=0,1,0))</f>
        <v/>
      </c>
      <c r="L1613" s="6">
        <f>IF(J1613=1,B1613&amp;"|H","")</f>
        <v/>
      </c>
      <c r="M1613" s="6">
        <f>IF(K1613=1,B1613&amp;"|R","")</f>
        <v/>
      </c>
    </row>
    <row r="1614">
      <c r="A1614" s="13" t="n"/>
      <c r="B1614" s="5" t="n"/>
      <c r="C1614" s="5" t="n"/>
      <c r="D1614" s="5" t="n"/>
      <c r="E1614" s="5" t="n"/>
      <c r="F1614" s="15" t="n"/>
      <c r="G1614" s="5" t="n"/>
      <c r="H1614" s="5" t="n"/>
      <c r="I1614" s="6">
        <f>IF(B1614&amp;""="","",IF(COUNTIF('الطلاب'!$A$6:$A$205,B1614&amp;"")=0,"طالب غير موجود",IF(NOT(ISNUMBER(A1614)),"تاريخ ناقص",IF(OR(C1614="حفظ جديد",C1614="مراجعة")=FALSE,"اختر النوع",IF(NOT(ISNUMBER(F1614)),"عدد الأوجه ناقص","")))))</f>
        <v/>
      </c>
      <c r="J1614" s="21">
        <f>IF(OR(B1614&amp;""="",C1614&lt;&gt;"حفظ جديد",NOT(ISNUMBER(A1614))),"",IF(COUNTIFS($B$6:$B$2005,B1614&amp;"",$C$6:$C$2005,"حفظ جديد",$A$6:$A$2005,"&gt;"&amp;A1614)=0,1,0))</f>
        <v/>
      </c>
      <c r="K1614" s="21">
        <f>IF(OR(B1614&amp;""="",C1614&lt;&gt;"مراجعة",NOT(ISNUMBER(A1614))),"",IF(COUNTIFS($B$6:$B$2005,B1614&amp;"",$C$6:$C$2005,"مراجعة",$A$6:$A$2005,"&gt;"&amp;A1614)=0,1,0))</f>
        <v/>
      </c>
      <c r="L1614" s="6">
        <f>IF(J1614=1,B1614&amp;"|H","")</f>
        <v/>
      </c>
      <c r="M1614" s="6">
        <f>IF(K1614=1,B1614&amp;"|R","")</f>
        <v/>
      </c>
    </row>
    <row r="1615">
      <c r="A1615" s="13" t="n"/>
      <c r="B1615" s="5" t="n"/>
      <c r="C1615" s="5" t="n"/>
      <c r="D1615" s="5" t="n"/>
      <c r="E1615" s="5" t="n"/>
      <c r="F1615" s="15" t="n"/>
      <c r="G1615" s="5" t="n"/>
      <c r="H1615" s="5" t="n"/>
      <c r="I1615" s="6">
        <f>IF(B1615&amp;""="","",IF(COUNTIF('الطلاب'!$A$6:$A$205,B1615&amp;"")=0,"طالب غير موجود",IF(NOT(ISNUMBER(A1615)),"تاريخ ناقص",IF(OR(C1615="حفظ جديد",C1615="مراجعة")=FALSE,"اختر النوع",IF(NOT(ISNUMBER(F1615)),"عدد الأوجه ناقص","")))))</f>
        <v/>
      </c>
      <c r="J1615" s="21">
        <f>IF(OR(B1615&amp;""="",C1615&lt;&gt;"حفظ جديد",NOT(ISNUMBER(A1615))),"",IF(COUNTIFS($B$6:$B$2005,B1615&amp;"",$C$6:$C$2005,"حفظ جديد",$A$6:$A$2005,"&gt;"&amp;A1615)=0,1,0))</f>
        <v/>
      </c>
      <c r="K1615" s="21">
        <f>IF(OR(B1615&amp;""="",C1615&lt;&gt;"مراجعة",NOT(ISNUMBER(A1615))),"",IF(COUNTIFS($B$6:$B$2005,B1615&amp;"",$C$6:$C$2005,"مراجعة",$A$6:$A$2005,"&gt;"&amp;A1615)=0,1,0))</f>
        <v/>
      </c>
      <c r="L1615" s="6">
        <f>IF(J1615=1,B1615&amp;"|H","")</f>
        <v/>
      </c>
      <c r="M1615" s="6">
        <f>IF(K1615=1,B1615&amp;"|R","")</f>
        <v/>
      </c>
    </row>
    <row r="1616">
      <c r="A1616" s="13" t="n"/>
      <c r="B1616" s="5" t="n"/>
      <c r="C1616" s="5" t="n"/>
      <c r="D1616" s="5" t="n"/>
      <c r="E1616" s="5" t="n"/>
      <c r="F1616" s="15" t="n"/>
      <c r="G1616" s="5" t="n"/>
      <c r="H1616" s="5" t="n"/>
      <c r="I1616" s="6">
        <f>IF(B1616&amp;""="","",IF(COUNTIF('الطلاب'!$A$6:$A$205,B1616&amp;"")=0,"طالب غير موجود",IF(NOT(ISNUMBER(A1616)),"تاريخ ناقص",IF(OR(C1616="حفظ جديد",C1616="مراجعة")=FALSE,"اختر النوع",IF(NOT(ISNUMBER(F1616)),"عدد الأوجه ناقص","")))))</f>
        <v/>
      </c>
      <c r="J1616" s="21">
        <f>IF(OR(B1616&amp;""="",C1616&lt;&gt;"حفظ جديد",NOT(ISNUMBER(A1616))),"",IF(COUNTIFS($B$6:$B$2005,B1616&amp;"",$C$6:$C$2005,"حفظ جديد",$A$6:$A$2005,"&gt;"&amp;A1616)=0,1,0))</f>
        <v/>
      </c>
      <c r="K1616" s="21">
        <f>IF(OR(B1616&amp;""="",C1616&lt;&gt;"مراجعة",NOT(ISNUMBER(A1616))),"",IF(COUNTIFS($B$6:$B$2005,B1616&amp;"",$C$6:$C$2005,"مراجعة",$A$6:$A$2005,"&gt;"&amp;A1616)=0,1,0))</f>
        <v/>
      </c>
      <c r="L1616" s="6">
        <f>IF(J1616=1,B1616&amp;"|H","")</f>
        <v/>
      </c>
      <c r="M1616" s="6">
        <f>IF(K1616=1,B1616&amp;"|R","")</f>
        <v/>
      </c>
    </row>
    <row r="1617">
      <c r="A1617" s="13" t="n"/>
      <c r="B1617" s="5" t="n"/>
      <c r="C1617" s="5" t="n"/>
      <c r="D1617" s="5" t="n"/>
      <c r="E1617" s="5" t="n"/>
      <c r="F1617" s="15" t="n"/>
      <c r="G1617" s="5" t="n"/>
      <c r="H1617" s="5" t="n"/>
      <c r="I1617" s="6">
        <f>IF(B1617&amp;""="","",IF(COUNTIF('الطلاب'!$A$6:$A$205,B1617&amp;"")=0,"طالب غير موجود",IF(NOT(ISNUMBER(A1617)),"تاريخ ناقص",IF(OR(C1617="حفظ جديد",C1617="مراجعة")=FALSE,"اختر النوع",IF(NOT(ISNUMBER(F1617)),"عدد الأوجه ناقص","")))))</f>
        <v/>
      </c>
      <c r="J1617" s="21">
        <f>IF(OR(B1617&amp;""="",C1617&lt;&gt;"حفظ جديد",NOT(ISNUMBER(A1617))),"",IF(COUNTIFS($B$6:$B$2005,B1617&amp;"",$C$6:$C$2005,"حفظ جديد",$A$6:$A$2005,"&gt;"&amp;A1617)=0,1,0))</f>
        <v/>
      </c>
      <c r="K1617" s="21">
        <f>IF(OR(B1617&amp;""="",C1617&lt;&gt;"مراجعة",NOT(ISNUMBER(A1617))),"",IF(COUNTIFS($B$6:$B$2005,B1617&amp;"",$C$6:$C$2005,"مراجعة",$A$6:$A$2005,"&gt;"&amp;A1617)=0,1,0))</f>
        <v/>
      </c>
      <c r="L1617" s="6">
        <f>IF(J1617=1,B1617&amp;"|H","")</f>
        <v/>
      </c>
      <c r="M1617" s="6">
        <f>IF(K1617=1,B1617&amp;"|R","")</f>
        <v/>
      </c>
    </row>
    <row r="1618">
      <c r="A1618" s="13" t="n"/>
      <c r="B1618" s="5" t="n"/>
      <c r="C1618" s="5" t="n"/>
      <c r="D1618" s="5" t="n"/>
      <c r="E1618" s="5" t="n"/>
      <c r="F1618" s="15" t="n"/>
      <c r="G1618" s="5" t="n"/>
      <c r="H1618" s="5" t="n"/>
      <c r="I1618" s="6">
        <f>IF(B1618&amp;""="","",IF(COUNTIF('الطلاب'!$A$6:$A$205,B1618&amp;"")=0,"طالب غير موجود",IF(NOT(ISNUMBER(A1618)),"تاريخ ناقص",IF(OR(C1618="حفظ جديد",C1618="مراجعة")=FALSE,"اختر النوع",IF(NOT(ISNUMBER(F1618)),"عدد الأوجه ناقص","")))))</f>
        <v/>
      </c>
      <c r="J1618" s="21">
        <f>IF(OR(B1618&amp;""="",C1618&lt;&gt;"حفظ جديد",NOT(ISNUMBER(A1618))),"",IF(COUNTIFS($B$6:$B$2005,B1618&amp;"",$C$6:$C$2005,"حفظ جديد",$A$6:$A$2005,"&gt;"&amp;A1618)=0,1,0))</f>
        <v/>
      </c>
      <c r="K1618" s="21">
        <f>IF(OR(B1618&amp;""="",C1618&lt;&gt;"مراجعة",NOT(ISNUMBER(A1618))),"",IF(COUNTIFS($B$6:$B$2005,B1618&amp;"",$C$6:$C$2005,"مراجعة",$A$6:$A$2005,"&gt;"&amp;A1618)=0,1,0))</f>
        <v/>
      </c>
      <c r="L1618" s="6">
        <f>IF(J1618=1,B1618&amp;"|H","")</f>
        <v/>
      </c>
      <c r="M1618" s="6">
        <f>IF(K1618=1,B1618&amp;"|R","")</f>
        <v/>
      </c>
    </row>
    <row r="1619">
      <c r="A1619" s="13" t="n"/>
      <c r="B1619" s="5" t="n"/>
      <c r="C1619" s="5" t="n"/>
      <c r="D1619" s="5" t="n"/>
      <c r="E1619" s="5" t="n"/>
      <c r="F1619" s="15" t="n"/>
      <c r="G1619" s="5" t="n"/>
      <c r="H1619" s="5" t="n"/>
      <c r="I1619" s="6">
        <f>IF(B1619&amp;""="","",IF(COUNTIF('الطلاب'!$A$6:$A$205,B1619&amp;"")=0,"طالب غير موجود",IF(NOT(ISNUMBER(A1619)),"تاريخ ناقص",IF(OR(C1619="حفظ جديد",C1619="مراجعة")=FALSE,"اختر النوع",IF(NOT(ISNUMBER(F1619)),"عدد الأوجه ناقص","")))))</f>
        <v/>
      </c>
      <c r="J1619" s="21">
        <f>IF(OR(B1619&amp;""="",C1619&lt;&gt;"حفظ جديد",NOT(ISNUMBER(A1619))),"",IF(COUNTIFS($B$6:$B$2005,B1619&amp;"",$C$6:$C$2005,"حفظ جديد",$A$6:$A$2005,"&gt;"&amp;A1619)=0,1,0))</f>
        <v/>
      </c>
      <c r="K1619" s="21">
        <f>IF(OR(B1619&amp;""="",C1619&lt;&gt;"مراجعة",NOT(ISNUMBER(A1619))),"",IF(COUNTIFS($B$6:$B$2005,B1619&amp;"",$C$6:$C$2005,"مراجعة",$A$6:$A$2005,"&gt;"&amp;A1619)=0,1,0))</f>
        <v/>
      </c>
      <c r="L1619" s="6">
        <f>IF(J1619=1,B1619&amp;"|H","")</f>
        <v/>
      </c>
      <c r="M1619" s="6">
        <f>IF(K1619=1,B1619&amp;"|R","")</f>
        <v/>
      </c>
    </row>
    <row r="1620">
      <c r="A1620" s="13" t="n"/>
      <c r="B1620" s="5" t="n"/>
      <c r="C1620" s="5" t="n"/>
      <c r="D1620" s="5" t="n"/>
      <c r="E1620" s="5" t="n"/>
      <c r="F1620" s="15" t="n"/>
      <c r="G1620" s="5" t="n"/>
      <c r="H1620" s="5" t="n"/>
      <c r="I1620" s="6">
        <f>IF(B1620&amp;""="","",IF(COUNTIF('الطلاب'!$A$6:$A$205,B1620&amp;"")=0,"طالب غير موجود",IF(NOT(ISNUMBER(A1620)),"تاريخ ناقص",IF(OR(C1620="حفظ جديد",C1620="مراجعة")=FALSE,"اختر النوع",IF(NOT(ISNUMBER(F1620)),"عدد الأوجه ناقص","")))))</f>
        <v/>
      </c>
      <c r="J1620" s="21">
        <f>IF(OR(B1620&amp;""="",C1620&lt;&gt;"حفظ جديد",NOT(ISNUMBER(A1620))),"",IF(COUNTIFS($B$6:$B$2005,B1620&amp;"",$C$6:$C$2005,"حفظ جديد",$A$6:$A$2005,"&gt;"&amp;A1620)=0,1,0))</f>
        <v/>
      </c>
      <c r="K1620" s="21">
        <f>IF(OR(B1620&amp;""="",C1620&lt;&gt;"مراجعة",NOT(ISNUMBER(A1620))),"",IF(COUNTIFS($B$6:$B$2005,B1620&amp;"",$C$6:$C$2005,"مراجعة",$A$6:$A$2005,"&gt;"&amp;A1620)=0,1,0))</f>
        <v/>
      </c>
      <c r="L1620" s="6">
        <f>IF(J1620=1,B1620&amp;"|H","")</f>
        <v/>
      </c>
      <c r="M1620" s="6">
        <f>IF(K1620=1,B1620&amp;"|R","")</f>
        <v/>
      </c>
    </row>
    <row r="1621">
      <c r="A1621" s="13" t="n"/>
      <c r="B1621" s="5" t="n"/>
      <c r="C1621" s="5" t="n"/>
      <c r="D1621" s="5" t="n"/>
      <c r="E1621" s="5" t="n"/>
      <c r="F1621" s="15" t="n"/>
      <c r="G1621" s="5" t="n"/>
      <c r="H1621" s="5" t="n"/>
      <c r="I1621" s="6">
        <f>IF(B1621&amp;""="","",IF(COUNTIF('الطلاب'!$A$6:$A$205,B1621&amp;"")=0,"طالب غير موجود",IF(NOT(ISNUMBER(A1621)),"تاريخ ناقص",IF(OR(C1621="حفظ جديد",C1621="مراجعة")=FALSE,"اختر النوع",IF(NOT(ISNUMBER(F1621)),"عدد الأوجه ناقص","")))))</f>
        <v/>
      </c>
      <c r="J1621" s="21">
        <f>IF(OR(B1621&amp;""="",C1621&lt;&gt;"حفظ جديد",NOT(ISNUMBER(A1621))),"",IF(COUNTIFS($B$6:$B$2005,B1621&amp;"",$C$6:$C$2005,"حفظ جديد",$A$6:$A$2005,"&gt;"&amp;A1621)=0,1,0))</f>
        <v/>
      </c>
      <c r="K1621" s="21">
        <f>IF(OR(B1621&amp;""="",C1621&lt;&gt;"مراجعة",NOT(ISNUMBER(A1621))),"",IF(COUNTIFS($B$6:$B$2005,B1621&amp;"",$C$6:$C$2005,"مراجعة",$A$6:$A$2005,"&gt;"&amp;A1621)=0,1,0))</f>
        <v/>
      </c>
      <c r="L1621" s="6">
        <f>IF(J1621=1,B1621&amp;"|H","")</f>
        <v/>
      </c>
      <c r="M1621" s="6">
        <f>IF(K1621=1,B1621&amp;"|R","")</f>
        <v/>
      </c>
    </row>
    <row r="1622">
      <c r="A1622" s="13" t="n"/>
      <c r="B1622" s="5" t="n"/>
      <c r="C1622" s="5" t="n"/>
      <c r="D1622" s="5" t="n"/>
      <c r="E1622" s="5" t="n"/>
      <c r="F1622" s="15" t="n"/>
      <c r="G1622" s="5" t="n"/>
      <c r="H1622" s="5" t="n"/>
      <c r="I1622" s="6">
        <f>IF(B1622&amp;""="","",IF(COUNTIF('الطلاب'!$A$6:$A$205,B1622&amp;"")=0,"طالب غير موجود",IF(NOT(ISNUMBER(A1622)),"تاريخ ناقص",IF(OR(C1622="حفظ جديد",C1622="مراجعة")=FALSE,"اختر النوع",IF(NOT(ISNUMBER(F1622)),"عدد الأوجه ناقص","")))))</f>
        <v/>
      </c>
      <c r="J1622" s="21">
        <f>IF(OR(B1622&amp;""="",C1622&lt;&gt;"حفظ جديد",NOT(ISNUMBER(A1622))),"",IF(COUNTIFS($B$6:$B$2005,B1622&amp;"",$C$6:$C$2005,"حفظ جديد",$A$6:$A$2005,"&gt;"&amp;A1622)=0,1,0))</f>
        <v/>
      </c>
      <c r="K1622" s="21">
        <f>IF(OR(B1622&amp;""="",C1622&lt;&gt;"مراجعة",NOT(ISNUMBER(A1622))),"",IF(COUNTIFS($B$6:$B$2005,B1622&amp;"",$C$6:$C$2005,"مراجعة",$A$6:$A$2005,"&gt;"&amp;A1622)=0,1,0))</f>
        <v/>
      </c>
      <c r="L1622" s="6">
        <f>IF(J1622=1,B1622&amp;"|H","")</f>
        <v/>
      </c>
      <c r="M1622" s="6">
        <f>IF(K1622=1,B1622&amp;"|R","")</f>
        <v/>
      </c>
    </row>
    <row r="1623">
      <c r="A1623" s="13" t="n"/>
      <c r="B1623" s="5" t="n"/>
      <c r="C1623" s="5" t="n"/>
      <c r="D1623" s="5" t="n"/>
      <c r="E1623" s="5" t="n"/>
      <c r="F1623" s="15" t="n"/>
      <c r="G1623" s="5" t="n"/>
      <c r="H1623" s="5" t="n"/>
      <c r="I1623" s="6">
        <f>IF(B1623&amp;""="","",IF(COUNTIF('الطلاب'!$A$6:$A$205,B1623&amp;"")=0,"طالب غير موجود",IF(NOT(ISNUMBER(A1623)),"تاريخ ناقص",IF(OR(C1623="حفظ جديد",C1623="مراجعة")=FALSE,"اختر النوع",IF(NOT(ISNUMBER(F1623)),"عدد الأوجه ناقص","")))))</f>
        <v/>
      </c>
      <c r="J1623" s="21">
        <f>IF(OR(B1623&amp;""="",C1623&lt;&gt;"حفظ جديد",NOT(ISNUMBER(A1623))),"",IF(COUNTIFS($B$6:$B$2005,B1623&amp;"",$C$6:$C$2005,"حفظ جديد",$A$6:$A$2005,"&gt;"&amp;A1623)=0,1,0))</f>
        <v/>
      </c>
      <c r="K1623" s="21">
        <f>IF(OR(B1623&amp;""="",C1623&lt;&gt;"مراجعة",NOT(ISNUMBER(A1623))),"",IF(COUNTIFS($B$6:$B$2005,B1623&amp;"",$C$6:$C$2005,"مراجعة",$A$6:$A$2005,"&gt;"&amp;A1623)=0,1,0))</f>
        <v/>
      </c>
      <c r="L1623" s="6">
        <f>IF(J1623=1,B1623&amp;"|H","")</f>
        <v/>
      </c>
      <c r="M1623" s="6">
        <f>IF(K1623=1,B1623&amp;"|R","")</f>
        <v/>
      </c>
    </row>
    <row r="1624">
      <c r="A1624" s="13" t="n"/>
      <c r="B1624" s="5" t="n"/>
      <c r="C1624" s="5" t="n"/>
      <c r="D1624" s="5" t="n"/>
      <c r="E1624" s="5" t="n"/>
      <c r="F1624" s="15" t="n"/>
      <c r="G1624" s="5" t="n"/>
      <c r="H1624" s="5" t="n"/>
      <c r="I1624" s="6">
        <f>IF(B1624&amp;""="","",IF(COUNTIF('الطلاب'!$A$6:$A$205,B1624&amp;"")=0,"طالب غير موجود",IF(NOT(ISNUMBER(A1624)),"تاريخ ناقص",IF(OR(C1624="حفظ جديد",C1624="مراجعة")=FALSE,"اختر النوع",IF(NOT(ISNUMBER(F1624)),"عدد الأوجه ناقص","")))))</f>
        <v/>
      </c>
      <c r="J1624" s="21">
        <f>IF(OR(B1624&amp;""="",C1624&lt;&gt;"حفظ جديد",NOT(ISNUMBER(A1624))),"",IF(COUNTIFS($B$6:$B$2005,B1624&amp;"",$C$6:$C$2005,"حفظ جديد",$A$6:$A$2005,"&gt;"&amp;A1624)=0,1,0))</f>
        <v/>
      </c>
      <c r="K1624" s="21">
        <f>IF(OR(B1624&amp;""="",C1624&lt;&gt;"مراجعة",NOT(ISNUMBER(A1624))),"",IF(COUNTIFS($B$6:$B$2005,B1624&amp;"",$C$6:$C$2005,"مراجعة",$A$6:$A$2005,"&gt;"&amp;A1624)=0,1,0))</f>
        <v/>
      </c>
      <c r="L1624" s="6">
        <f>IF(J1624=1,B1624&amp;"|H","")</f>
        <v/>
      </c>
      <c r="M1624" s="6">
        <f>IF(K1624=1,B1624&amp;"|R","")</f>
        <v/>
      </c>
    </row>
    <row r="1625">
      <c r="A1625" s="13" t="n"/>
      <c r="B1625" s="5" t="n"/>
      <c r="C1625" s="5" t="n"/>
      <c r="D1625" s="5" t="n"/>
      <c r="E1625" s="5" t="n"/>
      <c r="F1625" s="15" t="n"/>
      <c r="G1625" s="5" t="n"/>
      <c r="H1625" s="5" t="n"/>
      <c r="I1625" s="6">
        <f>IF(B1625&amp;""="","",IF(COUNTIF('الطلاب'!$A$6:$A$205,B1625&amp;"")=0,"طالب غير موجود",IF(NOT(ISNUMBER(A1625)),"تاريخ ناقص",IF(OR(C1625="حفظ جديد",C1625="مراجعة")=FALSE,"اختر النوع",IF(NOT(ISNUMBER(F1625)),"عدد الأوجه ناقص","")))))</f>
        <v/>
      </c>
      <c r="J1625" s="21">
        <f>IF(OR(B1625&amp;""="",C1625&lt;&gt;"حفظ جديد",NOT(ISNUMBER(A1625))),"",IF(COUNTIFS($B$6:$B$2005,B1625&amp;"",$C$6:$C$2005,"حفظ جديد",$A$6:$A$2005,"&gt;"&amp;A1625)=0,1,0))</f>
        <v/>
      </c>
      <c r="K1625" s="21">
        <f>IF(OR(B1625&amp;""="",C1625&lt;&gt;"مراجعة",NOT(ISNUMBER(A1625))),"",IF(COUNTIFS($B$6:$B$2005,B1625&amp;"",$C$6:$C$2005,"مراجعة",$A$6:$A$2005,"&gt;"&amp;A1625)=0,1,0))</f>
        <v/>
      </c>
      <c r="L1625" s="6">
        <f>IF(J1625=1,B1625&amp;"|H","")</f>
        <v/>
      </c>
      <c r="M1625" s="6">
        <f>IF(K1625=1,B1625&amp;"|R","")</f>
        <v/>
      </c>
    </row>
    <row r="1626">
      <c r="A1626" s="13" t="n"/>
      <c r="B1626" s="5" t="n"/>
      <c r="C1626" s="5" t="n"/>
      <c r="D1626" s="5" t="n"/>
      <c r="E1626" s="5" t="n"/>
      <c r="F1626" s="15" t="n"/>
      <c r="G1626" s="5" t="n"/>
      <c r="H1626" s="5" t="n"/>
      <c r="I1626" s="6">
        <f>IF(B1626&amp;""="","",IF(COUNTIF('الطلاب'!$A$6:$A$205,B1626&amp;"")=0,"طالب غير موجود",IF(NOT(ISNUMBER(A1626)),"تاريخ ناقص",IF(OR(C1626="حفظ جديد",C1626="مراجعة")=FALSE,"اختر النوع",IF(NOT(ISNUMBER(F1626)),"عدد الأوجه ناقص","")))))</f>
        <v/>
      </c>
      <c r="J1626" s="21">
        <f>IF(OR(B1626&amp;""="",C1626&lt;&gt;"حفظ جديد",NOT(ISNUMBER(A1626))),"",IF(COUNTIFS($B$6:$B$2005,B1626&amp;"",$C$6:$C$2005,"حفظ جديد",$A$6:$A$2005,"&gt;"&amp;A1626)=0,1,0))</f>
        <v/>
      </c>
      <c r="K1626" s="21">
        <f>IF(OR(B1626&amp;""="",C1626&lt;&gt;"مراجعة",NOT(ISNUMBER(A1626))),"",IF(COUNTIFS($B$6:$B$2005,B1626&amp;"",$C$6:$C$2005,"مراجعة",$A$6:$A$2005,"&gt;"&amp;A1626)=0,1,0))</f>
        <v/>
      </c>
      <c r="L1626" s="6">
        <f>IF(J1626=1,B1626&amp;"|H","")</f>
        <v/>
      </c>
      <c r="M1626" s="6">
        <f>IF(K1626=1,B1626&amp;"|R","")</f>
        <v/>
      </c>
    </row>
    <row r="1627">
      <c r="A1627" s="13" t="n"/>
      <c r="B1627" s="5" t="n"/>
      <c r="C1627" s="5" t="n"/>
      <c r="D1627" s="5" t="n"/>
      <c r="E1627" s="5" t="n"/>
      <c r="F1627" s="15" t="n"/>
      <c r="G1627" s="5" t="n"/>
      <c r="H1627" s="5" t="n"/>
      <c r="I1627" s="6">
        <f>IF(B1627&amp;""="","",IF(COUNTIF('الطلاب'!$A$6:$A$205,B1627&amp;"")=0,"طالب غير موجود",IF(NOT(ISNUMBER(A1627)),"تاريخ ناقص",IF(OR(C1627="حفظ جديد",C1627="مراجعة")=FALSE,"اختر النوع",IF(NOT(ISNUMBER(F1627)),"عدد الأوجه ناقص","")))))</f>
        <v/>
      </c>
      <c r="J1627" s="21">
        <f>IF(OR(B1627&amp;""="",C1627&lt;&gt;"حفظ جديد",NOT(ISNUMBER(A1627))),"",IF(COUNTIFS($B$6:$B$2005,B1627&amp;"",$C$6:$C$2005,"حفظ جديد",$A$6:$A$2005,"&gt;"&amp;A1627)=0,1,0))</f>
        <v/>
      </c>
      <c r="K1627" s="21">
        <f>IF(OR(B1627&amp;""="",C1627&lt;&gt;"مراجعة",NOT(ISNUMBER(A1627))),"",IF(COUNTIFS($B$6:$B$2005,B1627&amp;"",$C$6:$C$2005,"مراجعة",$A$6:$A$2005,"&gt;"&amp;A1627)=0,1,0))</f>
        <v/>
      </c>
      <c r="L1627" s="6">
        <f>IF(J1627=1,B1627&amp;"|H","")</f>
        <v/>
      </c>
      <c r="M1627" s="6">
        <f>IF(K1627=1,B1627&amp;"|R","")</f>
        <v/>
      </c>
    </row>
    <row r="1628">
      <c r="A1628" s="13" t="n"/>
      <c r="B1628" s="5" t="n"/>
      <c r="C1628" s="5" t="n"/>
      <c r="D1628" s="5" t="n"/>
      <c r="E1628" s="5" t="n"/>
      <c r="F1628" s="15" t="n"/>
      <c r="G1628" s="5" t="n"/>
      <c r="H1628" s="5" t="n"/>
      <c r="I1628" s="6">
        <f>IF(B1628&amp;""="","",IF(COUNTIF('الطلاب'!$A$6:$A$205,B1628&amp;"")=0,"طالب غير موجود",IF(NOT(ISNUMBER(A1628)),"تاريخ ناقص",IF(OR(C1628="حفظ جديد",C1628="مراجعة")=FALSE,"اختر النوع",IF(NOT(ISNUMBER(F1628)),"عدد الأوجه ناقص","")))))</f>
        <v/>
      </c>
      <c r="J1628" s="21">
        <f>IF(OR(B1628&amp;""="",C1628&lt;&gt;"حفظ جديد",NOT(ISNUMBER(A1628))),"",IF(COUNTIFS($B$6:$B$2005,B1628&amp;"",$C$6:$C$2005,"حفظ جديد",$A$6:$A$2005,"&gt;"&amp;A1628)=0,1,0))</f>
        <v/>
      </c>
      <c r="K1628" s="21">
        <f>IF(OR(B1628&amp;""="",C1628&lt;&gt;"مراجعة",NOT(ISNUMBER(A1628))),"",IF(COUNTIFS($B$6:$B$2005,B1628&amp;"",$C$6:$C$2005,"مراجعة",$A$6:$A$2005,"&gt;"&amp;A1628)=0,1,0))</f>
        <v/>
      </c>
      <c r="L1628" s="6">
        <f>IF(J1628=1,B1628&amp;"|H","")</f>
        <v/>
      </c>
      <c r="M1628" s="6">
        <f>IF(K1628=1,B1628&amp;"|R","")</f>
        <v/>
      </c>
    </row>
    <row r="1629">
      <c r="A1629" s="13" t="n"/>
      <c r="B1629" s="5" t="n"/>
      <c r="C1629" s="5" t="n"/>
      <c r="D1629" s="5" t="n"/>
      <c r="E1629" s="5" t="n"/>
      <c r="F1629" s="15" t="n"/>
      <c r="G1629" s="5" t="n"/>
      <c r="H1629" s="5" t="n"/>
      <c r="I1629" s="6">
        <f>IF(B1629&amp;""="","",IF(COUNTIF('الطلاب'!$A$6:$A$205,B1629&amp;"")=0,"طالب غير موجود",IF(NOT(ISNUMBER(A1629)),"تاريخ ناقص",IF(OR(C1629="حفظ جديد",C1629="مراجعة")=FALSE,"اختر النوع",IF(NOT(ISNUMBER(F1629)),"عدد الأوجه ناقص","")))))</f>
        <v/>
      </c>
      <c r="J1629" s="21">
        <f>IF(OR(B1629&amp;""="",C1629&lt;&gt;"حفظ جديد",NOT(ISNUMBER(A1629))),"",IF(COUNTIFS($B$6:$B$2005,B1629&amp;"",$C$6:$C$2005,"حفظ جديد",$A$6:$A$2005,"&gt;"&amp;A1629)=0,1,0))</f>
        <v/>
      </c>
      <c r="K1629" s="21">
        <f>IF(OR(B1629&amp;""="",C1629&lt;&gt;"مراجعة",NOT(ISNUMBER(A1629))),"",IF(COUNTIFS($B$6:$B$2005,B1629&amp;"",$C$6:$C$2005,"مراجعة",$A$6:$A$2005,"&gt;"&amp;A1629)=0,1,0))</f>
        <v/>
      </c>
      <c r="L1629" s="6">
        <f>IF(J1629=1,B1629&amp;"|H","")</f>
        <v/>
      </c>
      <c r="M1629" s="6">
        <f>IF(K1629=1,B1629&amp;"|R","")</f>
        <v/>
      </c>
    </row>
    <row r="1630">
      <c r="A1630" s="13" t="n"/>
      <c r="B1630" s="5" t="n"/>
      <c r="C1630" s="5" t="n"/>
      <c r="D1630" s="5" t="n"/>
      <c r="E1630" s="5" t="n"/>
      <c r="F1630" s="15" t="n"/>
      <c r="G1630" s="5" t="n"/>
      <c r="H1630" s="5" t="n"/>
      <c r="I1630" s="6">
        <f>IF(B1630&amp;""="","",IF(COUNTIF('الطلاب'!$A$6:$A$205,B1630&amp;"")=0,"طالب غير موجود",IF(NOT(ISNUMBER(A1630)),"تاريخ ناقص",IF(OR(C1630="حفظ جديد",C1630="مراجعة")=FALSE,"اختر النوع",IF(NOT(ISNUMBER(F1630)),"عدد الأوجه ناقص","")))))</f>
        <v/>
      </c>
      <c r="J1630" s="21">
        <f>IF(OR(B1630&amp;""="",C1630&lt;&gt;"حفظ جديد",NOT(ISNUMBER(A1630))),"",IF(COUNTIFS($B$6:$B$2005,B1630&amp;"",$C$6:$C$2005,"حفظ جديد",$A$6:$A$2005,"&gt;"&amp;A1630)=0,1,0))</f>
        <v/>
      </c>
      <c r="K1630" s="21">
        <f>IF(OR(B1630&amp;""="",C1630&lt;&gt;"مراجعة",NOT(ISNUMBER(A1630))),"",IF(COUNTIFS($B$6:$B$2005,B1630&amp;"",$C$6:$C$2005,"مراجعة",$A$6:$A$2005,"&gt;"&amp;A1630)=0,1,0))</f>
        <v/>
      </c>
      <c r="L1630" s="6">
        <f>IF(J1630=1,B1630&amp;"|H","")</f>
        <v/>
      </c>
      <c r="M1630" s="6">
        <f>IF(K1630=1,B1630&amp;"|R","")</f>
        <v/>
      </c>
    </row>
    <row r="1631">
      <c r="A1631" s="13" t="n"/>
      <c r="B1631" s="5" t="n"/>
      <c r="C1631" s="5" t="n"/>
      <c r="D1631" s="5" t="n"/>
      <c r="E1631" s="5" t="n"/>
      <c r="F1631" s="15" t="n"/>
      <c r="G1631" s="5" t="n"/>
      <c r="H1631" s="5" t="n"/>
      <c r="I1631" s="6">
        <f>IF(B1631&amp;""="","",IF(COUNTIF('الطلاب'!$A$6:$A$205,B1631&amp;"")=0,"طالب غير موجود",IF(NOT(ISNUMBER(A1631)),"تاريخ ناقص",IF(OR(C1631="حفظ جديد",C1631="مراجعة")=FALSE,"اختر النوع",IF(NOT(ISNUMBER(F1631)),"عدد الأوجه ناقص","")))))</f>
        <v/>
      </c>
      <c r="J1631" s="21">
        <f>IF(OR(B1631&amp;""="",C1631&lt;&gt;"حفظ جديد",NOT(ISNUMBER(A1631))),"",IF(COUNTIFS($B$6:$B$2005,B1631&amp;"",$C$6:$C$2005,"حفظ جديد",$A$6:$A$2005,"&gt;"&amp;A1631)=0,1,0))</f>
        <v/>
      </c>
      <c r="K1631" s="21">
        <f>IF(OR(B1631&amp;""="",C1631&lt;&gt;"مراجعة",NOT(ISNUMBER(A1631))),"",IF(COUNTIFS($B$6:$B$2005,B1631&amp;"",$C$6:$C$2005,"مراجعة",$A$6:$A$2005,"&gt;"&amp;A1631)=0,1,0))</f>
        <v/>
      </c>
      <c r="L1631" s="6">
        <f>IF(J1631=1,B1631&amp;"|H","")</f>
        <v/>
      </c>
      <c r="M1631" s="6">
        <f>IF(K1631=1,B1631&amp;"|R","")</f>
        <v/>
      </c>
    </row>
    <row r="1632">
      <c r="A1632" s="13" t="n"/>
      <c r="B1632" s="5" t="n"/>
      <c r="C1632" s="5" t="n"/>
      <c r="D1632" s="5" t="n"/>
      <c r="E1632" s="5" t="n"/>
      <c r="F1632" s="15" t="n"/>
      <c r="G1632" s="5" t="n"/>
      <c r="H1632" s="5" t="n"/>
      <c r="I1632" s="6">
        <f>IF(B1632&amp;""="","",IF(COUNTIF('الطلاب'!$A$6:$A$205,B1632&amp;"")=0,"طالب غير موجود",IF(NOT(ISNUMBER(A1632)),"تاريخ ناقص",IF(OR(C1632="حفظ جديد",C1632="مراجعة")=FALSE,"اختر النوع",IF(NOT(ISNUMBER(F1632)),"عدد الأوجه ناقص","")))))</f>
        <v/>
      </c>
      <c r="J1632" s="21">
        <f>IF(OR(B1632&amp;""="",C1632&lt;&gt;"حفظ جديد",NOT(ISNUMBER(A1632))),"",IF(COUNTIFS($B$6:$B$2005,B1632&amp;"",$C$6:$C$2005,"حفظ جديد",$A$6:$A$2005,"&gt;"&amp;A1632)=0,1,0))</f>
        <v/>
      </c>
      <c r="K1632" s="21">
        <f>IF(OR(B1632&amp;""="",C1632&lt;&gt;"مراجعة",NOT(ISNUMBER(A1632))),"",IF(COUNTIFS($B$6:$B$2005,B1632&amp;"",$C$6:$C$2005,"مراجعة",$A$6:$A$2005,"&gt;"&amp;A1632)=0,1,0))</f>
        <v/>
      </c>
      <c r="L1632" s="6">
        <f>IF(J1632=1,B1632&amp;"|H","")</f>
        <v/>
      </c>
      <c r="M1632" s="6">
        <f>IF(K1632=1,B1632&amp;"|R","")</f>
        <v/>
      </c>
    </row>
    <row r="1633">
      <c r="A1633" s="13" t="n"/>
      <c r="B1633" s="5" t="n"/>
      <c r="C1633" s="5" t="n"/>
      <c r="D1633" s="5" t="n"/>
      <c r="E1633" s="5" t="n"/>
      <c r="F1633" s="15" t="n"/>
      <c r="G1633" s="5" t="n"/>
      <c r="H1633" s="5" t="n"/>
      <c r="I1633" s="6">
        <f>IF(B1633&amp;""="","",IF(COUNTIF('الطلاب'!$A$6:$A$205,B1633&amp;"")=0,"طالب غير موجود",IF(NOT(ISNUMBER(A1633)),"تاريخ ناقص",IF(OR(C1633="حفظ جديد",C1633="مراجعة")=FALSE,"اختر النوع",IF(NOT(ISNUMBER(F1633)),"عدد الأوجه ناقص","")))))</f>
        <v/>
      </c>
      <c r="J1633" s="21">
        <f>IF(OR(B1633&amp;""="",C1633&lt;&gt;"حفظ جديد",NOT(ISNUMBER(A1633))),"",IF(COUNTIFS($B$6:$B$2005,B1633&amp;"",$C$6:$C$2005,"حفظ جديد",$A$6:$A$2005,"&gt;"&amp;A1633)=0,1,0))</f>
        <v/>
      </c>
      <c r="K1633" s="21">
        <f>IF(OR(B1633&amp;""="",C1633&lt;&gt;"مراجعة",NOT(ISNUMBER(A1633))),"",IF(COUNTIFS($B$6:$B$2005,B1633&amp;"",$C$6:$C$2005,"مراجعة",$A$6:$A$2005,"&gt;"&amp;A1633)=0,1,0))</f>
        <v/>
      </c>
      <c r="L1633" s="6">
        <f>IF(J1633=1,B1633&amp;"|H","")</f>
        <v/>
      </c>
      <c r="M1633" s="6">
        <f>IF(K1633=1,B1633&amp;"|R","")</f>
        <v/>
      </c>
    </row>
    <row r="1634">
      <c r="A1634" s="13" t="n"/>
      <c r="B1634" s="5" t="n"/>
      <c r="C1634" s="5" t="n"/>
      <c r="D1634" s="5" t="n"/>
      <c r="E1634" s="5" t="n"/>
      <c r="F1634" s="15" t="n"/>
      <c r="G1634" s="5" t="n"/>
      <c r="H1634" s="5" t="n"/>
      <c r="I1634" s="6">
        <f>IF(B1634&amp;""="","",IF(COUNTIF('الطلاب'!$A$6:$A$205,B1634&amp;"")=0,"طالب غير موجود",IF(NOT(ISNUMBER(A1634)),"تاريخ ناقص",IF(OR(C1634="حفظ جديد",C1634="مراجعة")=FALSE,"اختر النوع",IF(NOT(ISNUMBER(F1634)),"عدد الأوجه ناقص","")))))</f>
        <v/>
      </c>
      <c r="J1634" s="21">
        <f>IF(OR(B1634&amp;""="",C1634&lt;&gt;"حفظ جديد",NOT(ISNUMBER(A1634))),"",IF(COUNTIFS($B$6:$B$2005,B1634&amp;"",$C$6:$C$2005,"حفظ جديد",$A$6:$A$2005,"&gt;"&amp;A1634)=0,1,0))</f>
        <v/>
      </c>
      <c r="K1634" s="21">
        <f>IF(OR(B1634&amp;""="",C1634&lt;&gt;"مراجعة",NOT(ISNUMBER(A1634))),"",IF(COUNTIFS($B$6:$B$2005,B1634&amp;"",$C$6:$C$2005,"مراجعة",$A$6:$A$2005,"&gt;"&amp;A1634)=0,1,0))</f>
        <v/>
      </c>
      <c r="L1634" s="6">
        <f>IF(J1634=1,B1634&amp;"|H","")</f>
        <v/>
      </c>
      <c r="M1634" s="6">
        <f>IF(K1634=1,B1634&amp;"|R","")</f>
        <v/>
      </c>
    </row>
    <row r="1635">
      <c r="A1635" s="13" t="n"/>
      <c r="B1635" s="5" t="n"/>
      <c r="C1635" s="5" t="n"/>
      <c r="D1635" s="5" t="n"/>
      <c r="E1635" s="5" t="n"/>
      <c r="F1635" s="15" t="n"/>
      <c r="G1635" s="5" t="n"/>
      <c r="H1635" s="5" t="n"/>
      <c r="I1635" s="6">
        <f>IF(B1635&amp;""="","",IF(COUNTIF('الطلاب'!$A$6:$A$205,B1635&amp;"")=0,"طالب غير موجود",IF(NOT(ISNUMBER(A1635)),"تاريخ ناقص",IF(OR(C1635="حفظ جديد",C1635="مراجعة")=FALSE,"اختر النوع",IF(NOT(ISNUMBER(F1635)),"عدد الأوجه ناقص","")))))</f>
        <v/>
      </c>
      <c r="J1635" s="21">
        <f>IF(OR(B1635&amp;""="",C1635&lt;&gt;"حفظ جديد",NOT(ISNUMBER(A1635))),"",IF(COUNTIFS($B$6:$B$2005,B1635&amp;"",$C$6:$C$2005,"حفظ جديد",$A$6:$A$2005,"&gt;"&amp;A1635)=0,1,0))</f>
        <v/>
      </c>
      <c r="K1635" s="21">
        <f>IF(OR(B1635&amp;""="",C1635&lt;&gt;"مراجعة",NOT(ISNUMBER(A1635))),"",IF(COUNTIFS($B$6:$B$2005,B1635&amp;"",$C$6:$C$2005,"مراجعة",$A$6:$A$2005,"&gt;"&amp;A1635)=0,1,0))</f>
        <v/>
      </c>
      <c r="L1635" s="6">
        <f>IF(J1635=1,B1635&amp;"|H","")</f>
        <v/>
      </c>
      <c r="M1635" s="6">
        <f>IF(K1635=1,B1635&amp;"|R","")</f>
        <v/>
      </c>
    </row>
    <row r="1636">
      <c r="A1636" s="13" t="n"/>
      <c r="B1636" s="5" t="n"/>
      <c r="C1636" s="5" t="n"/>
      <c r="D1636" s="5" t="n"/>
      <c r="E1636" s="5" t="n"/>
      <c r="F1636" s="15" t="n"/>
      <c r="G1636" s="5" t="n"/>
      <c r="H1636" s="5" t="n"/>
      <c r="I1636" s="6">
        <f>IF(B1636&amp;""="","",IF(COUNTIF('الطلاب'!$A$6:$A$205,B1636&amp;"")=0,"طالب غير موجود",IF(NOT(ISNUMBER(A1636)),"تاريخ ناقص",IF(OR(C1636="حفظ جديد",C1636="مراجعة")=FALSE,"اختر النوع",IF(NOT(ISNUMBER(F1636)),"عدد الأوجه ناقص","")))))</f>
        <v/>
      </c>
      <c r="J1636" s="21">
        <f>IF(OR(B1636&amp;""="",C1636&lt;&gt;"حفظ جديد",NOT(ISNUMBER(A1636))),"",IF(COUNTIFS($B$6:$B$2005,B1636&amp;"",$C$6:$C$2005,"حفظ جديد",$A$6:$A$2005,"&gt;"&amp;A1636)=0,1,0))</f>
        <v/>
      </c>
      <c r="K1636" s="21">
        <f>IF(OR(B1636&amp;""="",C1636&lt;&gt;"مراجعة",NOT(ISNUMBER(A1636))),"",IF(COUNTIFS($B$6:$B$2005,B1636&amp;"",$C$6:$C$2005,"مراجعة",$A$6:$A$2005,"&gt;"&amp;A1636)=0,1,0))</f>
        <v/>
      </c>
      <c r="L1636" s="6">
        <f>IF(J1636=1,B1636&amp;"|H","")</f>
        <v/>
      </c>
      <c r="M1636" s="6">
        <f>IF(K1636=1,B1636&amp;"|R","")</f>
        <v/>
      </c>
    </row>
    <row r="1637">
      <c r="A1637" s="13" t="n"/>
      <c r="B1637" s="5" t="n"/>
      <c r="C1637" s="5" t="n"/>
      <c r="D1637" s="5" t="n"/>
      <c r="E1637" s="5" t="n"/>
      <c r="F1637" s="15" t="n"/>
      <c r="G1637" s="5" t="n"/>
      <c r="H1637" s="5" t="n"/>
      <c r="I1637" s="6">
        <f>IF(B1637&amp;""="","",IF(COUNTIF('الطلاب'!$A$6:$A$205,B1637&amp;"")=0,"طالب غير موجود",IF(NOT(ISNUMBER(A1637)),"تاريخ ناقص",IF(OR(C1637="حفظ جديد",C1637="مراجعة")=FALSE,"اختر النوع",IF(NOT(ISNUMBER(F1637)),"عدد الأوجه ناقص","")))))</f>
        <v/>
      </c>
      <c r="J1637" s="21">
        <f>IF(OR(B1637&amp;""="",C1637&lt;&gt;"حفظ جديد",NOT(ISNUMBER(A1637))),"",IF(COUNTIFS($B$6:$B$2005,B1637&amp;"",$C$6:$C$2005,"حفظ جديد",$A$6:$A$2005,"&gt;"&amp;A1637)=0,1,0))</f>
        <v/>
      </c>
      <c r="K1637" s="21">
        <f>IF(OR(B1637&amp;""="",C1637&lt;&gt;"مراجعة",NOT(ISNUMBER(A1637))),"",IF(COUNTIFS($B$6:$B$2005,B1637&amp;"",$C$6:$C$2005,"مراجعة",$A$6:$A$2005,"&gt;"&amp;A1637)=0,1,0))</f>
        <v/>
      </c>
      <c r="L1637" s="6">
        <f>IF(J1637=1,B1637&amp;"|H","")</f>
        <v/>
      </c>
      <c r="M1637" s="6">
        <f>IF(K1637=1,B1637&amp;"|R","")</f>
        <v/>
      </c>
    </row>
    <row r="1638">
      <c r="A1638" s="13" t="n"/>
      <c r="B1638" s="5" t="n"/>
      <c r="C1638" s="5" t="n"/>
      <c r="D1638" s="5" t="n"/>
      <c r="E1638" s="5" t="n"/>
      <c r="F1638" s="15" t="n"/>
      <c r="G1638" s="5" t="n"/>
      <c r="H1638" s="5" t="n"/>
      <c r="I1638" s="6">
        <f>IF(B1638&amp;""="","",IF(COUNTIF('الطلاب'!$A$6:$A$205,B1638&amp;"")=0,"طالب غير موجود",IF(NOT(ISNUMBER(A1638)),"تاريخ ناقص",IF(OR(C1638="حفظ جديد",C1638="مراجعة")=FALSE,"اختر النوع",IF(NOT(ISNUMBER(F1638)),"عدد الأوجه ناقص","")))))</f>
        <v/>
      </c>
      <c r="J1638" s="21">
        <f>IF(OR(B1638&amp;""="",C1638&lt;&gt;"حفظ جديد",NOT(ISNUMBER(A1638))),"",IF(COUNTIFS($B$6:$B$2005,B1638&amp;"",$C$6:$C$2005,"حفظ جديد",$A$6:$A$2005,"&gt;"&amp;A1638)=0,1,0))</f>
        <v/>
      </c>
      <c r="K1638" s="21">
        <f>IF(OR(B1638&amp;""="",C1638&lt;&gt;"مراجعة",NOT(ISNUMBER(A1638))),"",IF(COUNTIFS($B$6:$B$2005,B1638&amp;"",$C$6:$C$2005,"مراجعة",$A$6:$A$2005,"&gt;"&amp;A1638)=0,1,0))</f>
        <v/>
      </c>
      <c r="L1638" s="6">
        <f>IF(J1638=1,B1638&amp;"|H","")</f>
        <v/>
      </c>
      <c r="M1638" s="6">
        <f>IF(K1638=1,B1638&amp;"|R","")</f>
        <v/>
      </c>
    </row>
    <row r="1639">
      <c r="A1639" s="13" t="n"/>
      <c r="B1639" s="5" t="n"/>
      <c r="C1639" s="5" t="n"/>
      <c r="D1639" s="5" t="n"/>
      <c r="E1639" s="5" t="n"/>
      <c r="F1639" s="15" t="n"/>
      <c r="G1639" s="5" t="n"/>
      <c r="H1639" s="5" t="n"/>
      <c r="I1639" s="6">
        <f>IF(B1639&amp;""="","",IF(COUNTIF('الطلاب'!$A$6:$A$205,B1639&amp;"")=0,"طالب غير موجود",IF(NOT(ISNUMBER(A1639)),"تاريخ ناقص",IF(OR(C1639="حفظ جديد",C1639="مراجعة")=FALSE,"اختر النوع",IF(NOT(ISNUMBER(F1639)),"عدد الأوجه ناقص","")))))</f>
        <v/>
      </c>
      <c r="J1639" s="21">
        <f>IF(OR(B1639&amp;""="",C1639&lt;&gt;"حفظ جديد",NOT(ISNUMBER(A1639))),"",IF(COUNTIFS($B$6:$B$2005,B1639&amp;"",$C$6:$C$2005,"حفظ جديد",$A$6:$A$2005,"&gt;"&amp;A1639)=0,1,0))</f>
        <v/>
      </c>
      <c r="K1639" s="21">
        <f>IF(OR(B1639&amp;""="",C1639&lt;&gt;"مراجعة",NOT(ISNUMBER(A1639))),"",IF(COUNTIFS($B$6:$B$2005,B1639&amp;"",$C$6:$C$2005,"مراجعة",$A$6:$A$2005,"&gt;"&amp;A1639)=0,1,0))</f>
        <v/>
      </c>
      <c r="L1639" s="6">
        <f>IF(J1639=1,B1639&amp;"|H","")</f>
        <v/>
      </c>
      <c r="M1639" s="6">
        <f>IF(K1639=1,B1639&amp;"|R","")</f>
        <v/>
      </c>
    </row>
    <row r="1640">
      <c r="A1640" s="13" t="n"/>
      <c r="B1640" s="5" t="n"/>
      <c r="C1640" s="5" t="n"/>
      <c r="D1640" s="5" t="n"/>
      <c r="E1640" s="5" t="n"/>
      <c r="F1640" s="15" t="n"/>
      <c r="G1640" s="5" t="n"/>
      <c r="H1640" s="5" t="n"/>
      <c r="I1640" s="6">
        <f>IF(B1640&amp;""="","",IF(COUNTIF('الطلاب'!$A$6:$A$205,B1640&amp;"")=0,"طالب غير موجود",IF(NOT(ISNUMBER(A1640)),"تاريخ ناقص",IF(OR(C1640="حفظ جديد",C1640="مراجعة")=FALSE,"اختر النوع",IF(NOT(ISNUMBER(F1640)),"عدد الأوجه ناقص","")))))</f>
        <v/>
      </c>
      <c r="J1640" s="21">
        <f>IF(OR(B1640&amp;""="",C1640&lt;&gt;"حفظ جديد",NOT(ISNUMBER(A1640))),"",IF(COUNTIFS($B$6:$B$2005,B1640&amp;"",$C$6:$C$2005,"حفظ جديد",$A$6:$A$2005,"&gt;"&amp;A1640)=0,1,0))</f>
        <v/>
      </c>
      <c r="K1640" s="21">
        <f>IF(OR(B1640&amp;""="",C1640&lt;&gt;"مراجعة",NOT(ISNUMBER(A1640))),"",IF(COUNTIFS($B$6:$B$2005,B1640&amp;"",$C$6:$C$2005,"مراجعة",$A$6:$A$2005,"&gt;"&amp;A1640)=0,1,0))</f>
        <v/>
      </c>
      <c r="L1640" s="6">
        <f>IF(J1640=1,B1640&amp;"|H","")</f>
        <v/>
      </c>
      <c r="M1640" s="6">
        <f>IF(K1640=1,B1640&amp;"|R","")</f>
        <v/>
      </c>
    </row>
    <row r="1641">
      <c r="A1641" s="13" t="n"/>
      <c r="B1641" s="5" t="n"/>
      <c r="C1641" s="5" t="n"/>
      <c r="D1641" s="5" t="n"/>
      <c r="E1641" s="5" t="n"/>
      <c r="F1641" s="15" t="n"/>
      <c r="G1641" s="5" t="n"/>
      <c r="H1641" s="5" t="n"/>
      <c r="I1641" s="6">
        <f>IF(B1641&amp;""="","",IF(COUNTIF('الطلاب'!$A$6:$A$205,B1641&amp;"")=0,"طالب غير موجود",IF(NOT(ISNUMBER(A1641)),"تاريخ ناقص",IF(OR(C1641="حفظ جديد",C1641="مراجعة")=FALSE,"اختر النوع",IF(NOT(ISNUMBER(F1641)),"عدد الأوجه ناقص","")))))</f>
        <v/>
      </c>
      <c r="J1641" s="21">
        <f>IF(OR(B1641&amp;""="",C1641&lt;&gt;"حفظ جديد",NOT(ISNUMBER(A1641))),"",IF(COUNTIFS($B$6:$B$2005,B1641&amp;"",$C$6:$C$2005,"حفظ جديد",$A$6:$A$2005,"&gt;"&amp;A1641)=0,1,0))</f>
        <v/>
      </c>
      <c r="K1641" s="21">
        <f>IF(OR(B1641&amp;""="",C1641&lt;&gt;"مراجعة",NOT(ISNUMBER(A1641))),"",IF(COUNTIFS($B$6:$B$2005,B1641&amp;"",$C$6:$C$2005,"مراجعة",$A$6:$A$2005,"&gt;"&amp;A1641)=0,1,0))</f>
        <v/>
      </c>
      <c r="L1641" s="6">
        <f>IF(J1641=1,B1641&amp;"|H","")</f>
        <v/>
      </c>
      <c r="M1641" s="6">
        <f>IF(K1641=1,B1641&amp;"|R","")</f>
        <v/>
      </c>
    </row>
    <row r="1642">
      <c r="A1642" s="13" t="n"/>
      <c r="B1642" s="5" t="n"/>
      <c r="C1642" s="5" t="n"/>
      <c r="D1642" s="5" t="n"/>
      <c r="E1642" s="5" t="n"/>
      <c r="F1642" s="15" t="n"/>
      <c r="G1642" s="5" t="n"/>
      <c r="H1642" s="5" t="n"/>
      <c r="I1642" s="6">
        <f>IF(B1642&amp;""="","",IF(COUNTIF('الطلاب'!$A$6:$A$205,B1642&amp;"")=0,"طالب غير موجود",IF(NOT(ISNUMBER(A1642)),"تاريخ ناقص",IF(OR(C1642="حفظ جديد",C1642="مراجعة")=FALSE,"اختر النوع",IF(NOT(ISNUMBER(F1642)),"عدد الأوجه ناقص","")))))</f>
        <v/>
      </c>
      <c r="J1642" s="21">
        <f>IF(OR(B1642&amp;""="",C1642&lt;&gt;"حفظ جديد",NOT(ISNUMBER(A1642))),"",IF(COUNTIFS($B$6:$B$2005,B1642&amp;"",$C$6:$C$2005,"حفظ جديد",$A$6:$A$2005,"&gt;"&amp;A1642)=0,1,0))</f>
        <v/>
      </c>
      <c r="K1642" s="21">
        <f>IF(OR(B1642&amp;""="",C1642&lt;&gt;"مراجعة",NOT(ISNUMBER(A1642))),"",IF(COUNTIFS($B$6:$B$2005,B1642&amp;"",$C$6:$C$2005,"مراجعة",$A$6:$A$2005,"&gt;"&amp;A1642)=0,1,0))</f>
        <v/>
      </c>
      <c r="L1642" s="6">
        <f>IF(J1642=1,B1642&amp;"|H","")</f>
        <v/>
      </c>
      <c r="M1642" s="6">
        <f>IF(K1642=1,B1642&amp;"|R","")</f>
        <v/>
      </c>
    </row>
    <row r="1643">
      <c r="A1643" s="13" t="n"/>
      <c r="B1643" s="5" t="n"/>
      <c r="C1643" s="5" t="n"/>
      <c r="D1643" s="5" t="n"/>
      <c r="E1643" s="5" t="n"/>
      <c r="F1643" s="15" t="n"/>
      <c r="G1643" s="5" t="n"/>
      <c r="H1643" s="5" t="n"/>
      <c r="I1643" s="6">
        <f>IF(B1643&amp;""="","",IF(COUNTIF('الطلاب'!$A$6:$A$205,B1643&amp;"")=0,"طالب غير موجود",IF(NOT(ISNUMBER(A1643)),"تاريخ ناقص",IF(OR(C1643="حفظ جديد",C1643="مراجعة")=FALSE,"اختر النوع",IF(NOT(ISNUMBER(F1643)),"عدد الأوجه ناقص","")))))</f>
        <v/>
      </c>
      <c r="J1643" s="21">
        <f>IF(OR(B1643&amp;""="",C1643&lt;&gt;"حفظ جديد",NOT(ISNUMBER(A1643))),"",IF(COUNTIFS($B$6:$B$2005,B1643&amp;"",$C$6:$C$2005,"حفظ جديد",$A$6:$A$2005,"&gt;"&amp;A1643)=0,1,0))</f>
        <v/>
      </c>
      <c r="K1643" s="21">
        <f>IF(OR(B1643&amp;""="",C1643&lt;&gt;"مراجعة",NOT(ISNUMBER(A1643))),"",IF(COUNTIFS($B$6:$B$2005,B1643&amp;"",$C$6:$C$2005,"مراجعة",$A$6:$A$2005,"&gt;"&amp;A1643)=0,1,0))</f>
        <v/>
      </c>
      <c r="L1643" s="6">
        <f>IF(J1643=1,B1643&amp;"|H","")</f>
        <v/>
      </c>
      <c r="M1643" s="6">
        <f>IF(K1643=1,B1643&amp;"|R","")</f>
        <v/>
      </c>
    </row>
    <row r="1644">
      <c r="A1644" s="13" t="n"/>
      <c r="B1644" s="5" t="n"/>
      <c r="C1644" s="5" t="n"/>
      <c r="D1644" s="5" t="n"/>
      <c r="E1644" s="5" t="n"/>
      <c r="F1644" s="15" t="n"/>
      <c r="G1644" s="5" t="n"/>
      <c r="H1644" s="5" t="n"/>
      <c r="I1644" s="6">
        <f>IF(B1644&amp;""="","",IF(COUNTIF('الطلاب'!$A$6:$A$205,B1644&amp;"")=0,"طالب غير موجود",IF(NOT(ISNUMBER(A1644)),"تاريخ ناقص",IF(OR(C1644="حفظ جديد",C1644="مراجعة")=FALSE,"اختر النوع",IF(NOT(ISNUMBER(F1644)),"عدد الأوجه ناقص","")))))</f>
        <v/>
      </c>
      <c r="J1644" s="21">
        <f>IF(OR(B1644&amp;""="",C1644&lt;&gt;"حفظ جديد",NOT(ISNUMBER(A1644))),"",IF(COUNTIFS($B$6:$B$2005,B1644&amp;"",$C$6:$C$2005,"حفظ جديد",$A$6:$A$2005,"&gt;"&amp;A1644)=0,1,0))</f>
        <v/>
      </c>
      <c r="K1644" s="21">
        <f>IF(OR(B1644&amp;""="",C1644&lt;&gt;"مراجعة",NOT(ISNUMBER(A1644))),"",IF(COUNTIFS($B$6:$B$2005,B1644&amp;"",$C$6:$C$2005,"مراجعة",$A$6:$A$2005,"&gt;"&amp;A1644)=0,1,0))</f>
        <v/>
      </c>
      <c r="L1644" s="6">
        <f>IF(J1644=1,B1644&amp;"|H","")</f>
        <v/>
      </c>
      <c r="M1644" s="6">
        <f>IF(K1644=1,B1644&amp;"|R","")</f>
        <v/>
      </c>
    </row>
    <row r="1645">
      <c r="A1645" s="13" t="n"/>
      <c r="B1645" s="5" t="n"/>
      <c r="C1645" s="5" t="n"/>
      <c r="D1645" s="5" t="n"/>
      <c r="E1645" s="5" t="n"/>
      <c r="F1645" s="15" t="n"/>
      <c r="G1645" s="5" t="n"/>
      <c r="H1645" s="5" t="n"/>
      <c r="I1645" s="6">
        <f>IF(B1645&amp;""="","",IF(COUNTIF('الطلاب'!$A$6:$A$205,B1645&amp;"")=0,"طالب غير موجود",IF(NOT(ISNUMBER(A1645)),"تاريخ ناقص",IF(OR(C1645="حفظ جديد",C1645="مراجعة")=FALSE,"اختر النوع",IF(NOT(ISNUMBER(F1645)),"عدد الأوجه ناقص","")))))</f>
        <v/>
      </c>
      <c r="J1645" s="21">
        <f>IF(OR(B1645&amp;""="",C1645&lt;&gt;"حفظ جديد",NOT(ISNUMBER(A1645))),"",IF(COUNTIFS($B$6:$B$2005,B1645&amp;"",$C$6:$C$2005,"حفظ جديد",$A$6:$A$2005,"&gt;"&amp;A1645)=0,1,0))</f>
        <v/>
      </c>
      <c r="K1645" s="21">
        <f>IF(OR(B1645&amp;""="",C1645&lt;&gt;"مراجعة",NOT(ISNUMBER(A1645))),"",IF(COUNTIFS($B$6:$B$2005,B1645&amp;"",$C$6:$C$2005,"مراجعة",$A$6:$A$2005,"&gt;"&amp;A1645)=0,1,0))</f>
        <v/>
      </c>
      <c r="L1645" s="6">
        <f>IF(J1645=1,B1645&amp;"|H","")</f>
        <v/>
      </c>
      <c r="M1645" s="6">
        <f>IF(K1645=1,B1645&amp;"|R","")</f>
        <v/>
      </c>
    </row>
    <row r="1646">
      <c r="A1646" s="13" t="n"/>
      <c r="B1646" s="5" t="n"/>
      <c r="C1646" s="5" t="n"/>
      <c r="D1646" s="5" t="n"/>
      <c r="E1646" s="5" t="n"/>
      <c r="F1646" s="15" t="n"/>
      <c r="G1646" s="5" t="n"/>
      <c r="H1646" s="5" t="n"/>
      <c r="I1646" s="6">
        <f>IF(B1646&amp;""="","",IF(COUNTIF('الطلاب'!$A$6:$A$205,B1646&amp;"")=0,"طالب غير موجود",IF(NOT(ISNUMBER(A1646)),"تاريخ ناقص",IF(OR(C1646="حفظ جديد",C1646="مراجعة")=FALSE,"اختر النوع",IF(NOT(ISNUMBER(F1646)),"عدد الأوجه ناقص","")))))</f>
        <v/>
      </c>
      <c r="J1646" s="21">
        <f>IF(OR(B1646&amp;""="",C1646&lt;&gt;"حفظ جديد",NOT(ISNUMBER(A1646))),"",IF(COUNTIFS($B$6:$B$2005,B1646&amp;"",$C$6:$C$2005,"حفظ جديد",$A$6:$A$2005,"&gt;"&amp;A1646)=0,1,0))</f>
        <v/>
      </c>
      <c r="K1646" s="21">
        <f>IF(OR(B1646&amp;""="",C1646&lt;&gt;"مراجعة",NOT(ISNUMBER(A1646))),"",IF(COUNTIFS($B$6:$B$2005,B1646&amp;"",$C$6:$C$2005,"مراجعة",$A$6:$A$2005,"&gt;"&amp;A1646)=0,1,0))</f>
        <v/>
      </c>
      <c r="L1646" s="6">
        <f>IF(J1646=1,B1646&amp;"|H","")</f>
        <v/>
      </c>
      <c r="M1646" s="6">
        <f>IF(K1646=1,B1646&amp;"|R","")</f>
        <v/>
      </c>
    </row>
    <row r="1647">
      <c r="A1647" s="13" t="n"/>
      <c r="B1647" s="5" t="n"/>
      <c r="C1647" s="5" t="n"/>
      <c r="D1647" s="5" t="n"/>
      <c r="E1647" s="5" t="n"/>
      <c r="F1647" s="15" t="n"/>
      <c r="G1647" s="5" t="n"/>
      <c r="H1647" s="5" t="n"/>
      <c r="I1647" s="6">
        <f>IF(B1647&amp;""="","",IF(COUNTIF('الطلاب'!$A$6:$A$205,B1647&amp;"")=0,"طالب غير موجود",IF(NOT(ISNUMBER(A1647)),"تاريخ ناقص",IF(OR(C1647="حفظ جديد",C1647="مراجعة")=FALSE,"اختر النوع",IF(NOT(ISNUMBER(F1647)),"عدد الأوجه ناقص","")))))</f>
        <v/>
      </c>
      <c r="J1647" s="21">
        <f>IF(OR(B1647&amp;""="",C1647&lt;&gt;"حفظ جديد",NOT(ISNUMBER(A1647))),"",IF(COUNTIFS($B$6:$B$2005,B1647&amp;"",$C$6:$C$2005,"حفظ جديد",$A$6:$A$2005,"&gt;"&amp;A1647)=0,1,0))</f>
        <v/>
      </c>
      <c r="K1647" s="21">
        <f>IF(OR(B1647&amp;""="",C1647&lt;&gt;"مراجعة",NOT(ISNUMBER(A1647))),"",IF(COUNTIFS($B$6:$B$2005,B1647&amp;"",$C$6:$C$2005,"مراجعة",$A$6:$A$2005,"&gt;"&amp;A1647)=0,1,0))</f>
        <v/>
      </c>
      <c r="L1647" s="6">
        <f>IF(J1647=1,B1647&amp;"|H","")</f>
        <v/>
      </c>
      <c r="M1647" s="6">
        <f>IF(K1647=1,B1647&amp;"|R","")</f>
        <v/>
      </c>
    </row>
    <row r="1648">
      <c r="A1648" s="13" t="n"/>
      <c r="B1648" s="5" t="n"/>
      <c r="C1648" s="5" t="n"/>
      <c r="D1648" s="5" t="n"/>
      <c r="E1648" s="5" t="n"/>
      <c r="F1648" s="15" t="n"/>
      <c r="G1648" s="5" t="n"/>
      <c r="H1648" s="5" t="n"/>
      <c r="I1648" s="6">
        <f>IF(B1648&amp;""="","",IF(COUNTIF('الطلاب'!$A$6:$A$205,B1648&amp;"")=0,"طالب غير موجود",IF(NOT(ISNUMBER(A1648)),"تاريخ ناقص",IF(OR(C1648="حفظ جديد",C1648="مراجعة")=FALSE,"اختر النوع",IF(NOT(ISNUMBER(F1648)),"عدد الأوجه ناقص","")))))</f>
        <v/>
      </c>
      <c r="J1648" s="21">
        <f>IF(OR(B1648&amp;""="",C1648&lt;&gt;"حفظ جديد",NOT(ISNUMBER(A1648))),"",IF(COUNTIFS($B$6:$B$2005,B1648&amp;"",$C$6:$C$2005,"حفظ جديد",$A$6:$A$2005,"&gt;"&amp;A1648)=0,1,0))</f>
        <v/>
      </c>
      <c r="K1648" s="21">
        <f>IF(OR(B1648&amp;""="",C1648&lt;&gt;"مراجعة",NOT(ISNUMBER(A1648))),"",IF(COUNTIFS($B$6:$B$2005,B1648&amp;"",$C$6:$C$2005,"مراجعة",$A$6:$A$2005,"&gt;"&amp;A1648)=0,1,0))</f>
        <v/>
      </c>
      <c r="L1648" s="6">
        <f>IF(J1648=1,B1648&amp;"|H","")</f>
        <v/>
      </c>
      <c r="M1648" s="6">
        <f>IF(K1648=1,B1648&amp;"|R","")</f>
        <v/>
      </c>
    </row>
    <row r="1649">
      <c r="A1649" s="13" t="n"/>
      <c r="B1649" s="5" t="n"/>
      <c r="C1649" s="5" t="n"/>
      <c r="D1649" s="5" t="n"/>
      <c r="E1649" s="5" t="n"/>
      <c r="F1649" s="15" t="n"/>
      <c r="G1649" s="5" t="n"/>
      <c r="H1649" s="5" t="n"/>
      <c r="I1649" s="6">
        <f>IF(B1649&amp;""="","",IF(COUNTIF('الطلاب'!$A$6:$A$205,B1649&amp;"")=0,"طالب غير موجود",IF(NOT(ISNUMBER(A1649)),"تاريخ ناقص",IF(OR(C1649="حفظ جديد",C1649="مراجعة")=FALSE,"اختر النوع",IF(NOT(ISNUMBER(F1649)),"عدد الأوجه ناقص","")))))</f>
        <v/>
      </c>
      <c r="J1649" s="21">
        <f>IF(OR(B1649&amp;""="",C1649&lt;&gt;"حفظ جديد",NOT(ISNUMBER(A1649))),"",IF(COUNTIFS($B$6:$B$2005,B1649&amp;"",$C$6:$C$2005,"حفظ جديد",$A$6:$A$2005,"&gt;"&amp;A1649)=0,1,0))</f>
        <v/>
      </c>
      <c r="K1649" s="21">
        <f>IF(OR(B1649&amp;""="",C1649&lt;&gt;"مراجعة",NOT(ISNUMBER(A1649))),"",IF(COUNTIFS($B$6:$B$2005,B1649&amp;"",$C$6:$C$2005,"مراجعة",$A$6:$A$2005,"&gt;"&amp;A1649)=0,1,0))</f>
        <v/>
      </c>
      <c r="L1649" s="6">
        <f>IF(J1649=1,B1649&amp;"|H","")</f>
        <v/>
      </c>
      <c r="M1649" s="6">
        <f>IF(K1649=1,B1649&amp;"|R","")</f>
        <v/>
      </c>
    </row>
    <row r="1650">
      <c r="A1650" s="13" t="n"/>
      <c r="B1650" s="5" t="n"/>
      <c r="C1650" s="5" t="n"/>
      <c r="D1650" s="5" t="n"/>
      <c r="E1650" s="5" t="n"/>
      <c r="F1650" s="15" t="n"/>
      <c r="G1650" s="5" t="n"/>
      <c r="H1650" s="5" t="n"/>
      <c r="I1650" s="6">
        <f>IF(B1650&amp;""="","",IF(COUNTIF('الطلاب'!$A$6:$A$205,B1650&amp;"")=0,"طالب غير موجود",IF(NOT(ISNUMBER(A1650)),"تاريخ ناقص",IF(OR(C1650="حفظ جديد",C1650="مراجعة")=FALSE,"اختر النوع",IF(NOT(ISNUMBER(F1650)),"عدد الأوجه ناقص","")))))</f>
        <v/>
      </c>
      <c r="J1650" s="21">
        <f>IF(OR(B1650&amp;""="",C1650&lt;&gt;"حفظ جديد",NOT(ISNUMBER(A1650))),"",IF(COUNTIFS($B$6:$B$2005,B1650&amp;"",$C$6:$C$2005,"حفظ جديد",$A$6:$A$2005,"&gt;"&amp;A1650)=0,1,0))</f>
        <v/>
      </c>
      <c r="K1650" s="21">
        <f>IF(OR(B1650&amp;""="",C1650&lt;&gt;"مراجعة",NOT(ISNUMBER(A1650))),"",IF(COUNTIFS($B$6:$B$2005,B1650&amp;"",$C$6:$C$2005,"مراجعة",$A$6:$A$2005,"&gt;"&amp;A1650)=0,1,0))</f>
        <v/>
      </c>
      <c r="L1650" s="6">
        <f>IF(J1650=1,B1650&amp;"|H","")</f>
        <v/>
      </c>
      <c r="M1650" s="6">
        <f>IF(K1650=1,B1650&amp;"|R","")</f>
        <v/>
      </c>
    </row>
    <row r="1651">
      <c r="A1651" s="13" t="n"/>
      <c r="B1651" s="5" t="n"/>
      <c r="C1651" s="5" t="n"/>
      <c r="D1651" s="5" t="n"/>
      <c r="E1651" s="5" t="n"/>
      <c r="F1651" s="15" t="n"/>
      <c r="G1651" s="5" t="n"/>
      <c r="H1651" s="5" t="n"/>
      <c r="I1651" s="6">
        <f>IF(B1651&amp;""="","",IF(COUNTIF('الطلاب'!$A$6:$A$205,B1651&amp;"")=0,"طالب غير موجود",IF(NOT(ISNUMBER(A1651)),"تاريخ ناقص",IF(OR(C1651="حفظ جديد",C1651="مراجعة")=FALSE,"اختر النوع",IF(NOT(ISNUMBER(F1651)),"عدد الأوجه ناقص","")))))</f>
        <v/>
      </c>
      <c r="J1651" s="21">
        <f>IF(OR(B1651&amp;""="",C1651&lt;&gt;"حفظ جديد",NOT(ISNUMBER(A1651))),"",IF(COUNTIFS($B$6:$B$2005,B1651&amp;"",$C$6:$C$2005,"حفظ جديد",$A$6:$A$2005,"&gt;"&amp;A1651)=0,1,0))</f>
        <v/>
      </c>
      <c r="K1651" s="21">
        <f>IF(OR(B1651&amp;""="",C1651&lt;&gt;"مراجعة",NOT(ISNUMBER(A1651))),"",IF(COUNTIFS($B$6:$B$2005,B1651&amp;"",$C$6:$C$2005,"مراجعة",$A$6:$A$2005,"&gt;"&amp;A1651)=0,1,0))</f>
        <v/>
      </c>
      <c r="L1651" s="6">
        <f>IF(J1651=1,B1651&amp;"|H","")</f>
        <v/>
      </c>
      <c r="M1651" s="6">
        <f>IF(K1651=1,B1651&amp;"|R","")</f>
        <v/>
      </c>
    </row>
    <row r="1652">
      <c r="A1652" s="13" t="n"/>
      <c r="B1652" s="5" t="n"/>
      <c r="C1652" s="5" t="n"/>
      <c r="D1652" s="5" t="n"/>
      <c r="E1652" s="5" t="n"/>
      <c r="F1652" s="15" t="n"/>
      <c r="G1652" s="5" t="n"/>
      <c r="H1652" s="5" t="n"/>
      <c r="I1652" s="6">
        <f>IF(B1652&amp;""="","",IF(COUNTIF('الطلاب'!$A$6:$A$205,B1652&amp;"")=0,"طالب غير موجود",IF(NOT(ISNUMBER(A1652)),"تاريخ ناقص",IF(OR(C1652="حفظ جديد",C1652="مراجعة")=FALSE,"اختر النوع",IF(NOT(ISNUMBER(F1652)),"عدد الأوجه ناقص","")))))</f>
        <v/>
      </c>
      <c r="J1652" s="21">
        <f>IF(OR(B1652&amp;""="",C1652&lt;&gt;"حفظ جديد",NOT(ISNUMBER(A1652))),"",IF(COUNTIFS($B$6:$B$2005,B1652&amp;"",$C$6:$C$2005,"حفظ جديد",$A$6:$A$2005,"&gt;"&amp;A1652)=0,1,0))</f>
        <v/>
      </c>
      <c r="K1652" s="21">
        <f>IF(OR(B1652&amp;""="",C1652&lt;&gt;"مراجعة",NOT(ISNUMBER(A1652))),"",IF(COUNTIFS($B$6:$B$2005,B1652&amp;"",$C$6:$C$2005,"مراجعة",$A$6:$A$2005,"&gt;"&amp;A1652)=0,1,0))</f>
        <v/>
      </c>
      <c r="L1652" s="6">
        <f>IF(J1652=1,B1652&amp;"|H","")</f>
        <v/>
      </c>
      <c r="M1652" s="6">
        <f>IF(K1652=1,B1652&amp;"|R","")</f>
        <v/>
      </c>
    </row>
    <row r="1653">
      <c r="A1653" s="13" t="n"/>
      <c r="B1653" s="5" t="n"/>
      <c r="C1653" s="5" t="n"/>
      <c r="D1653" s="5" t="n"/>
      <c r="E1653" s="5" t="n"/>
      <c r="F1653" s="15" t="n"/>
      <c r="G1653" s="5" t="n"/>
      <c r="H1653" s="5" t="n"/>
      <c r="I1653" s="6">
        <f>IF(B1653&amp;""="","",IF(COUNTIF('الطلاب'!$A$6:$A$205,B1653&amp;"")=0,"طالب غير موجود",IF(NOT(ISNUMBER(A1653)),"تاريخ ناقص",IF(OR(C1653="حفظ جديد",C1653="مراجعة")=FALSE,"اختر النوع",IF(NOT(ISNUMBER(F1653)),"عدد الأوجه ناقص","")))))</f>
        <v/>
      </c>
      <c r="J1653" s="21">
        <f>IF(OR(B1653&amp;""="",C1653&lt;&gt;"حفظ جديد",NOT(ISNUMBER(A1653))),"",IF(COUNTIFS($B$6:$B$2005,B1653&amp;"",$C$6:$C$2005,"حفظ جديد",$A$6:$A$2005,"&gt;"&amp;A1653)=0,1,0))</f>
        <v/>
      </c>
      <c r="K1653" s="21">
        <f>IF(OR(B1653&amp;""="",C1653&lt;&gt;"مراجعة",NOT(ISNUMBER(A1653))),"",IF(COUNTIFS($B$6:$B$2005,B1653&amp;"",$C$6:$C$2005,"مراجعة",$A$6:$A$2005,"&gt;"&amp;A1653)=0,1,0))</f>
        <v/>
      </c>
      <c r="L1653" s="6">
        <f>IF(J1653=1,B1653&amp;"|H","")</f>
        <v/>
      </c>
      <c r="M1653" s="6">
        <f>IF(K1653=1,B1653&amp;"|R","")</f>
        <v/>
      </c>
    </row>
    <row r="1654">
      <c r="A1654" s="13" t="n"/>
      <c r="B1654" s="5" t="n"/>
      <c r="C1654" s="5" t="n"/>
      <c r="D1654" s="5" t="n"/>
      <c r="E1654" s="5" t="n"/>
      <c r="F1654" s="15" t="n"/>
      <c r="G1654" s="5" t="n"/>
      <c r="H1654" s="5" t="n"/>
      <c r="I1654" s="6">
        <f>IF(B1654&amp;""="","",IF(COUNTIF('الطلاب'!$A$6:$A$205,B1654&amp;"")=0,"طالب غير موجود",IF(NOT(ISNUMBER(A1654)),"تاريخ ناقص",IF(OR(C1654="حفظ جديد",C1654="مراجعة")=FALSE,"اختر النوع",IF(NOT(ISNUMBER(F1654)),"عدد الأوجه ناقص","")))))</f>
        <v/>
      </c>
      <c r="J1654" s="21">
        <f>IF(OR(B1654&amp;""="",C1654&lt;&gt;"حفظ جديد",NOT(ISNUMBER(A1654))),"",IF(COUNTIFS($B$6:$B$2005,B1654&amp;"",$C$6:$C$2005,"حفظ جديد",$A$6:$A$2005,"&gt;"&amp;A1654)=0,1,0))</f>
        <v/>
      </c>
      <c r="K1654" s="21">
        <f>IF(OR(B1654&amp;""="",C1654&lt;&gt;"مراجعة",NOT(ISNUMBER(A1654))),"",IF(COUNTIFS($B$6:$B$2005,B1654&amp;"",$C$6:$C$2005,"مراجعة",$A$6:$A$2005,"&gt;"&amp;A1654)=0,1,0))</f>
        <v/>
      </c>
      <c r="L1654" s="6">
        <f>IF(J1654=1,B1654&amp;"|H","")</f>
        <v/>
      </c>
      <c r="M1654" s="6">
        <f>IF(K1654=1,B1654&amp;"|R","")</f>
        <v/>
      </c>
    </row>
    <row r="1655">
      <c r="A1655" s="13" t="n"/>
      <c r="B1655" s="5" t="n"/>
      <c r="C1655" s="5" t="n"/>
      <c r="D1655" s="5" t="n"/>
      <c r="E1655" s="5" t="n"/>
      <c r="F1655" s="15" t="n"/>
      <c r="G1655" s="5" t="n"/>
      <c r="H1655" s="5" t="n"/>
      <c r="I1655" s="6">
        <f>IF(B1655&amp;""="","",IF(COUNTIF('الطلاب'!$A$6:$A$205,B1655&amp;"")=0,"طالب غير موجود",IF(NOT(ISNUMBER(A1655)),"تاريخ ناقص",IF(OR(C1655="حفظ جديد",C1655="مراجعة")=FALSE,"اختر النوع",IF(NOT(ISNUMBER(F1655)),"عدد الأوجه ناقص","")))))</f>
        <v/>
      </c>
      <c r="J1655" s="21">
        <f>IF(OR(B1655&amp;""="",C1655&lt;&gt;"حفظ جديد",NOT(ISNUMBER(A1655))),"",IF(COUNTIFS($B$6:$B$2005,B1655&amp;"",$C$6:$C$2005,"حفظ جديد",$A$6:$A$2005,"&gt;"&amp;A1655)=0,1,0))</f>
        <v/>
      </c>
      <c r="K1655" s="21">
        <f>IF(OR(B1655&amp;""="",C1655&lt;&gt;"مراجعة",NOT(ISNUMBER(A1655))),"",IF(COUNTIFS($B$6:$B$2005,B1655&amp;"",$C$6:$C$2005,"مراجعة",$A$6:$A$2005,"&gt;"&amp;A1655)=0,1,0))</f>
        <v/>
      </c>
      <c r="L1655" s="6">
        <f>IF(J1655=1,B1655&amp;"|H","")</f>
        <v/>
      </c>
      <c r="M1655" s="6">
        <f>IF(K1655=1,B1655&amp;"|R","")</f>
        <v/>
      </c>
    </row>
    <row r="1656">
      <c r="A1656" s="13" t="n"/>
      <c r="B1656" s="5" t="n"/>
      <c r="C1656" s="5" t="n"/>
      <c r="D1656" s="5" t="n"/>
      <c r="E1656" s="5" t="n"/>
      <c r="F1656" s="15" t="n"/>
      <c r="G1656" s="5" t="n"/>
      <c r="H1656" s="5" t="n"/>
      <c r="I1656" s="6">
        <f>IF(B1656&amp;""="","",IF(COUNTIF('الطلاب'!$A$6:$A$205,B1656&amp;"")=0,"طالب غير موجود",IF(NOT(ISNUMBER(A1656)),"تاريخ ناقص",IF(OR(C1656="حفظ جديد",C1656="مراجعة")=FALSE,"اختر النوع",IF(NOT(ISNUMBER(F1656)),"عدد الأوجه ناقص","")))))</f>
        <v/>
      </c>
      <c r="J1656" s="21">
        <f>IF(OR(B1656&amp;""="",C1656&lt;&gt;"حفظ جديد",NOT(ISNUMBER(A1656))),"",IF(COUNTIFS($B$6:$B$2005,B1656&amp;"",$C$6:$C$2005,"حفظ جديد",$A$6:$A$2005,"&gt;"&amp;A1656)=0,1,0))</f>
        <v/>
      </c>
      <c r="K1656" s="21">
        <f>IF(OR(B1656&amp;""="",C1656&lt;&gt;"مراجعة",NOT(ISNUMBER(A1656))),"",IF(COUNTIFS($B$6:$B$2005,B1656&amp;"",$C$6:$C$2005,"مراجعة",$A$6:$A$2005,"&gt;"&amp;A1656)=0,1,0))</f>
        <v/>
      </c>
      <c r="L1656" s="6">
        <f>IF(J1656=1,B1656&amp;"|H","")</f>
        <v/>
      </c>
      <c r="M1656" s="6">
        <f>IF(K1656=1,B1656&amp;"|R","")</f>
        <v/>
      </c>
    </row>
    <row r="1657">
      <c r="A1657" s="13" t="n"/>
      <c r="B1657" s="5" t="n"/>
      <c r="C1657" s="5" t="n"/>
      <c r="D1657" s="5" t="n"/>
      <c r="E1657" s="5" t="n"/>
      <c r="F1657" s="15" t="n"/>
      <c r="G1657" s="5" t="n"/>
      <c r="H1657" s="5" t="n"/>
      <c r="I1657" s="6">
        <f>IF(B1657&amp;""="","",IF(COUNTIF('الطلاب'!$A$6:$A$205,B1657&amp;"")=0,"طالب غير موجود",IF(NOT(ISNUMBER(A1657)),"تاريخ ناقص",IF(OR(C1657="حفظ جديد",C1657="مراجعة")=FALSE,"اختر النوع",IF(NOT(ISNUMBER(F1657)),"عدد الأوجه ناقص","")))))</f>
        <v/>
      </c>
      <c r="J1657" s="21">
        <f>IF(OR(B1657&amp;""="",C1657&lt;&gt;"حفظ جديد",NOT(ISNUMBER(A1657))),"",IF(COUNTIFS($B$6:$B$2005,B1657&amp;"",$C$6:$C$2005,"حفظ جديد",$A$6:$A$2005,"&gt;"&amp;A1657)=0,1,0))</f>
        <v/>
      </c>
      <c r="K1657" s="21">
        <f>IF(OR(B1657&amp;""="",C1657&lt;&gt;"مراجعة",NOT(ISNUMBER(A1657))),"",IF(COUNTIFS($B$6:$B$2005,B1657&amp;"",$C$6:$C$2005,"مراجعة",$A$6:$A$2005,"&gt;"&amp;A1657)=0,1,0))</f>
        <v/>
      </c>
      <c r="L1657" s="6">
        <f>IF(J1657=1,B1657&amp;"|H","")</f>
        <v/>
      </c>
      <c r="M1657" s="6">
        <f>IF(K1657=1,B1657&amp;"|R","")</f>
        <v/>
      </c>
    </row>
    <row r="1658">
      <c r="A1658" s="13" t="n"/>
      <c r="B1658" s="5" t="n"/>
      <c r="C1658" s="5" t="n"/>
      <c r="D1658" s="5" t="n"/>
      <c r="E1658" s="5" t="n"/>
      <c r="F1658" s="15" t="n"/>
      <c r="G1658" s="5" t="n"/>
      <c r="H1658" s="5" t="n"/>
      <c r="I1658" s="6">
        <f>IF(B1658&amp;""="","",IF(COUNTIF('الطلاب'!$A$6:$A$205,B1658&amp;"")=0,"طالب غير موجود",IF(NOT(ISNUMBER(A1658)),"تاريخ ناقص",IF(OR(C1658="حفظ جديد",C1658="مراجعة")=FALSE,"اختر النوع",IF(NOT(ISNUMBER(F1658)),"عدد الأوجه ناقص","")))))</f>
        <v/>
      </c>
      <c r="J1658" s="21">
        <f>IF(OR(B1658&amp;""="",C1658&lt;&gt;"حفظ جديد",NOT(ISNUMBER(A1658))),"",IF(COUNTIFS($B$6:$B$2005,B1658&amp;"",$C$6:$C$2005,"حفظ جديد",$A$6:$A$2005,"&gt;"&amp;A1658)=0,1,0))</f>
        <v/>
      </c>
      <c r="K1658" s="21">
        <f>IF(OR(B1658&amp;""="",C1658&lt;&gt;"مراجعة",NOT(ISNUMBER(A1658))),"",IF(COUNTIFS($B$6:$B$2005,B1658&amp;"",$C$6:$C$2005,"مراجعة",$A$6:$A$2005,"&gt;"&amp;A1658)=0,1,0))</f>
        <v/>
      </c>
      <c r="L1658" s="6">
        <f>IF(J1658=1,B1658&amp;"|H","")</f>
        <v/>
      </c>
      <c r="M1658" s="6">
        <f>IF(K1658=1,B1658&amp;"|R","")</f>
        <v/>
      </c>
    </row>
    <row r="1659">
      <c r="A1659" s="13" t="n"/>
      <c r="B1659" s="5" t="n"/>
      <c r="C1659" s="5" t="n"/>
      <c r="D1659" s="5" t="n"/>
      <c r="E1659" s="5" t="n"/>
      <c r="F1659" s="15" t="n"/>
      <c r="G1659" s="5" t="n"/>
      <c r="H1659" s="5" t="n"/>
      <c r="I1659" s="6">
        <f>IF(B1659&amp;""="","",IF(COUNTIF('الطلاب'!$A$6:$A$205,B1659&amp;"")=0,"طالب غير موجود",IF(NOT(ISNUMBER(A1659)),"تاريخ ناقص",IF(OR(C1659="حفظ جديد",C1659="مراجعة")=FALSE,"اختر النوع",IF(NOT(ISNUMBER(F1659)),"عدد الأوجه ناقص","")))))</f>
        <v/>
      </c>
      <c r="J1659" s="21">
        <f>IF(OR(B1659&amp;""="",C1659&lt;&gt;"حفظ جديد",NOT(ISNUMBER(A1659))),"",IF(COUNTIFS($B$6:$B$2005,B1659&amp;"",$C$6:$C$2005,"حفظ جديد",$A$6:$A$2005,"&gt;"&amp;A1659)=0,1,0))</f>
        <v/>
      </c>
      <c r="K1659" s="21">
        <f>IF(OR(B1659&amp;""="",C1659&lt;&gt;"مراجعة",NOT(ISNUMBER(A1659))),"",IF(COUNTIFS($B$6:$B$2005,B1659&amp;"",$C$6:$C$2005,"مراجعة",$A$6:$A$2005,"&gt;"&amp;A1659)=0,1,0))</f>
        <v/>
      </c>
      <c r="L1659" s="6">
        <f>IF(J1659=1,B1659&amp;"|H","")</f>
        <v/>
      </c>
      <c r="M1659" s="6">
        <f>IF(K1659=1,B1659&amp;"|R","")</f>
        <v/>
      </c>
    </row>
    <row r="1660">
      <c r="A1660" s="13" t="n"/>
      <c r="B1660" s="5" t="n"/>
      <c r="C1660" s="5" t="n"/>
      <c r="D1660" s="5" t="n"/>
      <c r="E1660" s="5" t="n"/>
      <c r="F1660" s="15" t="n"/>
      <c r="G1660" s="5" t="n"/>
      <c r="H1660" s="5" t="n"/>
      <c r="I1660" s="6">
        <f>IF(B1660&amp;""="","",IF(COUNTIF('الطلاب'!$A$6:$A$205,B1660&amp;"")=0,"طالب غير موجود",IF(NOT(ISNUMBER(A1660)),"تاريخ ناقص",IF(OR(C1660="حفظ جديد",C1660="مراجعة")=FALSE,"اختر النوع",IF(NOT(ISNUMBER(F1660)),"عدد الأوجه ناقص","")))))</f>
        <v/>
      </c>
      <c r="J1660" s="21">
        <f>IF(OR(B1660&amp;""="",C1660&lt;&gt;"حفظ جديد",NOT(ISNUMBER(A1660))),"",IF(COUNTIFS($B$6:$B$2005,B1660&amp;"",$C$6:$C$2005,"حفظ جديد",$A$6:$A$2005,"&gt;"&amp;A1660)=0,1,0))</f>
        <v/>
      </c>
      <c r="K1660" s="21">
        <f>IF(OR(B1660&amp;""="",C1660&lt;&gt;"مراجعة",NOT(ISNUMBER(A1660))),"",IF(COUNTIFS($B$6:$B$2005,B1660&amp;"",$C$6:$C$2005,"مراجعة",$A$6:$A$2005,"&gt;"&amp;A1660)=0,1,0))</f>
        <v/>
      </c>
      <c r="L1660" s="6">
        <f>IF(J1660=1,B1660&amp;"|H","")</f>
        <v/>
      </c>
      <c r="M1660" s="6">
        <f>IF(K1660=1,B1660&amp;"|R","")</f>
        <v/>
      </c>
    </row>
    <row r="1661">
      <c r="A1661" s="13" t="n"/>
      <c r="B1661" s="5" t="n"/>
      <c r="C1661" s="5" t="n"/>
      <c r="D1661" s="5" t="n"/>
      <c r="E1661" s="5" t="n"/>
      <c r="F1661" s="15" t="n"/>
      <c r="G1661" s="5" t="n"/>
      <c r="H1661" s="5" t="n"/>
      <c r="I1661" s="6">
        <f>IF(B1661&amp;""="","",IF(COUNTIF('الطلاب'!$A$6:$A$205,B1661&amp;"")=0,"طالب غير موجود",IF(NOT(ISNUMBER(A1661)),"تاريخ ناقص",IF(OR(C1661="حفظ جديد",C1661="مراجعة")=FALSE,"اختر النوع",IF(NOT(ISNUMBER(F1661)),"عدد الأوجه ناقص","")))))</f>
        <v/>
      </c>
      <c r="J1661" s="21">
        <f>IF(OR(B1661&amp;""="",C1661&lt;&gt;"حفظ جديد",NOT(ISNUMBER(A1661))),"",IF(COUNTIFS($B$6:$B$2005,B1661&amp;"",$C$6:$C$2005,"حفظ جديد",$A$6:$A$2005,"&gt;"&amp;A1661)=0,1,0))</f>
        <v/>
      </c>
      <c r="K1661" s="21">
        <f>IF(OR(B1661&amp;""="",C1661&lt;&gt;"مراجعة",NOT(ISNUMBER(A1661))),"",IF(COUNTIFS($B$6:$B$2005,B1661&amp;"",$C$6:$C$2005,"مراجعة",$A$6:$A$2005,"&gt;"&amp;A1661)=0,1,0))</f>
        <v/>
      </c>
      <c r="L1661" s="6">
        <f>IF(J1661=1,B1661&amp;"|H","")</f>
        <v/>
      </c>
      <c r="M1661" s="6">
        <f>IF(K1661=1,B1661&amp;"|R","")</f>
        <v/>
      </c>
    </row>
    <row r="1662">
      <c r="A1662" s="13" t="n"/>
      <c r="B1662" s="5" t="n"/>
      <c r="C1662" s="5" t="n"/>
      <c r="D1662" s="5" t="n"/>
      <c r="E1662" s="5" t="n"/>
      <c r="F1662" s="15" t="n"/>
      <c r="G1662" s="5" t="n"/>
      <c r="H1662" s="5" t="n"/>
      <c r="I1662" s="6">
        <f>IF(B1662&amp;""="","",IF(COUNTIF('الطلاب'!$A$6:$A$205,B1662&amp;"")=0,"طالب غير موجود",IF(NOT(ISNUMBER(A1662)),"تاريخ ناقص",IF(OR(C1662="حفظ جديد",C1662="مراجعة")=FALSE,"اختر النوع",IF(NOT(ISNUMBER(F1662)),"عدد الأوجه ناقص","")))))</f>
        <v/>
      </c>
      <c r="J1662" s="21">
        <f>IF(OR(B1662&amp;""="",C1662&lt;&gt;"حفظ جديد",NOT(ISNUMBER(A1662))),"",IF(COUNTIFS($B$6:$B$2005,B1662&amp;"",$C$6:$C$2005,"حفظ جديد",$A$6:$A$2005,"&gt;"&amp;A1662)=0,1,0))</f>
        <v/>
      </c>
      <c r="K1662" s="21">
        <f>IF(OR(B1662&amp;""="",C1662&lt;&gt;"مراجعة",NOT(ISNUMBER(A1662))),"",IF(COUNTIFS($B$6:$B$2005,B1662&amp;"",$C$6:$C$2005,"مراجعة",$A$6:$A$2005,"&gt;"&amp;A1662)=0,1,0))</f>
        <v/>
      </c>
      <c r="L1662" s="6">
        <f>IF(J1662=1,B1662&amp;"|H","")</f>
        <v/>
      </c>
      <c r="M1662" s="6">
        <f>IF(K1662=1,B1662&amp;"|R","")</f>
        <v/>
      </c>
    </row>
    <row r="1663">
      <c r="A1663" s="13" t="n"/>
      <c r="B1663" s="5" t="n"/>
      <c r="C1663" s="5" t="n"/>
      <c r="D1663" s="5" t="n"/>
      <c r="E1663" s="5" t="n"/>
      <c r="F1663" s="15" t="n"/>
      <c r="G1663" s="5" t="n"/>
      <c r="H1663" s="5" t="n"/>
      <c r="I1663" s="6">
        <f>IF(B1663&amp;""="","",IF(COUNTIF('الطلاب'!$A$6:$A$205,B1663&amp;"")=0,"طالب غير موجود",IF(NOT(ISNUMBER(A1663)),"تاريخ ناقص",IF(OR(C1663="حفظ جديد",C1663="مراجعة")=FALSE,"اختر النوع",IF(NOT(ISNUMBER(F1663)),"عدد الأوجه ناقص","")))))</f>
        <v/>
      </c>
      <c r="J1663" s="21">
        <f>IF(OR(B1663&amp;""="",C1663&lt;&gt;"حفظ جديد",NOT(ISNUMBER(A1663))),"",IF(COUNTIFS($B$6:$B$2005,B1663&amp;"",$C$6:$C$2005,"حفظ جديد",$A$6:$A$2005,"&gt;"&amp;A1663)=0,1,0))</f>
        <v/>
      </c>
      <c r="K1663" s="21">
        <f>IF(OR(B1663&amp;""="",C1663&lt;&gt;"مراجعة",NOT(ISNUMBER(A1663))),"",IF(COUNTIFS($B$6:$B$2005,B1663&amp;"",$C$6:$C$2005,"مراجعة",$A$6:$A$2005,"&gt;"&amp;A1663)=0,1,0))</f>
        <v/>
      </c>
      <c r="L1663" s="6">
        <f>IF(J1663=1,B1663&amp;"|H","")</f>
        <v/>
      </c>
      <c r="M1663" s="6">
        <f>IF(K1663=1,B1663&amp;"|R","")</f>
        <v/>
      </c>
    </row>
    <row r="1664">
      <c r="A1664" s="13" t="n"/>
      <c r="B1664" s="5" t="n"/>
      <c r="C1664" s="5" t="n"/>
      <c r="D1664" s="5" t="n"/>
      <c r="E1664" s="5" t="n"/>
      <c r="F1664" s="15" t="n"/>
      <c r="G1664" s="5" t="n"/>
      <c r="H1664" s="5" t="n"/>
      <c r="I1664" s="6">
        <f>IF(B1664&amp;""="","",IF(COUNTIF('الطلاب'!$A$6:$A$205,B1664&amp;"")=0,"طالب غير موجود",IF(NOT(ISNUMBER(A1664)),"تاريخ ناقص",IF(OR(C1664="حفظ جديد",C1664="مراجعة")=FALSE,"اختر النوع",IF(NOT(ISNUMBER(F1664)),"عدد الأوجه ناقص","")))))</f>
        <v/>
      </c>
      <c r="J1664" s="21">
        <f>IF(OR(B1664&amp;""="",C1664&lt;&gt;"حفظ جديد",NOT(ISNUMBER(A1664))),"",IF(COUNTIFS($B$6:$B$2005,B1664&amp;"",$C$6:$C$2005,"حفظ جديد",$A$6:$A$2005,"&gt;"&amp;A1664)=0,1,0))</f>
        <v/>
      </c>
      <c r="K1664" s="21">
        <f>IF(OR(B1664&amp;""="",C1664&lt;&gt;"مراجعة",NOT(ISNUMBER(A1664))),"",IF(COUNTIFS($B$6:$B$2005,B1664&amp;"",$C$6:$C$2005,"مراجعة",$A$6:$A$2005,"&gt;"&amp;A1664)=0,1,0))</f>
        <v/>
      </c>
      <c r="L1664" s="6">
        <f>IF(J1664=1,B1664&amp;"|H","")</f>
        <v/>
      </c>
      <c r="M1664" s="6">
        <f>IF(K1664=1,B1664&amp;"|R","")</f>
        <v/>
      </c>
    </row>
    <row r="1665">
      <c r="A1665" s="13" t="n"/>
      <c r="B1665" s="5" t="n"/>
      <c r="C1665" s="5" t="n"/>
      <c r="D1665" s="5" t="n"/>
      <c r="E1665" s="5" t="n"/>
      <c r="F1665" s="15" t="n"/>
      <c r="G1665" s="5" t="n"/>
      <c r="H1665" s="5" t="n"/>
      <c r="I1665" s="6">
        <f>IF(B1665&amp;""="","",IF(COUNTIF('الطلاب'!$A$6:$A$205,B1665&amp;"")=0,"طالب غير موجود",IF(NOT(ISNUMBER(A1665)),"تاريخ ناقص",IF(OR(C1665="حفظ جديد",C1665="مراجعة")=FALSE,"اختر النوع",IF(NOT(ISNUMBER(F1665)),"عدد الأوجه ناقص","")))))</f>
        <v/>
      </c>
      <c r="J1665" s="21">
        <f>IF(OR(B1665&amp;""="",C1665&lt;&gt;"حفظ جديد",NOT(ISNUMBER(A1665))),"",IF(COUNTIFS($B$6:$B$2005,B1665&amp;"",$C$6:$C$2005,"حفظ جديد",$A$6:$A$2005,"&gt;"&amp;A1665)=0,1,0))</f>
        <v/>
      </c>
      <c r="K1665" s="21">
        <f>IF(OR(B1665&amp;""="",C1665&lt;&gt;"مراجعة",NOT(ISNUMBER(A1665))),"",IF(COUNTIFS($B$6:$B$2005,B1665&amp;"",$C$6:$C$2005,"مراجعة",$A$6:$A$2005,"&gt;"&amp;A1665)=0,1,0))</f>
        <v/>
      </c>
      <c r="L1665" s="6">
        <f>IF(J1665=1,B1665&amp;"|H","")</f>
        <v/>
      </c>
      <c r="M1665" s="6">
        <f>IF(K1665=1,B1665&amp;"|R","")</f>
        <v/>
      </c>
    </row>
    <row r="1666">
      <c r="A1666" s="13" t="n"/>
      <c r="B1666" s="5" t="n"/>
      <c r="C1666" s="5" t="n"/>
      <c r="D1666" s="5" t="n"/>
      <c r="E1666" s="5" t="n"/>
      <c r="F1666" s="15" t="n"/>
      <c r="G1666" s="5" t="n"/>
      <c r="H1666" s="5" t="n"/>
      <c r="I1666" s="6">
        <f>IF(B1666&amp;""="","",IF(COUNTIF('الطلاب'!$A$6:$A$205,B1666&amp;"")=0,"طالب غير موجود",IF(NOT(ISNUMBER(A1666)),"تاريخ ناقص",IF(OR(C1666="حفظ جديد",C1666="مراجعة")=FALSE,"اختر النوع",IF(NOT(ISNUMBER(F1666)),"عدد الأوجه ناقص","")))))</f>
        <v/>
      </c>
      <c r="J1666" s="21">
        <f>IF(OR(B1666&amp;""="",C1666&lt;&gt;"حفظ جديد",NOT(ISNUMBER(A1666))),"",IF(COUNTIFS($B$6:$B$2005,B1666&amp;"",$C$6:$C$2005,"حفظ جديد",$A$6:$A$2005,"&gt;"&amp;A1666)=0,1,0))</f>
        <v/>
      </c>
      <c r="K1666" s="21">
        <f>IF(OR(B1666&amp;""="",C1666&lt;&gt;"مراجعة",NOT(ISNUMBER(A1666))),"",IF(COUNTIFS($B$6:$B$2005,B1666&amp;"",$C$6:$C$2005,"مراجعة",$A$6:$A$2005,"&gt;"&amp;A1666)=0,1,0))</f>
        <v/>
      </c>
      <c r="L1666" s="6">
        <f>IF(J1666=1,B1666&amp;"|H","")</f>
        <v/>
      </c>
      <c r="M1666" s="6">
        <f>IF(K1666=1,B1666&amp;"|R","")</f>
        <v/>
      </c>
    </row>
    <row r="1667">
      <c r="A1667" s="13" t="n"/>
      <c r="B1667" s="5" t="n"/>
      <c r="C1667" s="5" t="n"/>
      <c r="D1667" s="5" t="n"/>
      <c r="E1667" s="5" t="n"/>
      <c r="F1667" s="15" t="n"/>
      <c r="G1667" s="5" t="n"/>
      <c r="H1667" s="5" t="n"/>
      <c r="I1667" s="6">
        <f>IF(B1667&amp;""="","",IF(COUNTIF('الطلاب'!$A$6:$A$205,B1667&amp;"")=0,"طالب غير موجود",IF(NOT(ISNUMBER(A1667)),"تاريخ ناقص",IF(OR(C1667="حفظ جديد",C1667="مراجعة")=FALSE,"اختر النوع",IF(NOT(ISNUMBER(F1667)),"عدد الأوجه ناقص","")))))</f>
        <v/>
      </c>
      <c r="J1667" s="21">
        <f>IF(OR(B1667&amp;""="",C1667&lt;&gt;"حفظ جديد",NOT(ISNUMBER(A1667))),"",IF(COUNTIFS($B$6:$B$2005,B1667&amp;"",$C$6:$C$2005,"حفظ جديد",$A$6:$A$2005,"&gt;"&amp;A1667)=0,1,0))</f>
        <v/>
      </c>
      <c r="K1667" s="21">
        <f>IF(OR(B1667&amp;""="",C1667&lt;&gt;"مراجعة",NOT(ISNUMBER(A1667))),"",IF(COUNTIFS($B$6:$B$2005,B1667&amp;"",$C$6:$C$2005,"مراجعة",$A$6:$A$2005,"&gt;"&amp;A1667)=0,1,0))</f>
        <v/>
      </c>
      <c r="L1667" s="6">
        <f>IF(J1667=1,B1667&amp;"|H","")</f>
        <v/>
      </c>
      <c r="M1667" s="6">
        <f>IF(K1667=1,B1667&amp;"|R","")</f>
        <v/>
      </c>
    </row>
    <row r="1668">
      <c r="A1668" s="13" t="n"/>
      <c r="B1668" s="5" t="n"/>
      <c r="C1668" s="5" t="n"/>
      <c r="D1668" s="5" t="n"/>
      <c r="E1668" s="5" t="n"/>
      <c r="F1668" s="15" t="n"/>
      <c r="G1668" s="5" t="n"/>
      <c r="H1668" s="5" t="n"/>
      <c r="I1668" s="6">
        <f>IF(B1668&amp;""="","",IF(COUNTIF('الطلاب'!$A$6:$A$205,B1668&amp;"")=0,"طالب غير موجود",IF(NOT(ISNUMBER(A1668)),"تاريخ ناقص",IF(OR(C1668="حفظ جديد",C1668="مراجعة")=FALSE,"اختر النوع",IF(NOT(ISNUMBER(F1668)),"عدد الأوجه ناقص","")))))</f>
        <v/>
      </c>
      <c r="J1668" s="21">
        <f>IF(OR(B1668&amp;""="",C1668&lt;&gt;"حفظ جديد",NOT(ISNUMBER(A1668))),"",IF(COUNTIFS($B$6:$B$2005,B1668&amp;"",$C$6:$C$2005,"حفظ جديد",$A$6:$A$2005,"&gt;"&amp;A1668)=0,1,0))</f>
        <v/>
      </c>
      <c r="K1668" s="21">
        <f>IF(OR(B1668&amp;""="",C1668&lt;&gt;"مراجعة",NOT(ISNUMBER(A1668))),"",IF(COUNTIFS($B$6:$B$2005,B1668&amp;"",$C$6:$C$2005,"مراجعة",$A$6:$A$2005,"&gt;"&amp;A1668)=0,1,0))</f>
        <v/>
      </c>
      <c r="L1668" s="6">
        <f>IF(J1668=1,B1668&amp;"|H","")</f>
        <v/>
      </c>
      <c r="M1668" s="6">
        <f>IF(K1668=1,B1668&amp;"|R","")</f>
        <v/>
      </c>
    </row>
    <row r="1669">
      <c r="A1669" s="13" t="n"/>
      <c r="B1669" s="5" t="n"/>
      <c r="C1669" s="5" t="n"/>
      <c r="D1669" s="5" t="n"/>
      <c r="E1669" s="5" t="n"/>
      <c r="F1669" s="15" t="n"/>
      <c r="G1669" s="5" t="n"/>
      <c r="H1669" s="5" t="n"/>
      <c r="I1669" s="6">
        <f>IF(B1669&amp;""="","",IF(COUNTIF('الطلاب'!$A$6:$A$205,B1669&amp;"")=0,"طالب غير موجود",IF(NOT(ISNUMBER(A1669)),"تاريخ ناقص",IF(OR(C1669="حفظ جديد",C1669="مراجعة")=FALSE,"اختر النوع",IF(NOT(ISNUMBER(F1669)),"عدد الأوجه ناقص","")))))</f>
        <v/>
      </c>
      <c r="J1669" s="21">
        <f>IF(OR(B1669&amp;""="",C1669&lt;&gt;"حفظ جديد",NOT(ISNUMBER(A1669))),"",IF(COUNTIFS($B$6:$B$2005,B1669&amp;"",$C$6:$C$2005,"حفظ جديد",$A$6:$A$2005,"&gt;"&amp;A1669)=0,1,0))</f>
        <v/>
      </c>
      <c r="K1669" s="21">
        <f>IF(OR(B1669&amp;""="",C1669&lt;&gt;"مراجعة",NOT(ISNUMBER(A1669))),"",IF(COUNTIFS($B$6:$B$2005,B1669&amp;"",$C$6:$C$2005,"مراجعة",$A$6:$A$2005,"&gt;"&amp;A1669)=0,1,0))</f>
        <v/>
      </c>
      <c r="L1669" s="6">
        <f>IF(J1669=1,B1669&amp;"|H","")</f>
        <v/>
      </c>
      <c r="M1669" s="6">
        <f>IF(K1669=1,B1669&amp;"|R","")</f>
        <v/>
      </c>
    </row>
    <row r="1670">
      <c r="A1670" s="13" t="n"/>
      <c r="B1670" s="5" t="n"/>
      <c r="C1670" s="5" t="n"/>
      <c r="D1670" s="5" t="n"/>
      <c r="E1670" s="5" t="n"/>
      <c r="F1670" s="15" t="n"/>
      <c r="G1670" s="5" t="n"/>
      <c r="H1670" s="5" t="n"/>
      <c r="I1670" s="6">
        <f>IF(B1670&amp;""="","",IF(COUNTIF('الطلاب'!$A$6:$A$205,B1670&amp;"")=0,"طالب غير موجود",IF(NOT(ISNUMBER(A1670)),"تاريخ ناقص",IF(OR(C1670="حفظ جديد",C1670="مراجعة")=FALSE,"اختر النوع",IF(NOT(ISNUMBER(F1670)),"عدد الأوجه ناقص","")))))</f>
        <v/>
      </c>
      <c r="J1670" s="21">
        <f>IF(OR(B1670&amp;""="",C1670&lt;&gt;"حفظ جديد",NOT(ISNUMBER(A1670))),"",IF(COUNTIFS($B$6:$B$2005,B1670&amp;"",$C$6:$C$2005,"حفظ جديد",$A$6:$A$2005,"&gt;"&amp;A1670)=0,1,0))</f>
        <v/>
      </c>
      <c r="K1670" s="21">
        <f>IF(OR(B1670&amp;""="",C1670&lt;&gt;"مراجعة",NOT(ISNUMBER(A1670))),"",IF(COUNTIFS($B$6:$B$2005,B1670&amp;"",$C$6:$C$2005,"مراجعة",$A$6:$A$2005,"&gt;"&amp;A1670)=0,1,0))</f>
        <v/>
      </c>
      <c r="L1670" s="6">
        <f>IF(J1670=1,B1670&amp;"|H","")</f>
        <v/>
      </c>
      <c r="M1670" s="6">
        <f>IF(K1670=1,B1670&amp;"|R","")</f>
        <v/>
      </c>
    </row>
    <row r="1671">
      <c r="A1671" s="13" t="n"/>
      <c r="B1671" s="5" t="n"/>
      <c r="C1671" s="5" t="n"/>
      <c r="D1671" s="5" t="n"/>
      <c r="E1671" s="5" t="n"/>
      <c r="F1671" s="15" t="n"/>
      <c r="G1671" s="5" t="n"/>
      <c r="H1671" s="5" t="n"/>
      <c r="I1671" s="6">
        <f>IF(B1671&amp;""="","",IF(COUNTIF('الطلاب'!$A$6:$A$205,B1671&amp;"")=0,"طالب غير موجود",IF(NOT(ISNUMBER(A1671)),"تاريخ ناقص",IF(OR(C1671="حفظ جديد",C1671="مراجعة")=FALSE,"اختر النوع",IF(NOT(ISNUMBER(F1671)),"عدد الأوجه ناقص","")))))</f>
        <v/>
      </c>
      <c r="J1671" s="21">
        <f>IF(OR(B1671&amp;""="",C1671&lt;&gt;"حفظ جديد",NOT(ISNUMBER(A1671))),"",IF(COUNTIFS($B$6:$B$2005,B1671&amp;"",$C$6:$C$2005,"حفظ جديد",$A$6:$A$2005,"&gt;"&amp;A1671)=0,1,0))</f>
        <v/>
      </c>
      <c r="K1671" s="21">
        <f>IF(OR(B1671&amp;""="",C1671&lt;&gt;"مراجعة",NOT(ISNUMBER(A1671))),"",IF(COUNTIFS($B$6:$B$2005,B1671&amp;"",$C$6:$C$2005,"مراجعة",$A$6:$A$2005,"&gt;"&amp;A1671)=0,1,0))</f>
        <v/>
      </c>
      <c r="L1671" s="6">
        <f>IF(J1671=1,B1671&amp;"|H","")</f>
        <v/>
      </c>
      <c r="M1671" s="6">
        <f>IF(K1671=1,B1671&amp;"|R","")</f>
        <v/>
      </c>
    </row>
    <row r="1672">
      <c r="A1672" s="13" t="n"/>
      <c r="B1672" s="5" t="n"/>
      <c r="C1672" s="5" t="n"/>
      <c r="D1672" s="5" t="n"/>
      <c r="E1672" s="5" t="n"/>
      <c r="F1672" s="15" t="n"/>
      <c r="G1672" s="5" t="n"/>
      <c r="H1672" s="5" t="n"/>
      <c r="I1672" s="6">
        <f>IF(B1672&amp;""="","",IF(COUNTIF('الطلاب'!$A$6:$A$205,B1672&amp;"")=0,"طالب غير موجود",IF(NOT(ISNUMBER(A1672)),"تاريخ ناقص",IF(OR(C1672="حفظ جديد",C1672="مراجعة")=FALSE,"اختر النوع",IF(NOT(ISNUMBER(F1672)),"عدد الأوجه ناقص","")))))</f>
        <v/>
      </c>
      <c r="J1672" s="21">
        <f>IF(OR(B1672&amp;""="",C1672&lt;&gt;"حفظ جديد",NOT(ISNUMBER(A1672))),"",IF(COUNTIFS($B$6:$B$2005,B1672&amp;"",$C$6:$C$2005,"حفظ جديد",$A$6:$A$2005,"&gt;"&amp;A1672)=0,1,0))</f>
        <v/>
      </c>
      <c r="K1672" s="21">
        <f>IF(OR(B1672&amp;""="",C1672&lt;&gt;"مراجعة",NOT(ISNUMBER(A1672))),"",IF(COUNTIFS($B$6:$B$2005,B1672&amp;"",$C$6:$C$2005,"مراجعة",$A$6:$A$2005,"&gt;"&amp;A1672)=0,1,0))</f>
        <v/>
      </c>
      <c r="L1672" s="6">
        <f>IF(J1672=1,B1672&amp;"|H","")</f>
        <v/>
      </c>
      <c r="M1672" s="6">
        <f>IF(K1672=1,B1672&amp;"|R","")</f>
        <v/>
      </c>
    </row>
    <row r="1673">
      <c r="A1673" s="13" t="n"/>
      <c r="B1673" s="5" t="n"/>
      <c r="C1673" s="5" t="n"/>
      <c r="D1673" s="5" t="n"/>
      <c r="E1673" s="5" t="n"/>
      <c r="F1673" s="15" t="n"/>
      <c r="G1673" s="5" t="n"/>
      <c r="H1673" s="5" t="n"/>
      <c r="I1673" s="6">
        <f>IF(B1673&amp;""="","",IF(COUNTIF('الطلاب'!$A$6:$A$205,B1673&amp;"")=0,"طالب غير موجود",IF(NOT(ISNUMBER(A1673)),"تاريخ ناقص",IF(OR(C1673="حفظ جديد",C1673="مراجعة")=FALSE,"اختر النوع",IF(NOT(ISNUMBER(F1673)),"عدد الأوجه ناقص","")))))</f>
        <v/>
      </c>
      <c r="J1673" s="21">
        <f>IF(OR(B1673&amp;""="",C1673&lt;&gt;"حفظ جديد",NOT(ISNUMBER(A1673))),"",IF(COUNTIFS($B$6:$B$2005,B1673&amp;"",$C$6:$C$2005,"حفظ جديد",$A$6:$A$2005,"&gt;"&amp;A1673)=0,1,0))</f>
        <v/>
      </c>
      <c r="K1673" s="21">
        <f>IF(OR(B1673&amp;""="",C1673&lt;&gt;"مراجعة",NOT(ISNUMBER(A1673))),"",IF(COUNTIFS($B$6:$B$2005,B1673&amp;"",$C$6:$C$2005,"مراجعة",$A$6:$A$2005,"&gt;"&amp;A1673)=0,1,0))</f>
        <v/>
      </c>
      <c r="L1673" s="6">
        <f>IF(J1673=1,B1673&amp;"|H","")</f>
        <v/>
      </c>
      <c r="M1673" s="6">
        <f>IF(K1673=1,B1673&amp;"|R","")</f>
        <v/>
      </c>
    </row>
    <row r="1674">
      <c r="A1674" s="13" t="n"/>
      <c r="B1674" s="5" t="n"/>
      <c r="C1674" s="5" t="n"/>
      <c r="D1674" s="5" t="n"/>
      <c r="E1674" s="5" t="n"/>
      <c r="F1674" s="15" t="n"/>
      <c r="G1674" s="5" t="n"/>
      <c r="H1674" s="5" t="n"/>
      <c r="I1674" s="6">
        <f>IF(B1674&amp;""="","",IF(COUNTIF('الطلاب'!$A$6:$A$205,B1674&amp;"")=0,"طالب غير موجود",IF(NOT(ISNUMBER(A1674)),"تاريخ ناقص",IF(OR(C1674="حفظ جديد",C1674="مراجعة")=FALSE,"اختر النوع",IF(NOT(ISNUMBER(F1674)),"عدد الأوجه ناقص","")))))</f>
        <v/>
      </c>
      <c r="J1674" s="21">
        <f>IF(OR(B1674&amp;""="",C1674&lt;&gt;"حفظ جديد",NOT(ISNUMBER(A1674))),"",IF(COUNTIFS($B$6:$B$2005,B1674&amp;"",$C$6:$C$2005,"حفظ جديد",$A$6:$A$2005,"&gt;"&amp;A1674)=0,1,0))</f>
        <v/>
      </c>
      <c r="K1674" s="21">
        <f>IF(OR(B1674&amp;""="",C1674&lt;&gt;"مراجعة",NOT(ISNUMBER(A1674))),"",IF(COUNTIFS($B$6:$B$2005,B1674&amp;"",$C$6:$C$2005,"مراجعة",$A$6:$A$2005,"&gt;"&amp;A1674)=0,1,0))</f>
        <v/>
      </c>
      <c r="L1674" s="6">
        <f>IF(J1674=1,B1674&amp;"|H","")</f>
        <v/>
      </c>
      <c r="M1674" s="6">
        <f>IF(K1674=1,B1674&amp;"|R","")</f>
        <v/>
      </c>
    </row>
    <row r="1675">
      <c r="A1675" s="13" t="n"/>
      <c r="B1675" s="5" t="n"/>
      <c r="C1675" s="5" t="n"/>
      <c r="D1675" s="5" t="n"/>
      <c r="E1675" s="5" t="n"/>
      <c r="F1675" s="15" t="n"/>
      <c r="G1675" s="5" t="n"/>
      <c r="H1675" s="5" t="n"/>
      <c r="I1675" s="6">
        <f>IF(B1675&amp;""="","",IF(COUNTIF('الطلاب'!$A$6:$A$205,B1675&amp;"")=0,"طالب غير موجود",IF(NOT(ISNUMBER(A1675)),"تاريخ ناقص",IF(OR(C1675="حفظ جديد",C1675="مراجعة")=FALSE,"اختر النوع",IF(NOT(ISNUMBER(F1675)),"عدد الأوجه ناقص","")))))</f>
        <v/>
      </c>
      <c r="J1675" s="21">
        <f>IF(OR(B1675&amp;""="",C1675&lt;&gt;"حفظ جديد",NOT(ISNUMBER(A1675))),"",IF(COUNTIFS($B$6:$B$2005,B1675&amp;"",$C$6:$C$2005,"حفظ جديد",$A$6:$A$2005,"&gt;"&amp;A1675)=0,1,0))</f>
        <v/>
      </c>
      <c r="K1675" s="21">
        <f>IF(OR(B1675&amp;""="",C1675&lt;&gt;"مراجعة",NOT(ISNUMBER(A1675))),"",IF(COUNTIFS($B$6:$B$2005,B1675&amp;"",$C$6:$C$2005,"مراجعة",$A$6:$A$2005,"&gt;"&amp;A1675)=0,1,0))</f>
        <v/>
      </c>
      <c r="L1675" s="6">
        <f>IF(J1675=1,B1675&amp;"|H","")</f>
        <v/>
      </c>
      <c r="M1675" s="6">
        <f>IF(K1675=1,B1675&amp;"|R","")</f>
        <v/>
      </c>
    </row>
    <row r="1676">
      <c r="A1676" s="13" t="n"/>
      <c r="B1676" s="5" t="n"/>
      <c r="C1676" s="5" t="n"/>
      <c r="D1676" s="5" t="n"/>
      <c r="E1676" s="5" t="n"/>
      <c r="F1676" s="15" t="n"/>
      <c r="G1676" s="5" t="n"/>
      <c r="H1676" s="5" t="n"/>
      <c r="I1676" s="6">
        <f>IF(B1676&amp;""="","",IF(COUNTIF('الطلاب'!$A$6:$A$205,B1676&amp;"")=0,"طالب غير موجود",IF(NOT(ISNUMBER(A1676)),"تاريخ ناقص",IF(OR(C1676="حفظ جديد",C1676="مراجعة")=FALSE,"اختر النوع",IF(NOT(ISNUMBER(F1676)),"عدد الأوجه ناقص","")))))</f>
        <v/>
      </c>
      <c r="J1676" s="21">
        <f>IF(OR(B1676&amp;""="",C1676&lt;&gt;"حفظ جديد",NOT(ISNUMBER(A1676))),"",IF(COUNTIFS($B$6:$B$2005,B1676&amp;"",$C$6:$C$2005,"حفظ جديد",$A$6:$A$2005,"&gt;"&amp;A1676)=0,1,0))</f>
        <v/>
      </c>
      <c r="K1676" s="21">
        <f>IF(OR(B1676&amp;""="",C1676&lt;&gt;"مراجعة",NOT(ISNUMBER(A1676))),"",IF(COUNTIFS($B$6:$B$2005,B1676&amp;"",$C$6:$C$2005,"مراجعة",$A$6:$A$2005,"&gt;"&amp;A1676)=0,1,0))</f>
        <v/>
      </c>
      <c r="L1676" s="6">
        <f>IF(J1676=1,B1676&amp;"|H","")</f>
        <v/>
      </c>
      <c r="M1676" s="6">
        <f>IF(K1676=1,B1676&amp;"|R","")</f>
        <v/>
      </c>
    </row>
    <row r="1677">
      <c r="A1677" s="13" t="n"/>
      <c r="B1677" s="5" t="n"/>
      <c r="C1677" s="5" t="n"/>
      <c r="D1677" s="5" t="n"/>
      <c r="E1677" s="5" t="n"/>
      <c r="F1677" s="15" t="n"/>
      <c r="G1677" s="5" t="n"/>
      <c r="H1677" s="5" t="n"/>
      <c r="I1677" s="6">
        <f>IF(B1677&amp;""="","",IF(COUNTIF('الطلاب'!$A$6:$A$205,B1677&amp;"")=0,"طالب غير موجود",IF(NOT(ISNUMBER(A1677)),"تاريخ ناقص",IF(OR(C1677="حفظ جديد",C1677="مراجعة")=FALSE,"اختر النوع",IF(NOT(ISNUMBER(F1677)),"عدد الأوجه ناقص","")))))</f>
        <v/>
      </c>
      <c r="J1677" s="21">
        <f>IF(OR(B1677&amp;""="",C1677&lt;&gt;"حفظ جديد",NOT(ISNUMBER(A1677))),"",IF(COUNTIFS($B$6:$B$2005,B1677&amp;"",$C$6:$C$2005,"حفظ جديد",$A$6:$A$2005,"&gt;"&amp;A1677)=0,1,0))</f>
        <v/>
      </c>
      <c r="K1677" s="21">
        <f>IF(OR(B1677&amp;""="",C1677&lt;&gt;"مراجعة",NOT(ISNUMBER(A1677))),"",IF(COUNTIFS($B$6:$B$2005,B1677&amp;"",$C$6:$C$2005,"مراجعة",$A$6:$A$2005,"&gt;"&amp;A1677)=0,1,0))</f>
        <v/>
      </c>
      <c r="L1677" s="6">
        <f>IF(J1677=1,B1677&amp;"|H","")</f>
        <v/>
      </c>
      <c r="M1677" s="6">
        <f>IF(K1677=1,B1677&amp;"|R","")</f>
        <v/>
      </c>
    </row>
    <row r="1678">
      <c r="A1678" s="13" t="n"/>
      <c r="B1678" s="5" t="n"/>
      <c r="C1678" s="5" t="n"/>
      <c r="D1678" s="5" t="n"/>
      <c r="E1678" s="5" t="n"/>
      <c r="F1678" s="15" t="n"/>
      <c r="G1678" s="5" t="n"/>
      <c r="H1678" s="5" t="n"/>
      <c r="I1678" s="6">
        <f>IF(B1678&amp;""="","",IF(COUNTIF('الطلاب'!$A$6:$A$205,B1678&amp;"")=0,"طالب غير موجود",IF(NOT(ISNUMBER(A1678)),"تاريخ ناقص",IF(OR(C1678="حفظ جديد",C1678="مراجعة")=FALSE,"اختر النوع",IF(NOT(ISNUMBER(F1678)),"عدد الأوجه ناقص","")))))</f>
        <v/>
      </c>
      <c r="J1678" s="21">
        <f>IF(OR(B1678&amp;""="",C1678&lt;&gt;"حفظ جديد",NOT(ISNUMBER(A1678))),"",IF(COUNTIFS($B$6:$B$2005,B1678&amp;"",$C$6:$C$2005,"حفظ جديد",$A$6:$A$2005,"&gt;"&amp;A1678)=0,1,0))</f>
        <v/>
      </c>
      <c r="K1678" s="21">
        <f>IF(OR(B1678&amp;""="",C1678&lt;&gt;"مراجعة",NOT(ISNUMBER(A1678))),"",IF(COUNTIFS($B$6:$B$2005,B1678&amp;"",$C$6:$C$2005,"مراجعة",$A$6:$A$2005,"&gt;"&amp;A1678)=0,1,0))</f>
        <v/>
      </c>
      <c r="L1678" s="6">
        <f>IF(J1678=1,B1678&amp;"|H","")</f>
        <v/>
      </c>
      <c r="M1678" s="6">
        <f>IF(K1678=1,B1678&amp;"|R","")</f>
        <v/>
      </c>
    </row>
    <row r="1679">
      <c r="A1679" s="13" t="n"/>
      <c r="B1679" s="5" t="n"/>
      <c r="C1679" s="5" t="n"/>
      <c r="D1679" s="5" t="n"/>
      <c r="E1679" s="5" t="n"/>
      <c r="F1679" s="15" t="n"/>
      <c r="G1679" s="5" t="n"/>
      <c r="H1679" s="5" t="n"/>
      <c r="I1679" s="6">
        <f>IF(B1679&amp;""="","",IF(COUNTIF('الطلاب'!$A$6:$A$205,B1679&amp;"")=0,"طالب غير موجود",IF(NOT(ISNUMBER(A1679)),"تاريخ ناقص",IF(OR(C1679="حفظ جديد",C1679="مراجعة")=FALSE,"اختر النوع",IF(NOT(ISNUMBER(F1679)),"عدد الأوجه ناقص","")))))</f>
        <v/>
      </c>
      <c r="J1679" s="21">
        <f>IF(OR(B1679&amp;""="",C1679&lt;&gt;"حفظ جديد",NOT(ISNUMBER(A1679))),"",IF(COUNTIFS($B$6:$B$2005,B1679&amp;"",$C$6:$C$2005,"حفظ جديد",$A$6:$A$2005,"&gt;"&amp;A1679)=0,1,0))</f>
        <v/>
      </c>
      <c r="K1679" s="21">
        <f>IF(OR(B1679&amp;""="",C1679&lt;&gt;"مراجعة",NOT(ISNUMBER(A1679))),"",IF(COUNTIFS($B$6:$B$2005,B1679&amp;"",$C$6:$C$2005,"مراجعة",$A$6:$A$2005,"&gt;"&amp;A1679)=0,1,0))</f>
        <v/>
      </c>
      <c r="L1679" s="6">
        <f>IF(J1679=1,B1679&amp;"|H","")</f>
        <v/>
      </c>
      <c r="M1679" s="6">
        <f>IF(K1679=1,B1679&amp;"|R","")</f>
        <v/>
      </c>
    </row>
    <row r="1680">
      <c r="A1680" s="13" t="n"/>
      <c r="B1680" s="5" t="n"/>
      <c r="C1680" s="5" t="n"/>
      <c r="D1680" s="5" t="n"/>
      <c r="E1680" s="5" t="n"/>
      <c r="F1680" s="15" t="n"/>
      <c r="G1680" s="5" t="n"/>
      <c r="H1680" s="5" t="n"/>
      <c r="I1680" s="6">
        <f>IF(B1680&amp;""="","",IF(COUNTIF('الطلاب'!$A$6:$A$205,B1680&amp;"")=0,"طالب غير موجود",IF(NOT(ISNUMBER(A1680)),"تاريخ ناقص",IF(OR(C1680="حفظ جديد",C1680="مراجعة")=FALSE,"اختر النوع",IF(NOT(ISNUMBER(F1680)),"عدد الأوجه ناقص","")))))</f>
        <v/>
      </c>
      <c r="J1680" s="21">
        <f>IF(OR(B1680&amp;""="",C1680&lt;&gt;"حفظ جديد",NOT(ISNUMBER(A1680))),"",IF(COUNTIFS($B$6:$B$2005,B1680&amp;"",$C$6:$C$2005,"حفظ جديد",$A$6:$A$2005,"&gt;"&amp;A1680)=0,1,0))</f>
        <v/>
      </c>
      <c r="K1680" s="21">
        <f>IF(OR(B1680&amp;""="",C1680&lt;&gt;"مراجعة",NOT(ISNUMBER(A1680))),"",IF(COUNTIFS($B$6:$B$2005,B1680&amp;"",$C$6:$C$2005,"مراجعة",$A$6:$A$2005,"&gt;"&amp;A1680)=0,1,0))</f>
        <v/>
      </c>
      <c r="L1680" s="6">
        <f>IF(J1680=1,B1680&amp;"|H","")</f>
        <v/>
      </c>
      <c r="M1680" s="6">
        <f>IF(K1680=1,B1680&amp;"|R","")</f>
        <v/>
      </c>
    </row>
    <row r="1681">
      <c r="A1681" s="13" t="n"/>
      <c r="B1681" s="5" t="n"/>
      <c r="C1681" s="5" t="n"/>
      <c r="D1681" s="5" t="n"/>
      <c r="E1681" s="5" t="n"/>
      <c r="F1681" s="15" t="n"/>
      <c r="G1681" s="5" t="n"/>
      <c r="H1681" s="5" t="n"/>
      <c r="I1681" s="6">
        <f>IF(B1681&amp;""="","",IF(COUNTIF('الطلاب'!$A$6:$A$205,B1681&amp;"")=0,"طالب غير موجود",IF(NOT(ISNUMBER(A1681)),"تاريخ ناقص",IF(OR(C1681="حفظ جديد",C1681="مراجعة")=FALSE,"اختر النوع",IF(NOT(ISNUMBER(F1681)),"عدد الأوجه ناقص","")))))</f>
        <v/>
      </c>
      <c r="J1681" s="21">
        <f>IF(OR(B1681&amp;""="",C1681&lt;&gt;"حفظ جديد",NOT(ISNUMBER(A1681))),"",IF(COUNTIFS($B$6:$B$2005,B1681&amp;"",$C$6:$C$2005,"حفظ جديد",$A$6:$A$2005,"&gt;"&amp;A1681)=0,1,0))</f>
        <v/>
      </c>
      <c r="K1681" s="21">
        <f>IF(OR(B1681&amp;""="",C1681&lt;&gt;"مراجعة",NOT(ISNUMBER(A1681))),"",IF(COUNTIFS($B$6:$B$2005,B1681&amp;"",$C$6:$C$2005,"مراجعة",$A$6:$A$2005,"&gt;"&amp;A1681)=0,1,0))</f>
        <v/>
      </c>
      <c r="L1681" s="6">
        <f>IF(J1681=1,B1681&amp;"|H","")</f>
        <v/>
      </c>
      <c r="M1681" s="6">
        <f>IF(K1681=1,B1681&amp;"|R","")</f>
        <v/>
      </c>
    </row>
    <row r="1682">
      <c r="A1682" s="13" t="n"/>
      <c r="B1682" s="5" t="n"/>
      <c r="C1682" s="5" t="n"/>
      <c r="D1682" s="5" t="n"/>
      <c r="E1682" s="5" t="n"/>
      <c r="F1682" s="15" t="n"/>
      <c r="G1682" s="5" t="n"/>
      <c r="H1682" s="5" t="n"/>
      <c r="I1682" s="6">
        <f>IF(B1682&amp;""="","",IF(COUNTIF('الطلاب'!$A$6:$A$205,B1682&amp;"")=0,"طالب غير موجود",IF(NOT(ISNUMBER(A1682)),"تاريخ ناقص",IF(OR(C1682="حفظ جديد",C1682="مراجعة")=FALSE,"اختر النوع",IF(NOT(ISNUMBER(F1682)),"عدد الأوجه ناقص","")))))</f>
        <v/>
      </c>
      <c r="J1682" s="21">
        <f>IF(OR(B1682&amp;""="",C1682&lt;&gt;"حفظ جديد",NOT(ISNUMBER(A1682))),"",IF(COUNTIFS($B$6:$B$2005,B1682&amp;"",$C$6:$C$2005,"حفظ جديد",$A$6:$A$2005,"&gt;"&amp;A1682)=0,1,0))</f>
        <v/>
      </c>
      <c r="K1682" s="21">
        <f>IF(OR(B1682&amp;""="",C1682&lt;&gt;"مراجعة",NOT(ISNUMBER(A1682))),"",IF(COUNTIFS($B$6:$B$2005,B1682&amp;"",$C$6:$C$2005,"مراجعة",$A$6:$A$2005,"&gt;"&amp;A1682)=0,1,0))</f>
        <v/>
      </c>
      <c r="L1682" s="6">
        <f>IF(J1682=1,B1682&amp;"|H","")</f>
        <v/>
      </c>
      <c r="M1682" s="6">
        <f>IF(K1682=1,B1682&amp;"|R","")</f>
        <v/>
      </c>
    </row>
    <row r="1683">
      <c r="A1683" s="13" t="n"/>
      <c r="B1683" s="5" t="n"/>
      <c r="C1683" s="5" t="n"/>
      <c r="D1683" s="5" t="n"/>
      <c r="E1683" s="5" t="n"/>
      <c r="F1683" s="15" t="n"/>
      <c r="G1683" s="5" t="n"/>
      <c r="H1683" s="5" t="n"/>
      <c r="I1683" s="6">
        <f>IF(B1683&amp;""="","",IF(COUNTIF('الطلاب'!$A$6:$A$205,B1683&amp;"")=0,"طالب غير موجود",IF(NOT(ISNUMBER(A1683)),"تاريخ ناقص",IF(OR(C1683="حفظ جديد",C1683="مراجعة")=FALSE,"اختر النوع",IF(NOT(ISNUMBER(F1683)),"عدد الأوجه ناقص","")))))</f>
        <v/>
      </c>
      <c r="J1683" s="21">
        <f>IF(OR(B1683&amp;""="",C1683&lt;&gt;"حفظ جديد",NOT(ISNUMBER(A1683))),"",IF(COUNTIFS($B$6:$B$2005,B1683&amp;"",$C$6:$C$2005,"حفظ جديد",$A$6:$A$2005,"&gt;"&amp;A1683)=0,1,0))</f>
        <v/>
      </c>
      <c r="K1683" s="21">
        <f>IF(OR(B1683&amp;""="",C1683&lt;&gt;"مراجعة",NOT(ISNUMBER(A1683))),"",IF(COUNTIFS($B$6:$B$2005,B1683&amp;"",$C$6:$C$2005,"مراجعة",$A$6:$A$2005,"&gt;"&amp;A1683)=0,1,0))</f>
        <v/>
      </c>
      <c r="L1683" s="6">
        <f>IF(J1683=1,B1683&amp;"|H","")</f>
        <v/>
      </c>
      <c r="M1683" s="6">
        <f>IF(K1683=1,B1683&amp;"|R","")</f>
        <v/>
      </c>
    </row>
    <row r="1684">
      <c r="A1684" s="13" t="n"/>
      <c r="B1684" s="5" t="n"/>
      <c r="C1684" s="5" t="n"/>
      <c r="D1684" s="5" t="n"/>
      <c r="E1684" s="5" t="n"/>
      <c r="F1684" s="15" t="n"/>
      <c r="G1684" s="5" t="n"/>
      <c r="H1684" s="5" t="n"/>
      <c r="I1684" s="6">
        <f>IF(B1684&amp;""="","",IF(COUNTIF('الطلاب'!$A$6:$A$205,B1684&amp;"")=0,"طالب غير موجود",IF(NOT(ISNUMBER(A1684)),"تاريخ ناقص",IF(OR(C1684="حفظ جديد",C1684="مراجعة")=FALSE,"اختر النوع",IF(NOT(ISNUMBER(F1684)),"عدد الأوجه ناقص","")))))</f>
        <v/>
      </c>
      <c r="J1684" s="21">
        <f>IF(OR(B1684&amp;""="",C1684&lt;&gt;"حفظ جديد",NOT(ISNUMBER(A1684))),"",IF(COUNTIFS($B$6:$B$2005,B1684&amp;"",$C$6:$C$2005,"حفظ جديد",$A$6:$A$2005,"&gt;"&amp;A1684)=0,1,0))</f>
        <v/>
      </c>
      <c r="K1684" s="21">
        <f>IF(OR(B1684&amp;""="",C1684&lt;&gt;"مراجعة",NOT(ISNUMBER(A1684))),"",IF(COUNTIFS($B$6:$B$2005,B1684&amp;"",$C$6:$C$2005,"مراجعة",$A$6:$A$2005,"&gt;"&amp;A1684)=0,1,0))</f>
        <v/>
      </c>
      <c r="L1684" s="6">
        <f>IF(J1684=1,B1684&amp;"|H","")</f>
        <v/>
      </c>
      <c r="M1684" s="6">
        <f>IF(K1684=1,B1684&amp;"|R","")</f>
        <v/>
      </c>
    </row>
    <row r="1685">
      <c r="A1685" s="13" t="n"/>
      <c r="B1685" s="5" t="n"/>
      <c r="C1685" s="5" t="n"/>
      <c r="D1685" s="5" t="n"/>
      <c r="E1685" s="5" t="n"/>
      <c r="F1685" s="15" t="n"/>
      <c r="G1685" s="5" t="n"/>
      <c r="H1685" s="5" t="n"/>
      <c r="I1685" s="6">
        <f>IF(B1685&amp;""="","",IF(COUNTIF('الطلاب'!$A$6:$A$205,B1685&amp;"")=0,"طالب غير موجود",IF(NOT(ISNUMBER(A1685)),"تاريخ ناقص",IF(OR(C1685="حفظ جديد",C1685="مراجعة")=FALSE,"اختر النوع",IF(NOT(ISNUMBER(F1685)),"عدد الأوجه ناقص","")))))</f>
        <v/>
      </c>
      <c r="J1685" s="21">
        <f>IF(OR(B1685&amp;""="",C1685&lt;&gt;"حفظ جديد",NOT(ISNUMBER(A1685))),"",IF(COUNTIFS($B$6:$B$2005,B1685&amp;"",$C$6:$C$2005,"حفظ جديد",$A$6:$A$2005,"&gt;"&amp;A1685)=0,1,0))</f>
        <v/>
      </c>
      <c r="K1685" s="21">
        <f>IF(OR(B1685&amp;""="",C1685&lt;&gt;"مراجعة",NOT(ISNUMBER(A1685))),"",IF(COUNTIFS($B$6:$B$2005,B1685&amp;"",$C$6:$C$2005,"مراجعة",$A$6:$A$2005,"&gt;"&amp;A1685)=0,1,0))</f>
        <v/>
      </c>
      <c r="L1685" s="6">
        <f>IF(J1685=1,B1685&amp;"|H","")</f>
        <v/>
      </c>
      <c r="M1685" s="6">
        <f>IF(K1685=1,B1685&amp;"|R","")</f>
        <v/>
      </c>
    </row>
    <row r="1686">
      <c r="A1686" s="13" t="n"/>
      <c r="B1686" s="5" t="n"/>
      <c r="C1686" s="5" t="n"/>
      <c r="D1686" s="5" t="n"/>
      <c r="E1686" s="5" t="n"/>
      <c r="F1686" s="15" t="n"/>
      <c r="G1686" s="5" t="n"/>
      <c r="H1686" s="5" t="n"/>
      <c r="I1686" s="6">
        <f>IF(B1686&amp;""="","",IF(COUNTIF('الطلاب'!$A$6:$A$205,B1686&amp;"")=0,"طالب غير موجود",IF(NOT(ISNUMBER(A1686)),"تاريخ ناقص",IF(OR(C1686="حفظ جديد",C1686="مراجعة")=FALSE,"اختر النوع",IF(NOT(ISNUMBER(F1686)),"عدد الأوجه ناقص","")))))</f>
        <v/>
      </c>
      <c r="J1686" s="21">
        <f>IF(OR(B1686&amp;""="",C1686&lt;&gt;"حفظ جديد",NOT(ISNUMBER(A1686))),"",IF(COUNTIFS($B$6:$B$2005,B1686&amp;"",$C$6:$C$2005,"حفظ جديد",$A$6:$A$2005,"&gt;"&amp;A1686)=0,1,0))</f>
        <v/>
      </c>
      <c r="K1686" s="21">
        <f>IF(OR(B1686&amp;""="",C1686&lt;&gt;"مراجعة",NOT(ISNUMBER(A1686))),"",IF(COUNTIFS($B$6:$B$2005,B1686&amp;"",$C$6:$C$2005,"مراجعة",$A$6:$A$2005,"&gt;"&amp;A1686)=0,1,0))</f>
        <v/>
      </c>
      <c r="L1686" s="6">
        <f>IF(J1686=1,B1686&amp;"|H","")</f>
        <v/>
      </c>
      <c r="M1686" s="6">
        <f>IF(K1686=1,B1686&amp;"|R","")</f>
        <v/>
      </c>
    </row>
    <row r="1687">
      <c r="A1687" s="13" t="n"/>
      <c r="B1687" s="5" t="n"/>
      <c r="C1687" s="5" t="n"/>
      <c r="D1687" s="5" t="n"/>
      <c r="E1687" s="5" t="n"/>
      <c r="F1687" s="15" t="n"/>
      <c r="G1687" s="5" t="n"/>
      <c r="H1687" s="5" t="n"/>
      <c r="I1687" s="6">
        <f>IF(B1687&amp;""="","",IF(COUNTIF('الطلاب'!$A$6:$A$205,B1687&amp;"")=0,"طالب غير موجود",IF(NOT(ISNUMBER(A1687)),"تاريخ ناقص",IF(OR(C1687="حفظ جديد",C1687="مراجعة")=FALSE,"اختر النوع",IF(NOT(ISNUMBER(F1687)),"عدد الأوجه ناقص","")))))</f>
        <v/>
      </c>
      <c r="J1687" s="21">
        <f>IF(OR(B1687&amp;""="",C1687&lt;&gt;"حفظ جديد",NOT(ISNUMBER(A1687))),"",IF(COUNTIFS($B$6:$B$2005,B1687&amp;"",$C$6:$C$2005,"حفظ جديد",$A$6:$A$2005,"&gt;"&amp;A1687)=0,1,0))</f>
        <v/>
      </c>
      <c r="K1687" s="21">
        <f>IF(OR(B1687&amp;""="",C1687&lt;&gt;"مراجعة",NOT(ISNUMBER(A1687))),"",IF(COUNTIFS($B$6:$B$2005,B1687&amp;"",$C$6:$C$2005,"مراجعة",$A$6:$A$2005,"&gt;"&amp;A1687)=0,1,0))</f>
        <v/>
      </c>
      <c r="L1687" s="6">
        <f>IF(J1687=1,B1687&amp;"|H","")</f>
        <v/>
      </c>
      <c r="M1687" s="6">
        <f>IF(K1687=1,B1687&amp;"|R","")</f>
        <v/>
      </c>
    </row>
    <row r="1688">
      <c r="A1688" s="13" t="n"/>
      <c r="B1688" s="5" t="n"/>
      <c r="C1688" s="5" t="n"/>
      <c r="D1688" s="5" t="n"/>
      <c r="E1688" s="5" t="n"/>
      <c r="F1688" s="15" t="n"/>
      <c r="G1688" s="5" t="n"/>
      <c r="H1688" s="5" t="n"/>
      <c r="I1688" s="6">
        <f>IF(B1688&amp;""="","",IF(COUNTIF('الطلاب'!$A$6:$A$205,B1688&amp;"")=0,"طالب غير موجود",IF(NOT(ISNUMBER(A1688)),"تاريخ ناقص",IF(OR(C1688="حفظ جديد",C1688="مراجعة")=FALSE,"اختر النوع",IF(NOT(ISNUMBER(F1688)),"عدد الأوجه ناقص","")))))</f>
        <v/>
      </c>
      <c r="J1688" s="21">
        <f>IF(OR(B1688&amp;""="",C1688&lt;&gt;"حفظ جديد",NOT(ISNUMBER(A1688))),"",IF(COUNTIFS($B$6:$B$2005,B1688&amp;"",$C$6:$C$2005,"حفظ جديد",$A$6:$A$2005,"&gt;"&amp;A1688)=0,1,0))</f>
        <v/>
      </c>
      <c r="K1688" s="21">
        <f>IF(OR(B1688&amp;""="",C1688&lt;&gt;"مراجعة",NOT(ISNUMBER(A1688))),"",IF(COUNTIFS($B$6:$B$2005,B1688&amp;"",$C$6:$C$2005,"مراجعة",$A$6:$A$2005,"&gt;"&amp;A1688)=0,1,0))</f>
        <v/>
      </c>
      <c r="L1688" s="6">
        <f>IF(J1688=1,B1688&amp;"|H","")</f>
        <v/>
      </c>
      <c r="M1688" s="6">
        <f>IF(K1688=1,B1688&amp;"|R","")</f>
        <v/>
      </c>
    </row>
    <row r="1689">
      <c r="A1689" s="13" t="n"/>
      <c r="B1689" s="5" t="n"/>
      <c r="C1689" s="5" t="n"/>
      <c r="D1689" s="5" t="n"/>
      <c r="E1689" s="5" t="n"/>
      <c r="F1689" s="15" t="n"/>
      <c r="G1689" s="5" t="n"/>
      <c r="H1689" s="5" t="n"/>
      <c r="I1689" s="6">
        <f>IF(B1689&amp;""="","",IF(COUNTIF('الطلاب'!$A$6:$A$205,B1689&amp;"")=0,"طالب غير موجود",IF(NOT(ISNUMBER(A1689)),"تاريخ ناقص",IF(OR(C1689="حفظ جديد",C1689="مراجعة")=FALSE,"اختر النوع",IF(NOT(ISNUMBER(F1689)),"عدد الأوجه ناقص","")))))</f>
        <v/>
      </c>
      <c r="J1689" s="21">
        <f>IF(OR(B1689&amp;""="",C1689&lt;&gt;"حفظ جديد",NOT(ISNUMBER(A1689))),"",IF(COUNTIFS($B$6:$B$2005,B1689&amp;"",$C$6:$C$2005,"حفظ جديد",$A$6:$A$2005,"&gt;"&amp;A1689)=0,1,0))</f>
        <v/>
      </c>
      <c r="K1689" s="21">
        <f>IF(OR(B1689&amp;""="",C1689&lt;&gt;"مراجعة",NOT(ISNUMBER(A1689))),"",IF(COUNTIFS($B$6:$B$2005,B1689&amp;"",$C$6:$C$2005,"مراجعة",$A$6:$A$2005,"&gt;"&amp;A1689)=0,1,0))</f>
        <v/>
      </c>
      <c r="L1689" s="6">
        <f>IF(J1689=1,B1689&amp;"|H","")</f>
        <v/>
      </c>
      <c r="M1689" s="6">
        <f>IF(K1689=1,B1689&amp;"|R","")</f>
        <v/>
      </c>
    </row>
    <row r="1690">
      <c r="A1690" s="13" t="n"/>
      <c r="B1690" s="5" t="n"/>
      <c r="C1690" s="5" t="n"/>
      <c r="D1690" s="5" t="n"/>
      <c r="E1690" s="5" t="n"/>
      <c r="F1690" s="15" t="n"/>
      <c r="G1690" s="5" t="n"/>
      <c r="H1690" s="5" t="n"/>
      <c r="I1690" s="6">
        <f>IF(B1690&amp;""="","",IF(COUNTIF('الطلاب'!$A$6:$A$205,B1690&amp;"")=0,"طالب غير موجود",IF(NOT(ISNUMBER(A1690)),"تاريخ ناقص",IF(OR(C1690="حفظ جديد",C1690="مراجعة")=FALSE,"اختر النوع",IF(NOT(ISNUMBER(F1690)),"عدد الأوجه ناقص","")))))</f>
        <v/>
      </c>
      <c r="J1690" s="21">
        <f>IF(OR(B1690&amp;""="",C1690&lt;&gt;"حفظ جديد",NOT(ISNUMBER(A1690))),"",IF(COUNTIFS($B$6:$B$2005,B1690&amp;"",$C$6:$C$2005,"حفظ جديد",$A$6:$A$2005,"&gt;"&amp;A1690)=0,1,0))</f>
        <v/>
      </c>
      <c r="K1690" s="21">
        <f>IF(OR(B1690&amp;""="",C1690&lt;&gt;"مراجعة",NOT(ISNUMBER(A1690))),"",IF(COUNTIFS($B$6:$B$2005,B1690&amp;"",$C$6:$C$2005,"مراجعة",$A$6:$A$2005,"&gt;"&amp;A1690)=0,1,0))</f>
        <v/>
      </c>
      <c r="L1690" s="6">
        <f>IF(J1690=1,B1690&amp;"|H","")</f>
        <v/>
      </c>
      <c r="M1690" s="6">
        <f>IF(K1690=1,B1690&amp;"|R","")</f>
        <v/>
      </c>
    </row>
    <row r="1691">
      <c r="A1691" s="13" t="n"/>
      <c r="B1691" s="5" t="n"/>
      <c r="C1691" s="5" t="n"/>
      <c r="D1691" s="5" t="n"/>
      <c r="E1691" s="5" t="n"/>
      <c r="F1691" s="15" t="n"/>
      <c r="G1691" s="5" t="n"/>
      <c r="H1691" s="5" t="n"/>
      <c r="I1691" s="6">
        <f>IF(B1691&amp;""="","",IF(COUNTIF('الطلاب'!$A$6:$A$205,B1691&amp;"")=0,"طالب غير موجود",IF(NOT(ISNUMBER(A1691)),"تاريخ ناقص",IF(OR(C1691="حفظ جديد",C1691="مراجعة")=FALSE,"اختر النوع",IF(NOT(ISNUMBER(F1691)),"عدد الأوجه ناقص","")))))</f>
        <v/>
      </c>
      <c r="J1691" s="21">
        <f>IF(OR(B1691&amp;""="",C1691&lt;&gt;"حفظ جديد",NOT(ISNUMBER(A1691))),"",IF(COUNTIFS($B$6:$B$2005,B1691&amp;"",$C$6:$C$2005,"حفظ جديد",$A$6:$A$2005,"&gt;"&amp;A1691)=0,1,0))</f>
        <v/>
      </c>
      <c r="K1691" s="21">
        <f>IF(OR(B1691&amp;""="",C1691&lt;&gt;"مراجعة",NOT(ISNUMBER(A1691))),"",IF(COUNTIFS($B$6:$B$2005,B1691&amp;"",$C$6:$C$2005,"مراجعة",$A$6:$A$2005,"&gt;"&amp;A1691)=0,1,0))</f>
        <v/>
      </c>
      <c r="L1691" s="6">
        <f>IF(J1691=1,B1691&amp;"|H","")</f>
        <v/>
      </c>
      <c r="M1691" s="6">
        <f>IF(K1691=1,B1691&amp;"|R","")</f>
        <v/>
      </c>
    </row>
    <row r="1692">
      <c r="A1692" s="13" t="n"/>
      <c r="B1692" s="5" t="n"/>
      <c r="C1692" s="5" t="n"/>
      <c r="D1692" s="5" t="n"/>
      <c r="E1692" s="5" t="n"/>
      <c r="F1692" s="15" t="n"/>
      <c r="G1692" s="5" t="n"/>
      <c r="H1692" s="5" t="n"/>
      <c r="I1692" s="6">
        <f>IF(B1692&amp;""="","",IF(COUNTIF('الطلاب'!$A$6:$A$205,B1692&amp;"")=0,"طالب غير موجود",IF(NOT(ISNUMBER(A1692)),"تاريخ ناقص",IF(OR(C1692="حفظ جديد",C1692="مراجعة")=FALSE,"اختر النوع",IF(NOT(ISNUMBER(F1692)),"عدد الأوجه ناقص","")))))</f>
        <v/>
      </c>
      <c r="J1692" s="21">
        <f>IF(OR(B1692&amp;""="",C1692&lt;&gt;"حفظ جديد",NOT(ISNUMBER(A1692))),"",IF(COUNTIFS($B$6:$B$2005,B1692&amp;"",$C$6:$C$2005,"حفظ جديد",$A$6:$A$2005,"&gt;"&amp;A1692)=0,1,0))</f>
        <v/>
      </c>
      <c r="K1692" s="21">
        <f>IF(OR(B1692&amp;""="",C1692&lt;&gt;"مراجعة",NOT(ISNUMBER(A1692))),"",IF(COUNTIFS($B$6:$B$2005,B1692&amp;"",$C$6:$C$2005,"مراجعة",$A$6:$A$2005,"&gt;"&amp;A1692)=0,1,0))</f>
        <v/>
      </c>
      <c r="L1692" s="6">
        <f>IF(J1692=1,B1692&amp;"|H","")</f>
        <v/>
      </c>
      <c r="M1692" s="6">
        <f>IF(K1692=1,B1692&amp;"|R","")</f>
        <v/>
      </c>
    </row>
    <row r="1693">
      <c r="A1693" s="13" t="n"/>
      <c r="B1693" s="5" t="n"/>
      <c r="C1693" s="5" t="n"/>
      <c r="D1693" s="5" t="n"/>
      <c r="E1693" s="5" t="n"/>
      <c r="F1693" s="15" t="n"/>
      <c r="G1693" s="5" t="n"/>
      <c r="H1693" s="5" t="n"/>
      <c r="I1693" s="6">
        <f>IF(B1693&amp;""="","",IF(COUNTIF('الطلاب'!$A$6:$A$205,B1693&amp;"")=0,"طالب غير موجود",IF(NOT(ISNUMBER(A1693)),"تاريخ ناقص",IF(OR(C1693="حفظ جديد",C1693="مراجعة")=FALSE,"اختر النوع",IF(NOT(ISNUMBER(F1693)),"عدد الأوجه ناقص","")))))</f>
        <v/>
      </c>
      <c r="J1693" s="21">
        <f>IF(OR(B1693&amp;""="",C1693&lt;&gt;"حفظ جديد",NOT(ISNUMBER(A1693))),"",IF(COUNTIFS($B$6:$B$2005,B1693&amp;"",$C$6:$C$2005,"حفظ جديد",$A$6:$A$2005,"&gt;"&amp;A1693)=0,1,0))</f>
        <v/>
      </c>
      <c r="K1693" s="21">
        <f>IF(OR(B1693&amp;""="",C1693&lt;&gt;"مراجعة",NOT(ISNUMBER(A1693))),"",IF(COUNTIFS($B$6:$B$2005,B1693&amp;"",$C$6:$C$2005,"مراجعة",$A$6:$A$2005,"&gt;"&amp;A1693)=0,1,0))</f>
        <v/>
      </c>
      <c r="L1693" s="6">
        <f>IF(J1693=1,B1693&amp;"|H","")</f>
        <v/>
      </c>
      <c r="M1693" s="6">
        <f>IF(K1693=1,B1693&amp;"|R","")</f>
        <v/>
      </c>
    </row>
    <row r="1694">
      <c r="A1694" s="13" t="n"/>
      <c r="B1694" s="5" t="n"/>
      <c r="C1694" s="5" t="n"/>
      <c r="D1694" s="5" t="n"/>
      <c r="E1694" s="5" t="n"/>
      <c r="F1694" s="15" t="n"/>
      <c r="G1694" s="5" t="n"/>
      <c r="H1694" s="5" t="n"/>
      <c r="I1694" s="6">
        <f>IF(B1694&amp;""="","",IF(COUNTIF('الطلاب'!$A$6:$A$205,B1694&amp;"")=0,"طالب غير موجود",IF(NOT(ISNUMBER(A1694)),"تاريخ ناقص",IF(OR(C1694="حفظ جديد",C1694="مراجعة")=FALSE,"اختر النوع",IF(NOT(ISNUMBER(F1694)),"عدد الأوجه ناقص","")))))</f>
        <v/>
      </c>
      <c r="J1694" s="21">
        <f>IF(OR(B1694&amp;""="",C1694&lt;&gt;"حفظ جديد",NOT(ISNUMBER(A1694))),"",IF(COUNTIFS($B$6:$B$2005,B1694&amp;"",$C$6:$C$2005,"حفظ جديد",$A$6:$A$2005,"&gt;"&amp;A1694)=0,1,0))</f>
        <v/>
      </c>
      <c r="K1694" s="21">
        <f>IF(OR(B1694&amp;""="",C1694&lt;&gt;"مراجعة",NOT(ISNUMBER(A1694))),"",IF(COUNTIFS($B$6:$B$2005,B1694&amp;"",$C$6:$C$2005,"مراجعة",$A$6:$A$2005,"&gt;"&amp;A1694)=0,1,0))</f>
        <v/>
      </c>
      <c r="L1694" s="6">
        <f>IF(J1694=1,B1694&amp;"|H","")</f>
        <v/>
      </c>
      <c r="M1694" s="6">
        <f>IF(K1694=1,B1694&amp;"|R","")</f>
        <v/>
      </c>
    </row>
    <row r="1695">
      <c r="A1695" s="13" t="n"/>
      <c r="B1695" s="5" t="n"/>
      <c r="C1695" s="5" t="n"/>
      <c r="D1695" s="5" t="n"/>
      <c r="E1695" s="5" t="n"/>
      <c r="F1695" s="15" t="n"/>
      <c r="G1695" s="5" t="n"/>
      <c r="H1695" s="5" t="n"/>
      <c r="I1695" s="6">
        <f>IF(B1695&amp;""="","",IF(COUNTIF('الطلاب'!$A$6:$A$205,B1695&amp;"")=0,"طالب غير موجود",IF(NOT(ISNUMBER(A1695)),"تاريخ ناقص",IF(OR(C1695="حفظ جديد",C1695="مراجعة")=FALSE,"اختر النوع",IF(NOT(ISNUMBER(F1695)),"عدد الأوجه ناقص","")))))</f>
        <v/>
      </c>
      <c r="J1695" s="21">
        <f>IF(OR(B1695&amp;""="",C1695&lt;&gt;"حفظ جديد",NOT(ISNUMBER(A1695))),"",IF(COUNTIFS($B$6:$B$2005,B1695&amp;"",$C$6:$C$2005,"حفظ جديد",$A$6:$A$2005,"&gt;"&amp;A1695)=0,1,0))</f>
        <v/>
      </c>
      <c r="K1695" s="21">
        <f>IF(OR(B1695&amp;""="",C1695&lt;&gt;"مراجعة",NOT(ISNUMBER(A1695))),"",IF(COUNTIFS($B$6:$B$2005,B1695&amp;"",$C$6:$C$2005,"مراجعة",$A$6:$A$2005,"&gt;"&amp;A1695)=0,1,0))</f>
        <v/>
      </c>
      <c r="L1695" s="6">
        <f>IF(J1695=1,B1695&amp;"|H","")</f>
        <v/>
      </c>
      <c r="M1695" s="6">
        <f>IF(K1695=1,B1695&amp;"|R","")</f>
        <v/>
      </c>
    </row>
    <row r="1696">
      <c r="A1696" s="13" t="n"/>
      <c r="B1696" s="5" t="n"/>
      <c r="C1696" s="5" t="n"/>
      <c r="D1696" s="5" t="n"/>
      <c r="E1696" s="5" t="n"/>
      <c r="F1696" s="15" t="n"/>
      <c r="G1696" s="5" t="n"/>
      <c r="H1696" s="5" t="n"/>
      <c r="I1696" s="6">
        <f>IF(B1696&amp;""="","",IF(COUNTIF('الطلاب'!$A$6:$A$205,B1696&amp;"")=0,"طالب غير موجود",IF(NOT(ISNUMBER(A1696)),"تاريخ ناقص",IF(OR(C1696="حفظ جديد",C1696="مراجعة")=FALSE,"اختر النوع",IF(NOT(ISNUMBER(F1696)),"عدد الأوجه ناقص","")))))</f>
        <v/>
      </c>
      <c r="J1696" s="21">
        <f>IF(OR(B1696&amp;""="",C1696&lt;&gt;"حفظ جديد",NOT(ISNUMBER(A1696))),"",IF(COUNTIFS($B$6:$B$2005,B1696&amp;"",$C$6:$C$2005,"حفظ جديد",$A$6:$A$2005,"&gt;"&amp;A1696)=0,1,0))</f>
        <v/>
      </c>
      <c r="K1696" s="21">
        <f>IF(OR(B1696&amp;""="",C1696&lt;&gt;"مراجعة",NOT(ISNUMBER(A1696))),"",IF(COUNTIFS($B$6:$B$2005,B1696&amp;"",$C$6:$C$2005,"مراجعة",$A$6:$A$2005,"&gt;"&amp;A1696)=0,1,0))</f>
        <v/>
      </c>
      <c r="L1696" s="6">
        <f>IF(J1696=1,B1696&amp;"|H","")</f>
        <v/>
      </c>
      <c r="M1696" s="6">
        <f>IF(K1696=1,B1696&amp;"|R","")</f>
        <v/>
      </c>
    </row>
    <row r="1697">
      <c r="A1697" s="13" t="n"/>
      <c r="B1697" s="5" t="n"/>
      <c r="C1697" s="5" t="n"/>
      <c r="D1697" s="5" t="n"/>
      <c r="E1697" s="5" t="n"/>
      <c r="F1697" s="15" t="n"/>
      <c r="G1697" s="5" t="n"/>
      <c r="H1697" s="5" t="n"/>
      <c r="I1697" s="6">
        <f>IF(B1697&amp;""="","",IF(COUNTIF('الطلاب'!$A$6:$A$205,B1697&amp;"")=0,"طالب غير موجود",IF(NOT(ISNUMBER(A1697)),"تاريخ ناقص",IF(OR(C1697="حفظ جديد",C1697="مراجعة")=FALSE,"اختر النوع",IF(NOT(ISNUMBER(F1697)),"عدد الأوجه ناقص","")))))</f>
        <v/>
      </c>
      <c r="J1697" s="21">
        <f>IF(OR(B1697&amp;""="",C1697&lt;&gt;"حفظ جديد",NOT(ISNUMBER(A1697))),"",IF(COUNTIFS($B$6:$B$2005,B1697&amp;"",$C$6:$C$2005,"حفظ جديد",$A$6:$A$2005,"&gt;"&amp;A1697)=0,1,0))</f>
        <v/>
      </c>
      <c r="K1697" s="21">
        <f>IF(OR(B1697&amp;""="",C1697&lt;&gt;"مراجعة",NOT(ISNUMBER(A1697))),"",IF(COUNTIFS($B$6:$B$2005,B1697&amp;"",$C$6:$C$2005,"مراجعة",$A$6:$A$2005,"&gt;"&amp;A1697)=0,1,0))</f>
        <v/>
      </c>
      <c r="L1697" s="6">
        <f>IF(J1697=1,B1697&amp;"|H","")</f>
        <v/>
      </c>
      <c r="M1697" s="6">
        <f>IF(K1697=1,B1697&amp;"|R","")</f>
        <v/>
      </c>
    </row>
    <row r="1698">
      <c r="A1698" s="13" t="n"/>
      <c r="B1698" s="5" t="n"/>
      <c r="C1698" s="5" t="n"/>
      <c r="D1698" s="5" t="n"/>
      <c r="E1698" s="5" t="n"/>
      <c r="F1698" s="15" t="n"/>
      <c r="G1698" s="5" t="n"/>
      <c r="H1698" s="5" t="n"/>
      <c r="I1698" s="6">
        <f>IF(B1698&amp;""="","",IF(COUNTIF('الطلاب'!$A$6:$A$205,B1698&amp;"")=0,"طالب غير موجود",IF(NOT(ISNUMBER(A1698)),"تاريخ ناقص",IF(OR(C1698="حفظ جديد",C1698="مراجعة")=FALSE,"اختر النوع",IF(NOT(ISNUMBER(F1698)),"عدد الأوجه ناقص","")))))</f>
        <v/>
      </c>
      <c r="J1698" s="21">
        <f>IF(OR(B1698&amp;""="",C1698&lt;&gt;"حفظ جديد",NOT(ISNUMBER(A1698))),"",IF(COUNTIFS($B$6:$B$2005,B1698&amp;"",$C$6:$C$2005,"حفظ جديد",$A$6:$A$2005,"&gt;"&amp;A1698)=0,1,0))</f>
        <v/>
      </c>
      <c r="K1698" s="21">
        <f>IF(OR(B1698&amp;""="",C1698&lt;&gt;"مراجعة",NOT(ISNUMBER(A1698))),"",IF(COUNTIFS($B$6:$B$2005,B1698&amp;"",$C$6:$C$2005,"مراجعة",$A$6:$A$2005,"&gt;"&amp;A1698)=0,1,0))</f>
        <v/>
      </c>
      <c r="L1698" s="6">
        <f>IF(J1698=1,B1698&amp;"|H","")</f>
        <v/>
      </c>
      <c r="M1698" s="6">
        <f>IF(K1698=1,B1698&amp;"|R","")</f>
        <v/>
      </c>
    </row>
    <row r="1699">
      <c r="A1699" s="13" t="n"/>
      <c r="B1699" s="5" t="n"/>
      <c r="C1699" s="5" t="n"/>
      <c r="D1699" s="5" t="n"/>
      <c r="E1699" s="5" t="n"/>
      <c r="F1699" s="15" t="n"/>
      <c r="G1699" s="5" t="n"/>
      <c r="H1699" s="5" t="n"/>
      <c r="I1699" s="6">
        <f>IF(B1699&amp;""="","",IF(COUNTIF('الطلاب'!$A$6:$A$205,B1699&amp;"")=0,"طالب غير موجود",IF(NOT(ISNUMBER(A1699)),"تاريخ ناقص",IF(OR(C1699="حفظ جديد",C1699="مراجعة")=FALSE,"اختر النوع",IF(NOT(ISNUMBER(F1699)),"عدد الأوجه ناقص","")))))</f>
        <v/>
      </c>
      <c r="J1699" s="21">
        <f>IF(OR(B1699&amp;""="",C1699&lt;&gt;"حفظ جديد",NOT(ISNUMBER(A1699))),"",IF(COUNTIFS($B$6:$B$2005,B1699&amp;"",$C$6:$C$2005,"حفظ جديد",$A$6:$A$2005,"&gt;"&amp;A1699)=0,1,0))</f>
        <v/>
      </c>
      <c r="K1699" s="21">
        <f>IF(OR(B1699&amp;""="",C1699&lt;&gt;"مراجعة",NOT(ISNUMBER(A1699))),"",IF(COUNTIFS($B$6:$B$2005,B1699&amp;"",$C$6:$C$2005,"مراجعة",$A$6:$A$2005,"&gt;"&amp;A1699)=0,1,0))</f>
        <v/>
      </c>
      <c r="L1699" s="6">
        <f>IF(J1699=1,B1699&amp;"|H","")</f>
        <v/>
      </c>
      <c r="M1699" s="6">
        <f>IF(K1699=1,B1699&amp;"|R","")</f>
        <v/>
      </c>
    </row>
    <row r="1700">
      <c r="A1700" s="13" t="n"/>
      <c r="B1700" s="5" t="n"/>
      <c r="C1700" s="5" t="n"/>
      <c r="D1700" s="5" t="n"/>
      <c r="E1700" s="5" t="n"/>
      <c r="F1700" s="15" t="n"/>
      <c r="G1700" s="5" t="n"/>
      <c r="H1700" s="5" t="n"/>
      <c r="I1700" s="6">
        <f>IF(B1700&amp;""="","",IF(COUNTIF('الطلاب'!$A$6:$A$205,B1700&amp;"")=0,"طالب غير موجود",IF(NOT(ISNUMBER(A1700)),"تاريخ ناقص",IF(OR(C1700="حفظ جديد",C1700="مراجعة")=FALSE,"اختر النوع",IF(NOT(ISNUMBER(F1700)),"عدد الأوجه ناقص","")))))</f>
        <v/>
      </c>
      <c r="J1700" s="21">
        <f>IF(OR(B1700&amp;""="",C1700&lt;&gt;"حفظ جديد",NOT(ISNUMBER(A1700))),"",IF(COUNTIFS($B$6:$B$2005,B1700&amp;"",$C$6:$C$2005,"حفظ جديد",$A$6:$A$2005,"&gt;"&amp;A1700)=0,1,0))</f>
        <v/>
      </c>
      <c r="K1700" s="21">
        <f>IF(OR(B1700&amp;""="",C1700&lt;&gt;"مراجعة",NOT(ISNUMBER(A1700))),"",IF(COUNTIFS($B$6:$B$2005,B1700&amp;"",$C$6:$C$2005,"مراجعة",$A$6:$A$2005,"&gt;"&amp;A1700)=0,1,0))</f>
        <v/>
      </c>
      <c r="L1700" s="6">
        <f>IF(J1700=1,B1700&amp;"|H","")</f>
        <v/>
      </c>
      <c r="M1700" s="6">
        <f>IF(K1700=1,B1700&amp;"|R","")</f>
        <v/>
      </c>
    </row>
    <row r="1701">
      <c r="A1701" s="13" t="n"/>
      <c r="B1701" s="5" t="n"/>
      <c r="C1701" s="5" t="n"/>
      <c r="D1701" s="5" t="n"/>
      <c r="E1701" s="5" t="n"/>
      <c r="F1701" s="15" t="n"/>
      <c r="G1701" s="5" t="n"/>
      <c r="H1701" s="5" t="n"/>
      <c r="I1701" s="6">
        <f>IF(B1701&amp;""="","",IF(COUNTIF('الطلاب'!$A$6:$A$205,B1701&amp;"")=0,"طالب غير موجود",IF(NOT(ISNUMBER(A1701)),"تاريخ ناقص",IF(OR(C1701="حفظ جديد",C1701="مراجعة")=FALSE,"اختر النوع",IF(NOT(ISNUMBER(F1701)),"عدد الأوجه ناقص","")))))</f>
        <v/>
      </c>
      <c r="J1701" s="21">
        <f>IF(OR(B1701&amp;""="",C1701&lt;&gt;"حفظ جديد",NOT(ISNUMBER(A1701))),"",IF(COUNTIFS($B$6:$B$2005,B1701&amp;"",$C$6:$C$2005,"حفظ جديد",$A$6:$A$2005,"&gt;"&amp;A1701)=0,1,0))</f>
        <v/>
      </c>
      <c r="K1701" s="21">
        <f>IF(OR(B1701&amp;""="",C1701&lt;&gt;"مراجعة",NOT(ISNUMBER(A1701))),"",IF(COUNTIFS($B$6:$B$2005,B1701&amp;"",$C$6:$C$2005,"مراجعة",$A$6:$A$2005,"&gt;"&amp;A1701)=0,1,0))</f>
        <v/>
      </c>
      <c r="L1701" s="6">
        <f>IF(J1701=1,B1701&amp;"|H","")</f>
        <v/>
      </c>
      <c r="M1701" s="6">
        <f>IF(K1701=1,B1701&amp;"|R","")</f>
        <v/>
      </c>
    </row>
    <row r="1702">
      <c r="A1702" s="13" t="n"/>
      <c r="B1702" s="5" t="n"/>
      <c r="C1702" s="5" t="n"/>
      <c r="D1702" s="5" t="n"/>
      <c r="E1702" s="5" t="n"/>
      <c r="F1702" s="15" t="n"/>
      <c r="G1702" s="5" t="n"/>
      <c r="H1702" s="5" t="n"/>
      <c r="I1702" s="6">
        <f>IF(B1702&amp;""="","",IF(COUNTIF('الطلاب'!$A$6:$A$205,B1702&amp;"")=0,"طالب غير موجود",IF(NOT(ISNUMBER(A1702)),"تاريخ ناقص",IF(OR(C1702="حفظ جديد",C1702="مراجعة")=FALSE,"اختر النوع",IF(NOT(ISNUMBER(F1702)),"عدد الأوجه ناقص","")))))</f>
        <v/>
      </c>
      <c r="J1702" s="21">
        <f>IF(OR(B1702&amp;""="",C1702&lt;&gt;"حفظ جديد",NOT(ISNUMBER(A1702))),"",IF(COUNTIFS($B$6:$B$2005,B1702&amp;"",$C$6:$C$2005,"حفظ جديد",$A$6:$A$2005,"&gt;"&amp;A1702)=0,1,0))</f>
        <v/>
      </c>
      <c r="K1702" s="21">
        <f>IF(OR(B1702&amp;""="",C1702&lt;&gt;"مراجعة",NOT(ISNUMBER(A1702))),"",IF(COUNTIFS($B$6:$B$2005,B1702&amp;"",$C$6:$C$2005,"مراجعة",$A$6:$A$2005,"&gt;"&amp;A1702)=0,1,0))</f>
        <v/>
      </c>
      <c r="L1702" s="6">
        <f>IF(J1702=1,B1702&amp;"|H","")</f>
        <v/>
      </c>
      <c r="M1702" s="6">
        <f>IF(K1702=1,B1702&amp;"|R","")</f>
        <v/>
      </c>
    </row>
    <row r="1703">
      <c r="A1703" s="13" t="n"/>
      <c r="B1703" s="5" t="n"/>
      <c r="C1703" s="5" t="n"/>
      <c r="D1703" s="5" t="n"/>
      <c r="E1703" s="5" t="n"/>
      <c r="F1703" s="15" t="n"/>
      <c r="G1703" s="5" t="n"/>
      <c r="H1703" s="5" t="n"/>
      <c r="I1703" s="6">
        <f>IF(B1703&amp;""="","",IF(COUNTIF('الطلاب'!$A$6:$A$205,B1703&amp;"")=0,"طالب غير موجود",IF(NOT(ISNUMBER(A1703)),"تاريخ ناقص",IF(OR(C1703="حفظ جديد",C1703="مراجعة")=FALSE,"اختر النوع",IF(NOT(ISNUMBER(F1703)),"عدد الأوجه ناقص","")))))</f>
        <v/>
      </c>
      <c r="J1703" s="21">
        <f>IF(OR(B1703&amp;""="",C1703&lt;&gt;"حفظ جديد",NOT(ISNUMBER(A1703))),"",IF(COUNTIFS($B$6:$B$2005,B1703&amp;"",$C$6:$C$2005,"حفظ جديد",$A$6:$A$2005,"&gt;"&amp;A1703)=0,1,0))</f>
        <v/>
      </c>
      <c r="K1703" s="21">
        <f>IF(OR(B1703&amp;""="",C1703&lt;&gt;"مراجعة",NOT(ISNUMBER(A1703))),"",IF(COUNTIFS($B$6:$B$2005,B1703&amp;"",$C$6:$C$2005,"مراجعة",$A$6:$A$2005,"&gt;"&amp;A1703)=0,1,0))</f>
        <v/>
      </c>
      <c r="L1703" s="6">
        <f>IF(J1703=1,B1703&amp;"|H","")</f>
        <v/>
      </c>
      <c r="M1703" s="6">
        <f>IF(K1703=1,B1703&amp;"|R","")</f>
        <v/>
      </c>
    </row>
    <row r="1704">
      <c r="A1704" s="13" t="n"/>
      <c r="B1704" s="5" t="n"/>
      <c r="C1704" s="5" t="n"/>
      <c r="D1704" s="5" t="n"/>
      <c r="E1704" s="5" t="n"/>
      <c r="F1704" s="15" t="n"/>
      <c r="G1704" s="5" t="n"/>
      <c r="H1704" s="5" t="n"/>
      <c r="I1704" s="6">
        <f>IF(B1704&amp;""="","",IF(COUNTIF('الطلاب'!$A$6:$A$205,B1704&amp;"")=0,"طالب غير موجود",IF(NOT(ISNUMBER(A1704)),"تاريخ ناقص",IF(OR(C1704="حفظ جديد",C1704="مراجعة")=FALSE,"اختر النوع",IF(NOT(ISNUMBER(F1704)),"عدد الأوجه ناقص","")))))</f>
        <v/>
      </c>
      <c r="J1704" s="21">
        <f>IF(OR(B1704&amp;""="",C1704&lt;&gt;"حفظ جديد",NOT(ISNUMBER(A1704))),"",IF(COUNTIFS($B$6:$B$2005,B1704&amp;"",$C$6:$C$2005,"حفظ جديد",$A$6:$A$2005,"&gt;"&amp;A1704)=0,1,0))</f>
        <v/>
      </c>
      <c r="K1704" s="21">
        <f>IF(OR(B1704&amp;""="",C1704&lt;&gt;"مراجعة",NOT(ISNUMBER(A1704))),"",IF(COUNTIFS($B$6:$B$2005,B1704&amp;"",$C$6:$C$2005,"مراجعة",$A$6:$A$2005,"&gt;"&amp;A1704)=0,1,0))</f>
        <v/>
      </c>
      <c r="L1704" s="6">
        <f>IF(J1704=1,B1704&amp;"|H","")</f>
        <v/>
      </c>
      <c r="M1704" s="6">
        <f>IF(K1704=1,B1704&amp;"|R","")</f>
        <v/>
      </c>
    </row>
    <row r="1705">
      <c r="A1705" s="13" t="n"/>
      <c r="B1705" s="5" t="n"/>
      <c r="C1705" s="5" t="n"/>
      <c r="D1705" s="5" t="n"/>
      <c r="E1705" s="5" t="n"/>
      <c r="F1705" s="15" t="n"/>
      <c r="G1705" s="5" t="n"/>
      <c r="H1705" s="5" t="n"/>
      <c r="I1705" s="6">
        <f>IF(B1705&amp;""="","",IF(COUNTIF('الطلاب'!$A$6:$A$205,B1705&amp;"")=0,"طالب غير موجود",IF(NOT(ISNUMBER(A1705)),"تاريخ ناقص",IF(OR(C1705="حفظ جديد",C1705="مراجعة")=FALSE,"اختر النوع",IF(NOT(ISNUMBER(F1705)),"عدد الأوجه ناقص","")))))</f>
        <v/>
      </c>
      <c r="J1705" s="21">
        <f>IF(OR(B1705&amp;""="",C1705&lt;&gt;"حفظ جديد",NOT(ISNUMBER(A1705))),"",IF(COUNTIFS($B$6:$B$2005,B1705&amp;"",$C$6:$C$2005,"حفظ جديد",$A$6:$A$2005,"&gt;"&amp;A1705)=0,1,0))</f>
        <v/>
      </c>
      <c r="K1705" s="21">
        <f>IF(OR(B1705&amp;""="",C1705&lt;&gt;"مراجعة",NOT(ISNUMBER(A1705))),"",IF(COUNTIFS($B$6:$B$2005,B1705&amp;"",$C$6:$C$2005,"مراجعة",$A$6:$A$2005,"&gt;"&amp;A1705)=0,1,0))</f>
        <v/>
      </c>
      <c r="L1705" s="6">
        <f>IF(J1705=1,B1705&amp;"|H","")</f>
        <v/>
      </c>
      <c r="M1705" s="6">
        <f>IF(K1705=1,B1705&amp;"|R","")</f>
        <v/>
      </c>
    </row>
    <row r="1706">
      <c r="A1706" s="13" t="n"/>
      <c r="B1706" s="5" t="n"/>
      <c r="C1706" s="5" t="n"/>
      <c r="D1706" s="5" t="n"/>
      <c r="E1706" s="5" t="n"/>
      <c r="F1706" s="15" t="n"/>
      <c r="G1706" s="5" t="n"/>
      <c r="H1706" s="5" t="n"/>
      <c r="I1706" s="6">
        <f>IF(B1706&amp;""="","",IF(COUNTIF('الطلاب'!$A$6:$A$205,B1706&amp;"")=0,"طالب غير موجود",IF(NOT(ISNUMBER(A1706)),"تاريخ ناقص",IF(OR(C1706="حفظ جديد",C1706="مراجعة")=FALSE,"اختر النوع",IF(NOT(ISNUMBER(F1706)),"عدد الأوجه ناقص","")))))</f>
        <v/>
      </c>
      <c r="J1706" s="21">
        <f>IF(OR(B1706&amp;""="",C1706&lt;&gt;"حفظ جديد",NOT(ISNUMBER(A1706))),"",IF(COUNTIFS($B$6:$B$2005,B1706&amp;"",$C$6:$C$2005,"حفظ جديد",$A$6:$A$2005,"&gt;"&amp;A1706)=0,1,0))</f>
        <v/>
      </c>
      <c r="K1706" s="21">
        <f>IF(OR(B1706&amp;""="",C1706&lt;&gt;"مراجعة",NOT(ISNUMBER(A1706))),"",IF(COUNTIFS($B$6:$B$2005,B1706&amp;"",$C$6:$C$2005,"مراجعة",$A$6:$A$2005,"&gt;"&amp;A1706)=0,1,0))</f>
        <v/>
      </c>
      <c r="L1706" s="6">
        <f>IF(J1706=1,B1706&amp;"|H","")</f>
        <v/>
      </c>
      <c r="M1706" s="6">
        <f>IF(K1706=1,B1706&amp;"|R","")</f>
        <v/>
      </c>
    </row>
    <row r="1707">
      <c r="A1707" s="13" t="n"/>
      <c r="B1707" s="5" t="n"/>
      <c r="C1707" s="5" t="n"/>
      <c r="D1707" s="5" t="n"/>
      <c r="E1707" s="5" t="n"/>
      <c r="F1707" s="15" t="n"/>
      <c r="G1707" s="5" t="n"/>
      <c r="H1707" s="5" t="n"/>
      <c r="I1707" s="6">
        <f>IF(B1707&amp;""="","",IF(COUNTIF('الطلاب'!$A$6:$A$205,B1707&amp;"")=0,"طالب غير موجود",IF(NOT(ISNUMBER(A1707)),"تاريخ ناقص",IF(OR(C1707="حفظ جديد",C1707="مراجعة")=FALSE,"اختر النوع",IF(NOT(ISNUMBER(F1707)),"عدد الأوجه ناقص","")))))</f>
        <v/>
      </c>
      <c r="J1707" s="21">
        <f>IF(OR(B1707&amp;""="",C1707&lt;&gt;"حفظ جديد",NOT(ISNUMBER(A1707))),"",IF(COUNTIFS($B$6:$B$2005,B1707&amp;"",$C$6:$C$2005,"حفظ جديد",$A$6:$A$2005,"&gt;"&amp;A1707)=0,1,0))</f>
        <v/>
      </c>
      <c r="K1707" s="21">
        <f>IF(OR(B1707&amp;""="",C1707&lt;&gt;"مراجعة",NOT(ISNUMBER(A1707))),"",IF(COUNTIFS($B$6:$B$2005,B1707&amp;"",$C$6:$C$2005,"مراجعة",$A$6:$A$2005,"&gt;"&amp;A1707)=0,1,0))</f>
        <v/>
      </c>
      <c r="L1707" s="6">
        <f>IF(J1707=1,B1707&amp;"|H","")</f>
        <v/>
      </c>
      <c r="M1707" s="6">
        <f>IF(K1707=1,B1707&amp;"|R","")</f>
        <v/>
      </c>
    </row>
    <row r="1708">
      <c r="A1708" s="13" t="n"/>
      <c r="B1708" s="5" t="n"/>
      <c r="C1708" s="5" t="n"/>
      <c r="D1708" s="5" t="n"/>
      <c r="E1708" s="5" t="n"/>
      <c r="F1708" s="15" t="n"/>
      <c r="G1708" s="5" t="n"/>
      <c r="H1708" s="5" t="n"/>
      <c r="I1708" s="6">
        <f>IF(B1708&amp;""="","",IF(COUNTIF('الطلاب'!$A$6:$A$205,B1708&amp;"")=0,"طالب غير موجود",IF(NOT(ISNUMBER(A1708)),"تاريخ ناقص",IF(OR(C1708="حفظ جديد",C1708="مراجعة")=FALSE,"اختر النوع",IF(NOT(ISNUMBER(F1708)),"عدد الأوجه ناقص","")))))</f>
        <v/>
      </c>
      <c r="J1708" s="21">
        <f>IF(OR(B1708&amp;""="",C1708&lt;&gt;"حفظ جديد",NOT(ISNUMBER(A1708))),"",IF(COUNTIFS($B$6:$B$2005,B1708&amp;"",$C$6:$C$2005,"حفظ جديد",$A$6:$A$2005,"&gt;"&amp;A1708)=0,1,0))</f>
        <v/>
      </c>
      <c r="K1708" s="21">
        <f>IF(OR(B1708&amp;""="",C1708&lt;&gt;"مراجعة",NOT(ISNUMBER(A1708))),"",IF(COUNTIFS($B$6:$B$2005,B1708&amp;"",$C$6:$C$2005,"مراجعة",$A$6:$A$2005,"&gt;"&amp;A1708)=0,1,0))</f>
        <v/>
      </c>
      <c r="L1708" s="6">
        <f>IF(J1708=1,B1708&amp;"|H","")</f>
        <v/>
      </c>
      <c r="M1708" s="6">
        <f>IF(K1708=1,B1708&amp;"|R","")</f>
        <v/>
      </c>
    </row>
    <row r="1709">
      <c r="A1709" s="13" t="n"/>
      <c r="B1709" s="5" t="n"/>
      <c r="C1709" s="5" t="n"/>
      <c r="D1709" s="5" t="n"/>
      <c r="E1709" s="5" t="n"/>
      <c r="F1709" s="15" t="n"/>
      <c r="G1709" s="5" t="n"/>
      <c r="H1709" s="5" t="n"/>
      <c r="I1709" s="6">
        <f>IF(B1709&amp;""="","",IF(COUNTIF('الطلاب'!$A$6:$A$205,B1709&amp;"")=0,"طالب غير موجود",IF(NOT(ISNUMBER(A1709)),"تاريخ ناقص",IF(OR(C1709="حفظ جديد",C1709="مراجعة")=FALSE,"اختر النوع",IF(NOT(ISNUMBER(F1709)),"عدد الأوجه ناقص","")))))</f>
        <v/>
      </c>
      <c r="J1709" s="21">
        <f>IF(OR(B1709&amp;""="",C1709&lt;&gt;"حفظ جديد",NOT(ISNUMBER(A1709))),"",IF(COUNTIFS($B$6:$B$2005,B1709&amp;"",$C$6:$C$2005,"حفظ جديد",$A$6:$A$2005,"&gt;"&amp;A1709)=0,1,0))</f>
        <v/>
      </c>
      <c r="K1709" s="21">
        <f>IF(OR(B1709&amp;""="",C1709&lt;&gt;"مراجعة",NOT(ISNUMBER(A1709))),"",IF(COUNTIFS($B$6:$B$2005,B1709&amp;"",$C$6:$C$2005,"مراجعة",$A$6:$A$2005,"&gt;"&amp;A1709)=0,1,0))</f>
        <v/>
      </c>
      <c r="L1709" s="6">
        <f>IF(J1709=1,B1709&amp;"|H","")</f>
        <v/>
      </c>
      <c r="M1709" s="6">
        <f>IF(K1709=1,B1709&amp;"|R","")</f>
        <v/>
      </c>
    </row>
    <row r="1710">
      <c r="A1710" s="13" t="n"/>
      <c r="B1710" s="5" t="n"/>
      <c r="C1710" s="5" t="n"/>
      <c r="D1710" s="5" t="n"/>
      <c r="E1710" s="5" t="n"/>
      <c r="F1710" s="15" t="n"/>
      <c r="G1710" s="5" t="n"/>
      <c r="H1710" s="5" t="n"/>
      <c r="I1710" s="6">
        <f>IF(B1710&amp;""="","",IF(COUNTIF('الطلاب'!$A$6:$A$205,B1710&amp;"")=0,"طالب غير موجود",IF(NOT(ISNUMBER(A1710)),"تاريخ ناقص",IF(OR(C1710="حفظ جديد",C1710="مراجعة")=FALSE,"اختر النوع",IF(NOT(ISNUMBER(F1710)),"عدد الأوجه ناقص","")))))</f>
        <v/>
      </c>
      <c r="J1710" s="21">
        <f>IF(OR(B1710&amp;""="",C1710&lt;&gt;"حفظ جديد",NOT(ISNUMBER(A1710))),"",IF(COUNTIFS($B$6:$B$2005,B1710&amp;"",$C$6:$C$2005,"حفظ جديد",$A$6:$A$2005,"&gt;"&amp;A1710)=0,1,0))</f>
        <v/>
      </c>
      <c r="K1710" s="21">
        <f>IF(OR(B1710&amp;""="",C1710&lt;&gt;"مراجعة",NOT(ISNUMBER(A1710))),"",IF(COUNTIFS($B$6:$B$2005,B1710&amp;"",$C$6:$C$2005,"مراجعة",$A$6:$A$2005,"&gt;"&amp;A1710)=0,1,0))</f>
        <v/>
      </c>
      <c r="L1710" s="6">
        <f>IF(J1710=1,B1710&amp;"|H","")</f>
        <v/>
      </c>
      <c r="M1710" s="6">
        <f>IF(K1710=1,B1710&amp;"|R","")</f>
        <v/>
      </c>
    </row>
    <row r="1711">
      <c r="A1711" s="13" t="n"/>
      <c r="B1711" s="5" t="n"/>
      <c r="C1711" s="5" t="n"/>
      <c r="D1711" s="5" t="n"/>
      <c r="E1711" s="5" t="n"/>
      <c r="F1711" s="15" t="n"/>
      <c r="G1711" s="5" t="n"/>
      <c r="H1711" s="5" t="n"/>
      <c r="I1711" s="6">
        <f>IF(B1711&amp;""="","",IF(COUNTIF('الطلاب'!$A$6:$A$205,B1711&amp;"")=0,"طالب غير موجود",IF(NOT(ISNUMBER(A1711)),"تاريخ ناقص",IF(OR(C1711="حفظ جديد",C1711="مراجعة")=FALSE,"اختر النوع",IF(NOT(ISNUMBER(F1711)),"عدد الأوجه ناقص","")))))</f>
        <v/>
      </c>
      <c r="J1711" s="21">
        <f>IF(OR(B1711&amp;""="",C1711&lt;&gt;"حفظ جديد",NOT(ISNUMBER(A1711))),"",IF(COUNTIFS($B$6:$B$2005,B1711&amp;"",$C$6:$C$2005,"حفظ جديد",$A$6:$A$2005,"&gt;"&amp;A1711)=0,1,0))</f>
        <v/>
      </c>
      <c r="K1711" s="21">
        <f>IF(OR(B1711&amp;""="",C1711&lt;&gt;"مراجعة",NOT(ISNUMBER(A1711))),"",IF(COUNTIFS($B$6:$B$2005,B1711&amp;"",$C$6:$C$2005,"مراجعة",$A$6:$A$2005,"&gt;"&amp;A1711)=0,1,0))</f>
        <v/>
      </c>
      <c r="L1711" s="6">
        <f>IF(J1711=1,B1711&amp;"|H","")</f>
        <v/>
      </c>
      <c r="M1711" s="6">
        <f>IF(K1711=1,B1711&amp;"|R","")</f>
        <v/>
      </c>
    </row>
    <row r="1712">
      <c r="A1712" s="13" t="n"/>
      <c r="B1712" s="5" t="n"/>
      <c r="C1712" s="5" t="n"/>
      <c r="D1712" s="5" t="n"/>
      <c r="E1712" s="5" t="n"/>
      <c r="F1712" s="15" t="n"/>
      <c r="G1712" s="5" t="n"/>
      <c r="H1712" s="5" t="n"/>
      <c r="I1712" s="6">
        <f>IF(B1712&amp;""="","",IF(COUNTIF('الطلاب'!$A$6:$A$205,B1712&amp;"")=0,"طالب غير موجود",IF(NOT(ISNUMBER(A1712)),"تاريخ ناقص",IF(OR(C1712="حفظ جديد",C1712="مراجعة")=FALSE,"اختر النوع",IF(NOT(ISNUMBER(F1712)),"عدد الأوجه ناقص","")))))</f>
        <v/>
      </c>
      <c r="J1712" s="21">
        <f>IF(OR(B1712&amp;""="",C1712&lt;&gt;"حفظ جديد",NOT(ISNUMBER(A1712))),"",IF(COUNTIFS($B$6:$B$2005,B1712&amp;"",$C$6:$C$2005,"حفظ جديد",$A$6:$A$2005,"&gt;"&amp;A1712)=0,1,0))</f>
        <v/>
      </c>
      <c r="K1712" s="21">
        <f>IF(OR(B1712&amp;""="",C1712&lt;&gt;"مراجعة",NOT(ISNUMBER(A1712))),"",IF(COUNTIFS($B$6:$B$2005,B1712&amp;"",$C$6:$C$2005,"مراجعة",$A$6:$A$2005,"&gt;"&amp;A1712)=0,1,0))</f>
        <v/>
      </c>
      <c r="L1712" s="6">
        <f>IF(J1712=1,B1712&amp;"|H","")</f>
        <v/>
      </c>
      <c r="M1712" s="6">
        <f>IF(K1712=1,B1712&amp;"|R","")</f>
        <v/>
      </c>
    </row>
    <row r="1713">
      <c r="A1713" s="13" t="n"/>
      <c r="B1713" s="5" t="n"/>
      <c r="C1713" s="5" t="n"/>
      <c r="D1713" s="5" t="n"/>
      <c r="E1713" s="5" t="n"/>
      <c r="F1713" s="15" t="n"/>
      <c r="G1713" s="5" t="n"/>
      <c r="H1713" s="5" t="n"/>
      <c r="I1713" s="6">
        <f>IF(B1713&amp;""="","",IF(COUNTIF('الطلاب'!$A$6:$A$205,B1713&amp;"")=0,"طالب غير موجود",IF(NOT(ISNUMBER(A1713)),"تاريخ ناقص",IF(OR(C1713="حفظ جديد",C1713="مراجعة")=FALSE,"اختر النوع",IF(NOT(ISNUMBER(F1713)),"عدد الأوجه ناقص","")))))</f>
        <v/>
      </c>
      <c r="J1713" s="21">
        <f>IF(OR(B1713&amp;""="",C1713&lt;&gt;"حفظ جديد",NOT(ISNUMBER(A1713))),"",IF(COUNTIFS($B$6:$B$2005,B1713&amp;"",$C$6:$C$2005,"حفظ جديد",$A$6:$A$2005,"&gt;"&amp;A1713)=0,1,0))</f>
        <v/>
      </c>
      <c r="K1713" s="21">
        <f>IF(OR(B1713&amp;""="",C1713&lt;&gt;"مراجعة",NOT(ISNUMBER(A1713))),"",IF(COUNTIFS($B$6:$B$2005,B1713&amp;"",$C$6:$C$2005,"مراجعة",$A$6:$A$2005,"&gt;"&amp;A1713)=0,1,0))</f>
        <v/>
      </c>
      <c r="L1713" s="6">
        <f>IF(J1713=1,B1713&amp;"|H","")</f>
        <v/>
      </c>
      <c r="M1713" s="6">
        <f>IF(K1713=1,B1713&amp;"|R","")</f>
        <v/>
      </c>
    </row>
    <row r="1714">
      <c r="A1714" s="13" t="n"/>
      <c r="B1714" s="5" t="n"/>
      <c r="C1714" s="5" t="n"/>
      <c r="D1714" s="5" t="n"/>
      <c r="E1714" s="5" t="n"/>
      <c r="F1714" s="15" t="n"/>
      <c r="G1714" s="5" t="n"/>
      <c r="H1714" s="5" t="n"/>
      <c r="I1714" s="6">
        <f>IF(B1714&amp;""="","",IF(COUNTIF('الطلاب'!$A$6:$A$205,B1714&amp;"")=0,"طالب غير موجود",IF(NOT(ISNUMBER(A1714)),"تاريخ ناقص",IF(OR(C1714="حفظ جديد",C1714="مراجعة")=FALSE,"اختر النوع",IF(NOT(ISNUMBER(F1714)),"عدد الأوجه ناقص","")))))</f>
        <v/>
      </c>
      <c r="J1714" s="21">
        <f>IF(OR(B1714&amp;""="",C1714&lt;&gt;"حفظ جديد",NOT(ISNUMBER(A1714))),"",IF(COUNTIFS($B$6:$B$2005,B1714&amp;"",$C$6:$C$2005,"حفظ جديد",$A$6:$A$2005,"&gt;"&amp;A1714)=0,1,0))</f>
        <v/>
      </c>
      <c r="K1714" s="21">
        <f>IF(OR(B1714&amp;""="",C1714&lt;&gt;"مراجعة",NOT(ISNUMBER(A1714))),"",IF(COUNTIFS($B$6:$B$2005,B1714&amp;"",$C$6:$C$2005,"مراجعة",$A$6:$A$2005,"&gt;"&amp;A1714)=0,1,0))</f>
        <v/>
      </c>
      <c r="L1714" s="6">
        <f>IF(J1714=1,B1714&amp;"|H","")</f>
        <v/>
      </c>
      <c r="M1714" s="6">
        <f>IF(K1714=1,B1714&amp;"|R","")</f>
        <v/>
      </c>
    </row>
    <row r="1715">
      <c r="A1715" s="13" t="n"/>
      <c r="B1715" s="5" t="n"/>
      <c r="C1715" s="5" t="n"/>
      <c r="D1715" s="5" t="n"/>
      <c r="E1715" s="5" t="n"/>
      <c r="F1715" s="15" t="n"/>
      <c r="G1715" s="5" t="n"/>
      <c r="H1715" s="5" t="n"/>
      <c r="I1715" s="6">
        <f>IF(B1715&amp;""="","",IF(COUNTIF('الطلاب'!$A$6:$A$205,B1715&amp;"")=0,"طالب غير موجود",IF(NOT(ISNUMBER(A1715)),"تاريخ ناقص",IF(OR(C1715="حفظ جديد",C1715="مراجعة")=FALSE,"اختر النوع",IF(NOT(ISNUMBER(F1715)),"عدد الأوجه ناقص","")))))</f>
        <v/>
      </c>
      <c r="J1715" s="21">
        <f>IF(OR(B1715&amp;""="",C1715&lt;&gt;"حفظ جديد",NOT(ISNUMBER(A1715))),"",IF(COUNTIFS($B$6:$B$2005,B1715&amp;"",$C$6:$C$2005,"حفظ جديد",$A$6:$A$2005,"&gt;"&amp;A1715)=0,1,0))</f>
        <v/>
      </c>
      <c r="K1715" s="21">
        <f>IF(OR(B1715&amp;""="",C1715&lt;&gt;"مراجعة",NOT(ISNUMBER(A1715))),"",IF(COUNTIFS($B$6:$B$2005,B1715&amp;"",$C$6:$C$2005,"مراجعة",$A$6:$A$2005,"&gt;"&amp;A1715)=0,1,0))</f>
        <v/>
      </c>
      <c r="L1715" s="6">
        <f>IF(J1715=1,B1715&amp;"|H","")</f>
        <v/>
      </c>
      <c r="M1715" s="6">
        <f>IF(K1715=1,B1715&amp;"|R","")</f>
        <v/>
      </c>
    </row>
    <row r="1716">
      <c r="A1716" s="13" t="n"/>
      <c r="B1716" s="5" t="n"/>
      <c r="C1716" s="5" t="n"/>
      <c r="D1716" s="5" t="n"/>
      <c r="E1716" s="5" t="n"/>
      <c r="F1716" s="15" t="n"/>
      <c r="G1716" s="5" t="n"/>
      <c r="H1716" s="5" t="n"/>
      <c r="I1716" s="6">
        <f>IF(B1716&amp;""="","",IF(COUNTIF('الطلاب'!$A$6:$A$205,B1716&amp;"")=0,"طالب غير موجود",IF(NOT(ISNUMBER(A1716)),"تاريخ ناقص",IF(OR(C1716="حفظ جديد",C1716="مراجعة")=FALSE,"اختر النوع",IF(NOT(ISNUMBER(F1716)),"عدد الأوجه ناقص","")))))</f>
        <v/>
      </c>
      <c r="J1716" s="21">
        <f>IF(OR(B1716&amp;""="",C1716&lt;&gt;"حفظ جديد",NOT(ISNUMBER(A1716))),"",IF(COUNTIFS($B$6:$B$2005,B1716&amp;"",$C$6:$C$2005,"حفظ جديد",$A$6:$A$2005,"&gt;"&amp;A1716)=0,1,0))</f>
        <v/>
      </c>
      <c r="K1716" s="21">
        <f>IF(OR(B1716&amp;""="",C1716&lt;&gt;"مراجعة",NOT(ISNUMBER(A1716))),"",IF(COUNTIFS($B$6:$B$2005,B1716&amp;"",$C$6:$C$2005,"مراجعة",$A$6:$A$2005,"&gt;"&amp;A1716)=0,1,0))</f>
        <v/>
      </c>
      <c r="L1716" s="6">
        <f>IF(J1716=1,B1716&amp;"|H","")</f>
        <v/>
      </c>
      <c r="M1716" s="6">
        <f>IF(K1716=1,B1716&amp;"|R","")</f>
        <v/>
      </c>
    </row>
    <row r="1717">
      <c r="A1717" s="13" t="n"/>
      <c r="B1717" s="5" t="n"/>
      <c r="C1717" s="5" t="n"/>
      <c r="D1717" s="5" t="n"/>
      <c r="E1717" s="5" t="n"/>
      <c r="F1717" s="15" t="n"/>
      <c r="G1717" s="5" t="n"/>
      <c r="H1717" s="5" t="n"/>
      <c r="I1717" s="6">
        <f>IF(B1717&amp;""="","",IF(COUNTIF('الطلاب'!$A$6:$A$205,B1717&amp;"")=0,"طالب غير موجود",IF(NOT(ISNUMBER(A1717)),"تاريخ ناقص",IF(OR(C1717="حفظ جديد",C1717="مراجعة")=FALSE,"اختر النوع",IF(NOT(ISNUMBER(F1717)),"عدد الأوجه ناقص","")))))</f>
        <v/>
      </c>
      <c r="J1717" s="21">
        <f>IF(OR(B1717&amp;""="",C1717&lt;&gt;"حفظ جديد",NOT(ISNUMBER(A1717))),"",IF(COUNTIFS($B$6:$B$2005,B1717&amp;"",$C$6:$C$2005,"حفظ جديد",$A$6:$A$2005,"&gt;"&amp;A1717)=0,1,0))</f>
        <v/>
      </c>
      <c r="K1717" s="21">
        <f>IF(OR(B1717&amp;""="",C1717&lt;&gt;"مراجعة",NOT(ISNUMBER(A1717))),"",IF(COUNTIFS($B$6:$B$2005,B1717&amp;"",$C$6:$C$2005,"مراجعة",$A$6:$A$2005,"&gt;"&amp;A1717)=0,1,0))</f>
        <v/>
      </c>
      <c r="L1717" s="6">
        <f>IF(J1717=1,B1717&amp;"|H","")</f>
        <v/>
      </c>
      <c r="M1717" s="6">
        <f>IF(K1717=1,B1717&amp;"|R","")</f>
        <v/>
      </c>
    </row>
    <row r="1718">
      <c r="A1718" s="13" t="n"/>
      <c r="B1718" s="5" t="n"/>
      <c r="C1718" s="5" t="n"/>
      <c r="D1718" s="5" t="n"/>
      <c r="E1718" s="5" t="n"/>
      <c r="F1718" s="15" t="n"/>
      <c r="G1718" s="5" t="n"/>
      <c r="H1718" s="5" t="n"/>
      <c r="I1718" s="6">
        <f>IF(B1718&amp;""="","",IF(COUNTIF('الطلاب'!$A$6:$A$205,B1718&amp;"")=0,"طالب غير موجود",IF(NOT(ISNUMBER(A1718)),"تاريخ ناقص",IF(OR(C1718="حفظ جديد",C1718="مراجعة")=FALSE,"اختر النوع",IF(NOT(ISNUMBER(F1718)),"عدد الأوجه ناقص","")))))</f>
        <v/>
      </c>
      <c r="J1718" s="21">
        <f>IF(OR(B1718&amp;""="",C1718&lt;&gt;"حفظ جديد",NOT(ISNUMBER(A1718))),"",IF(COUNTIFS($B$6:$B$2005,B1718&amp;"",$C$6:$C$2005,"حفظ جديد",$A$6:$A$2005,"&gt;"&amp;A1718)=0,1,0))</f>
        <v/>
      </c>
      <c r="K1718" s="21">
        <f>IF(OR(B1718&amp;""="",C1718&lt;&gt;"مراجعة",NOT(ISNUMBER(A1718))),"",IF(COUNTIFS($B$6:$B$2005,B1718&amp;"",$C$6:$C$2005,"مراجعة",$A$6:$A$2005,"&gt;"&amp;A1718)=0,1,0))</f>
        <v/>
      </c>
      <c r="L1718" s="6">
        <f>IF(J1718=1,B1718&amp;"|H","")</f>
        <v/>
      </c>
      <c r="M1718" s="6">
        <f>IF(K1718=1,B1718&amp;"|R","")</f>
        <v/>
      </c>
    </row>
    <row r="1719">
      <c r="A1719" s="13" t="n"/>
      <c r="B1719" s="5" t="n"/>
      <c r="C1719" s="5" t="n"/>
      <c r="D1719" s="5" t="n"/>
      <c r="E1719" s="5" t="n"/>
      <c r="F1719" s="15" t="n"/>
      <c r="G1719" s="5" t="n"/>
      <c r="H1719" s="5" t="n"/>
      <c r="I1719" s="6">
        <f>IF(B1719&amp;""="","",IF(COUNTIF('الطلاب'!$A$6:$A$205,B1719&amp;"")=0,"طالب غير موجود",IF(NOT(ISNUMBER(A1719)),"تاريخ ناقص",IF(OR(C1719="حفظ جديد",C1719="مراجعة")=FALSE,"اختر النوع",IF(NOT(ISNUMBER(F1719)),"عدد الأوجه ناقص","")))))</f>
        <v/>
      </c>
      <c r="J1719" s="21">
        <f>IF(OR(B1719&amp;""="",C1719&lt;&gt;"حفظ جديد",NOT(ISNUMBER(A1719))),"",IF(COUNTIFS($B$6:$B$2005,B1719&amp;"",$C$6:$C$2005,"حفظ جديد",$A$6:$A$2005,"&gt;"&amp;A1719)=0,1,0))</f>
        <v/>
      </c>
      <c r="K1719" s="21">
        <f>IF(OR(B1719&amp;""="",C1719&lt;&gt;"مراجعة",NOT(ISNUMBER(A1719))),"",IF(COUNTIFS($B$6:$B$2005,B1719&amp;"",$C$6:$C$2005,"مراجعة",$A$6:$A$2005,"&gt;"&amp;A1719)=0,1,0))</f>
        <v/>
      </c>
      <c r="L1719" s="6">
        <f>IF(J1719=1,B1719&amp;"|H","")</f>
        <v/>
      </c>
      <c r="M1719" s="6">
        <f>IF(K1719=1,B1719&amp;"|R","")</f>
        <v/>
      </c>
    </row>
    <row r="1720">
      <c r="A1720" s="13" t="n"/>
      <c r="B1720" s="5" t="n"/>
      <c r="C1720" s="5" t="n"/>
      <c r="D1720" s="5" t="n"/>
      <c r="E1720" s="5" t="n"/>
      <c r="F1720" s="15" t="n"/>
      <c r="G1720" s="5" t="n"/>
      <c r="H1720" s="5" t="n"/>
      <c r="I1720" s="6">
        <f>IF(B1720&amp;""="","",IF(COUNTIF('الطلاب'!$A$6:$A$205,B1720&amp;"")=0,"طالب غير موجود",IF(NOT(ISNUMBER(A1720)),"تاريخ ناقص",IF(OR(C1720="حفظ جديد",C1720="مراجعة")=FALSE,"اختر النوع",IF(NOT(ISNUMBER(F1720)),"عدد الأوجه ناقص","")))))</f>
        <v/>
      </c>
      <c r="J1720" s="21">
        <f>IF(OR(B1720&amp;""="",C1720&lt;&gt;"حفظ جديد",NOT(ISNUMBER(A1720))),"",IF(COUNTIFS($B$6:$B$2005,B1720&amp;"",$C$6:$C$2005,"حفظ جديد",$A$6:$A$2005,"&gt;"&amp;A1720)=0,1,0))</f>
        <v/>
      </c>
      <c r="K1720" s="21">
        <f>IF(OR(B1720&amp;""="",C1720&lt;&gt;"مراجعة",NOT(ISNUMBER(A1720))),"",IF(COUNTIFS($B$6:$B$2005,B1720&amp;"",$C$6:$C$2005,"مراجعة",$A$6:$A$2005,"&gt;"&amp;A1720)=0,1,0))</f>
        <v/>
      </c>
      <c r="L1720" s="6">
        <f>IF(J1720=1,B1720&amp;"|H","")</f>
        <v/>
      </c>
      <c r="M1720" s="6">
        <f>IF(K1720=1,B1720&amp;"|R","")</f>
        <v/>
      </c>
    </row>
    <row r="1721">
      <c r="A1721" s="13" t="n"/>
      <c r="B1721" s="5" t="n"/>
      <c r="C1721" s="5" t="n"/>
      <c r="D1721" s="5" t="n"/>
      <c r="E1721" s="5" t="n"/>
      <c r="F1721" s="15" t="n"/>
      <c r="G1721" s="5" t="n"/>
      <c r="H1721" s="5" t="n"/>
      <c r="I1721" s="6">
        <f>IF(B1721&amp;""="","",IF(COUNTIF('الطلاب'!$A$6:$A$205,B1721&amp;"")=0,"طالب غير موجود",IF(NOT(ISNUMBER(A1721)),"تاريخ ناقص",IF(OR(C1721="حفظ جديد",C1721="مراجعة")=FALSE,"اختر النوع",IF(NOT(ISNUMBER(F1721)),"عدد الأوجه ناقص","")))))</f>
        <v/>
      </c>
      <c r="J1721" s="21">
        <f>IF(OR(B1721&amp;""="",C1721&lt;&gt;"حفظ جديد",NOT(ISNUMBER(A1721))),"",IF(COUNTIFS($B$6:$B$2005,B1721&amp;"",$C$6:$C$2005,"حفظ جديد",$A$6:$A$2005,"&gt;"&amp;A1721)=0,1,0))</f>
        <v/>
      </c>
      <c r="K1721" s="21">
        <f>IF(OR(B1721&amp;""="",C1721&lt;&gt;"مراجعة",NOT(ISNUMBER(A1721))),"",IF(COUNTIFS($B$6:$B$2005,B1721&amp;"",$C$6:$C$2005,"مراجعة",$A$6:$A$2005,"&gt;"&amp;A1721)=0,1,0))</f>
        <v/>
      </c>
      <c r="L1721" s="6">
        <f>IF(J1721=1,B1721&amp;"|H","")</f>
        <v/>
      </c>
      <c r="M1721" s="6">
        <f>IF(K1721=1,B1721&amp;"|R","")</f>
        <v/>
      </c>
    </row>
    <row r="1722">
      <c r="A1722" s="13" t="n"/>
      <c r="B1722" s="5" t="n"/>
      <c r="C1722" s="5" t="n"/>
      <c r="D1722" s="5" t="n"/>
      <c r="E1722" s="5" t="n"/>
      <c r="F1722" s="15" t="n"/>
      <c r="G1722" s="5" t="n"/>
      <c r="H1722" s="5" t="n"/>
      <c r="I1722" s="6">
        <f>IF(B1722&amp;""="","",IF(COUNTIF('الطلاب'!$A$6:$A$205,B1722&amp;"")=0,"طالب غير موجود",IF(NOT(ISNUMBER(A1722)),"تاريخ ناقص",IF(OR(C1722="حفظ جديد",C1722="مراجعة")=FALSE,"اختر النوع",IF(NOT(ISNUMBER(F1722)),"عدد الأوجه ناقص","")))))</f>
        <v/>
      </c>
      <c r="J1722" s="21">
        <f>IF(OR(B1722&amp;""="",C1722&lt;&gt;"حفظ جديد",NOT(ISNUMBER(A1722))),"",IF(COUNTIFS($B$6:$B$2005,B1722&amp;"",$C$6:$C$2005,"حفظ جديد",$A$6:$A$2005,"&gt;"&amp;A1722)=0,1,0))</f>
        <v/>
      </c>
      <c r="K1722" s="21">
        <f>IF(OR(B1722&amp;""="",C1722&lt;&gt;"مراجعة",NOT(ISNUMBER(A1722))),"",IF(COUNTIFS($B$6:$B$2005,B1722&amp;"",$C$6:$C$2005,"مراجعة",$A$6:$A$2005,"&gt;"&amp;A1722)=0,1,0))</f>
        <v/>
      </c>
      <c r="L1722" s="6">
        <f>IF(J1722=1,B1722&amp;"|H","")</f>
        <v/>
      </c>
      <c r="M1722" s="6">
        <f>IF(K1722=1,B1722&amp;"|R","")</f>
        <v/>
      </c>
    </row>
    <row r="1723">
      <c r="A1723" s="13" t="n"/>
      <c r="B1723" s="5" t="n"/>
      <c r="C1723" s="5" t="n"/>
      <c r="D1723" s="5" t="n"/>
      <c r="E1723" s="5" t="n"/>
      <c r="F1723" s="15" t="n"/>
      <c r="G1723" s="5" t="n"/>
      <c r="H1723" s="5" t="n"/>
      <c r="I1723" s="6">
        <f>IF(B1723&amp;""="","",IF(COUNTIF('الطلاب'!$A$6:$A$205,B1723&amp;"")=0,"طالب غير موجود",IF(NOT(ISNUMBER(A1723)),"تاريخ ناقص",IF(OR(C1723="حفظ جديد",C1723="مراجعة")=FALSE,"اختر النوع",IF(NOT(ISNUMBER(F1723)),"عدد الأوجه ناقص","")))))</f>
        <v/>
      </c>
      <c r="J1723" s="21">
        <f>IF(OR(B1723&amp;""="",C1723&lt;&gt;"حفظ جديد",NOT(ISNUMBER(A1723))),"",IF(COUNTIFS($B$6:$B$2005,B1723&amp;"",$C$6:$C$2005,"حفظ جديد",$A$6:$A$2005,"&gt;"&amp;A1723)=0,1,0))</f>
        <v/>
      </c>
      <c r="K1723" s="21">
        <f>IF(OR(B1723&amp;""="",C1723&lt;&gt;"مراجعة",NOT(ISNUMBER(A1723))),"",IF(COUNTIFS($B$6:$B$2005,B1723&amp;"",$C$6:$C$2005,"مراجعة",$A$6:$A$2005,"&gt;"&amp;A1723)=0,1,0))</f>
        <v/>
      </c>
      <c r="L1723" s="6">
        <f>IF(J1723=1,B1723&amp;"|H","")</f>
        <v/>
      </c>
      <c r="M1723" s="6">
        <f>IF(K1723=1,B1723&amp;"|R","")</f>
        <v/>
      </c>
    </row>
    <row r="1724">
      <c r="A1724" s="13" t="n"/>
      <c r="B1724" s="5" t="n"/>
      <c r="C1724" s="5" t="n"/>
      <c r="D1724" s="5" t="n"/>
      <c r="E1724" s="5" t="n"/>
      <c r="F1724" s="15" t="n"/>
      <c r="G1724" s="5" t="n"/>
      <c r="H1724" s="5" t="n"/>
      <c r="I1724" s="6">
        <f>IF(B1724&amp;""="","",IF(COUNTIF('الطلاب'!$A$6:$A$205,B1724&amp;"")=0,"طالب غير موجود",IF(NOT(ISNUMBER(A1724)),"تاريخ ناقص",IF(OR(C1724="حفظ جديد",C1724="مراجعة")=FALSE,"اختر النوع",IF(NOT(ISNUMBER(F1724)),"عدد الأوجه ناقص","")))))</f>
        <v/>
      </c>
      <c r="J1724" s="21">
        <f>IF(OR(B1724&amp;""="",C1724&lt;&gt;"حفظ جديد",NOT(ISNUMBER(A1724))),"",IF(COUNTIFS($B$6:$B$2005,B1724&amp;"",$C$6:$C$2005,"حفظ جديد",$A$6:$A$2005,"&gt;"&amp;A1724)=0,1,0))</f>
        <v/>
      </c>
      <c r="K1724" s="21">
        <f>IF(OR(B1724&amp;""="",C1724&lt;&gt;"مراجعة",NOT(ISNUMBER(A1724))),"",IF(COUNTIFS($B$6:$B$2005,B1724&amp;"",$C$6:$C$2005,"مراجعة",$A$6:$A$2005,"&gt;"&amp;A1724)=0,1,0))</f>
        <v/>
      </c>
      <c r="L1724" s="6">
        <f>IF(J1724=1,B1724&amp;"|H","")</f>
        <v/>
      </c>
      <c r="M1724" s="6">
        <f>IF(K1724=1,B1724&amp;"|R","")</f>
        <v/>
      </c>
    </row>
    <row r="1725">
      <c r="A1725" s="13" t="n"/>
      <c r="B1725" s="5" t="n"/>
      <c r="C1725" s="5" t="n"/>
      <c r="D1725" s="5" t="n"/>
      <c r="E1725" s="5" t="n"/>
      <c r="F1725" s="15" t="n"/>
      <c r="G1725" s="5" t="n"/>
      <c r="H1725" s="5" t="n"/>
      <c r="I1725" s="6">
        <f>IF(B1725&amp;""="","",IF(COUNTIF('الطلاب'!$A$6:$A$205,B1725&amp;"")=0,"طالب غير موجود",IF(NOT(ISNUMBER(A1725)),"تاريخ ناقص",IF(OR(C1725="حفظ جديد",C1725="مراجعة")=FALSE,"اختر النوع",IF(NOT(ISNUMBER(F1725)),"عدد الأوجه ناقص","")))))</f>
        <v/>
      </c>
      <c r="J1725" s="21">
        <f>IF(OR(B1725&amp;""="",C1725&lt;&gt;"حفظ جديد",NOT(ISNUMBER(A1725))),"",IF(COUNTIFS($B$6:$B$2005,B1725&amp;"",$C$6:$C$2005,"حفظ جديد",$A$6:$A$2005,"&gt;"&amp;A1725)=0,1,0))</f>
        <v/>
      </c>
      <c r="K1725" s="21">
        <f>IF(OR(B1725&amp;""="",C1725&lt;&gt;"مراجعة",NOT(ISNUMBER(A1725))),"",IF(COUNTIFS($B$6:$B$2005,B1725&amp;"",$C$6:$C$2005,"مراجعة",$A$6:$A$2005,"&gt;"&amp;A1725)=0,1,0))</f>
        <v/>
      </c>
      <c r="L1725" s="6">
        <f>IF(J1725=1,B1725&amp;"|H","")</f>
        <v/>
      </c>
      <c r="M1725" s="6">
        <f>IF(K1725=1,B1725&amp;"|R","")</f>
        <v/>
      </c>
    </row>
    <row r="1726">
      <c r="A1726" s="13" t="n"/>
      <c r="B1726" s="5" t="n"/>
      <c r="C1726" s="5" t="n"/>
      <c r="D1726" s="5" t="n"/>
      <c r="E1726" s="5" t="n"/>
      <c r="F1726" s="15" t="n"/>
      <c r="G1726" s="5" t="n"/>
      <c r="H1726" s="5" t="n"/>
      <c r="I1726" s="6">
        <f>IF(B1726&amp;""="","",IF(COUNTIF('الطلاب'!$A$6:$A$205,B1726&amp;"")=0,"طالب غير موجود",IF(NOT(ISNUMBER(A1726)),"تاريخ ناقص",IF(OR(C1726="حفظ جديد",C1726="مراجعة")=FALSE,"اختر النوع",IF(NOT(ISNUMBER(F1726)),"عدد الأوجه ناقص","")))))</f>
        <v/>
      </c>
      <c r="J1726" s="21">
        <f>IF(OR(B1726&amp;""="",C1726&lt;&gt;"حفظ جديد",NOT(ISNUMBER(A1726))),"",IF(COUNTIFS($B$6:$B$2005,B1726&amp;"",$C$6:$C$2005,"حفظ جديد",$A$6:$A$2005,"&gt;"&amp;A1726)=0,1,0))</f>
        <v/>
      </c>
      <c r="K1726" s="21">
        <f>IF(OR(B1726&amp;""="",C1726&lt;&gt;"مراجعة",NOT(ISNUMBER(A1726))),"",IF(COUNTIFS($B$6:$B$2005,B1726&amp;"",$C$6:$C$2005,"مراجعة",$A$6:$A$2005,"&gt;"&amp;A1726)=0,1,0))</f>
        <v/>
      </c>
      <c r="L1726" s="6">
        <f>IF(J1726=1,B1726&amp;"|H","")</f>
        <v/>
      </c>
      <c r="M1726" s="6">
        <f>IF(K1726=1,B1726&amp;"|R","")</f>
        <v/>
      </c>
    </row>
    <row r="1727">
      <c r="A1727" s="13" t="n"/>
      <c r="B1727" s="5" t="n"/>
      <c r="C1727" s="5" t="n"/>
      <c r="D1727" s="5" t="n"/>
      <c r="E1727" s="5" t="n"/>
      <c r="F1727" s="15" t="n"/>
      <c r="G1727" s="5" t="n"/>
      <c r="H1727" s="5" t="n"/>
      <c r="I1727" s="6">
        <f>IF(B1727&amp;""="","",IF(COUNTIF('الطلاب'!$A$6:$A$205,B1727&amp;"")=0,"طالب غير موجود",IF(NOT(ISNUMBER(A1727)),"تاريخ ناقص",IF(OR(C1727="حفظ جديد",C1727="مراجعة")=FALSE,"اختر النوع",IF(NOT(ISNUMBER(F1727)),"عدد الأوجه ناقص","")))))</f>
        <v/>
      </c>
      <c r="J1727" s="21">
        <f>IF(OR(B1727&amp;""="",C1727&lt;&gt;"حفظ جديد",NOT(ISNUMBER(A1727))),"",IF(COUNTIFS($B$6:$B$2005,B1727&amp;"",$C$6:$C$2005,"حفظ جديد",$A$6:$A$2005,"&gt;"&amp;A1727)=0,1,0))</f>
        <v/>
      </c>
      <c r="K1727" s="21">
        <f>IF(OR(B1727&amp;""="",C1727&lt;&gt;"مراجعة",NOT(ISNUMBER(A1727))),"",IF(COUNTIFS($B$6:$B$2005,B1727&amp;"",$C$6:$C$2005,"مراجعة",$A$6:$A$2005,"&gt;"&amp;A1727)=0,1,0))</f>
        <v/>
      </c>
      <c r="L1727" s="6">
        <f>IF(J1727=1,B1727&amp;"|H","")</f>
        <v/>
      </c>
      <c r="M1727" s="6">
        <f>IF(K1727=1,B1727&amp;"|R","")</f>
        <v/>
      </c>
    </row>
    <row r="1728">
      <c r="A1728" s="13" t="n"/>
      <c r="B1728" s="5" t="n"/>
      <c r="C1728" s="5" t="n"/>
      <c r="D1728" s="5" t="n"/>
      <c r="E1728" s="5" t="n"/>
      <c r="F1728" s="15" t="n"/>
      <c r="G1728" s="5" t="n"/>
      <c r="H1728" s="5" t="n"/>
      <c r="I1728" s="6">
        <f>IF(B1728&amp;""="","",IF(COUNTIF('الطلاب'!$A$6:$A$205,B1728&amp;"")=0,"طالب غير موجود",IF(NOT(ISNUMBER(A1728)),"تاريخ ناقص",IF(OR(C1728="حفظ جديد",C1728="مراجعة")=FALSE,"اختر النوع",IF(NOT(ISNUMBER(F1728)),"عدد الأوجه ناقص","")))))</f>
        <v/>
      </c>
      <c r="J1728" s="21">
        <f>IF(OR(B1728&amp;""="",C1728&lt;&gt;"حفظ جديد",NOT(ISNUMBER(A1728))),"",IF(COUNTIFS($B$6:$B$2005,B1728&amp;"",$C$6:$C$2005,"حفظ جديد",$A$6:$A$2005,"&gt;"&amp;A1728)=0,1,0))</f>
        <v/>
      </c>
      <c r="K1728" s="21">
        <f>IF(OR(B1728&amp;""="",C1728&lt;&gt;"مراجعة",NOT(ISNUMBER(A1728))),"",IF(COUNTIFS($B$6:$B$2005,B1728&amp;"",$C$6:$C$2005,"مراجعة",$A$6:$A$2005,"&gt;"&amp;A1728)=0,1,0))</f>
        <v/>
      </c>
      <c r="L1728" s="6">
        <f>IF(J1728=1,B1728&amp;"|H","")</f>
        <v/>
      </c>
      <c r="M1728" s="6">
        <f>IF(K1728=1,B1728&amp;"|R","")</f>
        <v/>
      </c>
    </row>
    <row r="1729">
      <c r="A1729" s="13" t="n"/>
      <c r="B1729" s="5" t="n"/>
      <c r="C1729" s="5" t="n"/>
      <c r="D1729" s="5" t="n"/>
      <c r="E1729" s="5" t="n"/>
      <c r="F1729" s="15" t="n"/>
      <c r="G1729" s="5" t="n"/>
      <c r="H1729" s="5" t="n"/>
      <c r="I1729" s="6">
        <f>IF(B1729&amp;""="","",IF(COUNTIF('الطلاب'!$A$6:$A$205,B1729&amp;"")=0,"طالب غير موجود",IF(NOT(ISNUMBER(A1729)),"تاريخ ناقص",IF(OR(C1729="حفظ جديد",C1729="مراجعة")=FALSE,"اختر النوع",IF(NOT(ISNUMBER(F1729)),"عدد الأوجه ناقص","")))))</f>
        <v/>
      </c>
      <c r="J1729" s="21">
        <f>IF(OR(B1729&amp;""="",C1729&lt;&gt;"حفظ جديد",NOT(ISNUMBER(A1729))),"",IF(COUNTIFS($B$6:$B$2005,B1729&amp;"",$C$6:$C$2005,"حفظ جديد",$A$6:$A$2005,"&gt;"&amp;A1729)=0,1,0))</f>
        <v/>
      </c>
      <c r="K1729" s="21">
        <f>IF(OR(B1729&amp;""="",C1729&lt;&gt;"مراجعة",NOT(ISNUMBER(A1729))),"",IF(COUNTIFS($B$6:$B$2005,B1729&amp;"",$C$6:$C$2005,"مراجعة",$A$6:$A$2005,"&gt;"&amp;A1729)=0,1,0))</f>
        <v/>
      </c>
      <c r="L1729" s="6">
        <f>IF(J1729=1,B1729&amp;"|H","")</f>
        <v/>
      </c>
      <c r="M1729" s="6">
        <f>IF(K1729=1,B1729&amp;"|R","")</f>
        <v/>
      </c>
    </row>
    <row r="1730">
      <c r="A1730" s="13" t="n"/>
      <c r="B1730" s="5" t="n"/>
      <c r="C1730" s="5" t="n"/>
      <c r="D1730" s="5" t="n"/>
      <c r="E1730" s="5" t="n"/>
      <c r="F1730" s="15" t="n"/>
      <c r="G1730" s="5" t="n"/>
      <c r="H1730" s="5" t="n"/>
      <c r="I1730" s="6">
        <f>IF(B1730&amp;""="","",IF(COUNTIF('الطلاب'!$A$6:$A$205,B1730&amp;"")=0,"طالب غير موجود",IF(NOT(ISNUMBER(A1730)),"تاريخ ناقص",IF(OR(C1730="حفظ جديد",C1730="مراجعة")=FALSE,"اختر النوع",IF(NOT(ISNUMBER(F1730)),"عدد الأوجه ناقص","")))))</f>
        <v/>
      </c>
      <c r="J1730" s="21">
        <f>IF(OR(B1730&amp;""="",C1730&lt;&gt;"حفظ جديد",NOT(ISNUMBER(A1730))),"",IF(COUNTIFS($B$6:$B$2005,B1730&amp;"",$C$6:$C$2005,"حفظ جديد",$A$6:$A$2005,"&gt;"&amp;A1730)=0,1,0))</f>
        <v/>
      </c>
      <c r="K1730" s="21">
        <f>IF(OR(B1730&amp;""="",C1730&lt;&gt;"مراجعة",NOT(ISNUMBER(A1730))),"",IF(COUNTIFS($B$6:$B$2005,B1730&amp;"",$C$6:$C$2005,"مراجعة",$A$6:$A$2005,"&gt;"&amp;A1730)=0,1,0))</f>
        <v/>
      </c>
      <c r="L1730" s="6">
        <f>IF(J1730=1,B1730&amp;"|H","")</f>
        <v/>
      </c>
      <c r="M1730" s="6">
        <f>IF(K1730=1,B1730&amp;"|R","")</f>
        <v/>
      </c>
    </row>
    <row r="1731">
      <c r="A1731" s="13" t="n"/>
      <c r="B1731" s="5" t="n"/>
      <c r="C1731" s="5" t="n"/>
      <c r="D1731" s="5" t="n"/>
      <c r="E1731" s="5" t="n"/>
      <c r="F1731" s="15" t="n"/>
      <c r="G1731" s="5" t="n"/>
      <c r="H1731" s="5" t="n"/>
      <c r="I1731" s="6">
        <f>IF(B1731&amp;""="","",IF(COUNTIF('الطلاب'!$A$6:$A$205,B1731&amp;"")=0,"طالب غير موجود",IF(NOT(ISNUMBER(A1731)),"تاريخ ناقص",IF(OR(C1731="حفظ جديد",C1731="مراجعة")=FALSE,"اختر النوع",IF(NOT(ISNUMBER(F1731)),"عدد الأوجه ناقص","")))))</f>
        <v/>
      </c>
      <c r="J1731" s="21">
        <f>IF(OR(B1731&amp;""="",C1731&lt;&gt;"حفظ جديد",NOT(ISNUMBER(A1731))),"",IF(COUNTIFS($B$6:$B$2005,B1731&amp;"",$C$6:$C$2005,"حفظ جديد",$A$6:$A$2005,"&gt;"&amp;A1731)=0,1,0))</f>
        <v/>
      </c>
      <c r="K1731" s="21">
        <f>IF(OR(B1731&amp;""="",C1731&lt;&gt;"مراجعة",NOT(ISNUMBER(A1731))),"",IF(COUNTIFS($B$6:$B$2005,B1731&amp;"",$C$6:$C$2005,"مراجعة",$A$6:$A$2005,"&gt;"&amp;A1731)=0,1,0))</f>
        <v/>
      </c>
      <c r="L1731" s="6">
        <f>IF(J1731=1,B1731&amp;"|H","")</f>
        <v/>
      </c>
      <c r="M1731" s="6">
        <f>IF(K1731=1,B1731&amp;"|R","")</f>
        <v/>
      </c>
    </row>
    <row r="1732">
      <c r="A1732" s="13" t="n"/>
      <c r="B1732" s="5" t="n"/>
      <c r="C1732" s="5" t="n"/>
      <c r="D1732" s="5" t="n"/>
      <c r="E1732" s="5" t="n"/>
      <c r="F1732" s="15" t="n"/>
      <c r="G1732" s="5" t="n"/>
      <c r="H1732" s="5" t="n"/>
      <c r="I1732" s="6">
        <f>IF(B1732&amp;""="","",IF(COUNTIF('الطلاب'!$A$6:$A$205,B1732&amp;"")=0,"طالب غير موجود",IF(NOT(ISNUMBER(A1732)),"تاريخ ناقص",IF(OR(C1732="حفظ جديد",C1732="مراجعة")=FALSE,"اختر النوع",IF(NOT(ISNUMBER(F1732)),"عدد الأوجه ناقص","")))))</f>
        <v/>
      </c>
      <c r="J1732" s="21">
        <f>IF(OR(B1732&amp;""="",C1732&lt;&gt;"حفظ جديد",NOT(ISNUMBER(A1732))),"",IF(COUNTIFS($B$6:$B$2005,B1732&amp;"",$C$6:$C$2005,"حفظ جديد",$A$6:$A$2005,"&gt;"&amp;A1732)=0,1,0))</f>
        <v/>
      </c>
      <c r="K1732" s="21">
        <f>IF(OR(B1732&amp;""="",C1732&lt;&gt;"مراجعة",NOT(ISNUMBER(A1732))),"",IF(COUNTIFS($B$6:$B$2005,B1732&amp;"",$C$6:$C$2005,"مراجعة",$A$6:$A$2005,"&gt;"&amp;A1732)=0,1,0))</f>
        <v/>
      </c>
      <c r="L1732" s="6">
        <f>IF(J1732=1,B1732&amp;"|H","")</f>
        <v/>
      </c>
      <c r="M1732" s="6">
        <f>IF(K1732=1,B1732&amp;"|R","")</f>
        <v/>
      </c>
    </row>
    <row r="1733">
      <c r="A1733" s="13" t="n"/>
      <c r="B1733" s="5" t="n"/>
      <c r="C1733" s="5" t="n"/>
      <c r="D1733" s="5" t="n"/>
      <c r="E1733" s="5" t="n"/>
      <c r="F1733" s="15" t="n"/>
      <c r="G1733" s="5" t="n"/>
      <c r="H1733" s="5" t="n"/>
      <c r="I1733" s="6">
        <f>IF(B1733&amp;""="","",IF(COUNTIF('الطلاب'!$A$6:$A$205,B1733&amp;"")=0,"طالب غير موجود",IF(NOT(ISNUMBER(A1733)),"تاريخ ناقص",IF(OR(C1733="حفظ جديد",C1733="مراجعة")=FALSE,"اختر النوع",IF(NOT(ISNUMBER(F1733)),"عدد الأوجه ناقص","")))))</f>
        <v/>
      </c>
      <c r="J1733" s="21">
        <f>IF(OR(B1733&amp;""="",C1733&lt;&gt;"حفظ جديد",NOT(ISNUMBER(A1733))),"",IF(COUNTIFS($B$6:$B$2005,B1733&amp;"",$C$6:$C$2005,"حفظ جديد",$A$6:$A$2005,"&gt;"&amp;A1733)=0,1,0))</f>
        <v/>
      </c>
      <c r="K1733" s="21">
        <f>IF(OR(B1733&amp;""="",C1733&lt;&gt;"مراجعة",NOT(ISNUMBER(A1733))),"",IF(COUNTIFS($B$6:$B$2005,B1733&amp;"",$C$6:$C$2005,"مراجعة",$A$6:$A$2005,"&gt;"&amp;A1733)=0,1,0))</f>
        <v/>
      </c>
      <c r="L1733" s="6">
        <f>IF(J1733=1,B1733&amp;"|H","")</f>
        <v/>
      </c>
      <c r="M1733" s="6">
        <f>IF(K1733=1,B1733&amp;"|R","")</f>
        <v/>
      </c>
    </row>
    <row r="1734">
      <c r="A1734" s="13" t="n"/>
      <c r="B1734" s="5" t="n"/>
      <c r="C1734" s="5" t="n"/>
      <c r="D1734" s="5" t="n"/>
      <c r="E1734" s="5" t="n"/>
      <c r="F1734" s="15" t="n"/>
      <c r="G1734" s="5" t="n"/>
      <c r="H1734" s="5" t="n"/>
      <c r="I1734" s="6">
        <f>IF(B1734&amp;""="","",IF(COUNTIF('الطلاب'!$A$6:$A$205,B1734&amp;"")=0,"طالب غير موجود",IF(NOT(ISNUMBER(A1734)),"تاريخ ناقص",IF(OR(C1734="حفظ جديد",C1734="مراجعة")=FALSE,"اختر النوع",IF(NOT(ISNUMBER(F1734)),"عدد الأوجه ناقص","")))))</f>
        <v/>
      </c>
      <c r="J1734" s="21">
        <f>IF(OR(B1734&amp;""="",C1734&lt;&gt;"حفظ جديد",NOT(ISNUMBER(A1734))),"",IF(COUNTIFS($B$6:$B$2005,B1734&amp;"",$C$6:$C$2005,"حفظ جديد",$A$6:$A$2005,"&gt;"&amp;A1734)=0,1,0))</f>
        <v/>
      </c>
      <c r="K1734" s="21">
        <f>IF(OR(B1734&amp;""="",C1734&lt;&gt;"مراجعة",NOT(ISNUMBER(A1734))),"",IF(COUNTIFS($B$6:$B$2005,B1734&amp;"",$C$6:$C$2005,"مراجعة",$A$6:$A$2005,"&gt;"&amp;A1734)=0,1,0))</f>
        <v/>
      </c>
      <c r="L1734" s="6">
        <f>IF(J1734=1,B1734&amp;"|H","")</f>
        <v/>
      </c>
      <c r="M1734" s="6">
        <f>IF(K1734=1,B1734&amp;"|R","")</f>
        <v/>
      </c>
    </row>
    <row r="1735">
      <c r="A1735" s="13" t="n"/>
      <c r="B1735" s="5" t="n"/>
      <c r="C1735" s="5" t="n"/>
      <c r="D1735" s="5" t="n"/>
      <c r="E1735" s="5" t="n"/>
      <c r="F1735" s="15" t="n"/>
      <c r="G1735" s="5" t="n"/>
      <c r="H1735" s="5" t="n"/>
      <c r="I1735" s="6">
        <f>IF(B1735&amp;""="","",IF(COUNTIF('الطلاب'!$A$6:$A$205,B1735&amp;"")=0,"طالب غير موجود",IF(NOT(ISNUMBER(A1735)),"تاريخ ناقص",IF(OR(C1735="حفظ جديد",C1735="مراجعة")=FALSE,"اختر النوع",IF(NOT(ISNUMBER(F1735)),"عدد الأوجه ناقص","")))))</f>
        <v/>
      </c>
      <c r="J1735" s="21">
        <f>IF(OR(B1735&amp;""="",C1735&lt;&gt;"حفظ جديد",NOT(ISNUMBER(A1735))),"",IF(COUNTIFS($B$6:$B$2005,B1735&amp;"",$C$6:$C$2005,"حفظ جديد",$A$6:$A$2005,"&gt;"&amp;A1735)=0,1,0))</f>
        <v/>
      </c>
      <c r="K1735" s="21">
        <f>IF(OR(B1735&amp;""="",C1735&lt;&gt;"مراجعة",NOT(ISNUMBER(A1735))),"",IF(COUNTIFS($B$6:$B$2005,B1735&amp;"",$C$6:$C$2005,"مراجعة",$A$6:$A$2005,"&gt;"&amp;A1735)=0,1,0))</f>
        <v/>
      </c>
      <c r="L1735" s="6">
        <f>IF(J1735=1,B1735&amp;"|H","")</f>
        <v/>
      </c>
      <c r="M1735" s="6">
        <f>IF(K1735=1,B1735&amp;"|R","")</f>
        <v/>
      </c>
    </row>
    <row r="1736">
      <c r="A1736" s="13" t="n"/>
      <c r="B1736" s="5" t="n"/>
      <c r="C1736" s="5" t="n"/>
      <c r="D1736" s="5" t="n"/>
      <c r="E1736" s="5" t="n"/>
      <c r="F1736" s="15" t="n"/>
      <c r="G1736" s="5" t="n"/>
      <c r="H1736" s="5" t="n"/>
      <c r="I1736" s="6">
        <f>IF(B1736&amp;""="","",IF(COUNTIF('الطلاب'!$A$6:$A$205,B1736&amp;"")=0,"طالب غير موجود",IF(NOT(ISNUMBER(A1736)),"تاريخ ناقص",IF(OR(C1736="حفظ جديد",C1736="مراجعة")=FALSE,"اختر النوع",IF(NOT(ISNUMBER(F1736)),"عدد الأوجه ناقص","")))))</f>
        <v/>
      </c>
      <c r="J1736" s="21">
        <f>IF(OR(B1736&amp;""="",C1736&lt;&gt;"حفظ جديد",NOT(ISNUMBER(A1736))),"",IF(COUNTIFS($B$6:$B$2005,B1736&amp;"",$C$6:$C$2005,"حفظ جديد",$A$6:$A$2005,"&gt;"&amp;A1736)=0,1,0))</f>
        <v/>
      </c>
      <c r="K1736" s="21">
        <f>IF(OR(B1736&amp;""="",C1736&lt;&gt;"مراجعة",NOT(ISNUMBER(A1736))),"",IF(COUNTIFS($B$6:$B$2005,B1736&amp;"",$C$6:$C$2005,"مراجعة",$A$6:$A$2005,"&gt;"&amp;A1736)=0,1,0))</f>
        <v/>
      </c>
      <c r="L1736" s="6">
        <f>IF(J1736=1,B1736&amp;"|H","")</f>
        <v/>
      </c>
      <c r="M1736" s="6">
        <f>IF(K1736=1,B1736&amp;"|R","")</f>
        <v/>
      </c>
    </row>
    <row r="1737">
      <c r="A1737" s="13" t="n"/>
      <c r="B1737" s="5" t="n"/>
      <c r="C1737" s="5" t="n"/>
      <c r="D1737" s="5" t="n"/>
      <c r="E1737" s="5" t="n"/>
      <c r="F1737" s="15" t="n"/>
      <c r="G1737" s="5" t="n"/>
      <c r="H1737" s="5" t="n"/>
      <c r="I1737" s="6">
        <f>IF(B1737&amp;""="","",IF(COUNTIF('الطلاب'!$A$6:$A$205,B1737&amp;"")=0,"طالب غير موجود",IF(NOT(ISNUMBER(A1737)),"تاريخ ناقص",IF(OR(C1737="حفظ جديد",C1737="مراجعة")=FALSE,"اختر النوع",IF(NOT(ISNUMBER(F1737)),"عدد الأوجه ناقص","")))))</f>
        <v/>
      </c>
      <c r="J1737" s="21">
        <f>IF(OR(B1737&amp;""="",C1737&lt;&gt;"حفظ جديد",NOT(ISNUMBER(A1737))),"",IF(COUNTIFS($B$6:$B$2005,B1737&amp;"",$C$6:$C$2005,"حفظ جديد",$A$6:$A$2005,"&gt;"&amp;A1737)=0,1,0))</f>
        <v/>
      </c>
      <c r="K1737" s="21">
        <f>IF(OR(B1737&amp;""="",C1737&lt;&gt;"مراجعة",NOT(ISNUMBER(A1737))),"",IF(COUNTIFS($B$6:$B$2005,B1737&amp;"",$C$6:$C$2005,"مراجعة",$A$6:$A$2005,"&gt;"&amp;A1737)=0,1,0))</f>
        <v/>
      </c>
      <c r="L1737" s="6">
        <f>IF(J1737=1,B1737&amp;"|H","")</f>
        <v/>
      </c>
      <c r="M1737" s="6">
        <f>IF(K1737=1,B1737&amp;"|R","")</f>
        <v/>
      </c>
    </row>
    <row r="1738">
      <c r="A1738" s="13" t="n"/>
      <c r="B1738" s="5" t="n"/>
      <c r="C1738" s="5" t="n"/>
      <c r="D1738" s="5" t="n"/>
      <c r="E1738" s="5" t="n"/>
      <c r="F1738" s="15" t="n"/>
      <c r="G1738" s="5" t="n"/>
      <c r="H1738" s="5" t="n"/>
      <c r="I1738" s="6">
        <f>IF(B1738&amp;""="","",IF(COUNTIF('الطلاب'!$A$6:$A$205,B1738&amp;"")=0,"طالب غير موجود",IF(NOT(ISNUMBER(A1738)),"تاريخ ناقص",IF(OR(C1738="حفظ جديد",C1738="مراجعة")=FALSE,"اختر النوع",IF(NOT(ISNUMBER(F1738)),"عدد الأوجه ناقص","")))))</f>
        <v/>
      </c>
      <c r="J1738" s="21">
        <f>IF(OR(B1738&amp;""="",C1738&lt;&gt;"حفظ جديد",NOT(ISNUMBER(A1738))),"",IF(COUNTIFS($B$6:$B$2005,B1738&amp;"",$C$6:$C$2005,"حفظ جديد",$A$6:$A$2005,"&gt;"&amp;A1738)=0,1,0))</f>
        <v/>
      </c>
      <c r="K1738" s="21">
        <f>IF(OR(B1738&amp;""="",C1738&lt;&gt;"مراجعة",NOT(ISNUMBER(A1738))),"",IF(COUNTIFS($B$6:$B$2005,B1738&amp;"",$C$6:$C$2005,"مراجعة",$A$6:$A$2005,"&gt;"&amp;A1738)=0,1,0))</f>
        <v/>
      </c>
      <c r="L1738" s="6">
        <f>IF(J1738=1,B1738&amp;"|H","")</f>
        <v/>
      </c>
      <c r="M1738" s="6">
        <f>IF(K1738=1,B1738&amp;"|R","")</f>
        <v/>
      </c>
    </row>
    <row r="1739">
      <c r="A1739" s="13" t="n"/>
      <c r="B1739" s="5" t="n"/>
      <c r="C1739" s="5" t="n"/>
      <c r="D1739" s="5" t="n"/>
      <c r="E1739" s="5" t="n"/>
      <c r="F1739" s="15" t="n"/>
      <c r="G1739" s="5" t="n"/>
      <c r="H1739" s="5" t="n"/>
      <c r="I1739" s="6">
        <f>IF(B1739&amp;""="","",IF(COUNTIF('الطلاب'!$A$6:$A$205,B1739&amp;"")=0,"طالب غير موجود",IF(NOT(ISNUMBER(A1739)),"تاريخ ناقص",IF(OR(C1739="حفظ جديد",C1739="مراجعة")=FALSE,"اختر النوع",IF(NOT(ISNUMBER(F1739)),"عدد الأوجه ناقص","")))))</f>
        <v/>
      </c>
      <c r="J1739" s="21">
        <f>IF(OR(B1739&amp;""="",C1739&lt;&gt;"حفظ جديد",NOT(ISNUMBER(A1739))),"",IF(COUNTIFS($B$6:$B$2005,B1739&amp;"",$C$6:$C$2005,"حفظ جديد",$A$6:$A$2005,"&gt;"&amp;A1739)=0,1,0))</f>
        <v/>
      </c>
      <c r="K1739" s="21">
        <f>IF(OR(B1739&amp;""="",C1739&lt;&gt;"مراجعة",NOT(ISNUMBER(A1739))),"",IF(COUNTIFS($B$6:$B$2005,B1739&amp;"",$C$6:$C$2005,"مراجعة",$A$6:$A$2005,"&gt;"&amp;A1739)=0,1,0))</f>
        <v/>
      </c>
      <c r="L1739" s="6">
        <f>IF(J1739=1,B1739&amp;"|H","")</f>
        <v/>
      </c>
      <c r="M1739" s="6">
        <f>IF(K1739=1,B1739&amp;"|R","")</f>
        <v/>
      </c>
    </row>
    <row r="1740">
      <c r="A1740" s="13" t="n"/>
      <c r="B1740" s="5" t="n"/>
      <c r="C1740" s="5" t="n"/>
      <c r="D1740" s="5" t="n"/>
      <c r="E1740" s="5" t="n"/>
      <c r="F1740" s="15" t="n"/>
      <c r="G1740" s="5" t="n"/>
      <c r="H1740" s="5" t="n"/>
      <c r="I1740" s="6">
        <f>IF(B1740&amp;""="","",IF(COUNTIF('الطلاب'!$A$6:$A$205,B1740&amp;"")=0,"طالب غير موجود",IF(NOT(ISNUMBER(A1740)),"تاريخ ناقص",IF(OR(C1740="حفظ جديد",C1740="مراجعة")=FALSE,"اختر النوع",IF(NOT(ISNUMBER(F1740)),"عدد الأوجه ناقص","")))))</f>
        <v/>
      </c>
      <c r="J1740" s="21">
        <f>IF(OR(B1740&amp;""="",C1740&lt;&gt;"حفظ جديد",NOT(ISNUMBER(A1740))),"",IF(COUNTIFS($B$6:$B$2005,B1740&amp;"",$C$6:$C$2005,"حفظ جديد",$A$6:$A$2005,"&gt;"&amp;A1740)=0,1,0))</f>
        <v/>
      </c>
      <c r="K1740" s="21">
        <f>IF(OR(B1740&amp;""="",C1740&lt;&gt;"مراجعة",NOT(ISNUMBER(A1740))),"",IF(COUNTIFS($B$6:$B$2005,B1740&amp;"",$C$6:$C$2005,"مراجعة",$A$6:$A$2005,"&gt;"&amp;A1740)=0,1,0))</f>
        <v/>
      </c>
      <c r="L1740" s="6">
        <f>IF(J1740=1,B1740&amp;"|H","")</f>
        <v/>
      </c>
      <c r="M1740" s="6">
        <f>IF(K1740=1,B1740&amp;"|R","")</f>
        <v/>
      </c>
    </row>
    <row r="1741">
      <c r="A1741" s="13" t="n"/>
      <c r="B1741" s="5" t="n"/>
      <c r="C1741" s="5" t="n"/>
      <c r="D1741" s="5" t="n"/>
      <c r="E1741" s="5" t="n"/>
      <c r="F1741" s="15" t="n"/>
      <c r="G1741" s="5" t="n"/>
      <c r="H1741" s="5" t="n"/>
      <c r="I1741" s="6">
        <f>IF(B1741&amp;""="","",IF(COUNTIF('الطلاب'!$A$6:$A$205,B1741&amp;"")=0,"طالب غير موجود",IF(NOT(ISNUMBER(A1741)),"تاريخ ناقص",IF(OR(C1741="حفظ جديد",C1741="مراجعة")=FALSE,"اختر النوع",IF(NOT(ISNUMBER(F1741)),"عدد الأوجه ناقص","")))))</f>
        <v/>
      </c>
      <c r="J1741" s="21">
        <f>IF(OR(B1741&amp;""="",C1741&lt;&gt;"حفظ جديد",NOT(ISNUMBER(A1741))),"",IF(COUNTIFS($B$6:$B$2005,B1741&amp;"",$C$6:$C$2005,"حفظ جديد",$A$6:$A$2005,"&gt;"&amp;A1741)=0,1,0))</f>
        <v/>
      </c>
      <c r="K1741" s="21">
        <f>IF(OR(B1741&amp;""="",C1741&lt;&gt;"مراجعة",NOT(ISNUMBER(A1741))),"",IF(COUNTIFS($B$6:$B$2005,B1741&amp;"",$C$6:$C$2005,"مراجعة",$A$6:$A$2005,"&gt;"&amp;A1741)=0,1,0))</f>
        <v/>
      </c>
      <c r="L1741" s="6">
        <f>IF(J1741=1,B1741&amp;"|H","")</f>
        <v/>
      </c>
      <c r="M1741" s="6">
        <f>IF(K1741=1,B1741&amp;"|R","")</f>
        <v/>
      </c>
    </row>
    <row r="1742">
      <c r="A1742" s="13" t="n"/>
      <c r="B1742" s="5" t="n"/>
      <c r="C1742" s="5" t="n"/>
      <c r="D1742" s="5" t="n"/>
      <c r="E1742" s="5" t="n"/>
      <c r="F1742" s="15" t="n"/>
      <c r="G1742" s="5" t="n"/>
      <c r="H1742" s="5" t="n"/>
      <c r="I1742" s="6">
        <f>IF(B1742&amp;""="","",IF(COUNTIF('الطلاب'!$A$6:$A$205,B1742&amp;"")=0,"طالب غير موجود",IF(NOT(ISNUMBER(A1742)),"تاريخ ناقص",IF(OR(C1742="حفظ جديد",C1742="مراجعة")=FALSE,"اختر النوع",IF(NOT(ISNUMBER(F1742)),"عدد الأوجه ناقص","")))))</f>
        <v/>
      </c>
      <c r="J1742" s="21">
        <f>IF(OR(B1742&amp;""="",C1742&lt;&gt;"حفظ جديد",NOT(ISNUMBER(A1742))),"",IF(COUNTIFS($B$6:$B$2005,B1742&amp;"",$C$6:$C$2005,"حفظ جديد",$A$6:$A$2005,"&gt;"&amp;A1742)=0,1,0))</f>
        <v/>
      </c>
      <c r="K1742" s="21">
        <f>IF(OR(B1742&amp;""="",C1742&lt;&gt;"مراجعة",NOT(ISNUMBER(A1742))),"",IF(COUNTIFS($B$6:$B$2005,B1742&amp;"",$C$6:$C$2005,"مراجعة",$A$6:$A$2005,"&gt;"&amp;A1742)=0,1,0))</f>
        <v/>
      </c>
      <c r="L1742" s="6">
        <f>IF(J1742=1,B1742&amp;"|H","")</f>
        <v/>
      </c>
      <c r="M1742" s="6">
        <f>IF(K1742=1,B1742&amp;"|R","")</f>
        <v/>
      </c>
    </row>
    <row r="1743">
      <c r="A1743" s="13" t="n"/>
      <c r="B1743" s="5" t="n"/>
      <c r="C1743" s="5" t="n"/>
      <c r="D1743" s="5" t="n"/>
      <c r="E1743" s="5" t="n"/>
      <c r="F1743" s="15" t="n"/>
      <c r="G1743" s="5" t="n"/>
      <c r="H1743" s="5" t="n"/>
      <c r="I1743" s="6">
        <f>IF(B1743&amp;""="","",IF(COUNTIF('الطلاب'!$A$6:$A$205,B1743&amp;"")=0,"طالب غير موجود",IF(NOT(ISNUMBER(A1743)),"تاريخ ناقص",IF(OR(C1743="حفظ جديد",C1743="مراجعة")=FALSE,"اختر النوع",IF(NOT(ISNUMBER(F1743)),"عدد الأوجه ناقص","")))))</f>
        <v/>
      </c>
      <c r="J1743" s="21">
        <f>IF(OR(B1743&amp;""="",C1743&lt;&gt;"حفظ جديد",NOT(ISNUMBER(A1743))),"",IF(COUNTIFS($B$6:$B$2005,B1743&amp;"",$C$6:$C$2005,"حفظ جديد",$A$6:$A$2005,"&gt;"&amp;A1743)=0,1,0))</f>
        <v/>
      </c>
      <c r="K1743" s="21">
        <f>IF(OR(B1743&amp;""="",C1743&lt;&gt;"مراجعة",NOT(ISNUMBER(A1743))),"",IF(COUNTIFS($B$6:$B$2005,B1743&amp;"",$C$6:$C$2005,"مراجعة",$A$6:$A$2005,"&gt;"&amp;A1743)=0,1,0))</f>
        <v/>
      </c>
      <c r="L1743" s="6">
        <f>IF(J1743=1,B1743&amp;"|H","")</f>
        <v/>
      </c>
      <c r="M1743" s="6">
        <f>IF(K1743=1,B1743&amp;"|R","")</f>
        <v/>
      </c>
    </row>
    <row r="1744">
      <c r="A1744" s="13" t="n"/>
      <c r="B1744" s="5" t="n"/>
      <c r="C1744" s="5" t="n"/>
      <c r="D1744" s="5" t="n"/>
      <c r="E1744" s="5" t="n"/>
      <c r="F1744" s="15" t="n"/>
      <c r="G1744" s="5" t="n"/>
      <c r="H1744" s="5" t="n"/>
      <c r="I1744" s="6">
        <f>IF(B1744&amp;""="","",IF(COUNTIF('الطلاب'!$A$6:$A$205,B1744&amp;"")=0,"طالب غير موجود",IF(NOT(ISNUMBER(A1744)),"تاريخ ناقص",IF(OR(C1744="حفظ جديد",C1744="مراجعة")=FALSE,"اختر النوع",IF(NOT(ISNUMBER(F1744)),"عدد الأوجه ناقص","")))))</f>
        <v/>
      </c>
      <c r="J1744" s="21">
        <f>IF(OR(B1744&amp;""="",C1744&lt;&gt;"حفظ جديد",NOT(ISNUMBER(A1744))),"",IF(COUNTIFS($B$6:$B$2005,B1744&amp;"",$C$6:$C$2005,"حفظ جديد",$A$6:$A$2005,"&gt;"&amp;A1744)=0,1,0))</f>
        <v/>
      </c>
      <c r="K1744" s="21">
        <f>IF(OR(B1744&amp;""="",C1744&lt;&gt;"مراجعة",NOT(ISNUMBER(A1744))),"",IF(COUNTIFS($B$6:$B$2005,B1744&amp;"",$C$6:$C$2005,"مراجعة",$A$6:$A$2005,"&gt;"&amp;A1744)=0,1,0))</f>
        <v/>
      </c>
      <c r="L1744" s="6">
        <f>IF(J1744=1,B1744&amp;"|H","")</f>
        <v/>
      </c>
      <c r="M1744" s="6">
        <f>IF(K1744=1,B1744&amp;"|R","")</f>
        <v/>
      </c>
    </row>
    <row r="1745">
      <c r="A1745" s="13" t="n"/>
      <c r="B1745" s="5" t="n"/>
      <c r="C1745" s="5" t="n"/>
      <c r="D1745" s="5" t="n"/>
      <c r="E1745" s="5" t="n"/>
      <c r="F1745" s="15" t="n"/>
      <c r="G1745" s="5" t="n"/>
      <c r="H1745" s="5" t="n"/>
      <c r="I1745" s="6">
        <f>IF(B1745&amp;""="","",IF(COUNTIF('الطلاب'!$A$6:$A$205,B1745&amp;"")=0,"طالب غير موجود",IF(NOT(ISNUMBER(A1745)),"تاريخ ناقص",IF(OR(C1745="حفظ جديد",C1745="مراجعة")=FALSE,"اختر النوع",IF(NOT(ISNUMBER(F1745)),"عدد الأوجه ناقص","")))))</f>
        <v/>
      </c>
      <c r="J1745" s="21">
        <f>IF(OR(B1745&amp;""="",C1745&lt;&gt;"حفظ جديد",NOT(ISNUMBER(A1745))),"",IF(COUNTIFS($B$6:$B$2005,B1745&amp;"",$C$6:$C$2005,"حفظ جديد",$A$6:$A$2005,"&gt;"&amp;A1745)=0,1,0))</f>
        <v/>
      </c>
      <c r="K1745" s="21">
        <f>IF(OR(B1745&amp;""="",C1745&lt;&gt;"مراجعة",NOT(ISNUMBER(A1745))),"",IF(COUNTIFS($B$6:$B$2005,B1745&amp;"",$C$6:$C$2005,"مراجعة",$A$6:$A$2005,"&gt;"&amp;A1745)=0,1,0))</f>
        <v/>
      </c>
      <c r="L1745" s="6">
        <f>IF(J1745=1,B1745&amp;"|H","")</f>
        <v/>
      </c>
      <c r="M1745" s="6">
        <f>IF(K1745=1,B1745&amp;"|R","")</f>
        <v/>
      </c>
    </row>
    <row r="1746">
      <c r="A1746" s="13" t="n"/>
      <c r="B1746" s="5" t="n"/>
      <c r="C1746" s="5" t="n"/>
      <c r="D1746" s="5" t="n"/>
      <c r="E1746" s="5" t="n"/>
      <c r="F1746" s="15" t="n"/>
      <c r="G1746" s="5" t="n"/>
      <c r="H1746" s="5" t="n"/>
      <c r="I1746" s="6">
        <f>IF(B1746&amp;""="","",IF(COUNTIF('الطلاب'!$A$6:$A$205,B1746&amp;"")=0,"طالب غير موجود",IF(NOT(ISNUMBER(A1746)),"تاريخ ناقص",IF(OR(C1746="حفظ جديد",C1746="مراجعة")=FALSE,"اختر النوع",IF(NOT(ISNUMBER(F1746)),"عدد الأوجه ناقص","")))))</f>
        <v/>
      </c>
      <c r="J1746" s="21">
        <f>IF(OR(B1746&amp;""="",C1746&lt;&gt;"حفظ جديد",NOT(ISNUMBER(A1746))),"",IF(COUNTIFS($B$6:$B$2005,B1746&amp;"",$C$6:$C$2005,"حفظ جديد",$A$6:$A$2005,"&gt;"&amp;A1746)=0,1,0))</f>
        <v/>
      </c>
      <c r="K1746" s="21">
        <f>IF(OR(B1746&amp;""="",C1746&lt;&gt;"مراجعة",NOT(ISNUMBER(A1746))),"",IF(COUNTIFS($B$6:$B$2005,B1746&amp;"",$C$6:$C$2005,"مراجعة",$A$6:$A$2005,"&gt;"&amp;A1746)=0,1,0))</f>
        <v/>
      </c>
      <c r="L1746" s="6">
        <f>IF(J1746=1,B1746&amp;"|H","")</f>
        <v/>
      </c>
      <c r="M1746" s="6">
        <f>IF(K1746=1,B1746&amp;"|R","")</f>
        <v/>
      </c>
    </row>
    <row r="1747">
      <c r="A1747" s="13" t="n"/>
      <c r="B1747" s="5" t="n"/>
      <c r="C1747" s="5" t="n"/>
      <c r="D1747" s="5" t="n"/>
      <c r="E1747" s="5" t="n"/>
      <c r="F1747" s="15" t="n"/>
      <c r="G1747" s="5" t="n"/>
      <c r="H1747" s="5" t="n"/>
      <c r="I1747" s="6">
        <f>IF(B1747&amp;""="","",IF(COUNTIF('الطلاب'!$A$6:$A$205,B1747&amp;"")=0,"طالب غير موجود",IF(NOT(ISNUMBER(A1747)),"تاريخ ناقص",IF(OR(C1747="حفظ جديد",C1747="مراجعة")=FALSE,"اختر النوع",IF(NOT(ISNUMBER(F1747)),"عدد الأوجه ناقص","")))))</f>
        <v/>
      </c>
      <c r="J1747" s="21">
        <f>IF(OR(B1747&amp;""="",C1747&lt;&gt;"حفظ جديد",NOT(ISNUMBER(A1747))),"",IF(COUNTIFS($B$6:$B$2005,B1747&amp;"",$C$6:$C$2005,"حفظ جديد",$A$6:$A$2005,"&gt;"&amp;A1747)=0,1,0))</f>
        <v/>
      </c>
      <c r="K1747" s="21">
        <f>IF(OR(B1747&amp;""="",C1747&lt;&gt;"مراجعة",NOT(ISNUMBER(A1747))),"",IF(COUNTIFS($B$6:$B$2005,B1747&amp;"",$C$6:$C$2005,"مراجعة",$A$6:$A$2005,"&gt;"&amp;A1747)=0,1,0))</f>
        <v/>
      </c>
      <c r="L1747" s="6">
        <f>IF(J1747=1,B1747&amp;"|H","")</f>
        <v/>
      </c>
      <c r="M1747" s="6">
        <f>IF(K1747=1,B1747&amp;"|R","")</f>
        <v/>
      </c>
    </row>
    <row r="1748">
      <c r="A1748" s="13" t="n"/>
      <c r="B1748" s="5" t="n"/>
      <c r="C1748" s="5" t="n"/>
      <c r="D1748" s="5" t="n"/>
      <c r="E1748" s="5" t="n"/>
      <c r="F1748" s="15" t="n"/>
      <c r="G1748" s="5" t="n"/>
      <c r="H1748" s="5" t="n"/>
      <c r="I1748" s="6">
        <f>IF(B1748&amp;""="","",IF(COUNTIF('الطلاب'!$A$6:$A$205,B1748&amp;"")=0,"طالب غير موجود",IF(NOT(ISNUMBER(A1748)),"تاريخ ناقص",IF(OR(C1748="حفظ جديد",C1748="مراجعة")=FALSE,"اختر النوع",IF(NOT(ISNUMBER(F1748)),"عدد الأوجه ناقص","")))))</f>
        <v/>
      </c>
      <c r="J1748" s="21">
        <f>IF(OR(B1748&amp;""="",C1748&lt;&gt;"حفظ جديد",NOT(ISNUMBER(A1748))),"",IF(COUNTIFS($B$6:$B$2005,B1748&amp;"",$C$6:$C$2005,"حفظ جديد",$A$6:$A$2005,"&gt;"&amp;A1748)=0,1,0))</f>
        <v/>
      </c>
      <c r="K1748" s="21">
        <f>IF(OR(B1748&amp;""="",C1748&lt;&gt;"مراجعة",NOT(ISNUMBER(A1748))),"",IF(COUNTIFS($B$6:$B$2005,B1748&amp;"",$C$6:$C$2005,"مراجعة",$A$6:$A$2005,"&gt;"&amp;A1748)=0,1,0))</f>
        <v/>
      </c>
      <c r="L1748" s="6">
        <f>IF(J1748=1,B1748&amp;"|H","")</f>
        <v/>
      </c>
      <c r="M1748" s="6">
        <f>IF(K1748=1,B1748&amp;"|R","")</f>
        <v/>
      </c>
    </row>
    <row r="1749">
      <c r="A1749" s="13" t="n"/>
      <c r="B1749" s="5" t="n"/>
      <c r="C1749" s="5" t="n"/>
      <c r="D1749" s="5" t="n"/>
      <c r="E1749" s="5" t="n"/>
      <c r="F1749" s="15" t="n"/>
      <c r="G1749" s="5" t="n"/>
      <c r="H1749" s="5" t="n"/>
      <c r="I1749" s="6">
        <f>IF(B1749&amp;""="","",IF(COUNTIF('الطلاب'!$A$6:$A$205,B1749&amp;"")=0,"طالب غير موجود",IF(NOT(ISNUMBER(A1749)),"تاريخ ناقص",IF(OR(C1749="حفظ جديد",C1749="مراجعة")=FALSE,"اختر النوع",IF(NOT(ISNUMBER(F1749)),"عدد الأوجه ناقص","")))))</f>
        <v/>
      </c>
      <c r="J1749" s="21">
        <f>IF(OR(B1749&amp;""="",C1749&lt;&gt;"حفظ جديد",NOT(ISNUMBER(A1749))),"",IF(COUNTIFS($B$6:$B$2005,B1749&amp;"",$C$6:$C$2005,"حفظ جديد",$A$6:$A$2005,"&gt;"&amp;A1749)=0,1,0))</f>
        <v/>
      </c>
      <c r="K1749" s="21">
        <f>IF(OR(B1749&amp;""="",C1749&lt;&gt;"مراجعة",NOT(ISNUMBER(A1749))),"",IF(COUNTIFS($B$6:$B$2005,B1749&amp;"",$C$6:$C$2005,"مراجعة",$A$6:$A$2005,"&gt;"&amp;A1749)=0,1,0))</f>
        <v/>
      </c>
      <c r="L1749" s="6">
        <f>IF(J1749=1,B1749&amp;"|H","")</f>
        <v/>
      </c>
      <c r="M1749" s="6">
        <f>IF(K1749=1,B1749&amp;"|R","")</f>
        <v/>
      </c>
    </row>
    <row r="1750">
      <c r="A1750" s="13" t="n"/>
      <c r="B1750" s="5" t="n"/>
      <c r="C1750" s="5" t="n"/>
      <c r="D1750" s="5" t="n"/>
      <c r="E1750" s="5" t="n"/>
      <c r="F1750" s="15" t="n"/>
      <c r="G1750" s="5" t="n"/>
      <c r="H1750" s="5" t="n"/>
      <c r="I1750" s="6">
        <f>IF(B1750&amp;""="","",IF(COUNTIF('الطلاب'!$A$6:$A$205,B1750&amp;"")=0,"طالب غير موجود",IF(NOT(ISNUMBER(A1750)),"تاريخ ناقص",IF(OR(C1750="حفظ جديد",C1750="مراجعة")=FALSE,"اختر النوع",IF(NOT(ISNUMBER(F1750)),"عدد الأوجه ناقص","")))))</f>
        <v/>
      </c>
      <c r="J1750" s="21">
        <f>IF(OR(B1750&amp;""="",C1750&lt;&gt;"حفظ جديد",NOT(ISNUMBER(A1750))),"",IF(COUNTIFS($B$6:$B$2005,B1750&amp;"",$C$6:$C$2005,"حفظ جديد",$A$6:$A$2005,"&gt;"&amp;A1750)=0,1,0))</f>
        <v/>
      </c>
      <c r="K1750" s="21">
        <f>IF(OR(B1750&amp;""="",C1750&lt;&gt;"مراجعة",NOT(ISNUMBER(A1750))),"",IF(COUNTIFS($B$6:$B$2005,B1750&amp;"",$C$6:$C$2005,"مراجعة",$A$6:$A$2005,"&gt;"&amp;A1750)=0,1,0))</f>
        <v/>
      </c>
      <c r="L1750" s="6">
        <f>IF(J1750=1,B1750&amp;"|H","")</f>
        <v/>
      </c>
      <c r="M1750" s="6">
        <f>IF(K1750=1,B1750&amp;"|R","")</f>
        <v/>
      </c>
    </row>
    <row r="1751">
      <c r="A1751" s="13" t="n"/>
      <c r="B1751" s="5" t="n"/>
      <c r="C1751" s="5" t="n"/>
      <c r="D1751" s="5" t="n"/>
      <c r="E1751" s="5" t="n"/>
      <c r="F1751" s="15" t="n"/>
      <c r="G1751" s="5" t="n"/>
      <c r="H1751" s="5" t="n"/>
      <c r="I1751" s="6">
        <f>IF(B1751&amp;""="","",IF(COUNTIF('الطلاب'!$A$6:$A$205,B1751&amp;"")=0,"طالب غير موجود",IF(NOT(ISNUMBER(A1751)),"تاريخ ناقص",IF(OR(C1751="حفظ جديد",C1751="مراجعة")=FALSE,"اختر النوع",IF(NOT(ISNUMBER(F1751)),"عدد الأوجه ناقص","")))))</f>
        <v/>
      </c>
      <c r="J1751" s="21">
        <f>IF(OR(B1751&amp;""="",C1751&lt;&gt;"حفظ جديد",NOT(ISNUMBER(A1751))),"",IF(COUNTIFS($B$6:$B$2005,B1751&amp;"",$C$6:$C$2005,"حفظ جديد",$A$6:$A$2005,"&gt;"&amp;A1751)=0,1,0))</f>
        <v/>
      </c>
      <c r="K1751" s="21">
        <f>IF(OR(B1751&amp;""="",C1751&lt;&gt;"مراجعة",NOT(ISNUMBER(A1751))),"",IF(COUNTIFS($B$6:$B$2005,B1751&amp;"",$C$6:$C$2005,"مراجعة",$A$6:$A$2005,"&gt;"&amp;A1751)=0,1,0))</f>
        <v/>
      </c>
      <c r="L1751" s="6">
        <f>IF(J1751=1,B1751&amp;"|H","")</f>
        <v/>
      </c>
      <c r="M1751" s="6">
        <f>IF(K1751=1,B1751&amp;"|R","")</f>
        <v/>
      </c>
    </row>
    <row r="1752">
      <c r="A1752" s="13" t="n"/>
      <c r="B1752" s="5" t="n"/>
      <c r="C1752" s="5" t="n"/>
      <c r="D1752" s="5" t="n"/>
      <c r="E1752" s="5" t="n"/>
      <c r="F1752" s="15" t="n"/>
      <c r="G1752" s="5" t="n"/>
      <c r="H1752" s="5" t="n"/>
      <c r="I1752" s="6">
        <f>IF(B1752&amp;""="","",IF(COUNTIF('الطلاب'!$A$6:$A$205,B1752&amp;"")=0,"طالب غير موجود",IF(NOT(ISNUMBER(A1752)),"تاريخ ناقص",IF(OR(C1752="حفظ جديد",C1752="مراجعة")=FALSE,"اختر النوع",IF(NOT(ISNUMBER(F1752)),"عدد الأوجه ناقص","")))))</f>
        <v/>
      </c>
      <c r="J1752" s="21">
        <f>IF(OR(B1752&amp;""="",C1752&lt;&gt;"حفظ جديد",NOT(ISNUMBER(A1752))),"",IF(COUNTIFS($B$6:$B$2005,B1752&amp;"",$C$6:$C$2005,"حفظ جديد",$A$6:$A$2005,"&gt;"&amp;A1752)=0,1,0))</f>
        <v/>
      </c>
      <c r="K1752" s="21">
        <f>IF(OR(B1752&amp;""="",C1752&lt;&gt;"مراجعة",NOT(ISNUMBER(A1752))),"",IF(COUNTIFS($B$6:$B$2005,B1752&amp;"",$C$6:$C$2005,"مراجعة",$A$6:$A$2005,"&gt;"&amp;A1752)=0,1,0))</f>
        <v/>
      </c>
      <c r="L1752" s="6">
        <f>IF(J1752=1,B1752&amp;"|H","")</f>
        <v/>
      </c>
      <c r="M1752" s="6">
        <f>IF(K1752=1,B1752&amp;"|R","")</f>
        <v/>
      </c>
    </row>
    <row r="1753">
      <c r="A1753" s="13" t="n"/>
      <c r="B1753" s="5" t="n"/>
      <c r="C1753" s="5" t="n"/>
      <c r="D1753" s="5" t="n"/>
      <c r="E1753" s="5" t="n"/>
      <c r="F1753" s="15" t="n"/>
      <c r="G1753" s="5" t="n"/>
      <c r="H1753" s="5" t="n"/>
      <c r="I1753" s="6">
        <f>IF(B1753&amp;""="","",IF(COUNTIF('الطلاب'!$A$6:$A$205,B1753&amp;"")=0,"طالب غير موجود",IF(NOT(ISNUMBER(A1753)),"تاريخ ناقص",IF(OR(C1753="حفظ جديد",C1753="مراجعة")=FALSE,"اختر النوع",IF(NOT(ISNUMBER(F1753)),"عدد الأوجه ناقص","")))))</f>
        <v/>
      </c>
      <c r="J1753" s="21">
        <f>IF(OR(B1753&amp;""="",C1753&lt;&gt;"حفظ جديد",NOT(ISNUMBER(A1753))),"",IF(COUNTIFS($B$6:$B$2005,B1753&amp;"",$C$6:$C$2005,"حفظ جديد",$A$6:$A$2005,"&gt;"&amp;A1753)=0,1,0))</f>
        <v/>
      </c>
      <c r="K1753" s="21">
        <f>IF(OR(B1753&amp;""="",C1753&lt;&gt;"مراجعة",NOT(ISNUMBER(A1753))),"",IF(COUNTIFS($B$6:$B$2005,B1753&amp;"",$C$6:$C$2005,"مراجعة",$A$6:$A$2005,"&gt;"&amp;A1753)=0,1,0))</f>
        <v/>
      </c>
      <c r="L1753" s="6">
        <f>IF(J1753=1,B1753&amp;"|H","")</f>
        <v/>
      </c>
      <c r="M1753" s="6">
        <f>IF(K1753=1,B1753&amp;"|R","")</f>
        <v/>
      </c>
    </row>
    <row r="1754">
      <c r="A1754" s="13" t="n"/>
      <c r="B1754" s="5" t="n"/>
      <c r="C1754" s="5" t="n"/>
      <c r="D1754" s="5" t="n"/>
      <c r="E1754" s="5" t="n"/>
      <c r="F1754" s="15" t="n"/>
      <c r="G1754" s="5" t="n"/>
      <c r="H1754" s="5" t="n"/>
      <c r="I1754" s="6">
        <f>IF(B1754&amp;""="","",IF(COUNTIF('الطلاب'!$A$6:$A$205,B1754&amp;"")=0,"طالب غير موجود",IF(NOT(ISNUMBER(A1754)),"تاريخ ناقص",IF(OR(C1754="حفظ جديد",C1754="مراجعة")=FALSE,"اختر النوع",IF(NOT(ISNUMBER(F1754)),"عدد الأوجه ناقص","")))))</f>
        <v/>
      </c>
      <c r="J1754" s="21">
        <f>IF(OR(B1754&amp;""="",C1754&lt;&gt;"حفظ جديد",NOT(ISNUMBER(A1754))),"",IF(COUNTIFS($B$6:$B$2005,B1754&amp;"",$C$6:$C$2005,"حفظ جديد",$A$6:$A$2005,"&gt;"&amp;A1754)=0,1,0))</f>
        <v/>
      </c>
      <c r="K1754" s="21">
        <f>IF(OR(B1754&amp;""="",C1754&lt;&gt;"مراجعة",NOT(ISNUMBER(A1754))),"",IF(COUNTIFS($B$6:$B$2005,B1754&amp;"",$C$6:$C$2005,"مراجعة",$A$6:$A$2005,"&gt;"&amp;A1754)=0,1,0))</f>
        <v/>
      </c>
      <c r="L1754" s="6">
        <f>IF(J1754=1,B1754&amp;"|H","")</f>
        <v/>
      </c>
      <c r="M1754" s="6">
        <f>IF(K1754=1,B1754&amp;"|R","")</f>
        <v/>
      </c>
    </row>
    <row r="1755">
      <c r="A1755" s="13" t="n"/>
      <c r="B1755" s="5" t="n"/>
      <c r="C1755" s="5" t="n"/>
      <c r="D1755" s="5" t="n"/>
      <c r="E1755" s="5" t="n"/>
      <c r="F1755" s="15" t="n"/>
      <c r="G1755" s="5" t="n"/>
      <c r="H1755" s="5" t="n"/>
      <c r="I1755" s="6">
        <f>IF(B1755&amp;""="","",IF(COUNTIF('الطلاب'!$A$6:$A$205,B1755&amp;"")=0,"طالب غير موجود",IF(NOT(ISNUMBER(A1755)),"تاريخ ناقص",IF(OR(C1755="حفظ جديد",C1755="مراجعة")=FALSE,"اختر النوع",IF(NOT(ISNUMBER(F1755)),"عدد الأوجه ناقص","")))))</f>
        <v/>
      </c>
      <c r="J1755" s="21">
        <f>IF(OR(B1755&amp;""="",C1755&lt;&gt;"حفظ جديد",NOT(ISNUMBER(A1755))),"",IF(COUNTIFS($B$6:$B$2005,B1755&amp;"",$C$6:$C$2005,"حفظ جديد",$A$6:$A$2005,"&gt;"&amp;A1755)=0,1,0))</f>
        <v/>
      </c>
      <c r="K1755" s="21">
        <f>IF(OR(B1755&amp;""="",C1755&lt;&gt;"مراجعة",NOT(ISNUMBER(A1755))),"",IF(COUNTIFS($B$6:$B$2005,B1755&amp;"",$C$6:$C$2005,"مراجعة",$A$6:$A$2005,"&gt;"&amp;A1755)=0,1,0))</f>
        <v/>
      </c>
      <c r="L1755" s="6">
        <f>IF(J1755=1,B1755&amp;"|H","")</f>
        <v/>
      </c>
      <c r="M1755" s="6">
        <f>IF(K1755=1,B1755&amp;"|R","")</f>
        <v/>
      </c>
    </row>
    <row r="1756">
      <c r="A1756" s="13" t="n"/>
      <c r="B1756" s="5" t="n"/>
      <c r="C1756" s="5" t="n"/>
      <c r="D1756" s="5" t="n"/>
      <c r="E1756" s="5" t="n"/>
      <c r="F1756" s="15" t="n"/>
      <c r="G1756" s="5" t="n"/>
      <c r="H1756" s="5" t="n"/>
      <c r="I1756" s="6">
        <f>IF(B1756&amp;""="","",IF(COUNTIF('الطلاب'!$A$6:$A$205,B1756&amp;"")=0,"طالب غير موجود",IF(NOT(ISNUMBER(A1756)),"تاريخ ناقص",IF(OR(C1756="حفظ جديد",C1756="مراجعة")=FALSE,"اختر النوع",IF(NOT(ISNUMBER(F1756)),"عدد الأوجه ناقص","")))))</f>
        <v/>
      </c>
      <c r="J1756" s="21">
        <f>IF(OR(B1756&amp;""="",C1756&lt;&gt;"حفظ جديد",NOT(ISNUMBER(A1756))),"",IF(COUNTIFS($B$6:$B$2005,B1756&amp;"",$C$6:$C$2005,"حفظ جديد",$A$6:$A$2005,"&gt;"&amp;A1756)=0,1,0))</f>
        <v/>
      </c>
      <c r="K1756" s="21">
        <f>IF(OR(B1756&amp;""="",C1756&lt;&gt;"مراجعة",NOT(ISNUMBER(A1756))),"",IF(COUNTIFS($B$6:$B$2005,B1756&amp;"",$C$6:$C$2005,"مراجعة",$A$6:$A$2005,"&gt;"&amp;A1756)=0,1,0))</f>
        <v/>
      </c>
      <c r="L1756" s="6">
        <f>IF(J1756=1,B1756&amp;"|H","")</f>
        <v/>
      </c>
      <c r="M1756" s="6">
        <f>IF(K1756=1,B1756&amp;"|R","")</f>
        <v/>
      </c>
    </row>
    <row r="1757">
      <c r="A1757" s="13" t="n"/>
      <c r="B1757" s="5" t="n"/>
      <c r="C1757" s="5" t="n"/>
      <c r="D1757" s="5" t="n"/>
      <c r="E1757" s="5" t="n"/>
      <c r="F1757" s="15" t="n"/>
      <c r="G1757" s="5" t="n"/>
      <c r="H1757" s="5" t="n"/>
      <c r="I1757" s="6">
        <f>IF(B1757&amp;""="","",IF(COUNTIF('الطلاب'!$A$6:$A$205,B1757&amp;"")=0,"طالب غير موجود",IF(NOT(ISNUMBER(A1757)),"تاريخ ناقص",IF(OR(C1757="حفظ جديد",C1757="مراجعة")=FALSE,"اختر النوع",IF(NOT(ISNUMBER(F1757)),"عدد الأوجه ناقص","")))))</f>
        <v/>
      </c>
      <c r="J1757" s="21">
        <f>IF(OR(B1757&amp;""="",C1757&lt;&gt;"حفظ جديد",NOT(ISNUMBER(A1757))),"",IF(COUNTIFS($B$6:$B$2005,B1757&amp;"",$C$6:$C$2005,"حفظ جديد",$A$6:$A$2005,"&gt;"&amp;A1757)=0,1,0))</f>
        <v/>
      </c>
      <c r="K1757" s="21">
        <f>IF(OR(B1757&amp;""="",C1757&lt;&gt;"مراجعة",NOT(ISNUMBER(A1757))),"",IF(COUNTIFS($B$6:$B$2005,B1757&amp;"",$C$6:$C$2005,"مراجعة",$A$6:$A$2005,"&gt;"&amp;A1757)=0,1,0))</f>
        <v/>
      </c>
      <c r="L1757" s="6">
        <f>IF(J1757=1,B1757&amp;"|H","")</f>
        <v/>
      </c>
      <c r="M1757" s="6">
        <f>IF(K1757=1,B1757&amp;"|R","")</f>
        <v/>
      </c>
    </row>
    <row r="1758">
      <c r="A1758" s="13" t="n"/>
      <c r="B1758" s="5" t="n"/>
      <c r="C1758" s="5" t="n"/>
      <c r="D1758" s="5" t="n"/>
      <c r="E1758" s="5" t="n"/>
      <c r="F1758" s="15" t="n"/>
      <c r="G1758" s="5" t="n"/>
      <c r="H1758" s="5" t="n"/>
      <c r="I1758" s="6">
        <f>IF(B1758&amp;""="","",IF(COUNTIF('الطلاب'!$A$6:$A$205,B1758&amp;"")=0,"طالب غير موجود",IF(NOT(ISNUMBER(A1758)),"تاريخ ناقص",IF(OR(C1758="حفظ جديد",C1758="مراجعة")=FALSE,"اختر النوع",IF(NOT(ISNUMBER(F1758)),"عدد الأوجه ناقص","")))))</f>
        <v/>
      </c>
      <c r="J1758" s="21">
        <f>IF(OR(B1758&amp;""="",C1758&lt;&gt;"حفظ جديد",NOT(ISNUMBER(A1758))),"",IF(COUNTIFS($B$6:$B$2005,B1758&amp;"",$C$6:$C$2005,"حفظ جديد",$A$6:$A$2005,"&gt;"&amp;A1758)=0,1,0))</f>
        <v/>
      </c>
      <c r="K1758" s="21">
        <f>IF(OR(B1758&amp;""="",C1758&lt;&gt;"مراجعة",NOT(ISNUMBER(A1758))),"",IF(COUNTIFS($B$6:$B$2005,B1758&amp;"",$C$6:$C$2005,"مراجعة",$A$6:$A$2005,"&gt;"&amp;A1758)=0,1,0))</f>
        <v/>
      </c>
      <c r="L1758" s="6">
        <f>IF(J1758=1,B1758&amp;"|H","")</f>
        <v/>
      </c>
      <c r="M1758" s="6">
        <f>IF(K1758=1,B1758&amp;"|R","")</f>
        <v/>
      </c>
    </row>
    <row r="1759">
      <c r="A1759" s="13" t="n"/>
      <c r="B1759" s="5" t="n"/>
      <c r="C1759" s="5" t="n"/>
      <c r="D1759" s="5" t="n"/>
      <c r="E1759" s="5" t="n"/>
      <c r="F1759" s="15" t="n"/>
      <c r="G1759" s="5" t="n"/>
      <c r="H1759" s="5" t="n"/>
      <c r="I1759" s="6">
        <f>IF(B1759&amp;""="","",IF(COUNTIF('الطلاب'!$A$6:$A$205,B1759&amp;"")=0,"طالب غير موجود",IF(NOT(ISNUMBER(A1759)),"تاريخ ناقص",IF(OR(C1759="حفظ جديد",C1759="مراجعة")=FALSE,"اختر النوع",IF(NOT(ISNUMBER(F1759)),"عدد الأوجه ناقص","")))))</f>
        <v/>
      </c>
      <c r="J1759" s="21">
        <f>IF(OR(B1759&amp;""="",C1759&lt;&gt;"حفظ جديد",NOT(ISNUMBER(A1759))),"",IF(COUNTIFS($B$6:$B$2005,B1759&amp;"",$C$6:$C$2005,"حفظ جديد",$A$6:$A$2005,"&gt;"&amp;A1759)=0,1,0))</f>
        <v/>
      </c>
      <c r="K1759" s="21">
        <f>IF(OR(B1759&amp;""="",C1759&lt;&gt;"مراجعة",NOT(ISNUMBER(A1759))),"",IF(COUNTIFS($B$6:$B$2005,B1759&amp;"",$C$6:$C$2005,"مراجعة",$A$6:$A$2005,"&gt;"&amp;A1759)=0,1,0))</f>
        <v/>
      </c>
      <c r="L1759" s="6">
        <f>IF(J1759=1,B1759&amp;"|H","")</f>
        <v/>
      </c>
      <c r="M1759" s="6">
        <f>IF(K1759=1,B1759&amp;"|R","")</f>
        <v/>
      </c>
    </row>
    <row r="1760">
      <c r="A1760" s="13" t="n"/>
      <c r="B1760" s="5" t="n"/>
      <c r="C1760" s="5" t="n"/>
      <c r="D1760" s="5" t="n"/>
      <c r="E1760" s="5" t="n"/>
      <c r="F1760" s="15" t="n"/>
      <c r="G1760" s="5" t="n"/>
      <c r="H1760" s="5" t="n"/>
      <c r="I1760" s="6">
        <f>IF(B1760&amp;""="","",IF(COUNTIF('الطلاب'!$A$6:$A$205,B1760&amp;"")=0,"طالب غير موجود",IF(NOT(ISNUMBER(A1760)),"تاريخ ناقص",IF(OR(C1760="حفظ جديد",C1760="مراجعة")=FALSE,"اختر النوع",IF(NOT(ISNUMBER(F1760)),"عدد الأوجه ناقص","")))))</f>
        <v/>
      </c>
      <c r="J1760" s="21">
        <f>IF(OR(B1760&amp;""="",C1760&lt;&gt;"حفظ جديد",NOT(ISNUMBER(A1760))),"",IF(COUNTIFS($B$6:$B$2005,B1760&amp;"",$C$6:$C$2005,"حفظ جديد",$A$6:$A$2005,"&gt;"&amp;A1760)=0,1,0))</f>
        <v/>
      </c>
      <c r="K1760" s="21">
        <f>IF(OR(B1760&amp;""="",C1760&lt;&gt;"مراجعة",NOT(ISNUMBER(A1760))),"",IF(COUNTIFS($B$6:$B$2005,B1760&amp;"",$C$6:$C$2005,"مراجعة",$A$6:$A$2005,"&gt;"&amp;A1760)=0,1,0))</f>
        <v/>
      </c>
      <c r="L1760" s="6">
        <f>IF(J1760=1,B1760&amp;"|H","")</f>
        <v/>
      </c>
      <c r="M1760" s="6">
        <f>IF(K1760=1,B1760&amp;"|R","")</f>
        <v/>
      </c>
    </row>
    <row r="1761">
      <c r="A1761" s="13" t="n"/>
      <c r="B1761" s="5" t="n"/>
      <c r="C1761" s="5" t="n"/>
      <c r="D1761" s="5" t="n"/>
      <c r="E1761" s="5" t="n"/>
      <c r="F1761" s="15" t="n"/>
      <c r="G1761" s="5" t="n"/>
      <c r="H1761" s="5" t="n"/>
      <c r="I1761" s="6">
        <f>IF(B1761&amp;""="","",IF(COUNTIF('الطلاب'!$A$6:$A$205,B1761&amp;"")=0,"طالب غير موجود",IF(NOT(ISNUMBER(A1761)),"تاريخ ناقص",IF(OR(C1761="حفظ جديد",C1761="مراجعة")=FALSE,"اختر النوع",IF(NOT(ISNUMBER(F1761)),"عدد الأوجه ناقص","")))))</f>
        <v/>
      </c>
      <c r="J1761" s="21">
        <f>IF(OR(B1761&amp;""="",C1761&lt;&gt;"حفظ جديد",NOT(ISNUMBER(A1761))),"",IF(COUNTIFS($B$6:$B$2005,B1761&amp;"",$C$6:$C$2005,"حفظ جديد",$A$6:$A$2005,"&gt;"&amp;A1761)=0,1,0))</f>
        <v/>
      </c>
      <c r="K1761" s="21">
        <f>IF(OR(B1761&amp;""="",C1761&lt;&gt;"مراجعة",NOT(ISNUMBER(A1761))),"",IF(COUNTIFS($B$6:$B$2005,B1761&amp;"",$C$6:$C$2005,"مراجعة",$A$6:$A$2005,"&gt;"&amp;A1761)=0,1,0))</f>
        <v/>
      </c>
      <c r="L1761" s="6">
        <f>IF(J1761=1,B1761&amp;"|H","")</f>
        <v/>
      </c>
      <c r="M1761" s="6">
        <f>IF(K1761=1,B1761&amp;"|R","")</f>
        <v/>
      </c>
    </row>
    <row r="1762">
      <c r="A1762" s="13" t="n"/>
      <c r="B1762" s="5" t="n"/>
      <c r="C1762" s="5" t="n"/>
      <c r="D1762" s="5" t="n"/>
      <c r="E1762" s="5" t="n"/>
      <c r="F1762" s="15" t="n"/>
      <c r="G1762" s="5" t="n"/>
      <c r="H1762" s="5" t="n"/>
      <c r="I1762" s="6">
        <f>IF(B1762&amp;""="","",IF(COUNTIF('الطلاب'!$A$6:$A$205,B1762&amp;"")=0,"طالب غير موجود",IF(NOT(ISNUMBER(A1762)),"تاريخ ناقص",IF(OR(C1762="حفظ جديد",C1762="مراجعة")=FALSE,"اختر النوع",IF(NOT(ISNUMBER(F1762)),"عدد الأوجه ناقص","")))))</f>
        <v/>
      </c>
      <c r="J1762" s="21">
        <f>IF(OR(B1762&amp;""="",C1762&lt;&gt;"حفظ جديد",NOT(ISNUMBER(A1762))),"",IF(COUNTIFS($B$6:$B$2005,B1762&amp;"",$C$6:$C$2005,"حفظ جديد",$A$6:$A$2005,"&gt;"&amp;A1762)=0,1,0))</f>
        <v/>
      </c>
      <c r="K1762" s="21">
        <f>IF(OR(B1762&amp;""="",C1762&lt;&gt;"مراجعة",NOT(ISNUMBER(A1762))),"",IF(COUNTIFS($B$6:$B$2005,B1762&amp;"",$C$6:$C$2005,"مراجعة",$A$6:$A$2005,"&gt;"&amp;A1762)=0,1,0))</f>
        <v/>
      </c>
      <c r="L1762" s="6">
        <f>IF(J1762=1,B1762&amp;"|H","")</f>
        <v/>
      </c>
      <c r="M1762" s="6">
        <f>IF(K1762=1,B1762&amp;"|R","")</f>
        <v/>
      </c>
    </row>
    <row r="1763">
      <c r="A1763" s="13" t="n"/>
      <c r="B1763" s="5" t="n"/>
      <c r="C1763" s="5" t="n"/>
      <c r="D1763" s="5" t="n"/>
      <c r="E1763" s="5" t="n"/>
      <c r="F1763" s="15" t="n"/>
      <c r="G1763" s="5" t="n"/>
      <c r="H1763" s="5" t="n"/>
      <c r="I1763" s="6">
        <f>IF(B1763&amp;""="","",IF(COUNTIF('الطلاب'!$A$6:$A$205,B1763&amp;"")=0,"طالب غير موجود",IF(NOT(ISNUMBER(A1763)),"تاريخ ناقص",IF(OR(C1763="حفظ جديد",C1763="مراجعة")=FALSE,"اختر النوع",IF(NOT(ISNUMBER(F1763)),"عدد الأوجه ناقص","")))))</f>
        <v/>
      </c>
      <c r="J1763" s="21">
        <f>IF(OR(B1763&amp;""="",C1763&lt;&gt;"حفظ جديد",NOT(ISNUMBER(A1763))),"",IF(COUNTIFS($B$6:$B$2005,B1763&amp;"",$C$6:$C$2005,"حفظ جديد",$A$6:$A$2005,"&gt;"&amp;A1763)=0,1,0))</f>
        <v/>
      </c>
      <c r="K1763" s="21">
        <f>IF(OR(B1763&amp;""="",C1763&lt;&gt;"مراجعة",NOT(ISNUMBER(A1763))),"",IF(COUNTIFS($B$6:$B$2005,B1763&amp;"",$C$6:$C$2005,"مراجعة",$A$6:$A$2005,"&gt;"&amp;A1763)=0,1,0))</f>
        <v/>
      </c>
      <c r="L1763" s="6">
        <f>IF(J1763=1,B1763&amp;"|H","")</f>
        <v/>
      </c>
      <c r="M1763" s="6">
        <f>IF(K1763=1,B1763&amp;"|R","")</f>
        <v/>
      </c>
    </row>
    <row r="1764">
      <c r="A1764" s="13" t="n"/>
      <c r="B1764" s="5" t="n"/>
      <c r="C1764" s="5" t="n"/>
      <c r="D1764" s="5" t="n"/>
      <c r="E1764" s="5" t="n"/>
      <c r="F1764" s="15" t="n"/>
      <c r="G1764" s="5" t="n"/>
      <c r="H1764" s="5" t="n"/>
      <c r="I1764" s="6">
        <f>IF(B1764&amp;""="","",IF(COUNTIF('الطلاب'!$A$6:$A$205,B1764&amp;"")=0,"طالب غير موجود",IF(NOT(ISNUMBER(A1764)),"تاريخ ناقص",IF(OR(C1764="حفظ جديد",C1764="مراجعة")=FALSE,"اختر النوع",IF(NOT(ISNUMBER(F1764)),"عدد الأوجه ناقص","")))))</f>
        <v/>
      </c>
      <c r="J1764" s="21">
        <f>IF(OR(B1764&amp;""="",C1764&lt;&gt;"حفظ جديد",NOT(ISNUMBER(A1764))),"",IF(COUNTIFS($B$6:$B$2005,B1764&amp;"",$C$6:$C$2005,"حفظ جديد",$A$6:$A$2005,"&gt;"&amp;A1764)=0,1,0))</f>
        <v/>
      </c>
      <c r="K1764" s="21">
        <f>IF(OR(B1764&amp;""="",C1764&lt;&gt;"مراجعة",NOT(ISNUMBER(A1764))),"",IF(COUNTIFS($B$6:$B$2005,B1764&amp;"",$C$6:$C$2005,"مراجعة",$A$6:$A$2005,"&gt;"&amp;A1764)=0,1,0))</f>
        <v/>
      </c>
      <c r="L1764" s="6">
        <f>IF(J1764=1,B1764&amp;"|H","")</f>
        <v/>
      </c>
      <c r="M1764" s="6">
        <f>IF(K1764=1,B1764&amp;"|R","")</f>
        <v/>
      </c>
    </row>
    <row r="1765">
      <c r="A1765" s="13" t="n"/>
      <c r="B1765" s="5" t="n"/>
      <c r="C1765" s="5" t="n"/>
      <c r="D1765" s="5" t="n"/>
      <c r="E1765" s="5" t="n"/>
      <c r="F1765" s="15" t="n"/>
      <c r="G1765" s="5" t="n"/>
      <c r="H1765" s="5" t="n"/>
      <c r="I1765" s="6">
        <f>IF(B1765&amp;""="","",IF(COUNTIF('الطلاب'!$A$6:$A$205,B1765&amp;"")=0,"طالب غير موجود",IF(NOT(ISNUMBER(A1765)),"تاريخ ناقص",IF(OR(C1765="حفظ جديد",C1765="مراجعة")=FALSE,"اختر النوع",IF(NOT(ISNUMBER(F1765)),"عدد الأوجه ناقص","")))))</f>
        <v/>
      </c>
      <c r="J1765" s="21">
        <f>IF(OR(B1765&amp;""="",C1765&lt;&gt;"حفظ جديد",NOT(ISNUMBER(A1765))),"",IF(COUNTIFS($B$6:$B$2005,B1765&amp;"",$C$6:$C$2005,"حفظ جديد",$A$6:$A$2005,"&gt;"&amp;A1765)=0,1,0))</f>
        <v/>
      </c>
      <c r="K1765" s="21">
        <f>IF(OR(B1765&amp;""="",C1765&lt;&gt;"مراجعة",NOT(ISNUMBER(A1765))),"",IF(COUNTIFS($B$6:$B$2005,B1765&amp;"",$C$6:$C$2005,"مراجعة",$A$6:$A$2005,"&gt;"&amp;A1765)=0,1,0))</f>
        <v/>
      </c>
      <c r="L1765" s="6">
        <f>IF(J1765=1,B1765&amp;"|H","")</f>
        <v/>
      </c>
      <c r="M1765" s="6">
        <f>IF(K1765=1,B1765&amp;"|R","")</f>
        <v/>
      </c>
    </row>
    <row r="1766">
      <c r="A1766" s="13" t="n"/>
      <c r="B1766" s="5" t="n"/>
      <c r="C1766" s="5" t="n"/>
      <c r="D1766" s="5" t="n"/>
      <c r="E1766" s="5" t="n"/>
      <c r="F1766" s="15" t="n"/>
      <c r="G1766" s="5" t="n"/>
      <c r="H1766" s="5" t="n"/>
      <c r="I1766" s="6">
        <f>IF(B1766&amp;""="","",IF(COUNTIF('الطلاب'!$A$6:$A$205,B1766&amp;"")=0,"طالب غير موجود",IF(NOT(ISNUMBER(A1766)),"تاريخ ناقص",IF(OR(C1766="حفظ جديد",C1766="مراجعة")=FALSE,"اختر النوع",IF(NOT(ISNUMBER(F1766)),"عدد الأوجه ناقص","")))))</f>
        <v/>
      </c>
      <c r="J1766" s="21">
        <f>IF(OR(B1766&amp;""="",C1766&lt;&gt;"حفظ جديد",NOT(ISNUMBER(A1766))),"",IF(COUNTIFS($B$6:$B$2005,B1766&amp;"",$C$6:$C$2005,"حفظ جديد",$A$6:$A$2005,"&gt;"&amp;A1766)=0,1,0))</f>
        <v/>
      </c>
      <c r="K1766" s="21">
        <f>IF(OR(B1766&amp;""="",C1766&lt;&gt;"مراجعة",NOT(ISNUMBER(A1766))),"",IF(COUNTIFS($B$6:$B$2005,B1766&amp;"",$C$6:$C$2005,"مراجعة",$A$6:$A$2005,"&gt;"&amp;A1766)=0,1,0))</f>
        <v/>
      </c>
      <c r="L1766" s="6">
        <f>IF(J1766=1,B1766&amp;"|H","")</f>
        <v/>
      </c>
      <c r="M1766" s="6">
        <f>IF(K1766=1,B1766&amp;"|R","")</f>
        <v/>
      </c>
    </row>
    <row r="1767">
      <c r="A1767" s="13" t="n"/>
      <c r="B1767" s="5" t="n"/>
      <c r="C1767" s="5" t="n"/>
      <c r="D1767" s="5" t="n"/>
      <c r="E1767" s="5" t="n"/>
      <c r="F1767" s="15" t="n"/>
      <c r="G1767" s="5" t="n"/>
      <c r="H1767" s="5" t="n"/>
      <c r="I1767" s="6">
        <f>IF(B1767&amp;""="","",IF(COUNTIF('الطلاب'!$A$6:$A$205,B1767&amp;"")=0,"طالب غير موجود",IF(NOT(ISNUMBER(A1767)),"تاريخ ناقص",IF(OR(C1767="حفظ جديد",C1767="مراجعة")=FALSE,"اختر النوع",IF(NOT(ISNUMBER(F1767)),"عدد الأوجه ناقص","")))))</f>
        <v/>
      </c>
      <c r="J1767" s="21">
        <f>IF(OR(B1767&amp;""="",C1767&lt;&gt;"حفظ جديد",NOT(ISNUMBER(A1767))),"",IF(COUNTIFS($B$6:$B$2005,B1767&amp;"",$C$6:$C$2005,"حفظ جديد",$A$6:$A$2005,"&gt;"&amp;A1767)=0,1,0))</f>
        <v/>
      </c>
      <c r="K1767" s="21">
        <f>IF(OR(B1767&amp;""="",C1767&lt;&gt;"مراجعة",NOT(ISNUMBER(A1767))),"",IF(COUNTIFS($B$6:$B$2005,B1767&amp;"",$C$6:$C$2005,"مراجعة",$A$6:$A$2005,"&gt;"&amp;A1767)=0,1,0))</f>
        <v/>
      </c>
      <c r="L1767" s="6">
        <f>IF(J1767=1,B1767&amp;"|H","")</f>
        <v/>
      </c>
      <c r="M1767" s="6">
        <f>IF(K1767=1,B1767&amp;"|R","")</f>
        <v/>
      </c>
    </row>
    <row r="1768">
      <c r="A1768" s="13" t="n"/>
      <c r="B1768" s="5" t="n"/>
      <c r="C1768" s="5" t="n"/>
      <c r="D1768" s="5" t="n"/>
      <c r="E1768" s="5" t="n"/>
      <c r="F1768" s="15" t="n"/>
      <c r="G1768" s="5" t="n"/>
      <c r="H1768" s="5" t="n"/>
      <c r="I1768" s="6">
        <f>IF(B1768&amp;""="","",IF(COUNTIF('الطلاب'!$A$6:$A$205,B1768&amp;"")=0,"طالب غير موجود",IF(NOT(ISNUMBER(A1768)),"تاريخ ناقص",IF(OR(C1768="حفظ جديد",C1768="مراجعة")=FALSE,"اختر النوع",IF(NOT(ISNUMBER(F1768)),"عدد الأوجه ناقص","")))))</f>
        <v/>
      </c>
      <c r="J1768" s="21">
        <f>IF(OR(B1768&amp;""="",C1768&lt;&gt;"حفظ جديد",NOT(ISNUMBER(A1768))),"",IF(COUNTIFS($B$6:$B$2005,B1768&amp;"",$C$6:$C$2005,"حفظ جديد",$A$6:$A$2005,"&gt;"&amp;A1768)=0,1,0))</f>
        <v/>
      </c>
      <c r="K1768" s="21">
        <f>IF(OR(B1768&amp;""="",C1768&lt;&gt;"مراجعة",NOT(ISNUMBER(A1768))),"",IF(COUNTIFS($B$6:$B$2005,B1768&amp;"",$C$6:$C$2005,"مراجعة",$A$6:$A$2005,"&gt;"&amp;A1768)=0,1,0))</f>
        <v/>
      </c>
      <c r="L1768" s="6">
        <f>IF(J1768=1,B1768&amp;"|H","")</f>
        <v/>
      </c>
      <c r="M1768" s="6">
        <f>IF(K1768=1,B1768&amp;"|R","")</f>
        <v/>
      </c>
    </row>
    <row r="1769">
      <c r="A1769" s="13" t="n"/>
      <c r="B1769" s="5" t="n"/>
      <c r="C1769" s="5" t="n"/>
      <c r="D1769" s="5" t="n"/>
      <c r="E1769" s="5" t="n"/>
      <c r="F1769" s="15" t="n"/>
      <c r="G1769" s="5" t="n"/>
      <c r="H1769" s="5" t="n"/>
      <c r="I1769" s="6">
        <f>IF(B1769&amp;""="","",IF(COUNTIF('الطلاب'!$A$6:$A$205,B1769&amp;"")=0,"طالب غير موجود",IF(NOT(ISNUMBER(A1769)),"تاريخ ناقص",IF(OR(C1769="حفظ جديد",C1769="مراجعة")=FALSE,"اختر النوع",IF(NOT(ISNUMBER(F1769)),"عدد الأوجه ناقص","")))))</f>
        <v/>
      </c>
      <c r="J1769" s="21">
        <f>IF(OR(B1769&amp;""="",C1769&lt;&gt;"حفظ جديد",NOT(ISNUMBER(A1769))),"",IF(COUNTIFS($B$6:$B$2005,B1769&amp;"",$C$6:$C$2005,"حفظ جديد",$A$6:$A$2005,"&gt;"&amp;A1769)=0,1,0))</f>
        <v/>
      </c>
      <c r="K1769" s="21">
        <f>IF(OR(B1769&amp;""="",C1769&lt;&gt;"مراجعة",NOT(ISNUMBER(A1769))),"",IF(COUNTIFS($B$6:$B$2005,B1769&amp;"",$C$6:$C$2005,"مراجعة",$A$6:$A$2005,"&gt;"&amp;A1769)=0,1,0))</f>
        <v/>
      </c>
      <c r="L1769" s="6">
        <f>IF(J1769=1,B1769&amp;"|H","")</f>
        <v/>
      </c>
      <c r="M1769" s="6">
        <f>IF(K1769=1,B1769&amp;"|R","")</f>
        <v/>
      </c>
    </row>
    <row r="1770">
      <c r="A1770" s="13" t="n"/>
      <c r="B1770" s="5" t="n"/>
      <c r="C1770" s="5" t="n"/>
      <c r="D1770" s="5" t="n"/>
      <c r="E1770" s="5" t="n"/>
      <c r="F1770" s="15" t="n"/>
      <c r="G1770" s="5" t="n"/>
      <c r="H1770" s="5" t="n"/>
      <c r="I1770" s="6">
        <f>IF(B1770&amp;""="","",IF(COUNTIF('الطلاب'!$A$6:$A$205,B1770&amp;"")=0,"طالب غير موجود",IF(NOT(ISNUMBER(A1770)),"تاريخ ناقص",IF(OR(C1770="حفظ جديد",C1770="مراجعة")=FALSE,"اختر النوع",IF(NOT(ISNUMBER(F1770)),"عدد الأوجه ناقص","")))))</f>
        <v/>
      </c>
      <c r="J1770" s="21">
        <f>IF(OR(B1770&amp;""="",C1770&lt;&gt;"حفظ جديد",NOT(ISNUMBER(A1770))),"",IF(COUNTIFS($B$6:$B$2005,B1770&amp;"",$C$6:$C$2005,"حفظ جديد",$A$6:$A$2005,"&gt;"&amp;A1770)=0,1,0))</f>
        <v/>
      </c>
      <c r="K1770" s="21">
        <f>IF(OR(B1770&amp;""="",C1770&lt;&gt;"مراجعة",NOT(ISNUMBER(A1770))),"",IF(COUNTIFS($B$6:$B$2005,B1770&amp;"",$C$6:$C$2005,"مراجعة",$A$6:$A$2005,"&gt;"&amp;A1770)=0,1,0))</f>
        <v/>
      </c>
      <c r="L1770" s="6">
        <f>IF(J1770=1,B1770&amp;"|H","")</f>
        <v/>
      </c>
      <c r="M1770" s="6">
        <f>IF(K1770=1,B1770&amp;"|R","")</f>
        <v/>
      </c>
    </row>
    <row r="1771">
      <c r="A1771" s="13" t="n"/>
      <c r="B1771" s="5" t="n"/>
      <c r="C1771" s="5" t="n"/>
      <c r="D1771" s="5" t="n"/>
      <c r="E1771" s="5" t="n"/>
      <c r="F1771" s="15" t="n"/>
      <c r="G1771" s="5" t="n"/>
      <c r="H1771" s="5" t="n"/>
      <c r="I1771" s="6">
        <f>IF(B1771&amp;""="","",IF(COUNTIF('الطلاب'!$A$6:$A$205,B1771&amp;"")=0,"طالب غير موجود",IF(NOT(ISNUMBER(A1771)),"تاريخ ناقص",IF(OR(C1771="حفظ جديد",C1771="مراجعة")=FALSE,"اختر النوع",IF(NOT(ISNUMBER(F1771)),"عدد الأوجه ناقص","")))))</f>
        <v/>
      </c>
      <c r="J1771" s="21">
        <f>IF(OR(B1771&amp;""="",C1771&lt;&gt;"حفظ جديد",NOT(ISNUMBER(A1771))),"",IF(COUNTIFS($B$6:$B$2005,B1771&amp;"",$C$6:$C$2005,"حفظ جديد",$A$6:$A$2005,"&gt;"&amp;A1771)=0,1,0))</f>
        <v/>
      </c>
      <c r="K1771" s="21">
        <f>IF(OR(B1771&amp;""="",C1771&lt;&gt;"مراجعة",NOT(ISNUMBER(A1771))),"",IF(COUNTIFS($B$6:$B$2005,B1771&amp;"",$C$6:$C$2005,"مراجعة",$A$6:$A$2005,"&gt;"&amp;A1771)=0,1,0))</f>
        <v/>
      </c>
      <c r="L1771" s="6">
        <f>IF(J1771=1,B1771&amp;"|H","")</f>
        <v/>
      </c>
      <c r="M1771" s="6">
        <f>IF(K1771=1,B1771&amp;"|R","")</f>
        <v/>
      </c>
    </row>
    <row r="1772">
      <c r="A1772" s="13" t="n"/>
      <c r="B1772" s="5" t="n"/>
      <c r="C1772" s="5" t="n"/>
      <c r="D1772" s="5" t="n"/>
      <c r="E1772" s="5" t="n"/>
      <c r="F1772" s="15" t="n"/>
      <c r="G1772" s="5" t="n"/>
      <c r="H1772" s="5" t="n"/>
      <c r="I1772" s="6">
        <f>IF(B1772&amp;""="","",IF(COUNTIF('الطلاب'!$A$6:$A$205,B1772&amp;"")=0,"طالب غير موجود",IF(NOT(ISNUMBER(A1772)),"تاريخ ناقص",IF(OR(C1772="حفظ جديد",C1772="مراجعة")=FALSE,"اختر النوع",IF(NOT(ISNUMBER(F1772)),"عدد الأوجه ناقص","")))))</f>
        <v/>
      </c>
      <c r="J1772" s="21">
        <f>IF(OR(B1772&amp;""="",C1772&lt;&gt;"حفظ جديد",NOT(ISNUMBER(A1772))),"",IF(COUNTIFS($B$6:$B$2005,B1772&amp;"",$C$6:$C$2005,"حفظ جديد",$A$6:$A$2005,"&gt;"&amp;A1772)=0,1,0))</f>
        <v/>
      </c>
      <c r="K1772" s="21">
        <f>IF(OR(B1772&amp;""="",C1772&lt;&gt;"مراجعة",NOT(ISNUMBER(A1772))),"",IF(COUNTIFS($B$6:$B$2005,B1772&amp;"",$C$6:$C$2005,"مراجعة",$A$6:$A$2005,"&gt;"&amp;A1772)=0,1,0))</f>
        <v/>
      </c>
      <c r="L1772" s="6">
        <f>IF(J1772=1,B1772&amp;"|H","")</f>
        <v/>
      </c>
      <c r="M1772" s="6">
        <f>IF(K1772=1,B1772&amp;"|R","")</f>
        <v/>
      </c>
    </row>
    <row r="1773">
      <c r="A1773" s="13" t="n"/>
      <c r="B1773" s="5" t="n"/>
      <c r="C1773" s="5" t="n"/>
      <c r="D1773" s="5" t="n"/>
      <c r="E1773" s="5" t="n"/>
      <c r="F1773" s="15" t="n"/>
      <c r="G1773" s="5" t="n"/>
      <c r="H1773" s="5" t="n"/>
      <c r="I1773" s="6">
        <f>IF(B1773&amp;""="","",IF(COUNTIF('الطلاب'!$A$6:$A$205,B1773&amp;"")=0,"طالب غير موجود",IF(NOT(ISNUMBER(A1773)),"تاريخ ناقص",IF(OR(C1773="حفظ جديد",C1773="مراجعة")=FALSE,"اختر النوع",IF(NOT(ISNUMBER(F1773)),"عدد الأوجه ناقص","")))))</f>
        <v/>
      </c>
      <c r="J1773" s="21">
        <f>IF(OR(B1773&amp;""="",C1773&lt;&gt;"حفظ جديد",NOT(ISNUMBER(A1773))),"",IF(COUNTIFS($B$6:$B$2005,B1773&amp;"",$C$6:$C$2005,"حفظ جديد",$A$6:$A$2005,"&gt;"&amp;A1773)=0,1,0))</f>
        <v/>
      </c>
      <c r="K1773" s="21">
        <f>IF(OR(B1773&amp;""="",C1773&lt;&gt;"مراجعة",NOT(ISNUMBER(A1773))),"",IF(COUNTIFS($B$6:$B$2005,B1773&amp;"",$C$6:$C$2005,"مراجعة",$A$6:$A$2005,"&gt;"&amp;A1773)=0,1,0))</f>
        <v/>
      </c>
      <c r="L1773" s="6">
        <f>IF(J1773=1,B1773&amp;"|H","")</f>
        <v/>
      </c>
      <c r="M1773" s="6">
        <f>IF(K1773=1,B1773&amp;"|R","")</f>
        <v/>
      </c>
    </row>
    <row r="1774">
      <c r="A1774" s="13" t="n"/>
      <c r="B1774" s="5" t="n"/>
      <c r="C1774" s="5" t="n"/>
      <c r="D1774" s="5" t="n"/>
      <c r="E1774" s="5" t="n"/>
      <c r="F1774" s="15" t="n"/>
      <c r="G1774" s="5" t="n"/>
      <c r="H1774" s="5" t="n"/>
      <c r="I1774" s="6">
        <f>IF(B1774&amp;""="","",IF(COUNTIF('الطلاب'!$A$6:$A$205,B1774&amp;"")=0,"طالب غير موجود",IF(NOT(ISNUMBER(A1774)),"تاريخ ناقص",IF(OR(C1774="حفظ جديد",C1774="مراجعة")=FALSE,"اختر النوع",IF(NOT(ISNUMBER(F1774)),"عدد الأوجه ناقص","")))))</f>
        <v/>
      </c>
      <c r="J1774" s="21">
        <f>IF(OR(B1774&amp;""="",C1774&lt;&gt;"حفظ جديد",NOT(ISNUMBER(A1774))),"",IF(COUNTIFS($B$6:$B$2005,B1774&amp;"",$C$6:$C$2005,"حفظ جديد",$A$6:$A$2005,"&gt;"&amp;A1774)=0,1,0))</f>
        <v/>
      </c>
      <c r="K1774" s="21">
        <f>IF(OR(B1774&amp;""="",C1774&lt;&gt;"مراجعة",NOT(ISNUMBER(A1774))),"",IF(COUNTIFS($B$6:$B$2005,B1774&amp;"",$C$6:$C$2005,"مراجعة",$A$6:$A$2005,"&gt;"&amp;A1774)=0,1,0))</f>
        <v/>
      </c>
      <c r="L1774" s="6">
        <f>IF(J1774=1,B1774&amp;"|H","")</f>
        <v/>
      </c>
      <c r="M1774" s="6">
        <f>IF(K1774=1,B1774&amp;"|R","")</f>
        <v/>
      </c>
    </row>
    <row r="1775">
      <c r="A1775" s="13" t="n"/>
      <c r="B1775" s="5" t="n"/>
      <c r="C1775" s="5" t="n"/>
      <c r="D1775" s="5" t="n"/>
      <c r="E1775" s="5" t="n"/>
      <c r="F1775" s="15" t="n"/>
      <c r="G1775" s="5" t="n"/>
      <c r="H1775" s="5" t="n"/>
      <c r="I1775" s="6">
        <f>IF(B1775&amp;""="","",IF(COUNTIF('الطلاب'!$A$6:$A$205,B1775&amp;"")=0,"طالب غير موجود",IF(NOT(ISNUMBER(A1775)),"تاريخ ناقص",IF(OR(C1775="حفظ جديد",C1775="مراجعة")=FALSE,"اختر النوع",IF(NOT(ISNUMBER(F1775)),"عدد الأوجه ناقص","")))))</f>
        <v/>
      </c>
      <c r="J1775" s="21">
        <f>IF(OR(B1775&amp;""="",C1775&lt;&gt;"حفظ جديد",NOT(ISNUMBER(A1775))),"",IF(COUNTIFS($B$6:$B$2005,B1775&amp;"",$C$6:$C$2005,"حفظ جديد",$A$6:$A$2005,"&gt;"&amp;A1775)=0,1,0))</f>
        <v/>
      </c>
      <c r="K1775" s="21">
        <f>IF(OR(B1775&amp;""="",C1775&lt;&gt;"مراجعة",NOT(ISNUMBER(A1775))),"",IF(COUNTIFS($B$6:$B$2005,B1775&amp;"",$C$6:$C$2005,"مراجعة",$A$6:$A$2005,"&gt;"&amp;A1775)=0,1,0))</f>
        <v/>
      </c>
      <c r="L1775" s="6">
        <f>IF(J1775=1,B1775&amp;"|H","")</f>
        <v/>
      </c>
      <c r="M1775" s="6">
        <f>IF(K1775=1,B1775&amp;"|R","")</f>
        <v/>
      </c>
    </row>
    <row r="1776">
      <c r="A1776" s="13" t="n"/>
      <c r="B1776" s="5" t="n"/>
      <c r="C1776" s="5" t="n"/>
      <c r="D1776" s="5" t="n"/>
      <c r="E1776" s="5" t="n"/>
      <c r="F1776" s="15" t="n"/>
      <c r="G1776" s="5" t="n"/>
      <c r="H1776" s="5" t="n"/>
      <c r="I1776" s="6">
        <f>IF(B1776&amp;""="","",IF(COUNTIF('الطلاب'!$A$6:$A$205,B1776&amp;"")=0,"طالب غير موجود",IF(NOT(ISNUMBER(A1776)),"تاريخ ناقص",IF(OR(C1776="حفظ جديد",C1776="مراجعة")=FALSE,"اختر النوع",IF(NOT(ISNUMBER(F1776)),"عدد الأوجه ناقص","")))))</f>
        <v/>
      </c>
      <c r="J1776" s="21">
        <f>IF(OR(B1776&amp;""="",C1776&lt;&gt;"حفظ جديد",NOT(ISNUMBER(A1776))),"",IF(COUNTIFS($B$6:$B$2005,B1776&amp;"",$C$6:$C$2005,"حفظ جديد",$A$6:$A$2005,"&gt;"&amp;A1776)=0,1,0))</f>
        <v/>
      </c>
      <c r="K1776" s="21">
        <f>IF(OR(B1776&amp;""="",C1776&lt;&gt;"مراجعة",NOT(ISNUMBER(A1776))),"",IF(COUNTIFS($B$6:$B$2005,B1776&amp;"",$C$6:$C$2005,"مراجعة",$A$6:$A$2005,"&gt;"&amp;A1776)=0,1,0))</f>
        <v/>
      </c>
      <c r="L1776" s="6">
        <f>IF(J1776=1,B1776&amp;"|H","")</f>
        <v/>
      </c>
      <c r="M1776" s="6">
        <f>IF(K1776=1,B1776&amp;"|R","")</f>
        <v/>
      </c>
    </row>
    <row r="1777">
      <c r="A1777" s="13" t="n"/>
      <c r="B1777" s="5" t="n"/>
      <c r="C1777" s="5" t="n"/>
      <c r="D1777" s="5" t="n"/>
      <c r="E1777" s="5" t="n"/>
      <c r="F1777" s="15" t="n"/>
      <c r="G1777" s="5" t="n"/>
      <c r="H1777" s="5" t="n"/>
      <c r="I1777" s="6">
        <f>IF(B1777&amp;""="","",IF(COUNTIF('الطلاب'!$A$6:$A$205,B1777&amp;"")=0,"طالب غير موجود",IF(NOT(ISNUMBER(A1777)),"تاريخ ناقص",IF(OR(C1777="حفظ جديد",C1777="مراجعة")=FALSE,"اختر النوع",IF(NOT(ISNUMBER(F1777)),"عدد الأوجه ناقص","")))))</f>
        <v/>
      </c>
      <c r="J1777" s="21">
        <f>IF(OR(B1777&amp;""="",C1777&lt;&gt;"حفظ جديد",NOT(ISNUMBER(A1777))),"",IF(COUNTIFS($B$6:$B$2005,B1777&amp;"",$C$6:$C$2005,"حفظ جديد",$A$6:$A$2005,"&gt;"&amp;A1777)=0,1,0))</f>
        <v/>
      </c>
      <c r="K1777" s="21">
        <f>IF(OR(B1777&amp;""="",C1777&lt;&gt;"مراجعة",NOT(ISNUMBER(A1777))),"",IF(COUNTIFS($B$6:$B$2005,B1777&amp;"",$C$6:$C$2005,"مراجعة",$A$6:$A$2005,"&gt;"&amp;A1777)=0,1,0))</f>
        <v/>
      </c>
      <c r="L1777" s="6">
        <f>IF(J1777=1,B1777&amp;"|H","")</f>
        <v/>
      </c>
      <c r="M1777" s="6">
        <f>IF(K1777=1,B1777&amp;"|R","")</f>
        <v/>
      </c>
    </row>
    <row r="1778">
      <c r="A1778" s="13" t="n"/>
      <c r="B1778" s="5" t="n"/>
      <c r="C1778" s="5" t="n"/>
      <c r="D1778" s="5" t="n"/>
      <c r="E1778" s="5" t="n"/>
      <c r="F1778" s="15" t="n"/>
      <c r="G1778" s="5" t="n"/>
      <c r="H1778" s="5" t="n"/>
      <c r="I1778" s="6">
        <f>IF(B1778&amp;""="","",IF(COUNTIF('الطلاب'!$A$6:$A$205,B1778&amp;"")=0,"طالب غير موجود",IF(NOT(ISNUMBER(A1778)),"تاريخ ناقص",IF(OR(C1778="حفظ جديد",C1778="مراجعة")=FALSE,"اختر النوع",IF(NOT(ISNUMBER(F1778)),"عدد الأوجه ناقص","")))))</f>
        <v/>
      </c>
      <c r="J1778" s="21">
        <f>IF(OR(B1778&amp;""="",C1778&lt;&gt;"حفظ جديد",NOT(ISNUMBER(A1778))),"",IF(COUNTIFS($B$6:$B$2005,B1778&amp;"",$C$6:$C$2005,"حفظ جديد",$A$6:$A$2005,"&gt;"&amp;A1778)=0,1,0))</f>
        <v/>
      </c>
      <c r="K1778" s="21">
        <f>IF(OR(B1778&amp;""="",C1778&lt;&gt;"مراجعة",NOT(ISNUMBER(A1778))),"",IF(COUNTIFS($B$6:$B$2005,B1778&amp;"",$C$6:$C$2005,"مراجعة",$A$6:$A$2005,"&gt;"&amp;A1778)=0,1,0))</f>
        <v/>
      </c>
      <c r="L1778" s="6">
        <f>IF(J1778=1,B1778&amp;"|H","")</f>
        <v/>
      </c>
      <c r="M1778" s="6">
        <f>IF(K1778=1,B1778&amp;"|R","")</f>
        <v/>
      </c>
    </row>
    <row r="1779">
      <c r="A1779" s="13" t="n"/>
      <c r="B1779" s="5" t="n"/>
      <c r="C1779" s="5" t="n"/>
      <c r="D1779" s="5" t="n"/>
      <c r="E1779" s="5" t="n"/>
      <c r="F1779" s="15" t="n"/>
      <c r="G1779" s="5" t="n"/>
      <c r="H1779" s="5" t="n"/>
      <c r="I1779" s="6">
        <f>IF(B1779&amp;""="","",IF(COUNTIF('الطلاب'!$A$6:$A$205,B1779&amp;"")=0,"طالب غير موجود",IF(NOT(ISNUMBER(A1779)),"تاريخ ناقص",IF(OR(C1779="حفظ جديد",C1779="مراجعة")=FALSE,"اختر النوع",IF(NOT(ISNUMBER(F1779)),"عدد الأوجه ناقص","")))))</f>
        <v/>
      </c>
      <c r="J1779" s="21">
        <f>IF(OR(B1779&amp;""="",C1779&lt;&gt;"حفظ جديد",NOT(ISNUMBER(A1779))),"",IF(COUNTIFS($B$6:$B$2005,B1779&amp;"",$C$6:$C$2005,"حفظ جديد",$A$6:$A$2005,"&gt;"&amp;A1779)=0,1,0))</f>
        <v/>
      </c>
      <c r="K1779" s="21">
        <f>IF(OR(B1779&amp;""="",C1779&lt;&gt;"مراجعة",NOT(ISNUMBER(A1779))),"",IF(COUNTIFS($B$6:$B$2005,B1779&amp;"",$C$6:$C$2005,"مراجعة",$A$6:$A$2005,"&gt;"&amp;A1779)=0,1,0))</f>
        <v/>
      </c>
      <c r="L1779" s="6">
        <f>IF(J1779=1,B1779&amp;"|H","")</f>
        <v/>
      </c>
      <c r="M1779" s="6">
        <f>IF(K1779=1,B1779&amp;"|R","")</f>
        <v/>
      </c>
    </row>
    <row r="1780">
      <c r="A1780" s="13" t="n"/>
      <c r="B1780" s="5" t="n"/>
      <c r="C1780" s="5" t="n"/>
      <c r="D1780" s="5" t="n"/>
      <c r="E1780" s="5" t="n"/>
      <c r="F1780" s="15" t="n"/>
      <c r="G1780" s="5" t="n"/>
      <c r="H1780" s="5" t="n"/>
      <c r="I1780" s="6">
        <f>IF(B1780&amp;""="","",IF(COUNTIF('الطلاب'!$A$6:$A$205,B1780&amp;"")=0,"طالب غير موجود",IF(NOT(ISNUMBER(A1780)),"تاريخ ناقص",IF(OR(C1780="حفظ جديد",C1780="مراجعة")=FALSE,"اختر النوع",IF(NOT(ISNUMBER(F1780)),"عدد الأوجه ناقص","")))))</f>
        <v/>
      </c>
      <c r="J1780" s="21">
        <f>IF(OR(B1780&amp;""="",C1780&lt;&gt;"حفظ جديد",NOT(ISNUMBER(A1780))),"",IF(COUNTIFS($B$6:$B$2005,B1780&amp;"",$C$6:$C$2005,"حفظ جديد",$A$6:$A$2005,"&gt;"&amp;A1780)=0,1,0))</f>
        <v/>
      </c>
      <c r="K1780" s="21">
        <f>IF(OR(B1780&amp;""="",C1780&lt;&gt;"مراجعة",NOT(ISNUMBER(A1780))),"",IF(COUNTIFS($B$6:$B$2005,B1780&amp;"",$C$6:$C$2005,"مراجعة",$A$6:$A$2005,"&gt;"&amp;A1780)=0,1,0))</f>
        <v/>
      </c>
      <c r="L1780" s="6">
        <f>IF(J1780=1,B1780&amp;"|H","")</f>
        <v/>
      </c>
      <c r="M1780" s="6">
        <f>IF(K1780=1,B1780&amp;"|R","")</f>
        <v/>
      </c>
    </row>
    <row r="1781">
      <c r="A1781" s="13" t="n"/>
      <c r="B1781" s="5" t="n"/>
      <c r="C1781" s="5" t="n"/>
      <c r="D1781" s="5" t="n"/>
      <c r="E1781" s="5" t="n"/>
      <c r="F1781" s="15" t="n"/>
      <c r="G1781" s="5" t="n"/>
      <c r="H1781" s="5" t="n"/>
      <c r="I1781" s="6">
        <f>IF(B1781&amp;""="","",IF(COUNTIF('الطلاب'!$A$6:$A$205,B1781&amp;"")=0,"طالب غير موجود",IF(NOT(ISNUMBER(A1781)),"تاريخ ناقص",IF(OR(C1781="حفظ جديد",C1781="مراجعة")=FALSE,"اختر النوع",IF(NOT(ISNUMBER(F1781)),"عدد الأوجه ناقص","")))))</f>
        <v/>
      </c>
      <c r="J1781" s="21">
        <f>IF(OR(B1781&amp;""="",C1781&lt;&gt;"حفظ جديد",NOT(ISNUMBER(A1781))),"",IF(COUNTIFS($B$6:$B$2005,B1781&amp;"",$C$6:$C$2005,"حفظ جديد",$A$6:$A$2005,"&gt;"&amp;A1781)=0,1,0))</f>
        <v/>
      </c>
      <c r="K1781" s="21">
        <f>IF(OR(B1781&amp;""="",C1781&lt;&gt;"مراجعة",NOT(ISNUMBER(A1781))),"",IF(COUNTIFS($B$6:$B$2005,B1781&amp;"",$C$6:$C$2005,"مراجعة",$A$6:$A$2005,"&gt;"&amp;A1781)=0,1,0))</f>
        <v/>
      </c>
      <c r="L1781" s="6">
        <f>IF(J1781=1,B1781&amp;"|H","")</f>
        <v/>
      </c>
      <c r="M1781" s="6">
        <f>IF(K1781=1,B1781&amp;"|R","")</f>
        <v/>
      </c>
    </row>
    <row r="1782">
      <c r="A1782" s="13" t="n"/>
      <c r="B1782" s="5" t="n"/>
      <c r="C1782" s="5" t="n"/>
      <c r="D1782" s="5" t="n"/>
      <c r="E1782" s="5" t="n"/>
      <c r="F1782" s="15" t="n"/>
      <c r="G1782" s="5" t="n"/>
      <c r="H1782" s="5" t="n"/>
      <c r="I1782" s="6">
        <f>IF(B1782&amp;""="","",IF(COUNTIF('الطلاب'!$A$6:$A$205,B1782&amp;"")=0,"طالب غير موجود",IF(NOT(ISNUMBER(A1782)),"تاريخ ناقص",IF(OR(C1782="حفظ جديد",C1782="مراجعة")=FALSE,"اختر النوع",IF(NOT(ISNUMBER(F1782)),"عدد الأوجه ناقص","")))))</f>
        <v/>
      </c>
      <c r="J1782" s="21">
        <f>IF(OR(B1782&amp;""="",C1782&lt;&gt;"حفظ جديد",NOT(ISNUMBER(A1782))),"",IF(COUNTIFS($B$6:$B$2005,B1782&amp;"",$C$6:$C$2005,"حفظ جديد",$A$6:$A$2005,"&gt;"&amp;A1782)=0,1,0))</f>
        <v/>
      </c>
      <c r="K1782" s="21">
        <f>IF(OR(B1782&amp;""="",C1782&lt;&gt;"مراجعة",NOT(ISNUMBER(A1782))),"",IF(COUNTIFS($B$6:$B$2005,B1782&amp;"",$C$6:$C$2005,"مراجعة",$A$6:$A$2005,"&gt;"&amp;A1782)=0,1,0))</f>
        <v/>
      </c>
      <c r="L1782" s="6">
        <f>IF(J1782=1,B1782&amp;"|H","")</f>
        <v/>
      </c>
      <c r="M1782" s="6">
        <f>IF(K1782=1,B1782&amp;"|R","")</f>
        <v/>
      </c>
    </row>
    <row r="1783">
      <c r="A1783" s="13" t="n"/>
      <c r="B1783" s="5" t="n"/>
      <c r="C1783" s="5" t="n"/>
      <c r="D1783" s="5" t="n"/>
      <c r="E1783" s="5" t="n"/>
      <c r="F1783" s="15" t="n"/>
      <c r="G1783" s="5" t="n"/>
      <c r="H1783" s="5" t="n"/>
      <c r="I1783" s="6">
        <f>IF(B1783&amp;""="","",IF(COUNTIF('الطلاب'!$A$6:$A$205,B1783&amp;"")=0,"طالب غير موجود",IF(NOT(ISNUMBER(A1783)),"تاريخ ناقص",IF(OR(C1783="حفظ جديد",C1783="مراجعة")=FALSE,"اختر النوع",IF(NOT(ISNUMBER(F1783)),"عدد الأوجه ناقص","")))))</f>
        <v/>
      </c>
      <c r="J1783" s="21">
        <f>IF(OR(B1783&amp;""="",C1783&lt;&gt;"حفظ جديد",NOT(ISNUMBER(A1783))),"",IF(COUNTIFS($B$6:$B$2005,B1783&amp;"",$C$6:$C$2005,"حفظ جديد",$A$6:$A$2005,"&gt;"&amp;A1783)=0,1,0))</f>
        <v/>
      </c>
      <c r="K1783" s="21">
        <f>IF(OR(B1783&amp;""="",C1783&lt;&gt;"مراجعة",NOT(ISNUMBER(A1783))),"",IF(COUNTIFS($B$6:$B$2005,B1783&amp;"",$C$6:$C$2005,"مراجعة",$A$6:$A$2005,"&gt;"&amp;A1783)=0,1,0))</f>
        <v/>
      </c>
      <c r="L1783" s="6">
        <f>IF(J1783=1,B1783&amp;"|H","")</f>
        <v/>
      </c>
      <c r="M1783" s="6">
        <f>IF(K1783=1,B1783&amp;"|R","")</f>
        <v/>
      </c>
    </row>
    <row r="1784">
      <c r="A1784" s="13" t="n"/>
      <c r="B1784" s="5" t="n"/>
      <c r="C1784" s="5" t="n"/>
      <c r="D1784" s="5" t="n"/>
      <c r="E1784" s="5" t="n"/>
      <c r="F1784" s="15" t="n"/>
      <c r="G1784" s="5" t="n"/>
      <c r="H1784" s="5" t="n"/>
      <c r="I1784" s="6">
        <f>IF(B1784&amp;""="","",IF(COUNTIF('الطلاب'!$A$6:$A$205,B1784&amp;"")=0,"طالب غير موجود",IF(NOT(ISNUMBER(A1784)),"تاريخ ناقص",IF(OR(C1784="حفظ جديد",C1784="مراجعة")=FALSE,"اختر النوع",IF(NOT(ISNUMBER(F1784)),"عدد الأوجه ناقص","")))))</f>
        <v/>
      </c>
      <c r="J1784" s="21">
        <f>IF(OR(B1784&amp;""="",C1784&lt;&gt;"حفظ جديد",NOT(ISNUMBER(A1784))),"",IF(COUNTIFS($B$6:$B$2005,B1784&amp;"",$C$6:$C$2005,"حفظ جديد",$A$6:$A$2005,"&gt;"&amp;A1784)=0,1,0))</f>
        <v/>
      </c>
      <c r="K1784" s="21">
        <f>IF(OR(B1784&amp;""="",C1784&lt;&gt;"مراجعة",NOT(ISNUMBER(A1784))),"",IF(COUNTIFS($B$6:$B$2005,B1784&amp;"",$C$6:$C$2005,"مراجعة",$A$6:$A$2005,"&gt;"&amp;A1784)=0,1,0))</f>
        <v/>
      </c>
      <c r="L1784" s="6">
        <f>IF(J1784=1,B1784&amp;"|H","")</f>
        <v/>
      </c>
      <c r="M1784" s="6">
        <f>IF(K1784=1,B1784&amp;"|R","")</f>
        <v/>
      </c>
    </row>
    <row r="1785">
      <c r="A1785" s="13" t="n"/>
      <c r="B1785" s="5" t="n"/>
      <c r="C1785" s="5" t="n"/>
      <c r="D1785" s="5" t="n"/>
      <c r="E1785" s="5" t="n"/>
      <c r="F1785" s="15" t="n"/>
      <c r="G1785" s="5" t="n"/>
      <c r="H1785" s="5" t="n"/>
      <c r="I1785" s="6">
        <f>IF(B1785&amp;""="","",IF(COUNTIF('الطلاب'!$A$6:$A$205,B1785&amp;"")=0,"طالب غير موجود",IF(NOT(ISNUMBER(A1785)),"تاريخ ناقص",IF(OR(C1785="حفظ جديد",C1785="مراجعة")=FALSE,"اختر النوع",IF(NOT(ISNUMBER(F1785)),"عدد الأوجه ناقص","")))))</f>
        <v/>
      </c>
      <c r="J1785" s="21">
        <f>IF(OR(B1785&amp;""="",C1785&lt;&gt;"حفظ جديد",NOT(ISNUMBER(A1785))),"",IF(COUNTIFS($B$6:$B$2005,B1785&amp;"",$C$6:$C$2005,"حفظ جديد",$A$6:$A$2005,"&gt;"&amp;A1785)=0,1,0))</f>
        <v/>
      </c>
      <c r="K1785" s="21">
        <f>IF(OR(B1785&amp;""="",C1785&lt;&gt;"مراجعة",NOT(ISNUMBER(A1785))),"",IF(COUNTIFS($B$6:$B$2005,B1785&amp;"",$C$6:$C$2005,"مراجعة",$A$6:$A$2005,"&gt;"&amp;A1785)=0,1,0))</f>
        <v/>
      </c>
      <c r="L1785" s="6">
        <f>IF(J1785=1,B1785&amp;"|H","")</f>
        <v/>
      </c>
      <c r="M1785" s="6">
        <f>IF(K1785=1,B1785&amp;"|R","")</f>
        <v/>
      </c>
    </row>
    <row r="1786">
      <c r="A1786" s="13" t="n"/>
      <c r="B1786" s="5" t="n"/>
      <c r="C1786" s="5" t="n"/>
      <c r="D1786" s="5" t="n"/>
      <c r="E1786" s="5" t="n"/>
      <c r="F1786" s="15" t="n"/>
      <c r="G1786" s="5" t="n"/>
      <c r="H1786" s="5" t="n"/>
      <c r="I1786" s="6">
        <f>IF(B1786&amp;""="","",IF(COUNTIF('الطلاب'!$A$6:$A$205,B1786&amp;"")=0,"طالب غير موجود",IF(NOT(ISNUMBER(A1786)),"تاريخ ناقص",IF(OR(C1786="حفظ جديد",C1786="مراجعة")=FALSE,"اختر النوع",IF(NOT(ISNUMBER(F1786)),"عدد الأوجه ناقص","")))))</f>
        <v/>
      </c>
      <c r="J1786" s="21">
        <f>IF(OR(B1786&amp;""="",C1786&lt;&gt;"حفظ جديد",NOT(ISNUMBER(A1786))),"",IF(COUNTIFS($B$6:$B$2005,B1786&amp;"",$C$6:$C$2005,"حفظ جديد",$A$6:$A$2005,"&gt;"&amp;A1786)=0,1,0))</f>
        <v/>
      </c>
      <c r="K1786" s="21">
        <f>IF(OR(B1786&amp;""="",C1786&lt;&gt;"مراجعة",NOT(ISNUMBER(A1786))),"",IF(COUNTIFS($B$6:$B$2005,B1786&amp;"",$C$6:$C$2005,"مراجعة",$A$6:$A$2005,"&gt;"&amp;A1786)=0,1,0))</f>
        <v/>
      </c>
      <c r="L1786" s="6">
        <f>IF(J1786=1,B1786&amp;"|H","")</f>
        <v/>
      </c>
      <c r="M1786" s="6">
        <f>IF(K1786=1,B1786&amp;"|R","")</f>
        <v/>
      </c>
    </row>
    <row r="1787">
      <c r="A1787" s="13" t="n"/>
      <c r="B1787" s="5" t="n"/>
      <c r="C1787" s="5" t="n"/>
      <c r="D1787" s="5" t="n"/>
      <c r="E1787" s="5" t="n"/>
      <c r="F1787" s="15" t="n"/>
      <c r="G1787" s="5" t="n"/>
      <c r="H1787" s="5" t="n"/>
      <c r="I1787" s="6">
        <f>IF(B1787&amp;""="","",IF(COUNTIF('الطلاب'!$A$6:$A$205,B1787&amp;"")=0,"طالب غير موجود",IF(NOT(ISNUMBER(A1787)),"تاريخ ناقص",IF(OR(C1787="حفظ جديد",C1787="مراجعة")=FALSE,"اختر النوع",IF(NOT(ISNUMBER(F1787)),"عدد الأوجه ناقص","")))))</f>
        <v/>
      </c>
      <c r="J1787" s="21">
        <f>IF(OR(B1787&amp;""="",C1787&lt;&gt;"حفظ جديد",NOT(ISNUMBER(A1787))),"",IF(COUNTIFS($B$6:$B$2005,B1787&amp;"",$C$6:$C$2005,"حفظ جديد",$A$6:$A$2005,"&gt;"&amp;A1787)=0,1,0))</f>
        <v/>
      </c>
      <c r="K1787" s="21">
        <f>IF(OR(B1787&amp;""="",C1787&lt;&gt;"مراجعة",NOT(ISNUMBER(A1787))),"",IF(COUNTIFS($B$6:$B$2005,B1787&amp;"",$C$6:$C$2005,"مراجعة",$A$6:$A$2005,"&gt;"&amp;A1787)=0,1,0))</f>
        <v/>
      </c>
      <c r="L1787" s="6">
        <f>IF(J1787=1,B1787&amp;"|H","")</f>
        <v/>
      </c>
      <c r="M1787" s="6">
        <f>IF(K1787=1,B1787&amp;"|R","")</f>
        <v/>
      </c>
    </row>
    <row r="1788">
      <c r="A1788" s="13" t="n"/>
      <c r="B1788" s="5" t="n"/>
      <c r="C1788" s="5" t="n"/>
      <c r="D1788" s="5" t="n"/>
      <c r="E1788" s="5" t="n"/>
      <c r="F1788" s="15" t="n"/>
      <c r="G1788" s="5" t="n"/>
      <c r="H1788" s="5" t="n"/>
      <c r="I1788" s="6">
        <f>IF(B1788&amp;""="","",IF(COUNTIF('الطلاب'!$A$6:$A$205,B1788&amp;"")=0,"طالب غير موجود",IF(NOT(ISNUMBER(A1788)),"تاريخ ناقص",IF(OR(C1788="حفظ جديد",C1788="مراجعة")=FALSE,"اختر النوع",IF(NOT(ISNUMBER(F1788)),"عدد الأوجه ناقص","")))))</f>
        <v/>
      </c>
      <c r="J1788" s="21">
        <f>IF(OR(B1788&amp;""="",C1788&lt;&gt;"حفظ جديد",NOT(ISNUMBER(A1788))),"",IF(COUNTIFS($B$6:$B$2005,B1788&amp;"",$C$6:$C$2005,"حفظ جديد",$A$6:$A$2005,"&gt;"&amp;A1788)=0,1,0))</f>
        <v/>
      </c>
      <c r="K1788" s="21">
        <f>IF(OR(B1788&amp;""="",C1788&lt;&gt;"مراجعة",NOT(ISNUMBER(A1788))),"",IF(COUNTIFS($B$6:$B$2005,B1788&amp;"",$C$6:$C$2005,"مراجعة",$A$6:$A$2005,"&gt;"&amp;A1788)=0,1,0))</f>
        <v/>
      </c>
      <c r="L1788" s="6">
        <f>IF(J1788=1,B1788&amp;"|H","")</f>
        <v/>
      </c>
      <c r="M1788" s="6">
        <f>IF(K1788=1,B1788&amp;"|R","")</f>
        <v/>
      </c>
    </row>
    <row r="1789">
      <c r="A1789" s="13" t="n"/>
      <c r="B1789" s="5" t="n"/>
      <c r="C1789" s="5" t="n"/>
      <c r="D1789" s="5" t="n"/>
      <c r="E1789" s="5" t="n"/>
      <c r="F1789" s="15" t="n"/>
      <c r="G1789" s="5" t="n"/>
      <c r="H1789" s="5" t="n"/>
      <c r="I1789" s="6">
        <f>IF(B1789&amp;""="","",IF(COUNTIF('الطلاب'!$A$6:$A$205,B1789&amp;"")=0,"طالب غير موجود",IF(NOT(ISNUMBER(A1789)),"تاريخ ناقص",IF(OR(C1789="حفظ جديد",C1789="مراجعة")=FALSE,"اختر النوع",IF(NOT(ISNUMBER(F1789)),"عدد الأوجه ناقص","")))))</f>
        <v/>
      </c>
      <c r="J1789" s="21">
        <f>IF(OR(B1789&amp;""="",C1789&lt;&gt;"حفظ جديد",NOT(ISNUMBER(A1789))),"",IF(COUNTIFS($B$6:$B$2005,B1789&amp;"",$C$6:$C$2005,"حفظ جديد",$A$6:$A$2005,"&gt;"&amp;A1789)=0,1,0))</f>
        <v/>
      </c>
      <c r="K1789" s="21">
        <f>IF(OR(B1789&amp;""="",C1789&lt;&gt;"مراجعة",NOT(ISNUMBER(A1789))),"",IF(COUNTIFS($B$6:$B$2005,B1789&amp;"",$C$6:$C$2005,"مراجعة",$A$6:$A$2005,"&gt;"&amp;A1789)=0,1,0))</f>
        <v/>
      </c>
      <c r="L1789" s="6">
        <f>IF(J1789=1,B1789&amp;"|H","")</f>
        <v/>
      </c>
      <c r="M1789" s="6">
        <f>IF(K1789=1,B1789&amp;"|R","")</f>
        <v/>
      </c>
    </row>
    <row r="1790">
      <c r="A1790" s="13" t="n"/>
      <c r="B1790" s="5" t="n"/>
      <c r="C1790" s="5" t="n"/>
      <c r="D1790" s="5" t="n"/>
      <c r="E1790" s="5" t="n"/>
      <c r="F1790" s="15" t="n"/>
      <c r="G1790" s="5" t="n"/>
      <c r="H1790" s="5" t="n"/>
      <c r="I1790" s="6">
        <f>IF(B1790&amp;""="","",IF(COUNTIF('الطلاب'!$A$6:$A$205,B1790&amp;"")=0,"طالب غير موجود",IF(NOT(ISNUMBER(A1790)),"تاريخ ناقص",IF(OR(C1790="حفظ جديد",C1790="مراجعة")=FALSE,"اختر النوع",IF(NOT(ISNUMBER(F1790)),"عدد الأوجه ناقص","")))))</f>
        <v/>
      </c>
      <c r="J1790" s="21">
        <f>IF(OR(B1790&amp;""="",C1790&lt;&gt;"حفظ جديد",NOT(ISNUMBER(A1790))),"",IF(COUNTIFS($B$6:$B$2005,B1790&amp;"",$C$6:$C$2005,"حفظ جديد",$A$6:$A$2005,"&gt;"&amp;A1790)=0,1,0))</f>
        <v/>
      </c>
      <c r="K1790" s="21">
        <f>IF(OR(B1790&amp;""="",C1790&lt;&gt;"مراجعة",NOT(ISNUMBER(A1790))),"",IF(COUNTIFS($B$6:$B$2005,B1790&amp;"",$C$6:$C$2005,"مراجعة",$A$6:$A$2005,"&gt;"&amp;A1790)=0,1,0))</f>
        <v/>
      </c>
      <c r="L1790" s="6">
        <f>IF(J1790=1,B1790&amp;"|H","")</f>
        <v/>
      </c>
      <c r="M1790" s="6">
        <f>IF(K1790=1,B1790&amp;"|R","")</f>
        <v/>
      </c>
    </row>
    <row r="1791">
      <c r="A1791" s="13" t="n"/>
      <c r="B1791" s="5" t="n"/>
      <c r="C1791" s="5" t="n"/>
      <c r="D1791" s="5" t="n"/>
      <c r="E1791" s="5" t="n"/>
      <c r="F1791" s="15" t="n"/>
      <c r="G1791" s="5" t="n"/>
      <c r="H1791" s="5" t="n"/>
      <c r="I1791" s="6">
        <f>IF(B1791&amp;""="","",IF(COUNTIF('الطلاب'!$A$6:$A$205,B1791&amp;"")=0,"طالب غير موجود",IF(NOT(ISNUMBER(A1791)),"تاريخ ناقص",IF(OR(C1791="حفظ جديد",C1791="مراجعة")=FALSE,"اختر النوع",IF(NOT(ISNUMBER(F1791)),"عدد الأوجه ناقص","")))))</f>
        <v/>
      </c>
      <c r="J1791" s="21">
        <f>IF(OR(B1791&amp;""="",C1791&lt;&gt;"حفظ جديد",NOT(ISNUMBER(A1791))),"",IF(COUNTIFS($B$6:$B$2005,B1791&amp;"",$C$6:$C$2005,"حفظ جديد",$A$6:$A$2005,"&gt;"&amp;A1791)=0,1,0))</f>
        <v/>
      </c>
      <c r="K1791" s="21">
        <f>IF(OR(B1791&amp;""="",C1791&lt;&gt;"مراجعة",NOT(ISNUMBER(A1791))),"",IF(COUNTIFS($B$6:$B$2005,B1791&amp;"",$C$6:$C$2005,"مراجعة",$A$6:$A$2005,"&gt;"&amp;A1791)=0,1,0))</f>
        <v/>
      </c>
      <c r="L1791" s="6">
        <f>IF(J1791=1,B1791&amp;"|H","")</f>
        <v/>
      </c>
      <c r="M1791" s="6">
        <f>IF(K1791=1,B1791&amp;"|R","")</f>
        <v/>
      </c>
    </row>
    <row r="1792">
      <c r="A1792" s="13" t="n"/>
      <c r="B1792" s="5" t="n"/>
      <c r="C1792" s="5" t="n"/>
      <c r="D1792" s="5" t="n"/>
      <c r="E1792" s="5" t="n"/>
      <c r="F1792" s="15" t="n"/>
      <c r="G1792" s="5" t="n"/>
      <c r="H1792" s="5" t="n"/>
      <c r="I1792" s="6">
        <f>IF(B1792&amp;""="","",IF(COUNTIF('الطلاب'!$A$6:$A$205,B1792&amp;"")=0,"طالب غير موجود",IF(NOT(ISNUMBER(A1792)),"تاريخ ناقص",IF(OR(C1792="حفظ جديد",C1792="مراجعة")=FALSE,"اختر النوع",IF(NOT(ISNUMBER(F1792)),"عدد الأوجه ناقص","")))))</f>
        <v/>
      </c>
      <c r="J1792" s="21">
        <f>IF(OR(B1792&amp;""="",C1792&lt;&gt;"حفظ جديد",NOT(ISNUMBER(A1792))),"",IF(COUNTIFS($B$6:$B$2005,B1792&amp;"",$C$6:$C$2005,"حفظ جديد",$A$6:$A$2005,"&gt;"&amp;A1792)=0,1,0))</f>
        <v/>
      </c>
      <c r="K1792" s="21">
        <f>IF(OR(B1792&amp;""="",C1792&lt;&gt;"مراجعة",NOT(ISNUMBER(A1792))),"",IF(COUNTIFS($B$6:$B$2005,B1792&amp;"",$C$6:$C$2005,"مراجعة",$A$6:$A$2005,"&gt;"&amp;A1792)=0,1,0))</f>
        <v/>
      </c>
      <c r="L1792" s="6">
        <f>IF(J1792=1,B1792&amp;"|H","")</f>
        <v/>
      </c>
      <c r="M1792" s="6">
        <f>IF(K1792=1,B1792&amp;"|R","")</f>
        <v/>
      </c>
    </row>
    <row r="1793">
      <c r="A1793" s="13" t="n"/>
      <c r="B1793" s="5" t="n"/>
      <c r="C1793" s="5" t="n"/>
      <c r="D1793" s="5" t="n"/>
      <c r="E1793" s="5" t="n"/>
      <c r="F1793" s="15" t="n"/>
      <c r="G1793" s="5" t="n"/>
      <c r="H1793" s="5" t="n"/>
      <c r="I1793" s="6">
        <f>IF(B1793&amp;""="","",IF(COUNTIF('الطلاب'!$A$6:$A$205,B1793&amp;"")=0,"طالب غير موجود",IF(NOT(ISNUMBER(A1793)),"تاريخ ناقص",IF(OR(C1793="حفظ جديد",C1793="مراجعة")=FALSE,"اختر النوع",IF(NOT(ISNUMBER(F1793)),"عدد الأوجه ناقص","")))))</f>
        <v/>
      </c>
      <c r="J1793" s="21">
        <f>IF(OR(B1793&amp;""="",C1793&lt;&gt;"حفظ جديد",NOT(ISNUMBER(A1793))),"",IF(COUNTIFS($B$6:$B$2005,B1793&amp;"",$C$6:$C$2005,"حفظ جديد",$A$6:$A$2005,"&gt;"&amp;A1793)=0,1,0))</f>
        <v/>
      </c>
      <c r="K1793" s="21">
        <f>IF(OR(B1793&amp;""="",C1793&lt;&gt;"مراجعة",NOT(ISNUMBER(A1793))),"",IF(COUNTIFS($B$6:$B$2005,B1793&amp;"",$C$6:$C$2005,"مراجعة",$A$6:$A$2005,"&gt;"&amp;A1793)=0,1,0))</f>
        <v/>
      </c>
      <c r="L1793" s="6">
        <f>IF(J1793=1,B1793&amp;"|H","")</f>
        <v/>
      </c>
      <c r="M1793" s="6">
        <f>IF(K1793=1,B1793&amp;"|R","")</f>
        <v/>
      </c>
    </row>
    <row r="1794">
      <c r="A1794" s="13" t="n"/>
      <c r="B1794" s="5" t="n"/>
      <c r="C1794" s="5" t="n"/>
      <c r="D1794" s="5" t="n"/>
      <c r="E1794" s="5" t="n"/>
      <c r="F1794" s="15" t="n"/>
      <c r="G1794" s="5" t="n"/>
      <c r="H1794" s="5" t="n"/>
      <c r="I1794" s="6">
        <f>IF(B1794&amp;""="","",IF(COUNTIF('الطلاب'!$A$6:$A$205,B1794&amp;"")=0,"طالب غير موجود",IF(NOT(ISNUMBER(A1794)),"تاريخ ناقص",IF(OR(C1794="حفظ جديد",C1794="مراجعة")=FALSE,"اختر النوع",IF(NOT(ISNUMBER(F1794)),"عدد الأوجه ناقص","")))))</f>
        <v/>
      </c>
      <c r="J1794" s="21">
        <f>IF(OR(B1794&amp;""="",C1794&lt;&gt;"حفظ جديد",NOT(ISNUMBER(A1794))),"",IF(COUNTIFS($B$6:$B$2005,B1794&amp;"",$C$6:$C$2005,"حفظ جديد",$A$6:$A$2005,"&gt;"&amp;A1794)=0,1,0))</f>
        <v/>
      </c>
      <c r="K1794" s="21">
        <f>IF(OR(B1794&amp;""="",C1794&lt;&gt;"مراجعة",NOT(ISNUMBER(A1794))),"",IF(COUNTIFS($B$6:$B$2005,B1794&amp;"",$C$6:$C$2005,"مراجعة",$A$6:$A$2005,"&gt;"&amp;A1794)=0,1,0))</f>
        <v/>
      </c>
      <c r="L1794" s="6">
        <f>IF(J1794=1,B1794&amp;"|H","")</f>
        <v/>
      </c>
      <c r="M1794" s="6">
        <f>IF(K1794=1,B1794&amp;"|R","")</f>
        <v/>
      </c>
    </row>
    <row r="1795">
      <c r="A1795" s="13" t="n"/>
      <c r="B1795" s="5" t="n"/>
      <c r="C1795" s="5" t="n"/>
      <c r="D1795" s="5" t="n"/>
      <c r="E1795" s="5" t="n"/>
      <c r="F1795" s="15" t="n"/>
      <c r="G1795" s="5" t="n"/>
      <c r="H1795" s="5" t="n"/>
      <c r="I1795" s="6">
        <f>IF(B1795&amp;""="","",IF(COUNTIF('الطلاب'!$A$6:$A$205,B1795&amp;"")=0,"طالب غير موجود",IF(NOT(ISNUMBER(A1795)),"تاريخ ناقص",IF(OR(C1795="حفظ جديد",C1795="مراجعة")=FALSE,"اختر النوع",IF(NOT(ISNUMBER(F1795)),"عدد الأوجه ناقص","")))))</f>
        <v/>
      </c>
      <c r="J1795" s="21">
        <f>IF(OR(B1795&amp;""="",C1795&lt;&gt;"حفظ جديد",NOT(ISNUMBER(A1795))),"",IF(COUNTIFS($B$6:$B$2005,B1795&amp;"",$C$6:$C$2005,"حفظ جديد",$A$6:$A$2005,"&gt;"&amp;A1795)=0,1,0))</f>
        <v/>
      </c>
      <c r="K1795" s="21">
        <f>IF(OR(B1795&amp;""="",C1795&lt;&gt;"مراجعة",NOT(ISNUMBER(A1795))),"",IF(COUNTIFS($B$6:$B$2005,B1795&amp;"",$C$6:$C$2005,"مراجعة",$A$6:$A$2005,"&gt;"&amp;A1795)=0,1,0))</f>
        <v/>
      </c>
      <c r="L1795" s="6">
        <f>IF(J1795=1,B1795&amp;"|H","")</f>
        <v/>
      </c>
      <c r="M1795" s="6">
        <f>IF(K1795=1,B1795&amp;"|R","")</f>
        <v/>
      </c>
    </row>
    <row r="1796">
      <c r="A1796" s="13" t="n"/>
      <c r="B1796" s="5" t="n"/>
      <c r="C1796" s="5" t="n"/>
      <c r="D1796" s="5" t="n"/>
      <c r="E1796" s="5" t="n"/>
      <c r="F1796" s="15" t="n"/>
      <c r="G1796" s="5" t="n"/>
      <c r="H1796" s="5" t="n"/>
      <c r="I1796" s="6">
        <f>IF(B1796&amp;""="","",IF(COUNTIF('الطلاب'!$A$6:$A$205,B1796&amp;"")=0,"طالب غير موجود",IF(NOT(ISNUMBER(A1796)),"تاريخ ناقص",IF(OR(C1796="حفظ جديد",C1796="مراجعة")=FALSE,"اختر النوع",IF(NOT(ISNUMBER(F1796)),"عدد الأوجه ناقص","")))))</f>
        <v/>
      </c>
      <c r="J1796" s="21">
        <f>IF(OR(B1796&amp;""="",C1796&lt;&gt;"حفظ جديد",NOT(ISNUMBER(A1796))),"",IF(COUNTIFS($B$6:$B$2005,B1796&amp;"",$C$6:$C$2005,"حفظ جديد",$A$6:$A$2005,"&gt;"&amp;A1796)=0,1,0))</f>
        <v/>
      </c>
      <c r="K1796" s="21">
        <f>IF(OR(B1796&amp;""="",C1796&lt;&gt;"مراجعة",NOT(ISNUMBER(A1796))),"",IF(COUNTIFS($B$6:$B$2005,B1796&amp;"",$C$6:$C$2005,"مراجعة",$A$6:$A$2005,"&gt;"&amp;A1796)=0,1,0))</f>
        <v/>
      </c>
      <c r="L1796" s="6">
        <f>IF(J1796=1,B1796&amp;"|H","")</f>
        <v/>
      </c>
      <c r="M1796" s="6">
        <f>IF(K1796=1,B1796&amp;"|R","")</f>
        <v/>
      </c>
    </row>
    <row r="1797">
      <c r="A1797" s="13" t="n"/>
      <c r="B1797" s="5" t="n"/>
      <c r="C1797" s="5" t="n"/>
      <c r="D1797" s="5" t="n"/>
      <c r="E1797" s="5" t="n"/>
      <c r="F1797" s="15" t="n"/>
      <c r="G1797" s="5" t="n"/>
      <c r="H1797" s="5" t="n"/>
      <c r="I1797" s="6">
        <f>IF(B1797&amp;""="","",IF(COUNTIF('الطلاب'!$A$6:$A$205,B1797&amp;"")=0,"طالب غير موجود",IF(NOT(ISNUMBER(A1797)),"تاريخ ناقص",IF(OR(C1797="حفظ جديد",C1797="مراجعة")=FALSE,"اختر النوع",IF(NOT(ISNUMBER(F1797)),"عدد الأوجه ناقص","")))))</f>
        <v/>
      </c>
      <c r="J1797" s="21">
        <f>IF(OR(B1797&amp;""="",C1797&lt;&gt;"حفظ جديد",NOT(ISNUMBER(A1797))),"",IF(COUNTIFS($B$6:$B$2005,B1797&amp;"",$C$6:$C$2005,"حفظ جديد",$A$6:$A$2005,"&gt;"&amp;A1797)=0,1,0))</f>
        <v/>
      </c>
      <c r="K1797" s="21">
        <f>IF(OR(B1797&amp;""="",C1797&lt;&gt;"مراجعة",NOT(ISNUMBER(A1797))),"",IF(COUNTIFS($B$6:$B$2005,B1797&amp;"",$C$6:$C$2005,"مراجعة",$A$6:$A$2005,"&gt;"&amp;A1797)=0,1,0))</f>
        <v/>
      </c>
      <c r="L1797" s="6">
        <f>IF(J1797=1,B1797&amp;"|H","")</f>
        <v/>
      </c>
      <c r="M1797" s="6">
        <f>IF(K1797=1,B1797&amp;"|R","")</f>
        <v/>
      </c>
    </row>
    <row r="1798">
      <c r="A1798" s="13" t="n"/>
      <c r="B1798" s="5" t="n"/>
      <c r="C1798" s="5" t="n"/>
      <c r="D1798" s="5" t="n"/>
      <c r="E1798" s="5" t="n"/>
      <c r="F1798" s="15" t="n"/>
      <c r="G1798" s="5" t="n"/>
      <c r="H1798" s="5" t="n"/>
      <c r="I1798" s="6">
        <f>IF(B1798&amp;""="","",IF(COUNTIF('الطلاب'!$A$6:$A$205,B1798&amp;"")=0,"طالب غير موجود",IF(NOT(ISNUMBER(A1798)),"تاريخ ناقص",IF(OR(C1798="حفظ جديد",C1798="مراجعة")=FALSE,"اختر النوع",IF(NOT(ISNUMBER(F1798)),"عدد الأوجه ناقص","")))))</f>
        <v/>
      </c>
      <c r="J1798" s="21">
        <f>IF(OR(B1798&amp;""="",C1798&lt;&gt;"حفظ جديد",NOT(ISNUMBER(A1798))),"",IF(COUNTIFS($B$6:$B$2005,B1798&amp;"",$C$6:$C$2005,"حفظ جديد",$A$6:$A$2005,"&gt;"&amp;A1798)=0,1,0))</f>
        <v/>
      </c>
      <c r="K1798" s="21">
        <f>IF(OR(B1798&amp;""="",C1798&lt;&gt;"مراجعة",NOT(ISNUMBER(A1798))),"",IF(COUNTIFS($B$6:$B$2005,B1798&amp;"",$C$6:$C$2005,"مراجعة",$A$6:$A$2005,"&gt;"&amp;A1798)=0,1,0))</f>
        <v/>
      </c>
      <c r="L1798" s="6">
        <f>IF(J1798=1,B1798&amp;"|H","")</f>
        <v/>
      </c>
      <c r="M1798" s="6">
        <f>IF(K1798=1,B1798&amp;"|R","")</f>
        <v/>
      </c>
    </row>
    <row r="1799">
      <c r="A1799" s="13" t="n"/>
      <c r="B1799" s="5" t="n"/>
      <c r="C1799" s="5" t="n"/>
      <c r="D1799" s="5" t="n"/>
      <c r="E1799" s="5" t="n"/>
      <c r="F1799" s="15" t="n"/>
      <c r="G1799" s="5" t="n"/>
      <c r="H1799" s="5" t="n"/>
      <c r="I1799" s="6">
        <f>IF(B1799&amp;""="","",IF(COUNTIF('الطلاب'!$A$6:$A$205,B1799&amp;"")=0,"طالب غير موجود",IF(NOT(ISNUMBER(A1799)),"تاريخ ناقص",IF(OR(C1799="حفظ جديد",C1799="مراجعة")=FALSE,"اختر النوع",IF(NOT(ISNUMBER(F1799)),"عدد الأوجه ناقص","")))))</f>
        <v/>
      </c>
      <c r="J1799" s="21">
        <f>IF(OR(B1799&amp;""="",C1799&lt;&gt;"حفظ جديد",NOT(ISNUMBER(A1799))),"",IF(COUNTIFS($B$6:$B$2005,B1799&amp;"",$C$6:$C$2005,"حفظ جديد",$A$6:$A$2005,"&gt;"&amp;A1799)=0,1,0))</f>
        <v/>
      </c>
      <c r="K1799" s="21">
        <f>IF(OR(B1799&amp;""="",C1799&lt;&gt;"مراجعة",NOT(ISNUMBER(A1799))),"",IF(COUNTIFS($B$6:$B$2005,B1799&amp;"",$C$6:$C$2005,"مراجعة",$A$6:$A$2005,"&gt;"&amp;A1799)=0,1,0))</f>
        <v/>
      </c>
      <c r="L1799" s="6">
        <f>IF(J1799=1,B1799&amp;"|H","")</f>
        <v/>
      </c>
      <c r="M1799" s="6">
        <f>IF(K1799=1,B1799&amp;"|R","")</f>
        <v/>
      </c>
    </row>
    <row r="1800">
      <c r="A1800" s="13" t="n"/>
      <c r="B1800" s="5" t="n"/>
      <c r="C1800" s="5" t="n"/>
      <c r="D1800" s="5" t="n"/>
      <c r="E1800" s="5" t="n"/>
      <c r="F1800" s="15" t="n"/>
      <c r="G1800" s="5" t="n"/>
      <c r="H1800" s="5" t="n"/>
      <c r="I1800" s="6">
        <f>IF(B1800&amp;""="","",IF(COUNTIF('الطلاب'!$A$6:$A$205,B1800&amp;"")=0,"طالب غير موجود",IF(NOT(ISNUMBER(A1800)),"تاريخ ناقص",IF(OR(C1800="حفظ جديد",C1800="مراجعة")=FALSE,"اختر النوع",IF(NOT(ISNUMBER(F1800)),"عدد الأوجه ناقص","")))))</f>
        <v/>
      </c>
      <c r="J1800" s="21">
        <f>IF(OR(B1800&amp;""="",C1800&lt;&gt;"حفظ جديد",NOT(ISNUMBER(A1800))),"",IF(COUNTIFS($B$6:$B$2005,B1800&amp;"",$C$6:$C$2005,"حفظ جديد",$A$6:$A$2005,"&gt;"&amp;A1800)=0,1,0))</f>
        <v/>
      </c>
      <c r="K1800" s="21">
        <f>IF(OR(B1800&amp;""="",C1800&lt;&gt;"مراجعة",NOT(ISNUMBER(A1800))),"",IF(COUNTIFS($B$6:$B$2005,B1800&amp;"",$C$6:$C$2005,"مراجعة",$A$6:$A$2005,"&gt;"&amp;A1800)=0,1,0))</f>
        <v/>
      </c>
      <c r="L1800" s="6">
        <f>IF(J1800=1,B1800&amp;"|H","")</f>
        <v/>
      </c>
      <c r="M1800" s="6">
        <f>IF(K1800=1,B1800&amp;"|R","")</f>
        <v/>
      </c>
    </row>
    <row r="1801">
      <c r="A1801" s="13" t="n"/>
      <c r="B1801" s="5" t="n"/>
      <c r="C1801" s="5" t="n"/>
      <c r="D1801" s="5" t="n"/>
      <c r="E1801" s="5" t="n"/>
      <c r="F1801" s="15" t="n"/>
      <c r="G1801" s="5" t="n"/>
      <c r="H1801" s="5" t="n"/>
      <c r="I1801" s="6">
        <f>IF(B1801&amp;""="","",IF(COUNTIF('الطلاب'!$A$6:$A$205,B1801&amp;"")=0,"طالب غير موجود",IF(NOT(ISNUMBER(A1801)),"تاريخ ناقص",IF(OR(C1801="حفظ جديد",C1801="مراجعة")=FALSE,"اختر النوع",IF(NOT(ISNUMBER(F1801)),"عدد الأوجه ناقص","")))))</f>
        <v/>
      </c>
      <c r="J1801" s="21">
        <f>IF(OR(B1801&amp;""="",C1801&lt;&gt;"حفظ جديد",NOT(ISNUMBER(A1801))),"",IF(COUNTIFS($B$6:$B$2005,B1801&amp;"",$C$6:$C$2005,"حفظ جديد",$A$6:$A$2005,"&gt;"&amp;A1801)=0,1,0))</f>
        <v/>
      </c>
      <c r="K1801" s="21">
        <f>IF(OR(B1801&amp;""="",C1801&lt;&gt;"مراجعة",NOT(ISNUMBER(A1801))),"",IF(COUNTIFS($B$6:$B$2005,B1801&amp;"",$C$6:$C$2005,"مراجعة",$A$6:$A$2005,"&gt;"&amp;A1801)=0,1,0))</f>
        <v/>
      </c>
      <c r="L1801" s="6">
        <f>IF(J1801=1,B1801&amp;"|H","")</f>
        <v/>
      </c>
      <c r="M1801" s="6">
        <f>IF(K1801=1,B1801&amp;"|R","")</f>
        <v/>
      </c>
    </row>
    <row r="1802">
      <c r="A1802" s="13" t="n"/>
      <c r="B1802" s="5" t="n"/>
      <c r="C1802" s="5" t="n"/>
      <c r="D1802" s="5" t="n"/>
      <c r="E1802" s="5" t="n"/>
      <c r="F1802" s="15" t="n"/>
      <c r="G1802" s="5" t="n"/>
      <c r="H1802" s="5" t="n"/>
      <c r="I1802" s="6">
        <f>IF(B1802&amp;""="","",IF(COUNTIF('الطلاب'!$A$6:$A$205,B1802&amp;"")=0,"طالب غير موجود",IF(NOT(ISNUMBER(A1802)),"تاريخ ناقص",IF(OR(C1802="حفظ جديد",C1802="مراجعة")=FALSE,"اختر النوع",IF(NOT(ISNUMBER(F1802)),"عدد الأوجه ناقص","")))))</f>
        <v/>
      </c>
      <c r="J1802" s="21">
        <f>IF(OR(B1802&amp;""="",C1802&lt;&gt;"حفظ جديد",NOT(ISNUMBER(A1802))),"",IF(COUNTIFS($B$6:$B$2005,B1802&amp;"",$C$6:$C$2005,"حفظ جديد",$A$6:$A$2005,"&gt;"&amp;A1802)=0,1,0))</f>
        <v/>
      </c>
      <c r="K1802" s="21">
        <f>IF(OR(B1802&amp;""="",C1802&lt;&gt;"مراجعة",NOT(ISNUMBER(A1802))),"",IF(COUNTIFS($B$6:$B$2005,B1802&amp;"",$C$6:$C$2005,"مراجعة",$A$6:$A$2005,"&gt;"&amp;A1802)=0,1,0))</f>
        <v/>
      </c>
      <c r="L1802" s="6">
        <f>IF(J1802=1,B1802&amp;"|H","")</f>
        <v/>
      </c>
      <c r="M1802" s="6">
        <f>IF(K1802=1,B1802&amp;"|R","")</f>
        <v/>
      </c>
    </row>
    <row r="1803">
      <c r="A1803" s="13" t="n"/>
      <c r="B1803" s="5" t="n"/>
      <c r="C1803" s="5" t="n"/>
      <c r="D1803" s="5" t="n"/>
      <c r="E1803" s="5" t="n"/>
      <c r="F1803" s="15" t="n"/>
      <c r="G1803" s="5" t="n"/>
      <c r="H1803" s="5" t="n"/>
      <c r="I1803" s="6">
        <f>IF(B1803&amp;""="","",IF(COUNTIF('الطلاب'!$A$6:$A$205,B1803&amp;"")=0,"طالب غير موجود",IF(NOT(ISNUMBER(A1803)),"تاريخ ناقص",IF(OR(C1803="حفظ جديد",C1803="مراجعة")=FALSE,"اختر النوع",IF(NOT(ISNUMBER(F1803)),"عدد الأوجه ناقص","")))))</f>
        <v/>
      </c>
      <c r="J1803" s="21">
        <f>IF(OR(B1803&amp;""="",C1803&lt;&gt;"حفظ جديد",NOT(ISNUMBER(A1803))),"",IF(COUNTIFS($B$6:$B$2005,B1803&amp;"",$C$6:$C$2005,"حفظ جديد",$A$6:$A$2005,"&gt;"&amp;A1803)=0,1,0))</f>
        <v/>
      </c>
      <c r="K1803" s="21">
        <f>IF(OR(B1803&amp;""="",C1803&lt;&gt;"مراجعة",NOT(ISNUMBER(A1803))),"",IF(COUNTIFS($B$6:$B$2005,B1803&amp;"",$C$6:$C$2005,"مراجعة",$A$6:$A$2005,"&gt;"&amp;A1803)=0,1,0))</f>
        <v/>
      </c>
      <c r="L1803" s="6">
        <f>IF(J1803=1,B1803&amp;"|H","")</f>
        <v/>
      </c>
      <c r="M1803" s="6">
        <f>IF(K1803=1,B1803&amp;"|R","")</f>
        <v/>
      </c>
    </row>
    <row r="1804">
      <c r="A1804" s="13" t="n"/>
      <c r="B1804" s="5" t="n"/>
      <c r="C1804" s="5" t="n"/>
      <c r="D1804" s="5" t="n"/>
      <c r="E1804" s="5" t="n"/>
      <c r="F1804" s="15" t="n"/>
      <c r="G1804" s="5" t="n"/>
      <c r="H1804" s="5" t="n"/>
      <c r="I1804" s="6">
        <f>IF(B1804&amp;""="","",IF(COUNTIF('الطلاب'!$A$6:$A$205,B1804&amp;"")=0,"طالب غير موجود",IF(NOT(ISNUMBER(A1804)),"تاريخ ناقص",IF(OR(C1804="حفظ جديد",C1804="مراجعة")=FALSE,"اختر النوع",IF(NOT(ISNUMBER(F1804)),"عدد الأوجه ناقص","")))))</f>
        <v/>
      </c>
      <c r="J1804" s="21">
        <f>IF(OR(B1804&amp;""="",C1804&lt;&gt;"حفظ جديد",NOT(ISNUMBER(A1804))),"",IF(COUNTIFS($B$6:$B$2005,B1804&amp;"",$C$6:$C$2005,"حفظ جديد",$A$6:$A$2005,"&gt;"&amp;A1804)=0,1,0))</f>
        <v/>
      </c>
      <c r="K1804" s="21">
        <f>IF(OR(B1804&amp;""="",C1804&lt;&gt;"مراجعة",NOT(ISNUMBER(A1804))),"",IF(COUNTIFS($B$6:$B$2005,B1804&amp;"",$C$6:$C$2005,"مراجعة",$A$6:$A$2005,"&gt;"&amp;A1804)=0,1,0))</f>
        <v/>
      </c>
      <c r="L1804" s="6">
        <f>IF(J1804=1,B1804&amp;"|H","")</f>
        <v/>
      </c>
      <c r="M1804" s="6">
        <f>IF(K1804=1,B1804&amp;"|R","")</f>
        <v/>
      </c>
    </row>
    <row r="1805">
      <c r="A1805" s="13" t="n"/>
      <c r="B1805" s="5" t="n"/>
      <c r="C1805" s="5" t="n"/>
      <c r="D1805" s="5" t="n"/>
      <c r="E1805" s="5" t="n"/>
      <c r="F1805" s="15" t="n"/>
      <c r="G1805" s="5" t="n"/>
      <c r="H1805" s="5" t="n"/>
      <c r="I1805" s="6">
        <f>IF(B1805&amp;""="","",IF(COUNTIF('الطلاب'!$A$6:$A$205,B1805&amp;"")=0,"طالب غير موجود",IF(NOT(ISNUMBER(A1805)),"تاريخ ناقص",IF(OR(C1805="حفظ جديد",C1805="مراجعة")=FALSE,"اختر النوع",IF(NOT(ISNUMBER(F1805)),"عدد الأوجه ناقص","")))))</f>
        <v/>
      </c>
      <c r="J1805" s="21">
        <f>IF(OR(B1805&amp;""="",C1805&lt;&gt;"حفظ جديد",NOT(ISNUMBER(A1805))),"",IF(COUNTIFS($B$6:$B$2005,B1805&amp;"",$C$6:$C$2005,"حفظ جديد",$A$6:$A$2005,"&gt;"&amp;A1805)=0,1,0))</f>
        <v/>
      </c>
      <c r="K1805" s="21">
        <f>IF(OR(B1805&amp;""="",C1805&lt;&gt;"مراجعة",NOT(ISNUMBER(A1805))),"",IF(COUNTIFS($B$6:$B$2005,B1805&amp;"",$C$6:$C$2005,"مراجعة",$A$6:$A$2005,"&gt;"&amp;A1805)=0,1,0))</f>
        <v/>
      </c>
      <c r="L1805" s="6">
        <f>IF(J1805=1,B1805&amp;"|H","")</f>
        <v/>
      </c>
      <c r="M1805" s="6">
        <f>IF(K1805=1,B1805&amp;"|R","")</f>
        <v/>
      </c>
    </row>
    <row r="1806">
      <c r="A1806" s="13" t="n"/>
      <c r="B1806" s="5" t="n"/>
      <c r="C1806" s="5" t="n"/>
      <c r="D1806" s="5" t="n"/>
      <c r="E1806" s="5" t="n"/>
      <c r="F1806" s="15" t="n"/>
      <c r="G1806" s="5" t="n"/>
      <c r="H1806" s="5" t="n"/>
      <c r="I1806" s="6">
        <f>IF(B1806&amp;""="","",IF(COUNTIF('الطلاب'!$A$6:$A$205,B1806&amp;"")=0,"طالب غير موجود",IF(NOT(ISNUMBER(A1806)),"تاريخ ناقص",IF(OR(C1806="حفظ جديد",C1806="مراجعة")=FALSE,"اختر النوع",IF(NOT(ISNUMBER(F1806)),"عدد الأوجه ناقص","")))))</f>
        <v/>
      </c>
      <c r="J1806" s="21">
        <f>IF(OR(B1806&amp;""="",C1806&lt;&gt;"حفظ جديد",NOT(ISNUMBER(A1806))),"",IF(COUNTIFS($B$6:$B$2005,B1806&amp;"",$C$6:$C$2005,"حفظ جديد",$A$6:$A$2005,"&gt;"&amp;A1806)=0,1,0))</f>
        <v/>
      </c>
      <c r="K1806" s="21">
        <f>IF(OR(B1806&amp;""="",C1806&lt;&gt;"مراجعة",NOT(ISNUMBER(A1806))),"",IF(COUNTIFS($B$6:$B$2005,B1806&amp;"",$C$6:$C$2005,"مراجعة",$A$6:$A$2005,"&gt;"&amp;A1806)=0,1,0))</f>
        <v/>
      </c>
      <c r="L1806" s="6">
        <f>IF(J1806=1,B1806&amp;"|H","")</f>
        <v/>
      </c>
      <c r="M1806" s="6">
        <f>IF(K1806=1,B1806&amp;"|R","")</f>
        <v/>
      </c>
    </row>
    <row r="1807">
      <c r="A1807" s="13" t="n"/>
      <c r="B1807" s="5" t="n"/>
      <c r="C1807" s="5" t="n"/>
      <c r="D1807" s="5" t="n"/>
      <c r="E1807" s="5" t="n"/>
      <c r="F1807" s="15" t="n"/>
      <c r="G1807" s="5" t="n"/>
      <c r="H1807" s="5" t="n"/>
      <c r="I1807" s="6">
        <f>IF(B1807&amp;""="","",IF(COUNTIF('الطلاب'!$A$6:$A$205,B1807&amp;"")=0,"طالب غير موجود",IF(NOT(ISNUMBER(A1807)),"تاريخ ناقص",IF(OR(C1807="حفظ جديد",C1807="مراجعة")=FALSE,"اختر النوع",IF(NOT(ISNUMBER(F1807)),"عدد الأوجه ناقص","")))))</f>
        <v/>
      </c>
      <c r="J1807" s="21">
        <f>IF(OR(B1807&amp;""="",C1807&lt;&gt;"حفظ جديد",NOT(ISNUMBER(A1807))),"",IF(COUNTIFS($B$6:$B$2005,B1807&amp;"",$C$6:$C$2005,"حفظ جديد",$A$6:$A$2005,"&gt;"&amp;A1807)=0,1,0))</f>
        <v/>
      </c>
      <c r="K1807" s="21">
        <f>IF(OR(B1807&amp;""="",C1807&lt;&gt;"مراجعة",NOT(ISNUMBER(A1807))),"",IF(COUNTIFS($B$6:$B$2005,B1807&amp;"",$C$6:$C$2005,"مراجعة",$A$6:$A$2005,"&gt;"&amp;A1807)=0,1,0))</f>
        <v/>
      </c>
      <c r="L1807" s="6">
        <f>IF(J1807=1,B1807&amp;"|H","")</f>
        <v/>
      </c>
      <c r="M1807" s="6">
        <f>IF(K1807=1,B1807&amp;"|R","")</f>
        <v/>
      </c>
    </row>
    <row r="1808">
      <c r="A1808" s="13" t="n"/>
      <c r="B1808" s="5" t="n"/>
      <c r="C1808" s="5" t="n"/>
      <c r="D1808" s="5" t="n"/>
      <c r="E1808" s="5" t="n"/>
      <c r="F1808" s="15" t="n"/>
      <c r="G1808" s="5" t="n"/>
      <c r="H1808" s="5" t="n"/>
      <c r="I1808" s="6">
        <f>IF(B1808&amp;""="","",IF(COUNTIF('الطلاب'!$A$6:$A$205,B1808&amp;"")=0,"طالب غير موجود",IF(NOT(ISNUMBER(A1808)),"تاريخ ناقص",IF(OR(C1808="حفظ جديد",C1808="مراجعة")=FALSE,"اختر النوع",IF(NOT(ISNUMBER(F1808)),"عدد الأوجه ناقص","")))))</f>
        <v/>
      </c>
      <c r="J1808" s="21">
        <f>IF(OR(B1808&amp;""="",C1808&lt;&gt;"حفظ جديد",NOT(ISNUMBER(A1808))),"",IF(COUNTIFS($B$6:$B$2005,B1808&amp;"",$C$6:$C$2005,"حفظ جديد",$A$6:$A$2005,"&gt;"&amp;A1808)=0,1,0))</f>
        <v/>
      </c>
      <c r="K1808" s="21">
        <f>IF(OR(B1808&amp;""="",C1808&lt;&gt;"مراجعة",NOT(ISNUMBER(A1808))),"",IF(COUNTIFS($B$6:$B$2005,B1808&amp;"",$C$6:$C$2005,"مراجعة",$A$6:$A$2005,"&gt;"&amp;A1808)=0,1,0))</f>
        <v/>
      </c>
      <c r="L1808" s="6">
        <f>IF(J1808=1,B1808&amp;"|H","")</f>
        <v/>
      </c>
      <c r="M1808" s="6">
        <f>IF(K1808=1,B1808&amp;"|R","")</f>
        <v/>
      </c>
    </row>
    <row r="1809">
      <c r="A1809" s="13" t="n"/>
      <c r="B1809" s="5" t="n"/>
      <c r="C1809" s="5" t="n"/>
      <c r="D1809" s="5" t="n"/>
      <c r="E1809" s="5" t="n"/>
      <c r="F1809" s="15" t="n"/>
      <c r="G1809" s="5" t="n"/>
      <c r="H1809" s="5" t="n"/>
      <c r="I1809" s="6">
        <f>IF(B1809&amp;""="","",IF(COUNTIF('الطلاب'!$A$6:$A$205,B1809&amp;"")=0,"طالب غير موجود",IF(NOT(ISNUMBER(A1809)),"تاريخ ناقص",IF(OR(C1809="حفظ جديد",C1809="مراجعة")=FALSE,"اختر النوع",IF(NOT(ISNUMBER(F1809)),"عدد الأوجه ناقص","")))))</f>
        <v/>
      </c>
      <c r="J1809" s="21">
        <f>IF(OR(B1809&amp;""="",C1809&lt;&gt;"حفظ جديد",NOT(ISNUMBER(A1809))),"",IF(COUNTIFS($B$6:$B$2005,B1809&amp;"",$C$6:$C$2005,"حفظ جديد",$A$6:$A$2005,"&gt;"&amp;A1809)=0,1,0))</f>
        <v/>
      </c>
      <c r="K1809" s="21">
        <f>IF(OR(B1809&amp;""="",C1809&lt;&gt;"مراجعة",NOT(ISNUMBER(A1809))),"",IF(COUNTIFS($B$6:$B$2005,B1809&amp;"",$C$6:$C$2005,"مراجعة",$A$6:$A$2005,"&gt;"&amp;A1809)=0,1,0))</f>
        <v/>
      </c>
      <c r="L1809" s="6">
        <f>IF(J1809=1,B1809&amp;"|H","")</f>
        <v/>
      </c>
      <c r="M1809" s="6">
        <f>IF(K1809=1,B1809&amp;"|R","")</f>
        <v/>
      </c>
    </row>
    <row r="1810">
      <c r="A1810" s="13" t="n"/>
      <c r="B1810" s="5" t="n"/>
      <c r="C1810" s="5" t="n"/>
      <c r="D1810" s="5" t="n"/>
      <c r="E1810" s="5" t="n"/>
      <c r="F1810" s="15" t="n"/>
      <c r="G1810" s="5" t="n"/>
      <c r="H1810" s="5" t="n"/>
      <c r="I1810" s="6">
        <f>IF(B1810&amp;""="","",IF(COUNTIF('الطلاب'!$A$6:$A$205,B1810&amp;"")=0,"طالب غير موجود",IF(NOT(ISNUMBER(A1810)),"تاريخ ناقص",IF(OR(C1810="حفظ جديد",C1810="مراجعة")=FALSE,"اختر النوع",IF(NOT(ISNUMBER(F1810)),"عدد الأوجه ناقص","")))))</f>
        <v/>
      </c>
      <c r="J1810" s="21">
        <f>IF(OR(B1810&amp;""="",C1810&lt;&gt;"حفظ جديد",NOT(ISNUMBER(A1810))),"",IF(COUNTIFS($B$6:$B$2005,B1810&amp;"",$C$6:$C$2005,"حفظ جديد",$A$6:$A$2005,"&gt;"&amp;A1810)=0,1,0))</f>
        <v/>
      </c>
      <c r="K1810" s="21">
        <f>IF(OR(B1810&amp;""="",C1810&lt;&gt;"مراجعة",NOT(ISNUMBER(A1810))),"",IF(COUNTIFS($B$6:$B$2005,B1810&amp;"",$C$6:$C$2005,"مراجعة",$A$6:$A$2005,"&gt;"&amp;A1810)=0,1,0))</f>
        <v/>
      </c>
      <c r="L1810" s="6">
        <f>IF(J1810=1,B1810&amp;"|H","")</f>
        <v/>
      </c>
      <c r="M1810" s="6">
        <f>IF(K1810=1,B1810&amp;"|R","")</f>
        <v/>
      </c>
    </row>
    <row r="1811">
      <c r="A1811" s="13" t="n"/>
      <c r="B1811" s="5" t="n"/>
      <c r="C1811" s="5" t="n"/>
      <c r="D1811" s="5" t="n"/>
      <c r="E1811" s="5" t="n"/>
      <c r="F1811" s="15" t="n"/>
      <c r="G1811" s="5" t="n"/>
      <c r="H1811" s="5" t="n"/>
      <c r="I1811" s="6">
        <f>IF(B1811&amp;""="","",IF(COUNTIF('الطلاب'!$A$6:$A$205,B1811&amp;"")=0,"طالب غير موجود",IF(NOT(ISNUMBER(A1811)),"تاريخ ناقص",IF(OR(C1811="حفظ جديد",C1811="مراجعة")=FALSE,"اختر النوع",IF(NOT(ISNUMBER(F1811)),"عدد الأوجه ناقص","")))))</f>
        <v/>
      </c>
      <c r="J1811" s="21">
        <f>IF(OR(B1811&amp;""="",C1811&lt;&gt;"حفظ جديد",NOT(ISNUMBER(A1811))),"",IF(COUNTIFS($B$6:$B$2005,B1811&amp;"",$C$6:$C$2005,"حفظ جديد",$A$6:$A$2005,"&gt;"&amp;A1811)=0,1,0))</f>
        <v/>
      </c>
      <c r="K1811" s="21">
        <f>IF(OR(B1811&amp;""="",C1811&lt;&gt;"مراجعة",NOT(ISNUMBER(A1811))),"",IF(COUNTIFS($B$6:$B$2005,B1811&amp;"",$C$6:$C$2005,"مراجعة",$A$6:$A$2005,"&gt;"&amp;A1811)=0,1,0))</f>
        <v/>
      </c>
      <c r="L1811" s="6">
        <f>IF(J1811=1,B1811&amp;"|H","")</f>
        <v/>
      </c>
      <c r="M1811" s="6">
        <f>IF(K1811=1,B1811&amp;"|R","")</f>
        <v/>
      </c>
    </row>
    <row r="1812">
      <c r="A1812" s="13" t="n"/>
      <c r="B1812" s="5" t="n"/>
      <c r="C1812" s="5" t="n"/>
      <c r="D1812" s="5" t="n"/>
      <c r="E1812" s="5" t="n"/>
      <c r="F1812" s="15" t="n"/>
      <c r="G1812" s="5" t="n"/>
      <c r="H1812" s="5" t="n"/>
      <c r="I1812" s="6">
        <f>IF(B1812&amp;""="","",IF(COUNTIF('الطلاب'!$A$6:$A$205,B1812&amp;"")=0,"طالب غير موجود",IF(NOT(ISNUMBER(A1812)),"تاريخ ناقص",IF(OR(C1812="حفظ جديد",C1812="مراجعة")=FALSE,"اختر النوع",IF(NOT(ISNUMBER(F1812)),"عدد الأوجه ناقص","")))))</f>
        <v/>
      </c>
      <c r="J1812" s="21">
        <f>IF(OR(B1812&amp;""="",C1812&lt;&gt;"حفظ جديد",NOT(ISNUMBER(A1812))),"",IF(COUNTIFS($B$6:$B$2005,B1812&amp;"",$C$6:$C$2005,"حفظ جديد",$A$6:$A$2005,"&gt;"&amp;A1812)=0,1,0))</f>
        <v/>
      </c>
      <c r="K1812" s="21">
        <f>IF(OR(B1812&amp;""="",C1812&lt;&gt;"مراجعة",NOT(ISNUMBER(A1812))),"",IF(COUNTIFS($B$6:$B$2005,B1812&amp;"",$C$6:$C$2005,"مراجعة",$A$6:$A$2005,"&gt;"&amp;A1812)=0,1,0))</f>
        <v/>
      </c>
      <c r="L1812" s="6">
        <f>IF(J1812=1,B1812&amp;"|H","")</f>
        <v/>
      </c>
      <c r="M1812" s="6">
        <f>IF(K1812=1,B1812&amp;"|R","")</f>
        <v/>
      </c>
    </row>
    <row r="1813">
      <c r="A1813" s="13" t="n"/>
      <c r="B1813" s="5" t="n"/>
      <c r="C1813" s="5" t="n"/>
      <c r="D1813" s="5" t="n"/>
      <c r="E1813" s="5" t="n"/>
      <c r="F1813" s="15" t="n"/>
      <c r="G1813" s="5" t="n"/>
      <c r="H1813" s="5" t="n"/>
      <c r="I1813" s="6">
        <f>IF(B1813&amp;""="","",IF(COUNTIF('الطلاب'!$A$6:$A$205,B1813&amp;"")=0,"طالب غير موجود",IF(NOT(ISNUMBER(A1813)),"تاريخ ناقص",IF(OR(C1813="حفظ جديد",C1813="مراجعة")=FALSE,"اختر النوع",IF(NOT(ISNUMBER(F1813)),"عدد الأوجه ناقص","")))))</f>
        <v/>
      </c>
      <c r="J1813" s="21">
        <f>IF(OR(B1813&amp;""="",C1813&lt;&gt;"حفظ جديد",NOT(ISNUMBER(A1813))),"",IF(COUNTIFS($B$6:$B$2005,B1813&amp;"",$C$6:$C$2005,"حفظ جديد",$A$6:$A$2005,"&gt;"&amp;A1813)=0,1,0))</f>
        <v/>
      </c>
      <c r="K1813" s="21">
        <f>IF(OR(B1813&amp;""="",C1813&lt;&gt;"مراجعة",NOT(ISNUMBER(A1813))),"",IF(COUNTIFS($B$6:$B$2005,B1813&amp;"",$C$6:$C$2005,"مراجعة",$A$6:$A$2005,"&gt;"&amp;A1813)=0,1,0))</f>
        <v/>
      </c>
      <c r="L1813" s="6">
        <f>IF(J1813=1,B1813&amp;"|H","")</f>
        <v/>
      </c>
      <c r="M1813" s="6">
        <f>IF(K1813=1,B1813&amp;"|R","")</f>
        <v/>
      </c>
    </row>
    <row r="1814">
      <c r="A1814" s="13" t="n"/>
      <c r="B1814" s="5" t="n"/>
      <c r="C1814" s="5" t="n"/>
      <c r="D1814" s="5" t="n"/>
      <c r="E1814" s="5" t="n"/>
      <c r="F1814" s="15" t="n"/>
      <c r="G1814" s="5" t="n"/>
      <c r="H1814" s="5" t="n"/>
      <c r="I1814" s="6">
        <f>IF(B1814&amp;""="","",IF(COUNTIF('الطلاب'!$A$6:$A$205,B1814&amp;"")=0,"طالب غير موجود",IF(NOT(ISNUMBER(A1814)),"تاريخ ناقص",IF(OR(C1814="حفظ جديد",C1814="مراجعة")=FALSE,"اختر النوع",IF(NOT(ISNUMBER(F1814)),"عدد الأوجه ناقص","")))))</f>
        <v/>
      </c>
      <c r="J1814" s="21">
        <f>IF(OR(B1814&amp;""="",C1814&lt;&gt;"حفظ جديد",NOT(ISNUMBER(A1814))),"",IF(COUNTIFS($B$6:$B$2005,B1814&amp;"",$C$6:$C$2005,"حفظ جديد",$A$6:$A$2005,"&gt;"&amp;A1814)=0,1,0))</f>
        <v/>
      </c>
      <c r="K1814" s="21">
        <f>IF(OR(B1814&amp;""="",C1814&lt;&gt;"مراجعة",NOT(ISNUMBER(A1814))),"",IF(COUNTIFS($B$6:$B$2005,B1814&amp;"",$C$6:$C$2005,"مراجعة",$A$6:$A$2005,"&gt;"&amp;A1814)=0,1,0))</f>
        <v/>
      </c>
      <c r="L1814" s="6">
        <f>IF(J1814=1,B1814&amp;"|H","")</f>
        <v/>
      </c>
      <c r="M1814" s="6">
        <f>IF(K1814=1,B1814&amp;"|R","")</f>
        <v/>
      </c>
    </row>
    <row r="1815">
      <c r="A1815" s="13" t="n"/>
      <c r="B1815" s="5" t="n"/>
      <c r="C1815" s="5" t="n"/>
      <c r="D1815" s="5" t="n"/>
      <c r="E1815" s="5" t="n"/>
      <c r="F1815" s="15" t="n"/>
      <c r="G1815" s="5" t="n"/>
      <c r="H1815" s="5" t="n"/>
      <c r="I1815" s="6">
        <f>IF(B1815&amp;""="","",IF(COUNTIF('الطلاب'!$A$6:$A$205,B1815&amp;"")=0,"طالب غير موجود",IF(NOT(ISNUMBER(A1815)),"تاريخ ناقص",IF(OR(C1815="حفظ جديد",C1815="مراجعة")=FALSE,"اختر النوع",IF(NOT(ISNUMBER(F1815)),"عدد الأوجه ناقص","")))))</f>
        <v/>
      </c>
      <c r="J1815" s="21">
        <f>IF(OR(B1815&amp;""="",C1815&lt;&gt;"حفظ جديد",NOT(ISNUMBER(A1815))),"",IF(COUNTIFS($B$6:$B$2005,B1815&amp;"",$C$6:$C$2005,"حفظ جديد",$A$6:$A$2005,"&gt;"&amp;A1815)=0,1,0))</f>
        <v/>
      </c>
      <c r="K1815" s="21">
        <f>IF(OR(B1815&amp;""="",C1815&lt;&gt;"مراجعة",NOT(ISNUMBER(A1815))),"",IF(COUNTIFS($B$6:$B$2005,B1815&amp;"",$C$6:$C$2005,"مراجعة",$A$6:$A$2005,"&gt;"&amp;A1815)=0,1,0))</f>
        <v/>
      </c>
      <c r="L1815" s="6">
        <f>IF(J1815=1,B1815&amp;"|H","")</f>
        <v/>
      </c>
      <c r="M1815" s="6">
        <f>IF(K1815=1,B1815&amp;"|R","")</f>
        <v/>
      </c>
    </row>
    <row r="1816">
      <c r="A1816" s="13" t="n"/>
      <c r="B1816" s="5" t="n"/>
      <c r="C1816" s="5" t="n"/>
      <c r="D1816" s="5" t="n"/>
      <c r="E1816" s="5" t="n"/>
      <c r="F1816" s="15" t="n"/>
      <c r="G1816" s="5" t="n"/>
      <c r="H1816" s="5" t="n"/>
      <c r="I1816" s="6">
        <f>IF(B1816&amp;""="","",IF(COUNTIF('الطلاب'!$A$6:$A$205,B1816&amp;"")=0,"طالب غير موجود",IF(NOT(ISNUMBER(A1816)),"تاريخ ناقص",IF(OR(C1816="حفظ جديد",C1816="مراجعة")=FALSE,"اختر النوع",IF(NOT(ISNUMBER(F1816)),"عدد الأوجه ناقص","")))))</f>
        <v/>
      </c>
      <c r="J1816" s="21">
        <f>IF(OR(B1816&amp;""="",C1816&lt;&gt;"حفظ جديد",NOT(ISNUMBER(A1816))),"",IF(COUNTIFS($B$6:$B$2005,B1816&amp;"",$C$6:$C$2005,"حفظ جديد",$A$6:$A$2005,"&gt;"&amp;A1816)=0,1,0))</f>
        <v/>
      </c>
      <c r="K1816" s="21">
        <f>IF(OR(B1816&amp;""="",C1816&lt;&gt;"مراجعة",NOT(ISNUMBER(A1816))),"",IF(COUNTIFS($B$6:$B$2005,B1816&amp;"",$C$6:$C$2005,"مراجعة",$A$6:$A$2005,"&gt;"&amp;A1816)=0,1,0))</f>
        <v/>
      </c>
      <c r="L1816" s="6">
        <f>IF(J1816=1,B1816&amp;"|H","")</f>
        <v/>
      </c>
      <c r="M1816" s="6">
        <f>IF(K1816=1,B1816&amp;"|R","")</f>
        <v/>
      </c>
    </row>
    <row r="1817">
      <c r="A1817" s="13" t="n"/>
      <c r="B1817" s="5" t="n"/>
      <c r="C1817" s="5" t="n"/>
      <c r="D1817" s="5" t="n"/>
      <c r="E1817" s="5" t="n"/>
      <c r="F1817" s="15" t="n"/>
      <c r="G1817" s="5" t="n"/>
      <c r="H1817" s="5" t="n"/>
      <c r="I1817" s="6">
        <f>IF(B1817&amp;""="","",IF(COUNTIF('الطلاب'!$A$6:$A$205,B1817&amp;"")=0,"طالب غير موجود",IF(NOT(ISNUMBER(A1817)),"تاريخ ناقص",IF(OR(C1817="حفظ جديد",C1817="مراجعة")=FALSE,"اختر النوع",IF(NOT(ISNUMBER(F1817)),"عدد الأوجه ناقص","")))))</f>
        <v/>
      </c>
      <c r="J1817" s="21">
        <f>IF(OR(B1817&amp;""="",C1817&lt;&gt;"حفظ جديد",NOT(ISNUMBER(A1817))),"",IF(COUNTIFS($B$6:$B$2005,B1817&amp;"",$C$6:$C$2005,"حفظ جديد",$A$6:$A$2005,"&gt;"&amp;A1817)=0,1,0))</f>
        <v/>
      </c>
      <c r="K1817" s="21">
        <f>IF(OR(B1817&amp;""="",C1817&lt;&gt;"مراجعة",NOT(ISNUMBER(A1817))),"",IF(COUNTIFS($B$6:$B$2005,B1817&amp;"",$C$6:$C$2005,"مراجعة",$A$6:$A$2005,"&gt;"&amp;A1817)=0,1,0))</f>
        <v/>
      </c>
      <c r="L1817" s="6">
        <f>IF(J1817=1,B1817&amp;"|H","")</f>
        <v/>
      </c>
      <c r="M1817" s="6">
        <f>IF(K1817=1,B1817&amp;"|R","")</f>
        <v/>
      </c>
    </row>
    <row r="1818">
      <c r="A1818" s="13" t="n"/>
      <c r="B1818" s="5" t="n"/>
      <c r="C1818" s="5" t="n"/>
      <c r="D1818" s="5" t="n"/>
      <c r="E1818" s="5" t="n"/>
      <c r="F1818" s="15" t="n"/>
      <c r="G1818" s="5" t="n"/>
      <c r="H1818" s="5" t="n"/>
      <c r="I1818" s="6">
        <f>IF(B1818&amp;""="","",IF(COUNTIF('الطلاب'!$A$6:$A$205,B1818&amp;"")=0,"طالب غير موجود",IF(NOT(ISNUMBER(A1818)),"تاريخ ناقص",IF(OR(C1818="حفظ جديد",C1818="مراجعة")=FALSE,"اختر النوع",IF(NOT(ISNUMBER(F1818)),"عدد الأوجه ناقص","")))))</f>
        <v/>
      </c>
      <c r="J1818" s="21">
        <f>IF(OR(B1818&amp;""="",C1818&lt;&gt;"حفظ جديد",NOT(ISNUMBER(A1818))),"",IF(COUNTIFS($B$6:$B$2005,B1818&amp;"",$C$6:$C$2005,"حفظ جديد",$A$6:$A$2005,"&gt;"&amp;A1818)=0,1,0))</f>
        <v/>
      </c>
      <c r="K1818" s="21">
        <f>IF(OR(B1818&amp;""="",C1818&lt;&gt;"مراجعة",NOT(ISNUMBER(A1818))),"",IF(COUNTIFS($B$6:$B$2005,B1818&amp;"",$C$6:$C$2005,"مراجعة",$A$6:$A$2005,"&gt;"&amp;A1818)=0,1,0))</f>
        <v/>
      </c>
      <c r="L1818" s="6">
        <f>IF(J1818=1,B1818&amp;"|H","")</f>
        <v/>
      </c>
      <c r="M1818" s="6">
        <f>IF(K1818=1,B1818&amp;"|R","")</f>
        <v/>
      </c>
    </row>
    <row r="1819">
      <c r="A1819" s="13" t="n"/>
      <c r="B1819" s="5" t="n"/>
      <c r="C1819" s="5" t="n"/>
      <c r="D1819" s="5" t="n"/>
      <c r="E1819" s="5" t="n"/>
      <c r="F1819" s="15" t="n"/>
      <c r="G1819" s="5" t="n"/>
      <c r="H1819" s="5" t="n"/>
      <c r="I1819" s="6">
        <f>IF(B1819&amp;""="","",IF(COUNTIF('الطلاب'!$A$6:$A$205,B1819&amp;"")=0,"طالب غير موجود",IF(NOT(ISNUMBER(A1819)),"تاريخ ناقص",IF(OR(C1819="حفظ جديد",C1819="مراجعة")=FALSE,"اختر النوع",IF(NOT(ISNUMBER(F1819)),"عدد الأوجه ناقص","")))))</f>
        <v/>
      </c>
      <c r="J1819" s="21">
        <f>IF(OR(B1819&amp;""="",C1819&lt;&gt;"حفظ جديد",NOT(ISNUMBER(A1819))),"",IF(COUNTIFS($B$6:$B$2005,B1819&amp;"",$C$6:$C$2005,"حفظ جديد",$A$6:$A$2005,"&gt;"&amp;A1819)=0,1,0))</f>
        <v/>
      </c>
      <c r="K1819" s="21">
        <f>IF(OR(B1819&amp;""="",C1819&lt;&gt;"مراجعة",NOT(ISNUMBER(A1819))),"",IF(COUNTIFS($B$6:$B$2005,B1819&amp;"",$C$6:$C$2005,"مراجعة",$A$6:$A$2005,"&gt;"&amp;A1819)=0,1,0))</f>
        <v/>
      </c>
      <c r="L1819" s="6">
        <f>IF(J1819=1,B1819&amp;"|H","")</f>
        <v/>
      </c>
      <c r="M1819" s="6">
        <f>IF(K1819=1,B1819&amp;"|R","")</f>
        <v/>
      </c>
    </row>
    <row r="1820">
      <c r="A1820" s="13" t="n"/>
      <c r="B1820" s="5" t="n"/>
      <c r="C1820" s="5" t="n"/>
      <c r="D1820" s="5" t="n"/>
      <c r="E1820" s="5" t="n"/>
      <c r="F1820" s="15" t="n"/>
      <c r="G1820" s="5" t="n"/>
      <c r="H1820" s="5" t="n"/>
      <c r="I1820" s="6">
        <f>IF(B1820&amp;""="","",IF(COUNTIF('الطلاب'!$A$6:$A$205,B1820&amp;"")=0,"طالب غير موجود",IF(NOT(ISNUMBER(A1820)),"تاريخ ناقص",IF(OR(C1820="حفظ جديد",C1820="مراجعة")=FALSE,"اختر النوع",IF(NOT(ISNUMBER(F1820)),"عدد الأوجه ناقص","")))))</f>
        <v/>
      </c>
      <c r="J1820" s="21">
        <f>IF(OR(B1820&amp;""="",C1820&lt;&gt;"حفظ جديد",NOT(ISNUMBER(A1820))),"",IF(COUNTIFS($B$6:$B$2005,B1820&amp;"",$C$6:$C$2005,"حفظ جديد",$A$6:$A$2005,"&gt;"&amp;A1820)=0,1,0))</f>
        <v/>
      </c>
      <c r="K1820" s="21">
        <f>IF(OR(B1820&amp;""="",C1820&lt;&gt;"مراجعة",NOT(ISNUMBER(A1820))),"",IF(COUNTIFS($B$6:$B$2005,B1820&amp;"",$C$6:$C$2005,"مراجعة",$A$6:$A$2005,"&gt;"&amp;A1820)=0,1,0))</f>
        <v/>
      </c>
      <c r="L1820" s="6">
        <f>IF(J1820=1,B1820&amp;"|H","")</f>
        <v/>
      </c>
      <c r="M1820" s="6">
        <f>IF(K1820=1,B1820&amp;"|R","")</f>
        <v/>
      </c>
    </row>
    <row r="1821">
      <c r="A1821" s="13" t="n"/>
      <c r="B1821" s="5" t="n"/>
      <c r="C1821" s="5" t="n"/>
      <c r="D1821" s="5" t="n"/>
      <c r="E1821" s="5" t="n"/>
      <c r="F1821" s="15" t="n"/>
      <c r="G1821" s="5" t="n"/>
      <c r="H1821" s="5" t="n"/>
      <c r="I1821" s="6">
        <f>IF(B1821&amp;""="","",IF(COUNTIF('الطلاب'!$A$6:$A$205,B1821&amp;"")=0,"طالب غير موجود",IF(NOT(ISNUMBER(A1821)),"تاريخ ناقص",IF(OR(C1821="حفظ جديد",C1821="مراجعة")=FALSE,"اختر النوع",IF(NOT(ISNUMBER(F1821)),"عدد الأوجه ناقص","")))))</f>
        <v/>
      </c>
      <c r="J1821" s="21">
        <f>IF(OR(B1821&amp;""="",C1821&lt;&gt;"حفظ جديد",NOT(ISNUMBER(A1821))),"",IF(COUNTIFS($B$6:$B$2005,B1821&amp;"",$C$6:$C$2005,"حفظ جديد",$A$6:$A$2005,"&gt;"&amp;A1821)=0,1,0))</f>
        <v/>
      </c>
      <c r="K1821" s="21">
        <f>IF(OR(B1821&amp;""="",C1821&lt;&gt;"مراجعة",NOT(ISNUMBER(A1821))),"",IF(COUNTIFS($B$6:$B$2005,B1821&amp;"",$C$6:$C$2005,"مراجعة",$A$6:$A$2005,"&gt;"&amp;A1821)=0,1,0))</f>
        <v/>
      </c>
      <c r="L1821" s="6">
        <f>IF(J1821=1,B1821&amp;"|H","")</f>
        <v/>
      </c>
      <c r="M1821" s="6">
        <f>IF(K1821=1,B1821&amp;"|R","")</f>
        <v/>
      </c>
    </row>
    <row r="1822">
      <c r="A1822" s="13" t="n"/>
      <c r="B1822" s="5" t="n"/>
      <c r="C1822" s="5" t="n"/>
      <c r="D1822" s="5" t="n"/>
      <c r="E1822" s="5" t="n"/>
      <c r="F1822" s="15" t="n"/>
      <c r="G1822" s="5" t="n"/>
      <c r="H1822" s="5" t="n"/>
      <c r="I1822" s="6">
        <f>IF(B1822&amp;""="","",IF(COUNTIF('الطلاب'!$A$6:$A$205,B1822&amp;"")=0,"طالب غير موجود",IF(NOT(ISNUMBER(A1822)),"تاريخ ناقص",IF(OR(C1822="حفظ جديد",C1822="مراجعة")=FALSE,"اختر النوع",IF(NOT(ISNUMBER(F1822)),"عدد الأوجه ناقص","")))))</f>
        <v/>
      </c>
      <c r="J1822" s="21">
        <f>IF(OR(B1822&amp;""="",C1822&lt;&gt;"حفظ جديد",NOT(ISNUMBER(A1822))),"",IF(COUNTIFS($B$6:$B$2005,B1822&amp;"",$C$6:$C$2005,"حفظ جديد",$A$6:$A$2005,"&gt;"&amp;A1822)=0,1,0))</f>
        <v/>
      </c>
      <c r="K1822" s="21">
        <f>IF(OR(B1822&amp;""="",C1822&lt;&gt;"مراجعة",NOT(ISNUMBER(A1822))),"",IF(COUNTIFS($B$6:$B$2005,B1822&amp;"",$C$6:$C$2005,"مراجعة",$A$6:$A$2005,"&gt;"&amp;A1822)=0,1,0))</f>
        <v/>
      </c>
      <c r="L1822" s="6">
        <f>IF(J1822=1,B1822&amp;"|H","")</f>
        <v/>
      </c>
      <c r="M1822" s="6">
        <f>IF(K1822=1,B1822&amp;"|R","")</f>
        <v/>
      </c>
    </row>
    <row r="1823">
      <c r="A1823" s="13" t="n"/>
      <c r="B1823" s="5" t="n"/>
      <c r="C1823" s="5" t="n"/>
      <c r="D1823" s="5" t="n"/>
      <c r="E1823" s="5" t="n"/>
      <c r="F1823" s="15" t="n"/>
      <c r="G1823" s="5" t="n"/>
      <c r="H1823" s="5" t="n"/>
      <c r="I1823" s="6">
        <f>IF(B1823&amp;""="","",IF(COUNTIF('الطلاب'!$A$6:$A$205,B1823&amp;"")=0,"طالب غير موجود",IF(NOT(ISNUMBER(A1823)),"تاريخ ناقص",IF(OR(C1823="حفظ جديد",C1823="مراجعة")=FALSE,"اختر النوع",IF(NOT(ISNUMBER(F1823)),"عدد الأوجه ناقص","")))))</f>
        <v/>
      </c>
      <c r="J1823" s="21">
        <f>IF(OR(B1823&amp;""="",C1823&lt;&gt;"حفظ جديد",NOT(ISNUMBER(A1823))),"",IF(COUNTIFS($B$6:$B$2005,B1823&amp;"",$C$6:$C$2005,"حفظ جديد",$A$6:$A$2005,"&gt;"&amp;A1823)=0,1,0))</f>
        <v/>
      </c>
      <c r="K1823" s="21">
        <f>IF(OR(B1823&amp;""="",C1823&lt;&gt;"مراجعة",NOT(ISNUMBER(A1823))),"",IF(COUNTIFS($B$6:$B$2005,B1823&amp;"",$C$6:$C$2005,"مراجعة",$A$6:$A$2005,"&gt;"&amp;A1823)=0,1,0))</f>
        <v/>
      </c>
      <c r="L1823" s="6">
        <f>IF(J1823=1,B1823&amp;"|H","")</f>
        <v/>
      </c>
      <c r="M1823" s="6">
        <f>IF(K1823=1,B1823&amp;"|R","")</f>
        <v/>
      </c>
    </row>
    <row r="1824">
      <c r="A1824" s="13" t="n"/>
      <c r="B1824" s="5" t="n"/>
      <c r="C1824" s="5" t="n"/>
      <c r="D1824" s="5" t="n"/>
      <c r="E1824" s="5" t="n"/>
      <c r="F1824" s="15" t="n"/>
      <c r="G1824" s="5" t="n"/>
      <c r="H1824" s="5" t="n"/>
      <c r="I1824" s="6">
        <f>IF(B1824&amp;""="","",IF(COUNTIF('الطلاب'!$A$6:$A$205,B1824&amp;"")=0,"طالب غير موجود",IF(NOT(ISNUMBER(A1824)),"تاريخ ناقص",IF(OR(C1824="حفظ جديد",C1824="مراجعة")=FALSE,"اختر النوع",IF(NOT(ISNUMBER(F1824)),"عدد الأوجه ناقص","")))))</f>
        <v/>
      </c>
      <c r="J1824" s="21">
        <f>IF(OR(B1824&amp;""="",C1824&lt;&gt;"حفظ جديد",NOT(ISNUMBER(A1824))),"",IF(COUNTIFS($B$6:$B$2005,B1824&amp;"",$C$6:$C$2005,"حفظ جديد",$A$6:$A$2005,"&gt;"&amp;A1824)=0,1,0))</f>
        <v/>
      </c>
      <c r="K1824" s="21">
        <f>IF(OR(B1824&amp;""="",C1824&lt;&gt;"مراجعة",NOT(ISNUMBER(A1824))),"",IF(COUNTIFS($B$6:$B$2005,B1824&amp;"",$C$6:$C$2005,"مراجعة",$A$6:$A$2005,"&gt;"&amp;A1824)=0,1,0))</f>
        <v/>
      </c>
      <c r="L1824" s="6">
        <f>IF(J1824=1,B1824&amp;"|H","")</f>
        <v/>
      </c>
      <c r="M1824" s="6">
        <f>IF(K1824=1,B1824&amp;"|R","")</f>
        <v/>
      </c>
    </row>
    <row r="1825">
      <c r="A1825" s="13" t="n"/>
      <c r="B1825" s="5" t="n"/>
      <c r="C1825" s="5" t="n"/>
      <c r="D1825" s="5" t="n"/>
      <c r="E1825" s="5" t="n"/>
      <c r="F1825" s="15" t="n"/>
      <c r="G1825" s="5" t="n"/>
      <c r="H1825" s="5" t="n"/>
      <c r="I1825" s="6">
        <f>IF(B1825&amp;""="","",IF(COUNTIF('الطلاب'!$A$6:$A$205,B1825&amp;"")=0,"طالب غير موجود",IF(NOT(ISNUMBER(A1825)),"تاريخ ناقص",IF(OR(C1825="حفظ جديد",C1825="مراجعة")=FALSE,"اختر النوع",IF(NOT(ISNUMBER(F1825)),"عدد الأوجه ناقص","")))))</f>
        <v/>
      </c>
      <c r="J1825" s="21">
        <f>IF(OR(B1825&amp;""="",C1825&lt;&gt;"حفظ جديد",NOT(ISNUMBER(A1825))),"",IF(COUNTIFS($B$6:$B$2005,B1825&amp;"",$C$6:$C$2005,"حفظ جديد",$A$6:$A$2005,"&gt;"&amp;A1825)=0,1,0))</f>
        <v/>
      </c>
      <c r="K1825" s="21">
        <f>IF(OR(B1825&amp;""="",C1825&lt;&gt;"مراجعة",NOT(ISNUMBER(A1825))),"",IF(COUNTIFS($B$6:$B$2005,B1825&amp;"",$C$6:$C$2005,"مراجعة",$A$6:$A$2005,"&gt;"&amp;A1825)=0,1,0))</f>
        <v/>
      </c>
      <c r="L1825" s="6">
        <f>IF(J1825=1,B1825&amp;"|H","")</f>
        <v/>
      </c>
      <c r="M1825" s="6">
        <f>IF(K1825=1,B1825&amp;"|R","")</f>
        <v/>
      </c>
    </row>
    <row r="1826">
      <c r="A1826" s="13" t="n"/>
      <c r="B1826" s="5" t="n"/>
      <c r="C1826" s="5" t="n"/>
      <c r="D1826" s="5" t="n"/>
      <c r="E1826" s="5" t="n"/>
      <c r="F1826" s="15" t="n"/>
      <c r="G1826" s="5" t="n"/>
      <c r="H1826" s="5" t="n"/>
      <c r="I1826" s="6">
        <f>IF(B1826&amp;""="","",IF(COUNTIF('الطلاب'!$A$6:$A$205,B1826&amp;"")=0,"طالب غير موجود",IF(NOT(ISNUMBER(A1826)),"تاريخ ناقص",IF(OR(C1826="حفظ جديد",C1826="مراجعة")=FALSE,"اختر النوع",IF(NOT(ISNUMBER(F1826)),"عدد الأوجه ناقص","")))))</f>
        <v/>
      </c>
      <c r="J1826" s="21">
        <f>IF(OR(B1826&amp;""="",C1826&lt;&gt;"حفظ جديد",NOT(ISNUMBER(A1826))),"",IF(COUNTIFS($B$6:$B$2005,B1826&amp;"",$C$6:$C$2005,"حفظ جديد",$A$6:$A$2005,"&gt;"&amp;A1826)=0,1,0))</f>
        <v/>
      </c>
      <c r="K1826" s="21">
        <f>IF(OR(B1826&amp;""="",C1826&lt;&gt;"مراجعة",NOT(ISNUMBER(A1826))),"",IF(COUNTIFS($B$6:$B$2005,B1826&amp;"",$C$6:$C$2005,"مراجعة",$A$6:$A$2005,"&gt;"&amp;A1826)=0,1,0))</f>
        <v/>
      </c>
      <c r="L1826" s="6">
        <f>IF(J1826=1,B1826&amp;"|H","")</f>
        <v/>
      </c>
      <c r="M1826" s="6">
        <f>IF(K1826=1,B1826&amp;"|R","")</f>
        <v/>
      </c>
    </row>
    <row r="1827">
      <c r="A1827" s="13" t="n"/>
      <c r="B1827" s="5" t="n"/>
      <c r="C1827" s="5" t="n"/>
      <c r="D1827" s="5" t="n"/>
      <c r="E1827" s="5" t="n"/>
      <c r="F1827" s="15" t="n"/>
      <c r="G1827" s="5" t="n"/>
      <c r="H1827" s="5" t="n"/>
      <c r="I1827" s="6">
        <f>IF(B1827&amp;""="","",IF(COUNTIF('الطلاب'!$A$6:$A$205,B1827&amp;"")=0,"طالب غير موجود",IF(NOT(ISNUMBER(A1827)),"تاريخ ناقص",IF(OR(C1827="حفظ جديد",C1827="مراجعة")=FALSE,"اختر النوع",IF(NOT(ISNUMBER(F1827)),"عدد الأوجه ناقص","")))))</f>
        <v/>
      </c>
      <c r="J1827" s="21">
        <f>IF(OR(B1827&amp;""="",C1827&lt;&gt;"حفظ جديد",NOT(ISNUMBER(A1827))),"",IF(COUNTIFS($B$6:$B$2005,B1827&amp;"",$C$6:$C$2005,"حفظ جديد",$A$6:$A$2005,"&gt;"&amp;A1827)=0,1,0))</f>
        <v/>
      </c>
      <c r="K1827" s="21">
        <f>IF(OR(B1827&amp;""="",C1827&lt;&gt;"مراجعة",NOT(ISNUMBER(A1827))),"",IF(COUNTIFS($B$6:$B$2005,B1827&amp;"",$C$6:$C$2005,"مراجعة",$A$6:$A$2005,"&gt;"&amp;A1827)=0,1,0))</f>
        <v/>
      </c>
      <c r="L1827" s="6">
        <f>IF(J1827=1,B1827&amp;"|H","")</f>
        <v/>
      </c>
      <c r="M1827" s="6">
        <f>IF(K1827=1,B1827&amp;"|R","")</f>
        <v/>
      </c>
    </row>
    <row r="1828">
      <c r="A1828" s="13" t="n"/>
      <c r="B1828" s="5" t="n"/>
      <c r="C1828" s="5" t="n"/>
      <c r="D1828" s="5" t="n"/>
      <c r="E1828" s="5" t="n"/>
      <c r="F1828" s="15" t="n"/>
      <c r="G1828" s="5" t="n"/>
      <c r="H1828" s="5" t="n"/>
      <c r="I1828" s="6">
        <f>IF(B1828&amp;""="","",IF(COUNTIF('الطلاب'!$A$6:$A$205,B1828&amp;"")=0,"طالب غير موجود",IF(NOT(ISNUMBER(A1828)),"تاريخ ناقص",IF(OR(C1828="حفظ جديد",C1828="مراجعة")=FALSE,"اختر النوع",IF(NOT(ISNUMBER(F1828)),"عدد الأوجه ناقص","")))))</f>
        <v/>
      </c>
      <c r="J1828" s="21">
        <f>IF(OR(B1828&amp;""="",C1828&lt;&gt;"حفظ جديد",NOT(ISNUMBER(A1828))),"",IF(COUNTIFS($B$6:$B$2005,B1828&amp;"",$C$6:$C$2005,"حفظ جديد",$A$6:$A$2005,"&gt;"&amp;A1828)=0,1,0))</f>
        <v/>
      </c>
      <c r="K1828" s="21">
        <f>IF(OR(B1828&amp;""="",C1828&lt;&gt;"مراجعة",NOT(ISNUMBER(A1828))),"",IF(COUNTIFS($B$6:$B$2005,B1828&amp;"",$C$6:$C$2005,"مراجعة",$A$6:$A$2005,"&gt;"&amp;A1828)=0,1,0))</f>
        <v/>
      </c>
      <c r="L1828" s="6">
        <f>IF(J1828=1,B1828&amp;"|H","")</f>
        <v/>
      </c>
      <c r="M1828" s="6">
        <f>IF(K1828=1,B1828&amp;"|R","")</f>
        <v/>
      </c>
    </row>
    <row r="1829">
      <c r="A1829" s="13" t="n"/>
      <c r="B1829" s="5" t="n"/>
      <c r="C1829" s="5" t="n"/>
      <c r="D1829" s="5" t="n"/>
      <c r="E1829" s="5" t="n"/>
      <c r="F1829" s="15" t="n"/>
      <c r="G1829" s="5" t="n"/>
      <c r="H1829" s="5" t="n"/>
      <c r="I1829" s="6">
        <f>IF(B1829&amp;""="","",IF(COUNTIF('الطلاب'!$A$6:$A$205,B1829&amp;"")=0,"طالب غير موجود",IF(NOT(ISNUMBER(A1829)),"تاريخ ناقص",IF(OR(C1829="حفظ جديد",C1829="مراجعة")=FALSE,"اختر النوع",IF(NOT(ISNUMBER(F1829)),"عدد الأوجه ناقص","")))))</f>
        <v/>
      </c>
      <c r="J1829" s="21">
        <f>IF(OR(B1829&amp;""="",C1829&lt;&gt;"حفظ جديد",NOT(ISNUMBER(A1829))),"",IF(COUNTIFS($B$6:$B$2005,B1829&amp;"",$C$6:$C$2005,"حفظ جديد",$A$6:$A$2005,"&gt;"&amp;A1829)=0,1,0))</f>
        <v/>
      </c>
      <c r="K1829" s="21">
        <f>IF(OR(B1829&amp;""="",C1829&lt;&gt;"مراجعة",NOT(ISNUMBER(A1829))),"",IF(COUNTIFS($B$6:$B$2005,B1829&amp;"",$C$6:$C$2005,"مراجعة",$A$6:$A$2005,"&gt;"&amp;A1829)=0,1,0))</f>
        <v/>
      </c>
      <c r="L1829" s="6">
        <f>IF(J1829=1,B1829&amp;"|H","")</f>
        <v/>
      </c>
      <c r="M1829" s="6">
        <f>IF(K1829=1,B1829&amp;"|R","")</f>
        <v/>
      </c>
    </row>
    <row r="1830">
      <c r="A1830" s="13" t="n"/>
      <c r="B1830" s="5" t="n"/>
      <c r="C1830" s="5" t="n"/>
      <c r="D1830" s="5" t="n"/>
      <c r="E1830" s="5" t="n"/>
      <c r="F1830" s="15" t="n"/>
      <c r="G1830" s="5" t="n"/>
      <c r="H1830" s="5" t="n"/>
      <c r="I1830" s="6">
        <f>IF(B1830&amp;""="","",IF(COUNTIF('الطلاب'!$A$6:$A$205,B1830&amp;"")=0,"طالب غير موجود",IF(NOT(ISNUMBER(A1830)),"تاريخ ناقص",IF(OR(C1830="حفظ جديد",C1830="مراجعة")=FALSE,"اختر النوع",IF(NOT(ISNUMBER(F1830)),"عدد الأوجه ناقص","")))))</f>
        <v/>
      </c>
      <c r="J1830" s="21">
        <f>IF(OR(B1830&amp;""="",C1830&lt;&gt;"حفظ جديد",NOT(ISNUMBER(A1830))),"",IF(COUNTIFS($B$6:$B$2005,B1830&amp;"",$C$6:$C$2005,"حفظ جديد",$A$6:$A$2005,"&gt;"&amp;A1830)=0,1,0))</f>
        <v/>
      </c>
      <c r="K1830" s="21">
        <f>IF(OR(B1830&amp;""="",C1830&lt;&gt;"مراجعة",NOT(ISNUMBER(A1830))),"",IF(COUNTIFS($B$6:$B$2005,B1830&amp;"",$C$6:$C$2005,"مراجعة",$A$6:$A$2005,"&gt;"&amp;A1830)=0,1,0))</f>
        <v/>
      </c>
      <c r="L1830" s="6">
        <f>IF(J1830=1,B1830&amp;"|H","")</f>
        <v/>
      </c>
      <c r="M1830" s="6">
        <f>IF(K1830=1,B1830&amp;"|R","")</f>
        <v/>
      </c>
    </row>
    <row r="1831">
      <c r="A1831" s="13" t="n"/>
      <c r="B1831" s="5" t="n"/>
      <c r="C1831" s="5" t="n"/>
      <c r="D1831" s="5" t="n"/>
      <c r="E1831" s="5" t="n"/>
      <c r="F1831" s="15" t="n"/>
      <c r="G1831" s="5" t="n"/>
      <c r="H1831" s="5" t="n"/>
      <c r="I1831" s="6">
        <f>IF(B1831&amp;""="","",IF(COUNTIF('الطلاب'!$A$6:$A$205,B1831&amp;"")=0,"طالب غير موجود",IF(NOT(ISNUMBER(A1831)),"تاريخ ناقص",IF(OR(C1831="حفظ جديد",C1831="مراجعة")=FALSE,"اختر النوع",IF(NOT(ISNUMBER(F1831)),"عدد الأوجه ناقص","")))))</f>
        <v/>
      </c>
      <c r="J1831" s="21">
        <f>IF(OR(B1831&amp;""="",C1831&lt;&gt;"حفظ جديد",NOT(ISNUMBER(A1831))),"",IF(COUNTIFS($B$6:$B$2005,B1831&amp;"",$C$6:$C$2005,"حفظ جديد",$A$6:$A$2005,"&gt;"&amp;A1831)=0,1,0))</f>
        <v/>
      </c>
      <c r="K1831" s="21">
        <f>IF(OR(B1831&amp;""="",C1831&lt;&gt;"مراجعة",NOT(ISNUMBER(A1831))),"",IF(COUNTIFS($B$6:$B$2005,B1831&amp;"",$C$6:$C$2005,"مراجعة",$A$6:$A$2005,"&gt;"&amp;A1831)=0,1,0))</f>
        <v/>
      </c>
      <c r="L1831" s="6">
        <f>IF(J1831=1,B1831&amp;"|H","")</f>
        <v/>
      </c>
      <c r="M1831" s="6">
        <f>IF(K1831=1,B1831&amp;"|R","")</f>
        <v/>
      </c>
    </row>
    <row r="1832">
      <c r="A1832" s="13" t="n"/>
      <c r="B1832" s="5" t="n"/>
      <c r="C1832" s="5" t="n"/>
      <c r="D1832" s="5" t="n"/>
      <c r="E1832" s="5" t="n"/>
      <c r="F1832" s="15" t="n"/>
      <c r="G1832" s="5" t="n"/>
      <c r="H1832" s="5" t="n"/>
      <c r="I1832" s="6">
        <f>IF(B1832&amp;""="","",IF(COUNTIF('الطلاب'!$A$6:$A$205,B1832&amp;"")=0,"طالب غير موجود",IF(NOT(ISNUMBER(A1832)),"تاريخ ناقص",IF(OR(C1832="حفظ جديد",C1832="مراجعة")=FALSE,"اختر النوع",IF(NOT(ISNUMBER(F1832)),"عدد الأوجه ناقص","")))))</f>
        <v/>
      </c>
      <c r="J1832" s="21">
        <f>IF(OR(B1832&amp;""="",C1832&lt;&gt;"حفظ جديد",NOT(ISNUMBER(A1832))),"",IF(COUNTIFS($B$6:$B$2005,B1832&amp;"",$C$6:$C$2005,"حفظ جديد",$A$6:$A$2005,"&gt;"&amp;A1832)=0,1,0))</f>
        <v/>
      </c>
      <c r="K1832" s="21">
        <f>IF(OR(B1832&amp;""="",C1832&lt;&gt;"مراجعة",NOT(ISNUMBER(A1832))),"",IF(COUNTIFS($B$6:$B$2005,B1832&amp;"",$C$6:$C$2005,"مراجعة",$A$6:$A$2005,"&gt;"&amp;A1832)=0,1,0))</f>
        <v/>
      </c>
      <c r="L1832" s="6">
        <f>IF(J1832=1,B1832&amp;"|H","")</f>
        <v/>
      </c>
      <c r="M1832" s="6">
        <f>IF(K1832=1,B1832&amp;"|R","")</f>
        <v/>
      </c>
    </row>
    <row r="1833">
      <c r="A1833" s="13" t="n"/>
      <c r="B1833" s="5" t="n"/>
      <c r="C1833" s="5" t="n"/>
      <c r="D1833" s="5" t="n"/>
      <c r="E1833" s="5" t="n"/>
      <c r="F1833" s="15" t="n"/>
      <c r="G1833" s="5" t="n"/>
      <c r="H1833" s="5" t="n"/>
      <c r="I1833" s="6">
        <f>IF(B1833&amp;""="","",IF(COUNTIF('الطلاب'!$A$6:$A$205,B1833&amp;"")=0,"طالب غير موجود",IF(NOT(ISNUMBER(A1833)),"تاريخ ناقص",IF(OR(C1833="حفظ جديد",C1833="مراجعة")=FALSE,"اختر النوع",IF(NOT(ISNUMBER(F1833)),"عدد الأوجه ناقص","")))))</f>
        <v/>
      </c>
      <c r="J1833" s="21">
        <f>IF(OR(B1833&amp;""="",C1833&lt;&gt;"حفظ جديد",NOT(ISNUMBER(A1833))),"",IF(COUNTIFS($B$6:$B$2005,B1833&amp;"",$C$6:$C$2005,"حفظ جديد",$A$6:$A$2005,"&gt;"&amp;A1833)=0,1,0))</f>
        <v/>
      </c>
      <c r="K1833" s="21">
        <f>IF(OR(B1833&amp;""="",C1833&lt;&gt;"مراجعة",NOT(ISNUMBER(A1833))),"",IF(COUNTIFS($B$6:$B$2005,B1833&amp;"",$C$6:$C$2005,"مراجعة",$A$6:$A$2005,"&gt;"&amp;A1833)=0,1,0))</f>
        <v/>
      </c>
      <c r="L1833" s="6">
        <f>IF(J1833=1,B1833&amp;"|H","")</f>
        <v/>
      </c>
      <c r="M1833" s="6">
        <f>IF(K1833=1,B1833&amp;"|R","")</f>
        <v/>
      </c>
    </row>
    <row r="1834">
      <c r="A1834" s="13" t="n"/>
      <c r="B1834" s="5" t="n"/>
      <c r="C1834" s="5" t="n"/>
      <c r="D1834" s="5" t="n"/>
      <c r="E1834" s="5" t="n"/>
      <c r="F1834" s="15" t="n"/>
      <c r="G1834" s="5" t="n"/>
      <c r="H1834" s="5" t="n"/>
      <c r="I1834" s="6">
        <f>IF(B1834&amp;""="","",IF(COUNTIF('الطلاب'!$A$6:$A$205,B1834&amp;"")=0,"طالب غير موجود",IF(NOT(ISNUMBER(A1834)),"تاريخ ناقص",IF(OR(C1834="حفظ جديد",C1834="مراجعة")=FALSE,"اختر النوع",IF(NOT(ISNUMBER(F1834)),"عدد الأوجه ناقص","")))))</f>
        <v/>
      </c>
      <c r="J1834" s="21">
        <f>IF(OR(B1834&amp;""="",C1834&lt;&gt;"حفظ جديد",NOT(ISNUMBER(A1834))),"",IF(COUNTIFS($B$6:$B$2005,B1834&amp;"",$C$6:$C$2005,"حفظ جديد",$A$6:$A$2005,"&gt;"&amp;A1834)=0,1,0))</f>
        <v/>
      </c>
      <c r="K1834" s="21">
        <f>IF(OR(B1834&amp;""="",C1834&lt;&gt;"مراجعة",NOT(ISNUMBER(A1834))),"",IF(COUNTIFS($B$6:$B$2005,B1834&amp;"",$C$6:$C$2005,"مراجعة",$A$6:$A$2005,"&gt;"&amp;A1834)=0,1,0))</f>
        <v/>
      </c>
      <c r="L1834" s="6">
        <f>IF(J1834=1,B1834&amp;"|H","")</f>
        <v/>
      </c>
      <c r="M1834" s="6">
        <f>IF(K1834=1,B1834&amp;"|R","")</f>
        <v/>
      </c>
    </row>
    <row r="1835">
      <c r="A1835" s="13" t="n"/>
      <c r="B1835" s="5" t="n"/>
      <c r="C1835" s="5" t="n"/>
      <c r="D1835" s="5" t="n"/>
      <c r="E1835" s="5" t="n"/>
      <c r="F1835" s="15" t="n"/>
      <c r="G1835" s="5" t="n"/>
      <c r="H1835" s="5" t="n"/>
      <c r="I1835" s="6">
        <f>IF(B1835&amp;""="","",IF(COUNTIF('الطلاب'!$A$6:$A$205,B1835&amp;"")=0,"طالب غير موجود",IF(NOT(ISNUMBER(A1835)),"تاريخ ناقص",IF(OR(C1835="حفظ جديد",C1835="مراجعة")=FALSE,"اختر النوع",IF(NOT(ISNUMBER(F1835)),"عدد الأوجه ناقص","")))))</f>
        <v/>
      </c>
      <c r="J1835" s="21">
        <f>IF(OR(B1835&amp;""="",C1835&lt;&gt;"حفظ جديد",NOT(ISNUMBER(A1835))),"",IF(COUNTIFS($B$6:$B$2005,B1835&amp;"",$C$6:$C$2005,"حفظ جديد",$A$6:$A$2005,"&gt;"&amp;A1835)=0,1,0))</f>
        <v/>
      </c>
      <c r="K1835" s="21">
        <f>IF(OR(B1835&amp;""="",C1835&lt;&gt;"مراجعة",NOT(ISNUMBER(A1835))),"",IF(COUNTIFS($B$6:$B$2005,B1835&amp;"",$C$6:$C$2005,"مراجعة",$A$6:$A$2005,"&gt;"&amp;A1835)=0,1,0))</f>
        <v/>
      </c>
      <c r="L1835" s="6">
        <f>IF(J1835=1,B1835&amp;"|H","")</f>
        <v/>
      </c>
      <c r="M1835" s="6">
        <f>IF(K1835=1,B1835&amp;"|R","")</f>
        <v/>
      </c>
    </row>
    <row r="1836">
      <c r="A1836" s="13" t="n"/>
      <c r="B1836" s="5" t="n"/>
      <c r="C1836" s="5" t="n"/>
      <c r="D1836" s="5" t="n"/>
      <c r="E1836" s="5" t="n"/>
      <c r="F1836" s="15" t="n"/>
      <c r="G1836" s="5" t="n"/>
      <c r="H1836" s="5" t="n"/>
      <c r="I1836" s="6">
        <f>IF(B1836&amp;""="","",IF(COUNTIF('الطلاب'!$A$6:$A$205,B1836&amp;"")=0,"طالب غير موجود",IF(NOT(ISNUMBER(A1836)),"تاريخ ناقص",IF(OR(C1836="حفظ جديد",C1836="مراجعة")=FALSE,"اختر النوع",IF(NOT(ISNUMBER(F1836)),"عدد الأوجه ناقص","")))))</f>
        <v/>
      </c>
      <c r="J1836" s="21">
        <f>IF(OR(B1836&amp;""="",C1836&lt;&gt;"حفظ جديد",NOT(ISNUMBER(A1836))),"",IF(COUNTIFS($B$6:$B$2005,B1836&amp;"",$C$6:$C$2005,"حفظ جديد",$A$6:$A$2005,"&gt;"&amp;A1836)=0,1,0))</f>
        <v/>
      </c>
      <c r="K1836" s="21">
        <f>IF(OR(B1836&amp;""="",C1836&lt;&gt;"مراجعة",NOT(ISNUMBER(A1836))),"",IF(COUNTIFS($B$6:$B$2005,B1836&amp;"",$C$6:$C$2005,"مراجعة",$A$6:$A$2005,"&gt;"&amp;A1836)=0,1,0))</f>
        <v/>
      </c>
      <c r="L1836" s="6">
        <f>IF(J1836=1,B1836&amp;"|H","")</f>
        <v/>
      </c>
      <c r="M1836" s="6">
        <f>IF(K1836=1,B1836&amp;"|R","")</f>
        <v/>
      </c>
    </row>
    <row r="1837">
      <c r="A1837" s="13" t="n"/>
      <c r="B1837" s="5" t="n"/>
      <c r="C1837" s="5" t="n"/>
      <c r="D1837" s="5" t="n"/>
      <c r="E1837" s="5" t="n"/>
      <c r="F1837" s="15" t="n"/>
      <c r="G1837" s="5" t="n"/>
      <c r="H1837" s="5" t="n"/>
      <c r="I1837" s="6">
        <f>IF(B1837&amp;""="","",IF(COUNTIF('الطلاب'!$A$6:$A$205,B1837&amp;"")=0,"طالب غير موجود",IF(NOT(ISNUMBER(A1837)),"تاريخ ناقص",IF(OR(C1837="حفظ جديد",C1837="مراجعة")=FALSE,"اختر النوع",IF(NOT(ISNUMBER(F1837)),"عدد الأوجه ناقص","")))))</f>
        <v/>
      </c>
      <c r="J1837" s="21">
        <f>IF(OR(B1837&amp;""="",C1837&lt;&gt;"حفظ جديد",NOT(ISNUMBER(A1837))),"",IF(COUNTIFS($B$6:$B$2005,B1837&amp;"",$C$6:$C$2005,"حفظ جديد",$A$6:$A$2005,"&gt;"&amp;A1837)=0,1,0))</f>
        <v/>
      </c>
      <c r="K1837" s="21">
        <f>IF(OR(B1837&amp;""="",C1837&lt;&gt;"مراجعة",NOT(ISNUMBER(A1837))),"",IF(COUNTIFS($B$6:$B$2005,B1837&amp;"",$C$6:$C$2005,"مراجعة",$A$6:$A$2005,"&gt;"&amp;A1837)=0,1,0))</f>
        <v/>
      </c>
      <c r="L1837" s="6">
        <f>IF(J1837=1,B1837&amp;"|H","")</f>
        <v/>
      </c>
      <c r="M1837" s="6">
        <f>IF(K1837=1,B1837&amp;"|R","")</f>
        <v/>
      </c>
    </row>
    <row r="1838">
      <c r="A1838" s="13" t="n"/>
      <c r="B1838" s="5" t="n"/>
      <c r="C1838" s="5" t="n"/>
      <c r="D1838" s="5" t="n"/>
      <c r="E1838" s="5" t="n"/>
      <c r="F1838" s="15" t="n"/>
      <c r="G1838" s="5" t="n"/>
      <c r="H1838" s="5" t="n"/>
      <c r="I1838" s="6">
        <f>IF(B1838&amp;""="","",IF(COUNTIF('الطلاب'!$A$6:$A$205,B1838&amp;"")=0,"طالب غير موجود",IF(NOT(ISNUMBER(A1838)),"تاريخ ناقص",IF(OR(C1838="حفظ جديد",C1838="مراجعة")=FALSE,"اختر النوع",IF(NOT(ISNUMBER(F1838)),"عدد الأوجه ناقص","")))))</f>
        <v/>
      </c>
      <c r="J1838" s="21">
        <f>IF(OR(B1838&amp;""="",C1838&lt;&gt;"حفظ جديد",NOT(ISNUMBER(A1838))),"",IF(COUNTIFS($B$6:$B$2005,B1838&amp;"",$C$6:$C$2005,"حفظ جديد",$A$6:$A$2005,"&gt;"&amp;A1838)=0,1,0))</f>
        <v/>
      </c>
      <c r="K1838" s="21">
        <f>IF(OR(B1838&amp;""="",C1838&lt;&gt;"مراجعة",NOT(ISNUMBER(A1838))),"",IF(COUNTIFS($B$6:$B$2005,B1838&amp;"",$C$6:$C$2005,"مراجعة",$A$6:$A$2005,"&gt;"&amp;A1838)=0,1,0))</f>
        <v/>
      </c>
      <c r="L1838" s="6">
        <f>IF(J1838=1,B1838&amp;"|H","")</f>
        <v/>
      </c>
      <c r="M1838" s="6">
        <f>IF(K1838=1,B1838&amp;"|R","")</f>
        <v/>
      </c>
    </row>
    <row r="1839">
      <c r="A1839" s="13" t="n"/>
      <c r="B1839" s="5" t="n"/>
      <c r="C1839" s="5" t="n"/>
      <c r="D1839" s="5" t="n"/>
      <c r="E1839" s="5" t="n"/>
      <c r="F1839" s="15" t="n"/>
      <c r="G1839" s="5" t="n"/>
      <c r="H1839" s="5" t="n"/>
      <c r="I1839" s="6">
        <f>IF(B1839&amp;""="","",IF(COUNTIF('الطلاب'!$A$6:$A$205,B1839&amp;"")=0,"طالب غير موجود",IF(NOT(ISNUMBER(A1839)),"تاريخ ناقص",IF(OR(C1839="حفظ جديد",C1839="مراجعة")=FALSE,"اختر النوع",IF(NOT(ISNUMBER(F1839)),"عدد الأوجه ناقص","")))))</f>
        <v/>
      </c>
      <c r="J1839" s="21">
        <f>IF(OR(B1839&amp;""="",C1839&lt;&gt;"حفظ جديد",NOT(ISNUMBER(A1839))),"",IF(COUNTIFS($B$6:$B$2005,B1839&amp;"",$C$6:$C$2005,"حفظ جديد",$A$6:$A$2005,"&gt;"&amp;A1839)=0,1,0))</f>
        <v/>
      </c>
      <c r="K1839" s="21">
        <f>IF(OR(B1839&amp;""="",C1839&lt;&gt;"مراجعة",NOT(ISNUMBER(A1839))),"",IF(COUNTIFS($B$6:$B$2005,B1839&amp;"",$C$6:$C$2005,"مراجعة",$A$6:$A$2005,"&gt;"&amp;A1839)=0,1,0))</f>
        <v/>
      </c>
      <c r="L1839" s="6">
        <f>IF(J1839=1,B1839&amp;"|H","")</f>
        <v/>
      </c>
      <c r="M1839" s="6">
        <f>IF(K1839=1,B1839&amp;"|R","")</f>
        <v/>
      </c>
    </row>
    <row r="1840">
      <c r="A1840" s="13" t="n"/>
      <c r="B1840" s="5" t="n"/>
      <c r="C1840" s="5" t="n"/>
      <c r="D1840" s="5" t="n"/>
      <c r="E1840" s="5" t="n"/>
      <c r="F1840" s="15" t="n"/>
      <c r="G1840" s="5" t="n"/>
      <c r="H1840" s="5" t="n"/>
      <c r="I1840" s="6">
        <f>IF(B1840&amp;""="","",IF(COUNTIF('الطلاب'!$A$6:$A$205,B1840&amp;"")=0,"طالب غير موجود",IF(NOT(ISNUMBER(A1840)),"تاريخ ناقص",IF(OR(C1840="حفظ جديد",C1840="مراجعة")=FALSE,"اختر النوع",IF(NOT(ISNUMBER(F1840)),"عدد الأوجه ناقص","")))))</f>
        <v/>
      </c>
      <c r="J1840" s="21">
        <f>IF(OR(B1840&amp;""="",C1840&lt;&gt;"حفظ جديد",NOT(ISNUMBER(A1840))),"",IF(COUNTIFS($B$6:$B$2005,B1840&amp;"",$C$6:$C$2005,"حفظ جديد",$A$6:$A$2005,"&gt;"&amp;A1840)=0,1,0))</f>
        <v/>
      </c>
      <c r="K1840" s="21">
        <f>IF(OR(B1840&amp;""="",C1840&lt;&gt;"مراجعة",NOT(ISNUMBER(A1840))),"",IF(COUNTIFS($B$6:$B$2005,B1840&amp;"",$C$6:$C$2005,"مراجعة",$A$6:$A$2005,"&gt;"&amp;A1840)=0,1,0))</f>
        <v/>
      </c>
      <c r="L1840" s="6">
        <f>IF(J1840=1,B1840&amp;"|H","")</f>
        <v/>
      </c>
      <c r="M1840" s="6">
        <f>IF(K1840=1,B1840&amp;"|R","")</f>
        <v/>
      </c>
    </row>
    <row r="1841">
      <c r="A1841" s="13" t="n"/>
      <c r="B1841" s="5" t="n"/>
      <c r="C1841" s="5" t="n"/>
      <c r="D1841" s="5" t="n"/>
      <c r="E1841" s="5" t="n"/>
      <c r="F1841" s="15" t="n"/>
      <c r="G1841" s="5" t="n"/>
      <c r="H1841" s="5" t="n"/>
      <c r="I1841" s="6">
        <f>IF(B1841&amp;""="","",IF(COUNTIF('الطلاب'!$A$6:$A$205,B1841&amp;"")=0,"طالب غير موجود",IF(NOT(ISNUMBER(A1841)),"تاريخ ناقص",IF(OR(C1841="حفظ جديد",C1841="مراجعة")=FALSE,"اختر النوع",IF(NOT(ISNUMBER(F1841)),"عدد الأوجه ناقص","")))))</f>
        <v/>
      </c>
      <c r="J1841" s="21">
        <f>IF(OR(B1841&amp;""="",C1841&lt;&gt;"حفظ جديد",NOT(ISNUMBER(A1841))),"",IF(COUNTIFS($B$6:$B$2005,B1841&amp;"",$C$6:$C$2005,"حفظ جديد",$A$6:$A$2005,"&gt;"&amp;A1841)=0,1,0))</f>
        <v/>
      </c>
      <c r="K1841" s="21">
        <f>IF(OR(B1841&amp;""="",C1841&lt;&gt;"مراجعة",NOT(ISNUMBER(A1841))),"",IF(COUNTIFS($B$6:$B$2005,B1841&amp;"",$C$6:$C$2005,"مراجعة",$A$6:$A$2005,"&gt;"&amp;A1841)=0,1,0))</f>
        <v/>
      </c>
      <c r="L1841" s="6">
        <f>IF(J1841=1,B1841&amp;"|H","")</f>
        <v/>
      </c>
      <c r="M1841" s="6">
        <f>IF(K1841=1,B1841&amp;"|R","")</f>
        <v/>
      </c>
    </row>
    <row r="1842">
      <c r="A1842" s="13" t="n"/>
      <c r="B1842" s="5" t="n"/>
      <c r="C1842" s="5" t="n"/>
      <c r="D1842" s="5" t="n"/>
      <c r="E1842" s="5" t="n"/>
      <c r="F1842" s="15" t="n"/>
      <c r="G1842" s="5" t="n"/>
      <c r="H1842" s="5" t="n"/>
      <c r="I1842" s="6">
        <f>IF(B1842&amp;""="","",IF(COUNTIF('الطلاب'!$A$6:$A$205,B1842&amp;"")=0,"طالب غير موجود",IF(NOT(ISNUMBER(A1842)),"تاريخ ناقص",IF(OR(C1842="حفظ جديد",C1842="مراجعة")=FALSE,"اختر النوع",IF(NOT(ISNUMBER(F1842)),"عدد الأوجه ناقص","")))))</f>
        <v/>
      </c>
      <c r="J1842" s="21">
        <f>IF(OR(B1842&amp;""="",C1842&lt;&gt;"حفظ جديد",NOT(ISNUMBER(A1842))),"",IF(COUNTIFS($B$6:$B$2005,B1842&amp;"",$C$6:$C$2005,"حفظ جديد",$A$6:$A$2005,"&gt;"&amp;A1842)=0,1,0))</f>
        <v/>
      </c>
      <c r="K1842" s="21">
        <f>IF(OR(B1842&amp;""="",C1842&lt;&gt;"مراجعة",NOT(ISNUMBER(A1842))),"",IF(COUNTIFS($B$6:$B$2005,B1842&amp;"",$C$6:$C$2005,"مراجعة",$A$6:$A$2005,"&gt;"&amp;A1842)=0,1,0))</f>
        <v/>
      </c>
      <c r="L1842" s="6">
        <f>IF(J1842=1,B1842&amp;"|H","")</f>
        <v/>
      </c>
      <c r="M1842" s="6">
        <f>IF(K1842=1,B1842&amp;"|R","")</f>
        <v/>
      </c>
    </row>
    <row r="1843">
      <c r="A1843" s="13" t="n"/>
      <c r="B1843" s="5" t="n"/>
      <c r="C1843" s="5" t="n"/>
      <c r="D1843" s="5" t="n"/>
      <c r="E1843" s="5" t="n"/>
      <c r="F1843" s="15" t="n"/>
      <c r="G1843" s="5" t="n"/>
      <c r="H1843" s="5" t="n"/>
      <c r="I1843" s="6">
        <f>IF(B1843&amp;""="","",IF(COUNTIF('الطلاب'!$A$6:$A$205,B1843&amp;"")=0,"طالب غير موجود",IF(NOT(ISNUMBER(A1843)),"تاريخ ناقص",IF(OR(C1843="حفظ جديد",C1843="مراجعة")=FALSE,"اختر النوع",IF(NOT(ISNUMBER(F1843)),"عدد الأوجه ناقص","")))))</f>
        <v/>
      </c>
      <c r="J1843" s="21">
        <f>IF(OR(B1843&amp;""="",C1843&lt;&gt;"حفظ جديد",NOT(ISNUMBER(A1843))),"",IF(COUNTIFS($B$6:$B$2005,B1843&amp;"",$C$6:$C$2005,"حفظ جديد",$A$6:$A$2005,"&gt;"&amp;A1843)=0,1,0))</f>
        <v/>
      </c>
      <c r="K1843" s="21">
        <f>IF(OR(B1843&amp;""="",C1843&lt;&gt;"مراجعة",NOT(ISNUMBER(A1843))),"",IF(COUNTIFS($B$6:$B$2005,B1843&amp;"",$C$6:$C$2005,"مراجعة",$A$6:$A$2005,"&gt;"&amp;A1843)=0,1,0))</f>
        <v/>
      </c>
      <c r="L1843" s="6">
        <f>IF(J1843=1,B1843&amp;"|H","")</f>
        <v/>
      </c>
      <c r="M1843" s="6">
        <f>IF(K1843=1,B1843&amp;"|R","")</f>
        <v/>
      </c>
    </row>
    <row r="1844">
      <c r="A1844" s="13" t="n"/>
      <c r="B1844" s="5" t="n"/>
      <c r="C1844" s="5" t="n"/>
      <c r="D1844" s="5" t="n"/>
      <c r="E1844" s="5" t="n"/>
      <c r="F1844" s="15" t="n"/>
      <c r="G1844" s="5" t="n"/>
      <c r="H1844" s="5" t="n"/>
      <c r="I1844" s="6">
        <f>IF(B1844&amp;""="","",IF(COUNTIF('الطلاب'!$A$6:$A$205,B1844&amp;"")=0,"طالب غير موجود",IF(NOT(ISNUMBER(A1844)),"تاريخ ناقص",IF(OR(C1844="حفظ جديد",C1844="مراجعة")=FALSE,"اختر النوع",IF(NOT(ISNUMBER(F1844)),"عدد الأوجه ناقص","")))))</f>
        <v/>
      </c>
      <c r="J1844" s="21">
        <f>IF(OR(B1844&amp;""="",C1844&lt;&gt;"حفظ جديد",NOT(ISNUMBER(A1844))),"",IF(COUNTIFS($B$6:$B$2005,B1844&amp;"",$C$6:$C$2005,"حفظ جديد",$A$6:$A$2005,"&gt;"&amp;A1844)=0,1,0))</f>
        <v/>
      </c>
      <c r="K1844" s="21">
        <f>IF(OR(B1844&amp;""="",C1844&lt;&gt;"مراجعة",NOT(ISNUMBER(A1844))),"",IF(COUNTIFS($B$6:$B$2005,B1844&amp;"",$C$6:$C$2005,"مراجعة",$A$6:$A$2005,"&gt;"&amp;A1844)=0,1,0))</f>
        <v/>
      </c>
      <c r="L1844" s="6">
        <f>IF(J1844=1,B1844&amp;"|H","")</f>
        <v/>
      </c>
      <c r="M1844" s="6">
        <f>IF(K1844=1,B1844&amp;"|R","")</f>
        <v/>
      </c>
    </row>
    <row r="1845">
      <c r="A1845" s="13" t="n"/>
      <c r="B1845" s="5" t="n"/>
      <c r="C1845" s="5" t="n"/>
      <c r="D1845" s="5" t="n"/>
      <c r="E1845" s="5" t="n"/>
      <c r="F1845" s="15" t="n"/>
      <c r="G1845" s="5" t="n"/>
      <c r="H1845" s="5" t="n"/>
      <c r="I1845" s="6">
        <f>IF(B1845&amp;""="","",IF(COUNTIF('الطلاب'!$A$6:$A$205,B1845&amp;"")=0,"طالب غير موجود",IF(NOT(ISNUMBER(A1845)),"تاريخ ناقص",IF(OR(C1845="حفظ جديد",C1845="مراجعة")=FALSE,"اختر النوع",IF(NOT(ISNUMBER(F1845)),"عدد الأوجه ناقص","")))))</f>
        <v/>
      </c>
      <c r="J1845" s="21">
        <f>IF(OR(B1845&amp;""="",C1845&lt;&gt;"حفظ جديد",NOT(ISNUMBER(A1845))),"",IF(COUNTIFS($B$6:$B$2005,B1845&amp;"",$C$6:$C$2005,"حفظ جديد",$A$6:$A$2005,"&gt;"&amp;A1845)=0,1,0))</f>
        <v/>
      </c>
      <c r="K1845" s="21">
        <f>IF(OR(B1845&amp;""="",C1845&lt;&gt;"مراجعة",NOT(ISNUMBER(A1845))),"",IF(COUNTIFS($B$6:$B$2005,B1845&amp;"",$C$6:$C$2005,"مراجعة",$A$6:$A$2005,"&gt;"&amp;A1845)=0,1,0))</f>
        <v/>
      </c>
      <c r="L1845" s="6">
        <f>IF(J1845=1,B1845&amp;"|H","")</f>
        <v/>
      </c>
      <c r="M1845" s="6">
        <f>IF(K1845=1,B1845&amp;"|R","")</f>
        <v/>
      </c>
    </row>
    <row r="1846">
      <c r="A1846" s="13" t="n"/>
      <c r="B1846" s="5" t="n"/>
      <c r="C1846" s="5" t="n"/>
      <c r="D1846" s="5" t="n"/>
      <c r="E1846" s="5" t="n"/>
      <c r="F1846" s="15" t="n"/>
      <c r="G1846" s="5" t="n"/>
      <c r="H1846" s="5" t="n"/>
      <c r="I1846" s="6">
        <f>IF(B1846&amp;""="","",IF(COUNTIF('الطلاب'!$A$6:$A$205,B1846&amp;"")=0,"طالب غير موجود",IF(NOT(ISNUMBER(A1846)),"تاريخ ناقص",IF(OR(C1846="حفظ جديد",C1846="مراجعة")=FALSE,"اختر النوع",IF(NOT(ISNUMBER(F1846)),"عدد الأوجه ناقص","")))))</f>
        <v/>
      </c>
      <c r="J1846" s="21">
        <f>IF(OR(B1846&amp;""="",C1846&lt;&gt;"حفظ جديد",NOT(ISNUMBER(A1846))),"",IF(COUNTIFS($B$6:$B$2005,B1846&amp;"",$C$6:$C$2005,"حفظ جديد",$A$6:$A$2005,"&gt;"&amp;A1846)=0,1,0))</f>
        <v/>
      </c>
      <c r="K1846" s="21">
        <f>IF(OR(B1846&amp;""="",C1846&lt;&gt;"مراجعة",NOT(ISNUMBER(A1846))),"",IF(COUNTIFS($B$6:$B$2005,B1846&amp;"",$C$6:$C$2005,"مراجعة",$A$6:$A$2005,"&gt;"&amp;A1846)=0,1,0))</f>
        <v/>
      </c>
      <c r="L1846" s="6">
        <f>IF(J1846=1,B1846&amp;"|H","")</f>
        <v/>
      </c>
      <c r="M1846" s="6">
        <f>IF(K1846=1,B1846&amp;"|R","")</f>
        <v/>
      </c>
    </row>
    <row r="1847">
      <c r="A1847" s="13" t="n"/>
      <c r="B1847" s="5" t="n"/>
      <c r="C1847" s="5" t="n"/>
      <c r="D1847" s="5" t="n"/>
      <c r="E1847" s="5" t="n"/>
      <c r="F1847" s="15" t="n"/>
      <c r="G1847" s="5" t="n"/>
      <c r="H1847" s="5" t="n"/>
      <c r="I1847" s="6">
        <f>IF(B1847&amp;""="","",IF(COUNTIF('الطلاب'!$A$6:$A$205,B1847&amp;"")=0,"طالب غير موجود",IF(NOT(ISNUMBER(A1847)),"تاريخ ناقص",IF(OR(C1847="حفظ جديد",C1847="مراجعة")=FALSE,"اختر النوع",IF(NOT(ISNUMBER(F1847)),"عدد الأوجه ناقص","")))))</f>
        <v/>
      </c>
      <c r="J1847" s="21">
        <f>IF(OR(B1847&amp;""="",C1847&lt;&gt;"حفظ جديد",NOT(ISNUMBER(A1847))),"",IF(COUNTIFS($B$6:$B$2005,B1847&amp;"",$C$6:$C$2005,"حفظ جديد",$A$6:$A$2005,"&gt;"&amp;A1847)=0,1,0))</f>
        <v/>
      </c>
      <c r="K1847" s="21">
        <f>IF(OR(B1847&amp;""="",C1847&lt;&gt;"مراجعة",NOT(ISNUMBER(A1847))),"",IF(COUNTIFS($B$6:$B$2005,B1847&amp;"",$C$6:$C$2005,"مراجعة",$A$6:$A$2005,"&gt;"&amp;A1847)=0,1,0))</f>
        <v/>
      </c>
      <c r="L1847" s="6">
        <f>IF(J1847=1,B1847&amp;"|H","")</f>
        <v/>
      </c>
      <c r="M1847" s="6">
        <f>IF(K1847=1,B1847&amp;"|R","")</f>
        <v/>
      </c>
    </row>
    <row r="1848">
      <c r="A1848" s="13" t="n"/>
      <c r="B1848" s="5" t="n"/>
      <c r="C1848" s="5" t="n"/>
      <c r="D1848" s="5" t="n"/>
      <c r="E1848" s="5" t="n"/>
      <c r="F1848" s="15" t="n"/>
      <c r="G1848" s="5" t="n"/>
      <c r="H1848" s="5" t="n"/>
      <c r="I1848" s="6">
        <f>IF(B1848&amp;""="","",IF(COUNTIF('الطلاب'!$A$6:$A$205,B1848&amp;"")=0,"طالب غير موجود",IF(NOT(ISNUMBER(A1848)),"تاريخ ناقص",IF(OR(C1848="حفظ جديد",C1848="مراجعة")=FALSE,"اختر النوع",IF(NOT(ISNUMBER(F1848)),"عدد الأوجه ناقص","")))))</f>
        <v/>
      </c>
      <c r="J1848" s="21">
        <f>IF(OR(B1848&amp;""="",C1848&lt;&gt;"حفظ جديد",NOT(ISNUMBER(A1848))),"",IF(COUNTIFS($B$6:$B$2005,B1848&amp;"",$C$6:$C$2005,"حفظ جديد",$A$6:$A$2005,"&gt;"&amp;A1848)=0,1,0))</f>
        <v/>
      </c>
      <c r="K1848" s="21">
        <f>IF(OR(B1848&amp;""="",C1848&lt;&gt;"مراجعة",NOT(ISNUMBER(A1848))),"",IF(COUNTIFS($B$6:$B$2005,B1848&amp;"",$C$6:$C$2005,"مراجعة",$A$6:$A$2005,"&gt;"&amp;A1848)=0,1,0))</f>
        <v/>
      </c>
      <c r="L1848" s="6">
        <f>IF(J1848=1,B1848&amp;"|H","")</f>
        <v/>
      </c>
      <c r="M1848" s="6">
        <f>IF(K1848=1,B1848&amp;"|R","")</f>
        <v/>
      </c>
    </row>
    <row r="1849">
      <c r="A1849" s="13" t="n"/>
      <c r="B1849" s="5" t="n"/>
      <c r="C1849" s="5" t="n"/>
      <c r="D1849" s="5" t="n"/>
      <c r="E1849" s="5" t="n"/>
      <c r="F1849" s="15" t="n"/>
      <c r="G1849" s="5" t="n"/>
      <c r="H1849" s="5" t="n"/>
      <c r="I1849" s="6">
        <f>IF(B1849&amp;""="","",IF(COUNTIF('الطلاب'!$A$6:$A$205,B1849&amp;"")=0,"طالب غير موجود",IF(NOT(ISNUMBER(A1849)),"تاريخ ناقص",IF(OR(C1849="حفظ جديد",C1849="مراجعة")=FALSE,"اختر النوع",IF(NOT(ISNUMBER(F1849)),"عدد الأوجه ناقص","")))))</f>
        <v/>
      </c>
      <c r="J1849" s="21">
        <f>IF(OR(B1849&amp;""="",C1849&lt;&gt;"حفظ جديد",NOT(ISNUMBER(A1849))),"",IF(COUNTIFS($B$6:$B$2005,B1849&amp;"",$C$6:$C$2005,"حفظ جديد",$A$6:$A$2005,"&gt;"&amp;A1849)=0,1,0))</f>
        <v/>
      </c>
      <c r="K1849" s="21">
        <f>IF(OR(B1849&amp;""="",C1849&lt;&gt;"مراجعة",NOT(ISNUMBER(A1849))),"",IF(COUNTIFS($B$6:$B$2005,B1849&amp;"",$C$6:$C$2005,"مراجعة",$A$6:$A$2005,"&gt;"&amp;A1849)=0,1,0))</f>
        <v/>
      </c>
      <c r="L1849" s="6">
        <f>IF(J1849=1,B1849&amp;"|H","")</f>
        <v/>
      </c>
      <c r="M1849" s="6">
        <f>IF(K1849=1,B1849&amp;"|R","")</f>
        <v/>
      </c>
    </row>
    <row r="1850">
      <c r="A1850" s="13" t="n"/>
      <c r="B1850" s="5" t="n"/>
      <c r="C1850" s="5" t="n"/>
      <c r="D1850" s="5" t="n"/>
      <c r="E1850" s="5" t="n"/>
      <c r="F1850" s="15" t="n"/>
      <c r="G1850" s="5" t="n"/>
      <c r="H1850" s="5" t="n"/>
      <c r="I1850" s="6">
        <f>IF(B1850&amp;""="","",IF(COUNTIF('الطلاب'!$A$6:$A$205,B1850&amp;"")=0,"طالب غير موجود",IF(NOT(ISNUMBER(A1850)),"تاريخ ناقص",IF(OR(C1850="حفظ جديد",C1850="مراجعة")=FALSE,"اختر النوع",IF(NOT(ISNUMBER(F1850)),"عدد الأوجه ناقص","")))))</f>
        <v/>
      </c>
      <c r="J1850" s="21">
        <f>IF(OR(B1850&amp;""="",C1850&lt;&gt;"حفظ جديد",NOT(ISNUMBER(A1850))),"",IF(COUNTIFS($B$6:$B$2005,B1850&amp;"",$C$6:$C$2005,"حفظ جديد",$A$6:$A$2005,"&gt;"&amp;A1850)=0,1,0))</f>
        <v/>
      </c>
      <c r="K1850" s="21">
        <f>IF(OR(B1850&amp;""="",C1850&lt;&gt;"مراجعة",NOT(ISNUMBER(A1850))),"",IF(COUNTIFS($B$6:$B$2005,B1850&amp;"",$C$6:$C$2005,"مراجعة",$A$6:$A$2005,"&gt;"&amp;A1850)=0,1,0))</f>
        <v/>
      </c>
      <c r="L1850" s="6">
        <f>IF(J1850=1,B1850&amp;"|H","")</f>
        <v/>
      </c>
      <c r="M1850" s="6">
        <f>IF(K1850=1,B1850&amp;"|R","")</f>
        <v/>
      </c>
    </row>
    <row r="1851">
      <c r="A1851" s="13" t="n"/>
      <c r="B1851" s="5" t="n"/>
      <c r="C1851" s="5" t="n"/>
      <c r="D1851" s="5" t="n"/>
      <c r="E1851" s="5" t="n"/>
      <c r="F1851" s="15" t="n"/>
      <c r="G1851" s="5" t="n"/>
      <c r="H1851" s="5" t="n"/>
      <c r="I1851" s="6">
        <f>IF(B1851&amp;""="","",IF(COUNTIF('الطلاب'!$A$6:$A$205,B1851&amp;"")=0,"طالب غير موجود",IF(NOT(ISNUMBER(A1851)),"تاريخ ناقص",IF(OR(C1851="حفظ جديد",C1851="مراجعة")=FALSE,"اختر النوع",IF(NOT(ISNUMBER(F1851)),"عدد الأوجه ناقص","")))))</f>
        <v/>
      </c>
      <c r="J1851" s="21">
        <f>IF(OR(B1851&amp;""="",C1851&lt;&gt;"حفظ جديد",NOT(ISNUMBER(A1851))),"",IF(COUNTIFS($B$6:$B$2005,B1851&amp;"",$C$6:$C$2005,"حفظ جديد",$A$6:$A$2005,"&gt;"&amp;A1851)=0,1,0))</f>
        <v/>
      </c>
      <c r="K1851" s="21">
        <f>IF(OR(B1851&amp;""="",C1851&lt;&gt;"مراجعة",NOT(ISNUMBER(A1851))),"",IF(COUNTIFS($B$6:$B$2005,B1851&amp;"",$C$6:$C$2005,"مراجعة",$A$6:$A$2005,"&gt;"&amp;A1851)=0,1,0))</f>
        <v/>
      </c>
      <c r="L1851" s="6">
        <f>IF(J1851=1,B1851&amp;"|H","")</f>
        <v/>
      </c>
      <c r="M1851" s="6">
        <f>IF(K1851=1,B1851&amp;"|R","")</f>
        <v/>
      </c>
    </row>
    <row r="1852">
      <c r="A1852" s="13" t="n"/>
      <c r="B1852" s="5" t="n"/>
      <c r="C1852" s="5" t="n"/>
      <c r="D1852" s="5" t="n"/>
      <c r="E1852" s="5" t="n"/>
      <c r="F1852" s="15" t="n"/>
      <c r="G1852" s="5" t="n"/>
      <c r="H1852" s="5" t="n"/>
      <c r="I1852" s="6">
        <f>IF(B1852&amp;""="","",IF(COUNTIF('الطلاب'!$A$6:$A$205,B1852&amp;"")=0,"طالب غير موجود",IF(NOT(ISNUMBER(A1852)),"تاريخ ناقص",IF(OR(C1852="حفظ جديد",C1852="مراجعة")=FALSE,"اختر النوع",IF(NOT(ISNUMBER(F1852)),"عدد الأوجه ناقص","")))))</f>
        <v/>
      </c>
      <c r="J1852" s="21">
        <f>IF(OR(B1852&amp;""="",C1852&lt;&gt;"حفظ جديد",NOT(ISNUMBER(A1852))),"",IF(COUNTIFS($B$6:$B$2005,B1852&amp;"",$C$6:$C$2005,"حفظ جديد",$A$6:$A$2005,"&gt;"&amp;A1852)=0,1,0))</f>
        <v/>
      </c>
      <c r="K1852" s="21">
        <f>IF(OR(B1852&amp;""="",C1852&lt;&gt;"مراجعة",NOT(ISNUMBER(A1852))),"",IF(COUNTIFS($B$6:$B$2005,B1852&amp;"",$C$6:$C$2005,"مراجعة",$A$6:$A$2005,"&gt;"&amp;A1852)=0,1,0))</f>
        <v/>
      </c>
      <c r="L1852" s="6">
        <f>IF(J1852=1,B1852&amp;"|H","")</f>
        <v/>
      </c>
      <c r="M1852" s="6">
        <f>IF(K1852=1,B1852&amp;"|R","")</f>
        <v/>
      </c>
    </row>
    <row r="1853">
      <c r="A1853" s="13" t="n"/>
      <c r="B1853" s="5" t="n"/>
      <c r="C1853" s="5" t="n"/>
      <c r="D1853" s="5" t="n"/>
      <c r="E1853" s="5" t="n"/>
      <c r="F1853" s="15" t="n"/>
      <c r="G1853" s="5" t="n"/>
      <c r="H1853" s="5" t="n"/>
      <c r="I1853" s="6">
        <f>IF(B1853&amp;""="","",IF(COUNTIF('الطلاب'!$A$6:$A$205,B1853&amp;"")=0,"طالب غير موجود",IF(NOT(ISNUMBER(A1853)),"تاريخ ناقص",IF(OR(C1853="حفظ جديد",C1853="مراجعة")=FALSE,"اختر النوع",IF(NOT(ISNUMBER(F1853)),"عدد الأوجه ناقص","")))))</f>
        <v/>
      </c>
      <c r="J1853" s="21">
        <f>IF(OR(B1853&amp;""="",C1853&lt;&gt;"حفظ جديد",NOT(ISNUMBER(A1853))),"",IF(COUNTIFS($B$6:$B$2005,B1853&amp;"",$C$6:$C$2005,"حفظ جديد",$A$6:$A$2005,"&gt;"&amp;A1853)=0,1,0))</f>
        <v/>
      </c>
      <c r="K1853" s="21">
        <f>IF(OR(B1853&amp;""="",C1853&lt;&gt;"مراجعة",NOT(ISNUMBER(A1853))),"",IF(COUNTIFS($B$6:$B$2005,B1853&amp;"",$C$6:$C$2005,"مراجعة",$A$6:$A$2005,"&gt;"&amp;A1853)=0,1,0))</f>
        <v/>
      </c>
      <c r="L1853" s="6">
        <f>IF(J1853=1,B1853&amp;"|H","")</f>
        <v/>
      </c>
      <c r="M1853" s="6">
        <f>IF(K1853=1,B1853&amp;"|R","")</f>
        <v/>
      </c>
    </row>
    <row r="1854">
      <c r="A1854" s="13" t="n"/>
      <c r="B1854" s="5" t="n"/>
      <c r="C1854" s="5" t="n"/>
      <c r="D1854" s="5" t="n"/>
      <c r="E1854" s="5" t="n"/>
      <c r="F1854" s="15" t="n"/>
      <c r="G1854" s="5" t="n"/>
      <c r="H1854" s="5" t="n"/>
      <c r="I1854" s="6">
        <f>IF(B1854&amp;""="","",IF(COUNTIF('الطلاب'!$A$6:$A$205,B1854&amp;"")=0,"طالب غير موجود",IF(NOT(ISNUMBER(A1854)),"تاريخ ناقص",IF(OR(C1854="حفظ جديد",C1854="مراجعة")=FALSE,"اختر النوع",IF(NOT(ISNUMBER(F1854)),"عدد الأوجه ناقص","")))))</f>
        <v/>
      </c>
      <c r="J1854" s="21">
        <f>IF(OR(B1854&amp;""="",C1854&lt;&gt;"حفظ جديد",NOT(ISNUMBER(A1854))),"",IF(COUNTIFS($B$6:$B$2005,B1854&amp;"",$C$6:$C$2005,"حفظ جديد",$A$6:$A$2005,"&gt;"&amp;A1854)=0,1,0))</f>
        <v/>
      </c>
      <c r="K1854" s="21">
        <f>IF(OR(B1854&amp;""="",C1854&lt;&gt;"مراجعة",NOT(ISNUMBER(A1854))),"",IF(COUNTIFS($B$6:$B$2005,B1854&amp;"",$C$6:$C$2005,"مراجعة",$A$6:$A$2005,"&gt;"&amp;A1854)=0,1,0))</f>
        <v/>
      </c>
      <c r="L1854" s="6">
        <f>IF(J1854=1,B1854&amp;"|H","")</f>
        <v/>
      </c>
      <c r="M1854" s="6">
        <f>IF(K1854=1,B1854&amp;"|R","")</f>
        <v/>
      </c>
    </row>
    <row r="1855">
      <c r="A1855" s="13" t="n"/>
      <c r="B1855" s="5" t="n"/>
      <c r="C1855" s="5" t="n"/>
      <c r="D1855" s="5" t="n"/>
      <c r="E1855" s="5" t="n"/>
      <c r="F1855" s="15" t="n"/>
      <c r="G1855" s="5" t="n"/>
      <c r="H1855" s="5" t="n"/>
      <c r="I1855" s="6">
        <f>IF(B1855&amp;""="","",IF(COUNTIF('الطلاب'!$A$6:$A$205,B1855&amp;"")=0,"طالب غير موجود",IF(NOT(ISNUMBER(A1855)),"تاريخ ناقص",IF(OR(C1855="حفظ جديد",C1855="مراجعة")=FALSE,"اختر النوع",IF(NOT(ISNUMBER(F1855)),"عدد الأوجه ناقص","")))))</f>
        <v/>
      </c>
      <c r="J1855" s="21">
        <f>IF(OR(B1855&amp;""="",C1855&lt;&gt;"حفظ جديد",NOT(ISNUMBER(A1855))),"",IF(COUNTIFS($B$6:$B$2005,B1855&amp;"",$C$6:$C$2005,"حفظ جديد",$A$6:$A$2005,"&gt;"&amp;A1855)=0,1,0))</f>
        <v/>
      </c>
      <c r="K1855" s="21">
        <f>IF(OR(B1855&amp;""="",C1855&lt;&gt;"مراجعة",NOT(ISNUMBER(A1855))),"",IF(COUNTIFS($B$6:$B$2005,B1855&amp;"",$C$6:$C$2005,"مراجعة",$A$6:$A$2005,"&gt;"&amp;A1855)=0,1,0))</f>
        <v/>
      </c>
      <c r="L1855" s="6">
        <f>IF(J1855=1,B1855&amp;"|H","")</f>
        <v/>
      </c>
      <c r="M1855" s="6">
        <f>IF(K1855=1,B1855&amp;"|R","")</f>
        <v/>
      </c>
    </row>
    <row r="1856">
      <c r="A1856" s="13" t="n"/>
      <c r="B1856" s="5" t="n"/>
      <c r="C1856" s="5" t="n"/>
      <c r="D1856" s="5" t="n"/>
      <c r="E1856" s="5" t="n"/>
      <c r="F1856" s="15" t="n"/>
      <c r="G1856" s="5" t="n"/>
      <c r="H1856" s="5" t="n"/>
      <c r="I1856" s="6">
        <f>IF(B1856&amp;""="","",IF(COUNTIF('الطلاب'!$A$6:$A$205,B1856&amp;"")=0,"طالب غير موجود",IF(NOT(ISNUMBER(A1856)),"تاريخ ناقص",IF(OR(C1856="حفظ جديد",C1856="مراجعة")=FALSE,"اختر النوع",IF(NOT(ISNUMBER(F1856)),"عدد الأوجه ناقص","")))))</f>
        <v/>
      </c>
      <c r="J1856" s="21">
        <f>IF(OR(B1856&amp;""="",C1856&lt;&gt;"حفظ جديد",NOT(ISNUMBER(A1856))),"",IF(COUNTIFS($B$6:$B$2005,B1856&amp;"",$C$6:$C$2005,"حفظ جديد",$A$6:$A$2005,"&gt;"&amp;A1856)=0,1,0))</f>
        <v/>
      </c>
      <c r="K1856" s="21">
        <f>IF(OR(B1856&amp;""="",C1856&lt;&gt;"مراجعة",NOT(ISNUMBER(A1856))),"",IF(COUNTIFS($B$6:$B$2005,B1856&amp;"",$C$6:$C$2005,"مراجعة",$A$6:$A$2005,"&gt;"&amp;A1856)=0,1,0))</f>
        <v/>
      </c>
      <c r="L1856" s="6">
        <f>IF(J1856=1,B1856&amp;"|H","")</f>
        <v/>
      </c>
      <c r="M1856" s="6">
        <f>IF(K1856=1,B1856&amp;"|R","")</f>
        <v/>
      </c>
    </row>
    <row r="1857">
      <c r="A1857" s="13" t="n"/>
      <c r="B1857" s="5" t="n"/>
      <c r="C1857" s="5" t="n"/>
      <c r="D1857" s="5" t="n"/>
      <c r="E1857" s="5" t="n"/>
      <c r="F1857" s="15" t="n"/>
      <c r="G1857" s="5" t="n"/>
      <c r="H1857" s="5" t="n"/>
      <c r="I1857" s="6">
        <f>IF(B1857&amp;""="","",IF(COUNTIF('الطلاب'!$A$6:$A$205,B1857&amp;"")=0,"طالب غير موجود",IF(NOT(ISNUMBER(A1857)),"تاريخ ناقص",IF(OR(C1857="حفظ جديد",C1857="مراجعة")=FALSE,"اختر النوع",IF(NOT(ISNUMBER(F1857)),"عدد الأوجه ناقص","")))))</f>
        <v/>
      </c>
      <c r="J1857" s="21">
        <f>IF(OR(B1857&amp;""="",C1857&lt;&gt;"حفظ جديد",NOT(ISNUMBER(A1857))),"",IF(COUNTIFS($B$6:$B$2005,B1857&amp;"",$C$6:$C$2005,"حفظ جديد",$A$6:$A$2005,"&gt;"&amp;A1857)=0,1,0))</f>
        <v/>
      </c>
      <c r="K1857" s="21">
        <f>IF(OR(B1857&amp;""="",C1857&lt;&gt;"مراجعة",NOT(ISNUMBER(A1857))),"",IF(COUNTIFS($B$6:$B$2005,B1857&amp;"",$C$6:$C$2005,"مراجعة",$A$6:$A$2005,"&gt;"&amp;A1857)=0,1,0))</f>
        <v/>
      </c>
      <c r="L1857" s="6">
        <f>IF(J1857=1,B1857&amp;"|H","")</f>
        <v/>
      </c>
      <c r="M1857" s="6">
        <f>IF(K1857=1,B1857&amp;"|R","")</f>
        <v/>
      </c>
    </row>
    <row r="1858">
      <c r="A1858" s="13" t="n"/>
      <c r="B1858" s="5" t="n"/>
      <c r="C1858" s="5" t="n"/>
      <c r="D1858" s="5" t="n"/>
      <c r="E1858" s="5" t="n"/>
      <c r="F1858" s="15" t="n"/>
      <c r="G1858" s="5" t="n"/>
      <c r="H1858" s="5" t="n"/>
      <c r="I1858" s="6">
        <f>IF(B1858&amp;""="","",IF(COUNTIF('الطلاب'!$A$6:$A$205,B1858&amp;"")=0,"طالب غير موجود",IF(NOT(ISNUMBER(A1858)),"تاريخ ناقص",IF(OR(C1858="حفظ جديد",C1858="مراجعة")=FALSE,"اختر النوع",IF(NOT(ISNUMBER(F1858)),"عدد الأوجه ناقص","")))))</f>
        <v/>
      </c>
      <c r="J1858" s="21">
        <f>IF(OR(B1858&amp;""="",C1858&lt;&gt;"حفظ جديد",NOT(ISNUMBER(A1858))),"",IF(COUNTIFS($B$6:$B$2005,B1858&amp;"",$C$6:$C$2005,"حفظ جديد",$A$6:$A$2005,"&gt;"&amp;A1858)=0,1,0))</f>
        <v/>
      </c>
      <c r="K1858" s="21">
        <f>IF(OR(B1858&amp;""="",C1858&lt;&gt;"مراجعة",NOT(ISNUMBER(A1858))),"",IF(COUNTIFS($B$6:$B$2005,B1858&amp;"",$C$6:$C$2005,"مراجعة",$A$6:$A$2005,"&gt;"&amp;A1858)=0,1,0))</f>
        <v/>
      </c>
      <c r="L1858" s="6">
        <f>IF(J1858=1,B1858&amp;"|H","")</f>
        <v/>
      </c>
      <c r="M1858" s="6">
        <f>IF(K1858=1,B1858&amp;"|R","")</f>
        <v/>
      </c>
    </row>
    <row r="1859">
      <c r="A1859" s="13" t="n"/>
      <c r="B1859" s="5" t="n"/>
      <c r="C1859" s="5" t="n"/>
      <c r="D1859" s="5" t="n"/>
      <c r="E1859" s="5" t="n"/>
      <c r="F1859" s="15" t="n"/>
      <c r="G1859" s="5" t="n"/>
      <c r="H1859" s="5" t="n"/>
      <c r="I1859" s="6">
        <f>IF(B1859&amp;""="","",IF(COUNTIF('الطلاب'!$A$6:$A$205,B1859&amp;"")=0,"طالب غير موجود",IF(NOT(ISNUMBER(A1859)),"تاريخ ناقص",IF(OR(C1859="حفظ جديد",C1859="مراجعة")=FALSE,"اختر النوع",IF(NOT(ISNUMBER(F1859)),"عدد الأوجه ناقص","")))))</f>
        <v/>
      </c>
      <c r="J1859" s="21">
        <f>IF(OR(B1859&amp;""="",C1859&lt;&gt;"حفظ جديد",NOT(ISNUMBER(A1859))),"",IF(COUNTIFS($B$6:$B$2005,B1859&amp;"",$C$6:$C$2005,"حفظ جديد",$A$6:$A$2005,"&gt;"&amp;A1859)=0,1,0))</f>
        <v/>
      </c>
      <c r="K1859" s="21">
        <f>IF(OR(B1859&amp;""="",C1859&lt;&gt;"مراجعة",NOT(ISNUMBER(A1859))),"",IF(COUNTIFS($B$6:$B$2005,B1859&amp;"",$C$6:$C$2005,"مراجعة",$A$6:$A$2005,"&gt;"&amp;A1859)=0,1,0))</f>
        <v/>
      </c>
      <c r="L1859" s="6">
        <f>IF(J1859=1,B1859&amp;"|H","")</f>
        <v/>
      </c>
      <c r="M1859" s="6">
        <f>IF(K1859=1,B1859&amp;"|R","")</f>
        <v/>
      </c>
    </row>
    <row r="1860">
      <c r="A1860" s="13" t="n"/>
      <c r="B1860" s="5" t="n"/>
      <c r="C1860" s="5" t="n"/>
      <c r="D1860" s="5" t="n"/>
      <c r="E1860" s="5" t="n"/>
      <c r="F1860" s="15" t="n"/>
      <c r="G1860" s="5" t="n"/>
      <c r="H1860" s="5" t="n"/>
      <c r="I1860" s="6">
        <f>IF(B1860&amp;""="","",IF(COUNTIF('الطلاب'!$A$6:$A$205,B1860&amp;"")=0,"طالب غير موجود",IF(NOT(ISNUMBER(A1860)),"تاريخ ناقص",IF(OR(C1860="حفظ جديد",C1860="مراجعة")=FALSE,"اختر النوع",IF(NOT(ISNUMBER(F1860)),"عدد الأوجه ناقص","")))))</f>
        <v/>
      </c>
      <c r="J1860" s="21">
        <f>IF(OR(B1860&amp;""="",C1860&lt;&gt;"حفظ جديد",NOT(ISNUMBER(A1860))),"",IF(COUNTIFS($B$6:$B$2005,B1860&amp;"",$C$6:$C$2005,"حفظ جديد",$A$6:$A$2005,"&gt;"&amp;A1860)=0,1,0))</f>
        <v/>
      </c>
      <c r="K1860" s="21">
        <f>IF(OR(B1860&amp;""="",C1860&lt;&gt;"مراجعة",NOT(ISNUMBER(A1860))),"",IF(COUNTIFS($B$6:$B$2005,B1860&amp;"",$C$6:$C$2005,"مراجعة",$A$6:$A$2005,"&gt;"&amp;A1860)=0,1,0))</f>
        <v/>
      </c>
      <c r="L1860" s="6">
        <f>IF(J1860=1,B1860&amp;"|H","")</f>
        <v/>
      </c>
      <c r="M1860" s="6">
        <f>IF(K1860=1,B1860&amp;"|R","")</f>
        <v/>
      </c>
    </row>
    <row r="1861">
      <c r="A1861" s="13" t="n"/>
      <c r="B1861" s="5" t="n"/>
      <c r="C1861" s="5" t="n"/>
      <c r="D1861" s="5" t="n"/>
      <c r="E1861" s="5" t="n"/>
      <c r="F1861" s="15" t="n"/>
      <c r="G1861" s="5" t="n"/>
      <c r="H1861" s="5" t="n"/>
      <c r="I1861" s="6">
        <f>IF(B1861&amp;""="","",IF(COUNTIF('الطلاب'!$A$6:$A$205,B1861&amp;"")=0,"طالب غير موجود",IF(NOT(ISNUMBER(A1861)),"تاريخ ناقص",IF(OR(C1861="حفظ جديد",C1861="مراجعة")=FALSE,"اختر النوع",IF(NOT(ISNUMBER(F1861)),"عدد الأوجه ناقص","")))))</f>
        <v/>
      </c>
      <c r="J1861" s="21">
        <f>IF(OR(B1861&amp;""="",C1861&lt;&gt;"حفظ جديد",NOT(ISNUMBER(A1861))),"",IF(COUNTIFS($B$6:$B$2005,B1861&amp;"",$C$6:$C$2005,"حفظ جديد",$A$6:$A$2005,"&gt;"&amp;A1861)=0,1,0))</f>
        <v/>
      </c>
      <c r="K1861" s="21">
        <f>IF(OR(B1861&amp;""="",C1861&lt;&gt;"مراجعة",NOT(ISNUMBER(A1861))),"",IF(COUNTIFS($B$6:$B$2005,B1861&amp;"",$C$6:$C$2005,"مراجعة",$A$6:$A$2005,"&gt;"&amp;A1861)=0,1,0))</f>
        <v/>
      </c>
      <c r="L1861" s="6">
        <f>IF(J1861=1,B1861&amp;"|H","")</f>
        <v/>
      </c>
      <c r="M1861" s="6">
        <f>IF(K1861=1,B1861&amp;"|R","")</f>
        <v/>
      </c>
    </row>
    <row r="1862">
      <c r="A1862" s="13" t="n"/>
      <c r="B1862" s="5" t="n"/>
      <c r="C1862" s="5" t="n"/>
      <c r="D1862" s="5" t="n"/>
      <c r="E1862" s="5" t="n"/>
      <c r="F1862" s="15" t="n"/>
      <c r="G1862" s="5" t="n"/>
      <c r="H1862" s="5" t="n"/>
      <c r="I1862" s="6">
        <f>IF(B1862&amp;""="","",IF(COUNTIF('الطلاب'!$A$6:$A$205,B1862&amp;"")=0,"طالب غير موجود",IF(NOT(ISNUMBER(A1862)),"تاريخ ناقص",IF(OR(C1862="حفظ جديد",C1862="مراجعة")=FALSE,"اختر النوع",IF(NOT(ISNUMBER(F1862)),"عدد الأوجه ناقص","")))))</f>
        <v/>
      </c>
      <c r="J1862" s="21">
        <f>IF(OR(B1862&amp;""="",C1862&lt;&gt;"حفظ جديد",NOT(ISNUMBER(A1862))),"",IF(COUNTIFS($B$6:$B$2005,B1862&amp;"",$C$6:$C$2005,"حفظ جديد",$A$6:$A$2005,"&gt;"&amp;A1862)=0,1,0))</f>
        <v/>
      </c>
      <c r="K1862" s="21">
        <f>IF(OR(B1862&amp;""="",C1862&lt;&gt;"مراجعة",NOT(ISNUMBER(A1862))),"",IF(COUNTIFS($B$6:$B$2005,B1862&amp;"",$C$6:$C$2005,"مراجعة",$A$6:$A$2005,"&gt;"&amp;A1862)=0,1,0))</f>
        <v/>
      </c>
      <c r="L1862" s="6">
        <f>IF(J1862=1,B1862&amp;"|H","")</f>
        <v/>
      </c>
      <c r="M1862" s="6">
        <f>IF(K1862=1,B1862&amp;"|R","")</f>
        <v/>
      </c>
    </row>
    <row r="1863">
      <c r="A1863" s="13" t="n"/>
      <c r="B1863" s="5" t="n"/>
      <c r="C1863" s="5" t="n"/>
      <c r="D1863" s="5" t="n"/>
      <c r="E1863" s="5" t="n"/>
      <c r="F1863" s="15" t="n"/>
      <c r="G1863" s="5" t="n"/>
      <c r="H1863" s="5" t="n"/>
      <c r="I1863" s="6">
        <f>IF(B1863&amp;""="","",IF(COUNTIF('الطلاب'!$A$6:$A$205,B1863&amp;"")=0,"طالب غير موجود",IF(NOT(ISNUMBER(A1863)),"تاريخ ناقص",IF(OR(C1863="حفظ جديد",C1863="مراجعة")=FALSE,"اختر النوع",IF(NOT(ISNUMBER(F1863)),"عدد الأوجه ناقص","")))))</f>
        <v/>
      </c>
      <c r="J1863" s="21">
        <f>IF(OR(B1863&amp;""="",C1863&lt;&gt;"حفظ جديد",NOT(ISNUMBER(A1863))),"",IF(COUNTIFS($B$6:$B$2005,B1863&amp;"",$C$6:$C$2005,"حفظ جديد",$A$6:$A$2005,"&gt;"&amp;A1863)=0,1,0))</f>
        <v/>
      </c>
      <c r="K1863" s="21">
        <f>IF(OR(B1863&amp;""="",C1863&lt;&gt;"مراجعة",NOT(ISNUMBER(A1863))),"",IF(COUNTIFS($B$6:$B$2005,B1863&amp;"",$C$6:$C$2005,"مراجعة",$A$6:$A$2005,"&gt;"&amp;A1863)=0,1,0))</f>
        <v/>
      </c>
      <c r="L1863" s="6">
        <f>IF(J1863=1,B1863&amp;"|H","")</f>
        <v/>
      </c>
      <c r="M1863" s="6">
        <f>IF(K1863=1,B1863&amp;"|R","")</f>
        <v/>
      </c>
    </row>
    <row r="1864">
      <c r="A1864" s="13" t="n"/>
      <c r="B1864" s="5" t="n"/>
      <c r="C1864" s="5" t="n"/>
      <c r="D1864" s="5" t="n"/>
      <c r="E1864" s="5" t="n"/>
      <c r="F1864" s="15" t="n"/>
      <c r="G1864" s="5" t="n"/>
      <c r="H1864" s="5" t="n"/>
      <c r="I1864" s="6">
        <f>IF(B1864&amp;""="","",IF(COUNTIF('الطلاب'!$A$6:$A$205,B1864&amp;"")=0,"طالب غير موجود",IF(NOT(ISNUMBER(A1864)),"تاريخ ناقص",IF(OR(C1864="حفظ جديد",C1864="مراجعة")=FALSE,"اختر النوع",IF(NOT(ISNUMBER(F1864)),"عدد الأوجه ناقص","")))))</f>
        <v/>
      </c>
      <c r="J1864" s="21">
        <f>IF(OR(B1864&amp;""="",C1864&lt;&gt;"حفظ جديد",NOT(ISNUMBER(A1864))),"",IF(COUNTIFS($B$6:$B$2005,B1864&amp;"",$C$6:$C$2005,"حفظ جديد",$A$6:$A$2005,"&gt;"&amp;A1864)=0,1,0))</f>
        <v/>
      </c>
      <c r="K1864" s="21">
        <f>IF(OR(B1864&amp;""="",C1864&lt;&gt;"مراجعة",NOT(ISNUMBER(A1864))),"",IF(COUNTIFS($B$6:$B$2005,B1864&amp;"",$C$6:$C$2005,"مراجعة",$A$6:$A$2005,"&gt;"&amp;A1864)=0,1,0))</f>
        <v/>
      </c>
      <c r="L1864" s="6">
        <f>IF(J1864=1,B1864&amp;"|H","")</f>
        <v/>
      </c>
      <c r="M1864" s="6">
        <f>IF(K1864=1,B1864&amp;"|R","")</f>
        <v/>
      </c>
    </row>
    <row r="1865">
      <c r="A1865" s="13" t="n"/>
      <c r="B1865" s="5" t="n"/>
      <c r="C1865" s="5" t="n"/>
      <c r="D1865" s="5" t="n"/>
      <c r="E1865" s="5" t="n"/>
      <c r="F1865" s="15" t="n"/>
      <c r="G1865" s="5" t="n"/>
      <c r="H1865" s="5" t="n"/>
      <c r="I1865" s="6">
        <f>IF(B1865&amp;""="","",IF(COUNTIF('الطلاب'!$A$6:$A$205,B1865&amp;"")=0,"طالب غير موجود",IF(NOT(ISNUMBER(A1865)),"تاريخ ناقص",IF(OR(C1865="حفظ جديد",C1865="مراجعة")=FALSE,"اختر النوع",IF(NOT(ISNUMBER(F1865)),"عدد الأوجه ناقص","")))))</f>
        <v/>
      </c>
      <c r="J1865" s="21">
        <f>IF(OR(B1865&amp;""="",C1865&lt;&gt;"حفظ جديد",NOT(ISNUMBER(A1865))),"",IF(COUNTIFS($B$6:$B$2005,B1865&amp;"",$C$6:$C$2005,"حفظ جديد",$A$6:$A$2005,"&gt;"&amp;A1865)=0,1,0))</f>
        <v/>
      </c>
      <c r="K1865" s="21">
        <f>IF(OR(B1865&amp;""="",C1865&lt;&gt;"مراجعة",NOT(ISNUMBER(A1865))),"",IF(COUNTIFS($B$6:$B$2005,B1865&amp;"",$C$6:$C$2005,"مراجعة",$A$6:$A$2005,"&gt;"&amp;A1865)=0,1,0))</f>
        <v/>
      </c>
      <c r="L1865" s="6">
        <f>IF(J1865=1,B1865&amp;"|H","")</f>
        <v/>
      </c>
      <c r="M1865" s="6">
        <f>IF(K1865=1,B1865&amp;"|R","")</f>
        <v/>
      </c>
    </row>
    <row r="1866">
      <c r="A1866" s="13" t="n"/>
      <c r="B1866" s="5" t="n"/>
      <c r="C1866" s="5" t="n"/>
      <c r="D1866" s="5" t="n"/>
      <c r="E1866" s="5" t="n"/>
      <c r="F1866" s="15" t="n"/>
      <c r="G1866" s="5" t="n"/>
      <c r="H1866" s="5" t="n"/>
      <c r="I1866" s="6">
        <f>IF(B1866&amp;""="","",IF(COUNTIF('الطلاب'!$A$6:$A$205,B1866&amp;"")=0,"طالب غير موجود",IF(NOT(ISNUMBER(A1866)),"تاريخ ناقص",IF(OR(C1866="حفظ جديد",C1866="مراجعة")=FALSE,"اختر النوع",IF(NOT(ISNUMBER(F1866)),"عدد الأوجه ناقص","")))))</f>
        <v/>
      </c>
      <c r="J1866" s="21">
        <f>IF(OR(B1866&amp;""="",C1866&lt;&gt;"حفظ جديد",NOT(ISNUMBER(A1866))),"",IF(COUNTIFS($B$6:$B$2005,B1866&amp;"",$C$6:$C$2005,"حفظ جديد",$A$6:$A$2005,"&gt;"&amp;A1866)=0,1,0))</f>
        <v/>
      </c>
      <c r="K1866" s="21">
        <f>IF(OR(B1866&amp;""="",C1866&lt;&gt;"مراجعة",NOT(ISNUMBER(A1866))),"",IF(COUNTIFS($B$6:$B$2005,B1866&amp;"",$C$6:$C$2005,"مراجعة",$A$6:$A$2005,"&gt;"&amp;A1866)=0,1,0))</f>
        <v/>
      </c>
      <c r="L1866" s="6">
        <f>IF(J1866=1,B1866&amp;"|H","")</f>
        <v/>
      </c>
      <c r="M1866" s="6">
        <f>IF(K1866=1,B1866&amp;"|R","")</f>
        <v/>
      </c>
    </row>
    <row r="1867">
      <c r="A1867" s="13" t="n"/>
      <c r="B1867" s="5" t="n"/>
      <c r="C1867" s="5" t="n"/>
      <c r="D1867" s="5" t="n"/>
      <c r="E1867" s="5" t="n"/>
      <c r="F1867" s="15" t="n"/>
      <c r="G1867" s="5" t="n"/>
      <c r="H1867" s="5" t="n"/>
      <c r="I1867" s="6">
        <f>IF(B1867&amp;""="","",IF(COUNTIF('الطلاب'!$A$6:$A$205,B1867&amp;"")=0,"طالب غير موجود",IF(NOT(ISNUMBER(A1867)),"تاريخ ناقص",IF(OR(C1867="حفظ جديد",C1867="مراجعة")=FALSE,"اختر النوع",IF(NOT(ISNUMBER(F1867)),"عدد الأوجه ناقص","")))))</f>
        <v/>
      </c>
      <c r="J1867" s="21">
        <f>IF(OR(B1867&amp;""="",C1867&lt;&gt;"حفظ جديد",NOT(ISNUMBER(A1867))),"",IF(COUNTIFS($B$6:$B$2005,B1867&amp;"",$C$6:$C$2005,"حفظ جديد",$A$6:$A$2005,"&gt;"&amp;A1867)=0,1,0))</f>
        <v/>
      </c>
      <c r="K1867" s="21">
        <f>IF(OR(B1867&amp;""="",C1867&lt;&gt;"مراجعة",NOT(ISNUMBER(A1867))),"",IF(COUNTIFS($B$6:$B$2005,B1867&amp;"",$C$6:$C$2005,"مراجعة",$A$6:$A$2005,"&gt;"&amp;A1867)=0,1,0))</f>
        <v/>
      </c>
      <c r="L1867" s="6">
        <f>IF(J1867=1,B1867&amp;"|H","")</f>
        <v/>
      </c>
      <c r="M1867" s="6">
        <f>IF(K1867=1,B1867&amp;"|R","")</f>
        <v/>
      </c>
    </row>
    <row r="1868">
      <c r="A1868" s="13" t="n"/>
      <c r="B1868" s="5" t="n"/>
      <c r="C1868" s="5" t="n"/>
      <c r="D1868" s="5" t="n"/>
      <c r="E1868" s="5" t="n"/>
      <c r="F1868" s="15" t="n"/>
      <c r="G1868" s="5" t="n"/>
      <c r="H1868" s="5" t="n"/>
      <c r="I1868" s="6">
        <f>IF(B1868&amp;""="","",IF(COUNTIF('الطلاب'!$A$6:$A$205,B1868&amp;"")=0,"طالب غير موجود",IF(NOT(ISNUMBER(A1868)),"تاريخ ناقص",IF(OR(C1868="حفظ جديد",C1868="مراجعة")=FALSE,"اختر النوع",IF(NOT(ISNUMBER(F1868)),"عدد الأوجه ناقص","")))))</f>
        <v/>
      </c>
      <c r="J1868" s="21">
        <f>IF(OR(B1868&amp;""="",C1868&lt;&gt;"حفظ جديد",NOT(ISNUMBER(A1868))),"",IF(COUNTIFS($B$6:$B$2005,B1868&amp;"",$C$6:$C$2005,"حفظ جديد",$A$6:$A$2005,"&gt;"&amp;A1868)=0,1,0))</f>
        <v/>
      </c>
      <c r="K1868" s="21">
        <f>IF(OR(B1868&amp;""="",C1868&lt;&gt;"مراجعة",NOT(ISNUMBER(A1868))),"",IF(COUNTIFS($B$6:$B$2005,B1868&amp;"",$C$6:$C$2005,"مراجعة",$A$6:$A$2005,"&gt;"&amp;A1868)=0,1,0))</f>
        <v/>
      </c>
      <c r="L1868" s="6">
        <f>IF(J1868=1,B1868&amp;"|H","")</f>
        <v/>
      </c>
      <c r="M1868" s="6">
        <f>IF(K1868=1,B1868&amp;"|R","")</f>
        <v/>
      </c>
    </row>
    <row r="1869">
      <c r="A1869" s="13" t="n"/>
      <c r="B1869" s="5" t="n"/>
      <c r="C1869" s="5" t="n"/>
      <c r="D1869" s="5" t="n"/>
      <c r="E1869" s="5" t="n"/>
      <c r="F1869" s="15" t="n"/>
      <c r="G1869" s="5" t="n"/>
      <c r="H1869" s="5" t="n"/>
      <c r="I1869" s="6">
        <f>IF(B1869&amp;""="","",IF(COUNTIF('الطلاب'!$A$6:$A$205,B1869&amp;"")=0,"طالب غير موجود",IF(NOT(ISNUMBER(A1869)),"تاريخ ناقص",IF(OR(C1869="حفظ جديد",C1869="مراجعة")=FALSE,"اختر النوع",IF(NOT(ISNUMBER(F1869)),"عدد الأوجه ناقص","")))))</f>
        <v/>
      </c>
      <c r="J1869" s="21">
        <f>IF(OR(B1869&amp;""="",C1869&lt;&gt;"حفظ جديد",NOT(ISNUMBER(A1869))),"",IF(COUNTIFS($B$6:$B$2005,B1869&amp;"",$C$6:$C$2005,"حفظ جديد",$A$6:$A$2005,"&gt;"&amp;A1869)=0,1,0))</f>
        <v/>
      </c>
      <c r="K1869" s="21">
        <f>IF(OR(B1869&amp;""="",C1869&lt;&gt;"مراجعة",NOT(ISNUMBER(A1869))),"",IF(COUNTIFS($B$6:$B$2005,B1869&amp;"",$C$6:$C$2005,"مراجعة",$A$6:$A$2005,"&gt;"&amp;A1869)=0,1,0))</f>
        <v/>
      </c>
      <c r="L1869" s="6">
        <f>IF(J1869=1,B1869&amp;"|H","")</f>
        <v/>
      </c>
      <c r="M1869" s="6">
        <f>IF(K1869=1,B1869&amp;"|R","")</f>
        <v/>
      </c>
    </row>
    <row r="1870">
      <c r="A1870" s="13" t="n"/>
      <c r="B1870" s="5" t="n"/>
      <c r="C1870" s="5" t="n"/>
      <c r="D1870" s="5" t="n"/>
      <c r="E1870" s="5" t="n"/>
      <c r="F1870" s="15" t="n"/>
      <c r="G1870" s="5" t="n"/>
      <c r="H1870" s="5" t="n"/>
      <c r="I1870" s="6">
        <f>IF(B1870&amp;""="","",IF(COUNTIF('الطلاب'!$A$6:$A$205,B1870&amp;"")=0,"طالب غير موجود",IF(NOT(ISNUMBER(A1870)),"تاريخ ناقص",IF(OR(C1870="حفظ جديد",C1870="مراجعة")=FALSE,"اختر النوع",IF(NOT(ISNUMBER(F1870)),"عدد الأوجه ناقص","")))))</f>
        <v/>
      </c>
      <c r="J1870" s="21">
        <f>IF(OR(B1870&amp;""="",C1870&lt;&gt;"حفظ جديد",NOT(ISNUMBER(A1870))),"",IF(COUNTIFS($B$6:$B$2005,B1870&amp;"",$C$6:$C$2005,"حفظ جديد",$A$6:$A$2005,"&gt;"&amp;A1870)=0,1,0))</f>
        <v/>
      </c>
      <c r="K1870" s="21">
        <f>IF(OR(B1870&amp;""="",C1870&lt;&gt;"مراجعة",NOT(ISNUMBER(A1870))),"",IF(COUNTIFS($B$6:$B$2005,B1870&amp;"",$C$6:$C$2005,"مراجعة",$A$6:$A$2005,"&gt;"&amp;A1870)=0,1,0))</f>
        <v/>
      </c>
      <c r="L1870" s="6">
        <f>IF(J1870=1,B1870&amp;"|H","")</f>
        <v/>
      </c>
      <c r="M1870" s="6">
        <f>IF(K1870=1,B1870&amp;"|R","")</f>
        <v/>
      </c>
    </row>
    <row r="1871">
      <c r="A1871" s="13" t="n"/>
      <c r="B1871" s="5" t="n"/>
      <c r="C1871" s="5" t="n"/>
      <c r="D1871" s="5" t="n"/>
      <c r="E1871" s="5" t="n"/>
      <c r="F1871" s="15" t="n"/>
      <c r="G1871" s="5" t="n"/>
      <c r="H1871" s="5" t="n"/>
      <c r="I1871" s="6">
        <f>IF(B1871&amp;""="","",IF(COUNTIF('الطلاب'!$A$6:$A$205,B1871&amp;"")=0,"طالب غير موجود",IF(NOT(ISNUMBER(A1871)),"تاريخ ناقص",IF(OR(C1871="حفظ جديد",C1871="مراجعة")=FALSE,"اختر النوع",IF(NOT(ISNUMBER(F1871)),"عدد الأوجه ناقص","")))))</f>
        <v/>
      </c>
      <c r="J1871" s="21">
        <f>IF(OR(B1871&amp;""="",C1871&lt;&gt;"حفظ جديد",NOT(ISNUMBER(A1871))),"",IF(COUNTIFS($B$6:$B$2005,B1871&amp;"",$C$6:$C$2005,"حفظ جديد",$A$6:$A$2005,"&gt;"&amp;A1871)=0,1,0))</f>
        <v/>
      </c>
      <c r="K1871" s="21">
        <f>IF(OR(B1871&amp;""="",C1871&lt;&gt;"مراجعة",NOT(ISNUMBER(A1871))),"",IF(COUNTIFS($B$6:$B$2005,B1871&amp;"",$C$6:$C$2005,"مراجعة",$A$6:$A$2005,"&gt;"&amp;A1871)=0,1,0))</f>
        <v/>
      </c>
      <c r="L1871" s="6">
        <f>IF(J1871=1,B1871&amp;"|H","")</f>
        <v/>
      </c>
      <c r="M1871" s="6">
        <f>IF(K1871=1,B1871&amp;"|R","")</f>
        <v/>
      </c>
    </row>
    <row r="1872">
      <c r="A1872" s="13" t="n"/>
      <c r="B1872" s="5" t="n"/>
      <c r="C1872" s="5" t="n"/>
      <c r="D1872" s="5" t="n"/>
      <c r="E1872" s="5" t="n"/>
      <c r="F1872" s="15" t="n"/>
      <c r="G1872" s="5" t="n"/>
      <c r="H1872" s="5" t="n"/>
      <c r="I1872" s="6">
        <f>IF(B1872&amp;""="","",IF(COUNTIF('الطلاب'!$A$6:$A$205,B1872&amp;"")=0,"طالب غير موجود",IF(NOT(ISNUMBER(A1872)),"تاريخ ناقص",IF(OR(C1872="حفظ جديد",C1872="مراجعة")=FALSE,"اختر النوع",IF(NOT(ISNUMBER(F1872)),"عدد الأوجه ناقص","")))))</f>
        <v/>
      </c>
      <c r="J1872" s="21">
        <f>IF(OR(B1872&amp;""="",C1872&lt;&gt;"حفظ جديد",NOT(ISNUMBER(A1872))),"",IF(COUNTIFS($B$6:$B$2005,B1872&amp;"",$C$6:$C$2005,"حفظ جديد",$A$6:$A$2005,"&gt;"&amp;A1872)=0,1,0))</f>
        <v/>
      </c>
      <c r="K1872" s="21">
        <f>IF(OR(B1872&amp;""="",C1872&lt;&gt;"مراجعة",NOT(ISNUMBER(A1872))),"",IF(COUNTIFS($B$6:$B$2005,B1872&amp;"",$C$6:$C$2005,"مراجعة",$A$6:$A$2005,"&gt;"&amp;A1872)=0,1,0))</f>
        <v/>
      </c>
      <c r="L1872" s="6">
        <f>IF(J1872=1,B1872&amp;"|H","")</f>
        <v/>
      </c>
      <c r="M1872" s="6">
        <f>IF(K1872=1,B1872&amp;"|R","")</f>
        <v/>
      </c>
    </row>
    <row r="1873">
      <c r="A1873" s="13" t="n"/>
      <c r="B1873" s="5" t="n"/>
      <c r="C1873" s="5" t="n"/>
      <c r="D1873" s="5" t="n"/>
      <c r="E1873" s="5" t="n"/>
      <c r="F1873" s="15" t="n"/>
      <c r="G1873" s="5" t="n"/>
      <c r="H1873" s="5" t="n"/>
      <c r="I1873" s="6">
        <f>IF(B1873&amp;""="","",IF(COUNTIF('الطلاب'!$A$6:$A$205,B1873&amp;"")=0,"طالب غير موجود",IF(NOT(ISNUMBER(A1873)),"تاريخ ناقص",IF(OR(C1873="حفظ جديد",C1873="مراجعة")=FALSE,"اختر النوع",IF(NOT(ISNUMBER(F1873)),"عدد الأوجه ناقص","")))))</f>
        <v/>
      </c>
      <c r="J1873" s="21">
        <f>IF(OR(B1873&amp;""="",C1873&lt;&gt;"حفظ جديد",NOT(ISNUMBER(A1873))),"",IF(COUNTIFS($B$6:$B$2005,B1873&amp;"",$C$6:$C$2005,"حفظ جديد",$A$6:$A$2005,"&gt;"&amp;A1873)=0,1,0))</f>
        <v/>
      </c>
      <c r="K1873" s="21">
        <f>IF(OR(B1873&amp;""="",C1873&lt;&gt;"مراجعة",NOT(ISNUMBER(A1873))),"",IF(COUNTIFS($B$6:$B$2005,B1873&amp;"",$C$6:$C$2005,"مراجعة",$A$6:$A$2005,"&gt;"&amp;A1873)=0,1,0))</f>
        <v/>
      </c>
      <c r="L1873" s="6">
        <f>IF(J1873=1,B1873&amp;"|H","")</f>
        <v/>
      </c>
      <c r="M1873" s="6">
        <f>IF(K1873=1,B1873&amp;"|R","")</f>
        <v/>
      </c>
    </row>
    <row r="1874">
      <c r="A1874" s="13" t="n"/>
      <c r="B1874" s="5" t="n"/>
      <c r="C1874" s="5" t="n"/>
      <c r="D1874" s="5" t="n"/>
      <c r="E1874" s="5" t="n"/>
      <c r="F1874" s="15" t="n"/>
      <c r="G1874" s="5" t="n"/>
      <c r="H1874" s="5" t="n"/>
      <c r="I1874" s="6">
        <f>IF(B1874&amp;""="","",IF(COUNTIF('الطلاب'!$A$6:$A$205,B1874&amp;"")=0,"طالب غير موجود",IF(NOT(ISNUMBER(A1874)),"تاريخ ناقص",IF(OR(C1874="حفظ جديد",C1874="مراجعة")=FALSE,"اختر النوع",IF(NOT(ISNUMBER(F1874)),"عدد الأوجه ناقص","")))))</f>
        <v/>
      </c>
      <c r="J1874" s="21">
        <f>IF(OR(B1874&amp;""="",C1874&lt;&gt;"حفظ جديد",NOT(ISNUMBER(A1874))),"",IF(COUNTIFS($B$6:$B$2005,B1874&amp;"",$C$6:$C$2005,"حفظ جديد",$A$6:$A$2005,"&gt;"&amp;A1874)=0,1,0))</f>
        <v/>
      </c>
      <c r="K1874" s="21">
        <f>IF(OR(B1874&amp;""="",C1874&lt;&gt;"مراجعة",NOT(ISNUMBER(A1874))),"",IF(COUNTIFS($B$6:$B$2005,B1874&amp;"",$C$6:$C$2005,"مراجعة",$A$6:$A$2005,"&gt;"&amp;A1874)=0,1,0))</f>
        <v/>
      </c>
      <c r="L1874" s="6">
        <f>IF(J1874=1,B1874&amp;"|H","")</f>
        <v/>
      </c>
      <c r="M1874" s="6">
        <f>IF(K1874=1,B1874&amp;"|R","")</f>
        <v/>
      </c>
    </row>
    <row r="1875">
      <c r="A1875" s="13" t="n"/>
      <c r="B1875" s="5" t="n"/>
      <c r="C1875" s="5" t="n"/>
      <c r="D1875" s="5" t="n"/>
      <c r="E1875" s="5" t="n"/>
      <c r="F1875" s="15" t="n"/>
      <c r="G1875" s="5" t="n"/>
      <c r="H1875" s="5" t="n"/>
      <c r="I1875" s="6">
        <f>IF(B1875&amp;""="","",IF(COUNTIF('الطلاب'!$A$6:$A$205,B1875&amp;"")=0,"طالب غير موجود",IF(NOT(ISNUMBER(A1875)),"تاريخ ناقص",IF(OR(C1875="حفظ جديد",C1875="مراجعة")=FALSE,"اختر النوع",IF(NOT(ISNUMBER(F1875)),"عدد الأوجه ناقص","")))))</f>
        <v/>
      </c>
      <c r="J1875" s="21">
        <f>IF(OR(B1875&amp;""="",C1875&lt;&gt;"حفظ جديد",NOT(ISNUMBER(A1875))),"",IF(COUNTIFS($B$6:$B$2005,B1875&amp;"",$C$6:$C$2005,"حفظ جديد",$A$6:$A$2005,"&gt;"&amp;A1875)=0,1,0))</f>
        <v/>
      </c>
      <c r="K1875" s="21">
        <f>IF(OR(B1875&amp;""="",C1875&lt;&gt;"مراجعة",NOT(ISNUMBER(A1875))),"",IF(COUNTIFS($B$6:$B$2005,B1875&amp;"",$C$6:$C$2005,"مراجعة",$A$6:$A$2005,"&gt;"&amp;A1875)=0,1,0))</f>
        <v/>
      </c>
      <c r="L1875" s="6">
        <f>IF(J1875=1,B1875&amp;"|H","")</f>
        <v/>
      </c>
      <c r="M1875" s="6">
        <f>IF(K1875=1,B1875&amp;"|R","")</f>
        <v/>
      </c>
    </row>
    <row r="1876">
      <c r="A1876" s="13" t="n"/>
      <c r="B1876" s="5" t="n"/>
      <c r="C1876" s="5" t="n"/>
      <c r="D1876" s="5" t="n"/>
      <c r="E1876" s="5" t="n"/>
      <c r="F1876" s="15" t="n"/>
      <c r="G1876" s="5" t="n"/>
      <c r="H1876" s="5" t="n"/>
      <c r="I1876" s="6">
        <f>IF(B1876&amp;""="","",IF(COUNTIF('الطلاب'!$A$6:$A$205,B1876&amp;"")=0,"طالب غير موجود",IF(NOT(ISNUMBER(A1876)),"تاريخ ناقص",IF(OR(C1876="حفظ جديد",C1876="مراجعة")=FALSE,"اختر النوع",IF(NOT(ISNUMBER(F1876)),"عدد الأوجه ناقص","")))))</f>
        <v/>
      </c>
      <c r="J1876" s="21">
        <f>IF(OR(B1876&amp;""="",C1876&lt;&gt;"حفظ جديد",NOT(ISNUMBER(A1876))),"",IF(COUNTIFS($B$6:$B$2005,B1876&amp;"",$C$6:$C$2005,"حفظ جديد",$A$6:$A$2005,"&gt;"&amp;A1876)=0,1,0))</f>
        <v/>
      </c>
      <c r="K1876" s="21">
        <f>IF(OR(B1876&amp;""="",C1876&lt;&gt;"مراجعة",NOT(ISNUMBER(A1876))),"",IF(COUNTIFS($B$6:$B$2005,B1876&amp;"",$C$6:$C$2005,"مراجعة",$A$6:$A$2005,"&gt;"&amp;A1876)=0,1,0))</f>
        <v/>
      </c>
      <c r="L1876" s="6">
        <f>IF(J1876=1,B1876&amp;"|H","")</f>
        <v/>
      </c>
      <c r="M1876" s="6">
        <f>IF(K1876=1,B1876&amp;"|R","")</f>
        <v/>
      </c>
    </row>
    <row r="1877">
      <c r="A1877" s="13" t="n"/>
      <c r="B1877" s="5" t="n"/>
      <c r="C1877" s="5" t="n"/>
      <c r="D1877" s="5" t="n"/>
      <c r="E1877" s="5" t="n"/>
      <c r="F1877" s="15" t="n"/>
      <c r="G1877" s="5" t="n"/>
      <c r="H1877" s="5" t="n"/>
      <c r="I1877" s="6">
        <f>IF(B1877&amp;""="","",IF(COUNTIF('الطلاب'!$A$6:$A$205,B1877&amp;"")=0,"طالب غير موجود",IF(NOT(ISNUMBER(A1877)),"تاريخ ناقص",IF(OR(C1877="حفظ جديد",C1877="مراجعة")=FALSE,"اختر النوع",IF(NOT(ISNUMBER(F1877)),"عدد الأوجه ناقص","")))))</f>
        <v/>
      </c>
      <c r="J1877" s="21">
        <f>IF(OR(B1877&amp;""="",C1877&lt;&gt;"حفظ جديد",NOT(ISNUMBER(A1877))),"",IF(COUNTIFS($B$6:$B$2005,B1877&amp;"",$C$6:$C$2005,"حفظ جديد",$A$6:$A$2005,"&gt;"&amp;A1877)=0,1,0))</f>
        <v/>
      </c>
      <c r="K1877" s="21">
        <f>IF(OR(B1877&amp;""="",C1877&lt;&gt;"مراجعة",NOT(ISNUMBER(A1877))),"",IF(COUNTIFS($B$6:$B$2005,B1877&amp;"",$C$6:$C$2005,"مراجعة",$A$6:$A$2005,"&gt;"&amp;A1877)=0,1,0))</f>
        <v/>
      </c>
      <c r="L1877" s="6">
        <f>IF(J1877=1,B1877&amp;"|H","")</f>
        <v/>
      </c>
      <c r="M1877" s="6">
        <f>IF(K1877=1,B1877&amp;"|R","")</f>
        <v/>
      </c>
    </row>
    <row r="1878">
      <c r="A1878" s="13" t="n"/>
      <c r="B1878" s="5" t="n"/>
      <c r="C1878" s="5" t="n"/>
      <c r="D1878" s="5" t="n"/>
      <c r="E1878" s="5" t="n"/>
      <c r="F1878" s="15" t="n"/>
      <c r="G1878" s="5" t="n"/>
      <c r="H1878" s="5" t="n"/>
      <c r="I1878" s="6">
        <f>IF(B1878&amp;""="","",IF(COUNTIF('الطلاب'!$A$6:$A$205,B1878&amp;"")=0,"طالب غير موجود",IF(NOT(ISNUMBER(A1878)),"تاريخ ناقص",IF(OR(C1878="حفظ جديد",C1878="مراجعة")=FALSE,"اختر النوع",IF(NOT(ISNUMBER(F1878)),"عدد الأوجه ناقص","")))))</f>
        <v/>
      </c>
      <c r="J1878" s="21">
        <f>IF(OR(B1878&amp;""="",C1878&lt;&gt;"حفظ جديد",NOT(ISNUMBER(A1878))),"",IF(COUNTIFS($B$6:$B$2005,B1878&amp;"",$C$6:$C$2005,"حفظ جديد",$A$6:$A$2005,"&gt;"&amp;A1878)=0,1,0))</f>
        <v/>
      </c>
      <c r="K1878" s="21">
        <f>IF(OR(B1878&amp;""="",C1878&lt;&gt;"مراجعة",NOT(ISNUMBER(A1878))),"",IF(COUNTIFS($B$6:$B$2005,B1878&amp;"",$C$6:$C$2005,"مراجعة",$A$6:$A$2005,"&gt;"&amp;A1878)=0,1,0))</f>
        <v/>
      </c>
      <c r="L1878" s="6">
        <f>IF(J1878=1,B1878&amp;"|H","")</f>
        <v/>
      </c>
      <c r="M1878" s="6">
        <f>IF(K1878=1,B1878&amp;"|R","")</f>
        <v/>
      </c>
    </row>
    <row r="1879">
      <c r="A1879" s="13" t="n"/>
      <c r="B1879" s="5" t="n"/>
      <c r="C1879" s="5" t="n"/>
      <c r="D1879" s="5" t="n"/>
      <c r="E1879" s="5" t="n"/>
      <c r="F1879" s="15" t="n"/>
      <c r="G1879" s="5" t="n"/>
      <c r="H1879" s="5" t="n"/>
      <c r="I1879" s="6">
        <f>IF(B1879&amp;""="","",IF(COUNTIF('الطلاب'!$A$6:$A$205,B1879&amp;"")=0,"طالب غير موجود",IF(NOT(ISNUMBER(A1879)),"تاريخ ناقص",IF(OR(C1879="حفظ جديد",C1879="مراجعة")=FALSE,"اختر النوع",IF(NOT(ISNUMBER(F1879)),"عدد الأوجه ناقص","")))))</f>
        <v/>
      </c>
      <c r="J1879" s="21">
        <f>IF(OR(B1879&amp;""="",C1879&lt;&gt;"حفظ جديد",NOT(ISNUMBER(A1879))),"",IF(COUNTIFS($B$6:$B$2005,B1879&amp;"",$C$6:$C$2005,"حفظ جديد",$A$6:$A$2005,"&gt;"&amp;A1879)=0,1,0))</f>
        <v/>
      </c>
      <c r="K1879" s="21">
        <f>IF(OR(B1879&amp;""="",C1879&lt;&gt;"مراجعة",NOT(ISNUMBER(A1879))),"",IF(COUNTIFS($B$6:$B$2005,B1879&amp;"",$C$6:$C$2005,"مراجعة",$A$6:$A$2005,"&gt;"&amp;A1879)=0,1,0))</f>
        <v/>
      </c>
      <c r="L1879" s="6">
        <f>IF(J1879=1,B1879&amp;"|H","")</f>
        <v/>
      </c>
      <c r="M1879" s="6">
        <f>IF(K1879=1,B1879&amp;"|R","")</f>
        <v/>
      </c>
    </row>
    <row r="1880">
      <c r="A1880" s="13" t="n"/>
      <c r="B1880" s="5" t="n"/>
      <c r="C1880" s="5" t="n"/>
      <c r="D1880" s="5" t="n"/>
      <c r="E1880" s="5" t="n"/>
      <c r="F1880" s="15" t="n"/>
      <c r="G1880" s="5" t="n"/>
      <c r="H1880" s="5" t="n"/>
      <c r="I1880" s="6">
        <f>IF(B1880&amp;""="","",IF(COUNTIF('الطلاب'!$A$6:$A$205,B1880&amp;"")=0,"طالب غير موجود",IF(NOT(ISNUMBER(A1880)),"تاريخ ناقص",IF(OR(C1880="حفظ جديد",C1880="مراجعة")=FALSE,"اختر النوع",IF(NOT(ISNUMBER(F1880)),"عدد الأوجه ناقص","")))))</f>
        <v/>
      </c>
      <c r="J1880" s="21">
        <f>IF(OR(B1880&amp;""="",C1880&lt;&gt;"حفظ جديد",NOT(ISNUMBER(A1880))),"",IF(COUNTIFS($B$6:$B$2005,B1880&amp;"",$C$6:$C$2005,"حفظ جديد",$A$6:$A$2005,"&gt;"&amp;A1880)=0,1,0))</f>
        <v/>
      </c>
      <c r="K1880" s="21">
        <f>IF(OR(B1880&amp;""="",C1880&lt;&gt;"مراجعة",NOT(ISNUMBER(A1880))),"",IF(COUNTIFS($B$6:$B$2005,B1880&amp;"",$C$6:$C$2005,"مراجعة",$A$6:$A$2005,"&gt;"&amp;A1880)=0,1,0))</f>
        <v/>
      </c>
      <c r="L1880" s="6">
        <f>IF(J1880=1,B1880&amp;"|H","")</f>
        <v/>
      </c>
      <c r="M1880" s="6">
        <f>IF(K1880=1,B1880&amp;"|R","")</f>
        <v/>
      </c>
    </row>
    <row r="1881">
      <c r="A1881" s="13" t="n"/>
      <c r="B1881" s="5" t="n"/>
      <c r="C1881" s="5" t="n"/>
      <c r="D1881" s="5" t="n"/>
      <c r="E1881" s="5" t="n"/>
      <c r="F1881" s="15" t="n"/>
      <c r="G1881" s="5" t="n"/>
      <c r="H1881" s="5" t="n"/>
      <c r="I1881" s="6">
        <f>IF(B1881&amp;""="","",IF(COUNTIF('الطلاب'!$A$6:$A$205,B1881&amp;"")=0,"طالب غير موجود",IF(NOT(ISNUMBER(A1881)),"تاريخ ناقص",IF(OR(C1881="حفظ جديد",C1881="مراجعة")=FALSE,"اختر النوع",IF(NOT(ISNUMBER(F1881)),"عدد الأوجه ناقص","")))))</f>
        <v/>
      </c>
      <c r="J1881" s="21">
        <f>IF(OR(B1881&amp;""="",C1881&lt;&gt;"حفظ جديد",NOT(ISNUMBER(A1881))),"",IF(COUNTIFS($B$6:$B$2005,B1881&amp;"",$C$6:$C$2005,"حفظ جديد",$A$6:$A$2005,"&gt;"&amp;A1881)=0,1,0))</f>
        <v/>
      </c>
      <c r="K1881" s="21">
        <f>IF(OR(B1881&amp;""="",C1881&lt;&gt;"مراجعة",NOT(ISNUMBER(A1881))),"",IF(COUNTIFS($B$6:$B$2005,B1881&amp;"",$C$6:$C$2005,"مراجعة",$A$6:$A$2005,"&gt;"&amp;A1881)=0,1,0))</f>
        <v/>
      </c>
      <c r="L1881" s="6">
        <f>IF(J1881=1,B1881&amp;"|H","")</f>
        <v/>
      </c>
      <c r="M1881" s="6">
        <f>IF(K1881=1,B1881&amp;"|R","")</f>
        <v/>
      </c>
    </row>
    <row r="1882">
      <c r="A1882" s="13" t="n"/>
      <c r="B1882" s="5" t="n"/>
      <c r="C1882" s="5" t="n"/>
      <c r="D1882" s="5" t="n"/>
      <c r="E1882" s="5" t="n"/>
      <c r="F1882" s="15" t="n"/>
      <c r="G1882" s="5" t="n"/>
      <c r="H1882" s="5" t="n"/>
      <c r="I1882" s="6">
        <f>IF(B1882&amp;""="","",IF(COUNTIF('الطلاب'!$A$6:$A$205,B1882&amp;"")=0,"طالب غير موجود",IF(NOT(ISNUMBER(A1882)),"تاريخ ناقص",IF(OR(C1882="حفظ جديد",C1882="مراجعة")=FALSE,"اختر النوع",IF(NOT(ISNUMBER(F1882)),"عدد الأوجه ناقص","")))))</f>
        <v/>
      </c>
      <c r="J1882" s="21">
        <f>IF(OR(B1882&amp;""="",C1882&lt;&gt;"حفظ جديد",NOT(ISNUMBER(A1882))),"",IF(COUNTIFS($B$6:$B$2005,B1882&amp;"",$C$6:$C$2005,"حفظ جديد",$A$6:$A$2005,"&gt;"&amp;A1882)=0,1,0))</f>
        <v/>
      </c>
      <c r="K1882" s="21">
        <f>IF(OR(B1882&amp;""="",C1882&lt;&gt;"مراجعة",NOT(ISNUMBER(A1882))),"",IF(COUNTIFS($B$6:$B$2005,B1882&amp;"",$C$6:$C$2005,"مراجعة",$A$6:$A$2005,"&gt;"&amp;A1882)=0,1,0))</f>
        <v/>
      </c>
      <c r="L1882" s="6">
        <f>IF(J1882=1,B1882&amp;"|H","")</f>
        <v/>
      </c>
      <c r="M1882" s="6">
        <f>IF(K1882=1,B1882&amp;"|R","")</f>
        <v/>
      </c>
    </row>
    <row r="1883">
      <c r="A1883" s="13" t="n"/>
      <c r="B1883" s="5" t="n"/>
      <c r="C1883" s="5" t="n"/>
      <c r="D1883" s="5" t="n"/>
      <c r="E1883" s="5" t="n"/>
      <c r="F1883" s="15" t="n"/>
      <c r="G1883" s="5" t="n"/>
      <c r="H1883" s="5" t="n"/>
      <c r="I1883" s="6">
        <f>IF(B1883&amp;""="","",IF(COUNTIF('الطلاب'!$A$6:$A$205,B1883&amp;"")=0,"طالب غير موجود",IF(NOT(ISNUMBER(A1883)),"تاريخ ناقص",IF(OR(C1883="حفظ جديد",C1883="مراجعة")=FALSE,"اختر النوع",IF(NOT(ISNUMBER(F1883)),"عدد الأوجه ناقص","")))))</f>
        <v/>
      </c>
      <c r="J1883" s="21">
        <f>IF(OR(B1883&amp;""="",C1883&lt;&gt;"حفظ جديد",NOT(ISNUMBER(A1883))),"",IF(COUNTIFS($B$6:$B$2005,B1883&amp;"",$C$6:$C$2005,"حفظ جديد",$A$6:$A$2005,"&gt;"&amp;A1883)=0,1,0))</f>
        <v/>
      </c>
      <c r="K1883" s="21">
        <f>IF(OR(B1883&amp;""="",C1883&lt;&gt;"مراجعة",NOT(ISNUMBER(A1883))),"",IF(COUNTIFS($B$6:$B$2005,B1883&amp;"",$C$6:$C$2005,"مراجعة",$A$6:$A$2005,"&gt;"&amp;A1883)=0,1,0))</f>
        <v/>
      </c>
      <c r="L1883" s="6">
        <f>IF(J1883=1,B1883&amp;"|H","")</f>
        <v/>
      </c>
      <c r="M1883" s="6">
        <f>IF(K1883=1,B1883&amp;"|R","")</f>
        <v/>
      </c>
    </row>
    <row r="1884">
      <c r="A1884" s="13" t="n"/>
      <c r="B1884" s="5" t="n"/>
      <c r="C1884" s="5" t="n"/>
      <c r="D1884" s="5" t="n"/>
      <c r="E1884" s="5" t="n"/>
      <c r="F1884" s="15" t="n"/>
      <c r="G1884" s="5" t="n"/>
      <c r="H1884" s="5" t="n"/>
      <c r="I1884" s="6">
        <f>IF(B1884&amp;""="","",IF(COUNTIF('الطلاب'!$A$6:$A$205,B1884&amp;"")=0,"طالب غير موجود",IF(NOT(ISNUMBER(A1884)),"تاريخ ناقص",IF(OR(C1884="حفظ جديد",C1884="مراجعة")=FALSE,"اختر النوع",IF(NOT(ISNUMBER(F1884)),"عدد الأوجه ناقص","")))))</f>
        <v/>
      </c>
      <c r="J1884" s="21">
        <f>IF(OR(B1884&amp;""="",C1884&lt;&gt;"حفظ جديد",NOT(ISNUMBER(A1884))),"",IF(COUNTIFS($B$6:$B$2005,B1884&amp;"",$C$6:$C$2005,"حفظ جديد",$A$6:$A$2005,"&gt;"&amp;A1884)=0,1,0))</f>
        <v/>
      </c>
      <c r="K1884" s="21">
        <f>IF(OR(B1884&amp;""="",C1884&lt;&gt;"مراجعة",NOT(ISNUMBER(A1884))),"",IF(COUNTIFS($B$6:$B$2005,B1884&amp;"",$C$6:$C$2005,"مراجعة",$A$6:$A$2005,"&gt;"&amp;A1884)=0,1,0))</f>
        <v/>
      </c>
      <c r="L1884" s="6">
        <f>IF(J1884=1,B1884&amp;"|H","")</f>
        <v/>
      </c>
      <c r="M1884" s="6">
        <f>IF(K1884=1,B1884&amp;"|R","")</f>
        <v/>
      </c>
    </row>
    <row r="1885">
      <c r="A1885" s="13" t="n"/>
      <c r="B1885" s="5" t="n"/>
      <c r="C1885" s="5" t="n"/>
      <c r="D1885" s="5" t="n"/>
      <c r="E1885" s="5" t="n"/>
      <c r="F1885" s="15" t="n"/>
      <c r="G1885" s="5" t="n"/>
      <c r="H1885" s="5" t="n"/>
      <c r="I1885" s="6">
        <f>IF(B1885&amp;""="","",IF(COUNTIF('الطلاب'!$A$6:$A$205,B1885&amp;"")=0,"طالب غير موجود",IF(NOT(ISNUMBER(A1885)),"تاريخ ناقص",IF(OR(C1885="حفظ جديد",C1885="مراجعة")=FALSE,"اختر النوع",IF(NOT(ISNUMBER(F1885)),"عدد الأوجه ناقص","")))))</f>
        <v/>
      </c>
      <c r="J1885" s="21">
        <f>IF(OR(B1885&amp;""="",C1885&lt;&gt;"حفظ جديد",NOT(ISNUMBER(A1885))),"",IF(COUNTIFS($B$6:$B$2005,B1885&amp;"",$C$6:$C$2005,"حفظ جديد",$A$6:$A$2005,"&gt;"&amp;A1885)=0,1,0))</f>
        <v/>
      </c>
      <c r="K1885" s="21">
        <f>IF(OR(B1885&amp;""="",C1885&lt;&gt;"مراجعة",NOT(ISNUMBER(A1885))),"",IF(COUNTIFS($B$6:$B$2005,B1885&amp;"",$C$6:$C$2005,"مراجعة",$A$6:$A$2005,"&gt;"&amp;A1885)=0,1,0))</f>
        <v/>
      </c>
      <c r="L1885" s="6">
        <f>IF(J1885=1,B1885&amp;"|H","")</f>
        <v/>
      </c>
      <c r="M1885" s="6">
        <f>IF(K1885=1,B1885&amp;"|R","")</f>
        <v/>
      </c>
    </row>
    <row r="1886">
      <c r="A1886" s="13" t="n"/>
      <c r="B1886" s="5" t="n"/>
      <c r="C1886" s="5" t="n"/>
      <c r="D1886" s="5" t="n"/>
      <c r="E1886" s="5" t="n"/>
      <c r="F1886" s="15" t="n"/>
      <c r="G1886" s="5" t="n"/>
      <c r="H1886" s="5" t="n"/>
      <c r="I1886" s="6">
        <f>IF(B1886&amp;""="","",IF(COUNTIF('الطلاب'!$A$6:$A$205,B1886&amp;"")=0,"طالب غير موجود",IF(NOT(ISNUMBER(A1886)),"تاريخ ناقص",IF(OR(C1886="حفظ جديد",C1886="مراجعة")=FALSE,"اختر النوع",IF(NOT(ISNUMBER(F1886)),"عدد الأوجه ناقص","")))))</f>
        <v/>
      </c>
      <c r="J1886" s="21">
        <f>IF(OR(B1886&amp;""="",C1886&lt;&gt;"حفظ جديد",NOT(ISNUMBER(A1886))),"",IF(COUNTIFS($B$6:$B$2005,B1886&amp;"",$C$6:$C$2005,"حفظ جديد",$A$6:$A$2005,"&gt;"&amp;A1886)=0,1,0))</f>
        <v/>
      </c>
      <c r="K1886" s="21">
        <f>IF(OR(B1886&amp;""="",C1886&lt;&gt;"مراجعة",NOT(ISNUMBER(A1886))),"",IF(COUNTIFS($B$6:$B$2005,B1886&amp;"",$C$6:$C$2005,"مراجعة",$A$6:$A$2005,"&gt;"&amp;A1886)=0,1,0))</f>
        <v/>
      </c>
      <c r="L1886" s="6">
        <f>IF(J1886=1,B1886&amp;"|H","")</f>
        <v/>
      </c>
      <c r="M1886" s="6">
        <f>IF(K1886=1,B1886&amp;"|R","")</f>
        <v/>
      </c>
    </row>
    <row r="1887">
      <c r="A1887" s="13" t="n"/>
      <c r="B1887" s="5" t="n"/>
      <c r="C1887" s="5" t="n"/>
      <c r="D1887" s="5" t="n"/>
      <c r="E1887" s="5" t="n"/>
      <c r="F1887" s="15" t="n"/>
      <c r="G1887" s="5" t="n"/>
      <c r="H1887" s="5" t="n"/>
      <c r="I1887" s="6">
        <f>IF(B1887&amp;""="","",IF(COUNTIF('الطلاب'!$A$6:$A$205,B1887&amp;"")=0,"طالب غير موجود",IF(NOT(ISNUMBER(A1887)),"تاريخ ناقص",IF(OR(C1887="حفظ جديد",C1887="مراجعة")=FALSE,"اختر النوع",IF(NOT(ISNUMBER(F1887)),"عدد الأوجه ناقص","")))))</f>
        <v/>
      </c>
      <c r="J1887" s="21">
        <f>IF(OR(B1887&amp;""="",C1887&lt;&gt;"حفظ جديد",NOT(ISNUMBER(A1887))),"",IF(COUNTIFS($B$6:$B$2005,B1887&amp;"",$C$6:$C$2005,"حفظ جديد",$A$6:$A$2005,"&gt;"&amp;A1887)=0,1,0))</f>
        <v/>
      </c>
      <c r="K1887" s="21">
        <f>IF(OR(B1887&amp;""="",C1887&lt;&gt;"مراجعة",NOT(ISNUMBER(A1887))),"",IF(COUNTIFS($B$6:$B$2005,B1887&amp;"",$C$6:$C$2005,"مراجعة",$A$6:$A$2005,"&gt;"&amp;A1887)=0,1,0))</f>
        <v/>
      </c>
      <c r="L1887" s="6">
        <f>IF(J1887=1,B1887&amp;"|H","")</f>
        <v/>
      </c>
      <c r="M1887" s="6">
        <f>IF(K1887=1,B1887&amp;"|R","")</f>
        <v/>
      </c>
    </row>
    <row r="1888">
      <c r="A1888" s="13" t="n"/>
      <c r="B1888" s="5" t="n"/>
      <c r="C1888" s="5" t="n"/>
      <c r="D1888" s="5" t="n"/>
      <c r="E1888" s="5" t="n"/>
      <c r="F1888" s="15" t="n"/>
      <c r="G1888" s="5" t="n"/>
      <c r="H1888" s="5" t="n"/>
      <c r="I1888" s="6">
        <f>IF(B1888&amp;""="","",IF(COUNTIF('الطلاب'!$A$6:$A$205,B1888&amp;"")=0,"طالب غير موجود",IF(NOT(ISNUMBER(A1888)),"تاريخ ناقص",IF(OR(C1888="حفظ جديد",C1888="مراجعة")=FALSE,"اختر النوع",IF(NOT(ISNUMBER(F1888)),"عدد الأوجه ناقص","")))))</f>
        <v/>
      </c>
      <c r="J1888" s="21">
        <f>IF(OR(B1888&amp;""="",C1888&lt;&gt;"حفظ جديد",NOT(ISNUMBER(A1888))),"",IF(COUNTIFS($B$6:$B$2005,B1888&amp;"",$C$6:$C$2005,"حفظ جديد",$A$6:$A$2005,"&gt;"&amp;A1888)=0,1,0))</f>
        <v/>
      </c>
      <c r="K1888" s="21">
        <f>IF(OR(B1888&amp;""="",C1888&lt;&gt;"مراجعة",NOT(ISNUMBER(A1888))),"",IF(COUNTIFS($B$6:$B$2005,B1888&amp;"",$C$6:$C$2005,"مراجعة",$A$6:$A$2005,"&gt;"&amp;A1888)=0,1,0))</f>
        <v/>
      </c>
      <c r="L1888" s="6">
        <f>IF(J1888=1,B1888&amp;"|H","")</f>
        <v/>
      </c>
      <c r="M1888" s="6">
        <f>IF(K1888=1,B1888&amp;"|R","")</f>
        <v/>
      </c>
    </row>
    <row r="1889">
      <c r="A1889" s="13" t="n"/>
      <c r="B1889" s="5" t="n"/>
      <c r="C1889" s="5" t="n"/>
      <c r="D1889" s="5" t="n"/>
      <c r="E1889" s="5" t="n"/>
      <c r="F1889" s="15" t="n"/>
      <c r="G1889" s="5" t="n"/>
      <c r="H1889" s="5" t="n"/>
      <c r="I1889" s="6">
        <f>IF(B1889&amp;""="","",IF(COUNTIF('الطلاب'!$A$6:$A$205,B1889&amp;"")=0,"طالب غير موجود",IF(NOT(ISNUMBER(A1889)),"تاريخ ناقص",IF(OR(C1889="حفظ جديد",C1889="مراجعة")=FALSE,"اختر النوع",IF(NOT(ISNUMBER(F1889)),"عدد الأوجه ناقص","")))))</f>
        <v/>
      </c>
      <c r="J1889" s="21">
        <f>IF(OR(B1889&amp;""="",C1889&lt;&gt;"حفظ جديد",NOT(ISNUMBER(A1889))),"",IF(COUNTIFS($B$6:$B$2005,B1889&amp;"",$C$6:$C$2005,"حفظ جديد",$A$6:$A$2005,"&gt;"&amp;A1889)=0,1,0))</f>
        <v/>
      </c>
      <c r="K1889" s="21">
        <f>IF(OR(B1889&amp;""="",C1889&lt;&gt;"مراجعة",NOT(ISNUMBER(A1889))),"",IF(COUNTIFS($B$6:$B$2005,B1889&amp;"",$C$6:$C$2005,"مراجعة",$A$6:$A$2005,"&gt;"&amp;A1889)=0,1,0))</f>
        <v/>
      </c>
      <c r="L1889" s="6">
        <f>IF(J1889=1,B1889&amp;"|H","")</f>
        <v/>
      </c>
      <c r="M1889" s="6">
        <f>IF(K1889=1,B1889&amp;"|R","")</f>
        <v/>
      </c>
    </row>
    <row r="1890">
      <c r="A1890" s="13" t="n"/>
      <c r="B1890" s="5" t="n"/>
      <c r="C1890" s="5" t="n"/>
      <c r="D1890" s="5" t="n"/>
      <c r="E1890" s="5" t="n"/>
      <c r="F1890" s="15" t="n"/>
      <c r="G1890" s="5" t="n"/>
      <c r="H1890" s="5" t="n"/>
      <c r="I1890" s="6">
        <f>IF(B1890&amp;""="","",IF(COUNTIF('الطلاب'!$A$6:$A$205,B1890&amp;"")=0,"طالب غير موجود",IF(NOT(ISNUMBER(A1890)),"تاريخ ناقص",IF(OR(C1890="حفظ جديد",C1890="مراجعة")=FALSE,"اختر النوع",IF(NOT(ISNUMBER(F1890)),"عدد الأوجه ناقص","")))))</f>
        <v/>
      </c>
      <c r="J1890" s="21">
        <f>IF(OR(B1890&amp;""="",C1890&lt;&gt;"حفظ جديد",NOT(ISNUMBER(A1890))),"",IF(COUNTIFS($B$6:$B$2005,B1890&amp;"",$C$6:$C$2005,"حفظ جديد",$A$6:$A$2005,"&gt;"&amp;A1890)=0,1,0))</f>
        <v/>
      </c>
      <c r="K1890" s="21">
        <f>IF(OR(B1890&amp;""="",C1890&lt;&gt;"مراجعة",NOT(ISNUMBER(A1890))),"",IF(COUNTIFS($B$6:$B$2005,B1890&amp;"",$C$6:$C$2005,"مراجعة",$A$6:$A$2005,"&gt;"&amp;A1890)=0,1,0))</f>
        <v/>
      </c>
      <c r="L1890" s="6">
        <f>IF(J1890=1,B1890&amp;"|H","")</f>
        <v/>
      </c>
      <c r="M1890" s="6">
        <f>IF(K1890=1,B1890&amp;"|R","")</f>
        <v/>
      </c>
    </row>
    <row r="1891">
      <c r="A1891" s="13" t="n"/>
      <c r="B1891" s="5" t="n"/>
      <c r="C1891" s="5" t="n"/>
      <c r="D1891" s="5" t="n"/>
      <c r="E1891" s="5" t="n"/>
      <c r="F1891" s="15" t="n"/>
      <c r="G1891" s="5" t="n"/>
      <c r="H1891" s="5" t="n"/>
      <c r="I1891" s="6">
        <f>IF(B1891&amp;""="","",IF(COUNTIF('الطلاب'!$A$6:$A$205,B1891&amp;"")=0,"طالب غير موجود",IF(NOT(ISNUMBER(A1891)),"تاريخ ناقص",IF(OR(C1891="حفظ جديد",C1891="مراجعة")=FALSE,"اختر النوع",IF(NOT(ISNUMBER(F1891)),"عدد الأوجه ناقص","")))))</f>
        <v/>
      </c>
      <c r="J1891" s="21">
        <f>IF(OR(B1891&amp;""="",C1891&lt;&gt;"حفظ جديد",NOT(ISNUMBER(A1891))),"",IF(COUNTIFS($B$6:$B$2005,B1891&amp;"",$C$6:$C$2005,"حفظ جديد",$A$6:$A$2005,"&gt;"&amp;A1891)=0,1,0))</f>
        <v/>
      </c>
      <c r="K1891" s="21">
        <f>IF(OR(B1891&amp;""="",C1891&lt;&gt;"مراجعة",NOT(ISNUMBER(A1891))),"",IF(COUNTIFS($B$6:$B$2005,B1891&amp;"",$C$6:$C$2005,"مراجعة",$A$6:$A$2005,"&gt;"&amp;A1891)=0,1,0))</f>
        <v/>
      </c>
      <c r="L1891" s="6">
        <f>IF(J1891=1,B1891&amp;"|H","")</f>
        <v/>
      </c>
      <c r="M1891" s="6">
        <f>IF(K1891=1,B1891&amp;"|R","")</f>
        <v/>
      </c>
    </row>
    <row r="1892">
      <c r="A1892" s="13" t="n"/>
      <c r="B1892" s="5" t="n"/>
      <c r="C1892" s="5" t="n"/>
      <c r="D1892" s="5" t="n"/>
      <c r="E1892" s="5" t="n"/>
      <c r="F1892" s="15" t="n"/>
      <c r="G1892" s="5" t="n"/>
      <c r="H1892" s="5" t="n"/>
      <c r="I1892" s="6">
        <f>IF(B1892&amp;""="","",IF(COUNTIF('الطلاب'!$A$6:$A$205,B1892&amp;"")=0,"طالب غير موجود",IF(NOT(ISNUMBER(A1892)),"تاريخ ناقص",IF(OR(C1892="حفظ جديد",C1892="مراجعة")=FALSE,"اختر النوع",IF(NOT(ISNUMBER(F1892)),"عدد الأوجه ناقص","")))))</f>
        <v/>
      </c>
      <c r="J1892" s="21">
        <f>IF(OR(B1892&amp;""="",C1892&lt;&gt;"حفظ جديد",NOT(ISNUMBER(A1892))),"",IF(COUNTIFS($B$6:$B$2005,B1892&amp;"",$C$6:$C$2005,"حفظ جديد",$A$6:$A$2005,"&gt;"&amp;A1892)=0,1,0))</f>
        <v/>
      </c>
      <c r="K1892" s="21">
        <f>IF(OR(B1892&amp;""="",C1892&lt;&gt;"مراجعة",NOT(ISNUMBER(A1892))),"",IF(COUNTIFS($B$6:$B$2005,B1892&amp;"",$C$6:$C$2005,"مراجعة",$A$6:$A$2005,"&gt;"&amp;A1892)=0,1,0))</f>
        <v/>
      </c>
      <c r="L1892" s="6">
        <f>IF(J1892=1,B1892&amp;"|H","")</f>
        <v/>
      </c>
      <c r="M1892" s="6">
        <f>IF(K1892=1,B1892&amp;"|R","")</f>
        <v/>
      </c>
    </row>
    <row r="1893">
      <c r="A1893" s="13" t="n"/>
      <c r="B1893" s="5" t="n"/>
      <c r="C1893" s="5" t="n"/>
      <c r="D1893" s="5" t="n"/>
      <c r="E1893" s="5" t="n"/>
      <c r="F1893" s="15" t="n"/>
      <c r="G1893" s="5" t="n"/>
      <c r="H1893" s="5" t="n"/>
      <c r="I1893" s="6">
        <f>IF(B1893&amp;""="","",IF(COUNTIF('الطلاب'!$A$6:$A$205,B1893&amp;"")=0,"طالب غير موجود",IF(NOT(ISNUMBER(A1893)),"تاريخ ناقص",IF(OR(C1893="حفظ جديد",C1893="مراجعة")=FALSE,"اختر النوع",IF(NOT(ISNUMBER(F1893)),"عدد الأوجه ناقص","")))))</f>
        <v/>
      </c>
      <c r="J1893" s="21">
        <f>IF(OR(B1893&amp;""="",C1893&lt;&gt;"حفظ جديد",NOT(ISNUMBER(A1893))),"",IF(COUNTIFS($B$6:$B$2005,B1893&amp;"",$C$6:$C$2005,"حفظ جديد",$A$6:$A$2005,"&gt;"&amp;A1893)=0,1,0))</f>
        <v/>
      </c>
      <c r="K1893" s="21">
        <f>IF(OR(B1893&amp;""="",C1893&lt;&gt;"مراجعة",NOT(ISNUMBER(A1893))),"",IF(COUNTIFS($B$6:$B$2005,B1893&amp;"",$C$6:$C$2005,"مراجعة",$A$6:$A$2005,"&gt;"&amp;A1893)=0,1,0))</f>
        <v/>
      </c>
      <c r="L1893" s="6">
        <f>IF(J1893=1,B1893&amp;"|H","")</f>
        <v/>
      </c>
      <c r="M1893" s="6">
        <f>IF(K1893=1,B1893&amp;"|R","")</f>
        <v/>
      </c>
    </row>
    <row r="1894">
      <c r="A1894" s="13" t="n"/>
      <c r="B1894" s="5" t="n"/>
      <c r="C1894" s="5" t="n"/>
      <c r="D1894" s="5" t="n"/>
      <c r="E1894" s="5" t="n"/>
      <c r="F1894" s="15" t="n"/>
      <c r="G1894" s="5" t="n"/>
      <c r="H1894" s="5" t="n"/>
      <c r="I1894" s="6">
        <f>IF(B1894&amp;""="","",IF(COUNTIF('الطلاب'!$A$6:$A$205,B1894&amp;"")=0,"طالب غير موجود",IF(NOT(ISNUMBER(A1894)),"تاريخ ناقص",IF(OR(C1894="حفظ جديد",C1894="مراجعة")=FALSE,"اختر النوع",IF(NOT(ISNUMBER(F1894)),"عدد الأوجه ناقص","")))))</f>
        <v/>
      </c>
      <c r="J1894" s="21">
        <f>IF(OR(B1894&amp;""="",C1894&lt;&gt;"حفظ جديد",NOT(ISNUMBER(A1894))),"",IF(COUNTIFS($B$6:$B$2005,B1894&amp;"",$C$6:$C$2005,"حفظ جديد",$A$6:$A$2005,"&gt;"&amp;A1894)=0,1,0))</f>
        <v/>
      </c>
      <c r="K1894" s="21">
        <f>IF(OR(B1894&amp;""="",C1894&lt;&gt;"مراجعة",NOT(ISNUMBER(A1894))),"",IF(COUNTIFS($B$6:$B$2005,B1894&amp;"",$C$6:$C$2005,"مراجعة",$A$6:$A$2005,"&gt;"&amp;A1894)=0,1,0))</f>
        <v/>
      </c>
      <c r="L1894" s="6">
        <f>IF(J1894=1,B1894&amp;"|H","")</f>
        <v/>
      </c>
      <c r="M1894" s="6">
        <f>IF(K1894=1,B1894&amp;"|R","")</f>
        <v/>
      </c>
    </row>
    <row r="1895">
      <c r="A1895" s="13" t="n"/>
      <c r="B1895" s="5" t="n"/>
      <c r="C1895" s="5" t="n"/>
      <c r="D1895" s="5" t="n"/>
      <c r="E1895" s="5" t="n"/>
      <c r="F1895" s="15" t="n"/>
      <c r="G1895" s="5" t="n"/>
      <c r="H1895" s="5" t="n"/>
      <c r="I1895" s="6">
        <f>IF(B1895&amp;""="","",IF(COUNTIF('الطلاب'!$A$6:$A$205,B1895&amp;"")=0,"طالب غير موجود",IF(NOT(ISNUMBER(A1895)),"تاريخ ناقص",IF(OR(C1895="حفظ جديد",C1895="مراجعة")=FALSE,"اختر النوع",IF(NOT(ISNUMBER(F1895)),"عدد الأوجه ناقص","")))))</f>
        <v/>
      </c>
      <c r="J1895" s="21">
        <f>IF(OR(B1895&amp;""="",C1895&lt;&gt;"حفظ جديد",NOT(ISNUMBER(A1895))),"",IF(COUNTIFS($B$6:$B$2005,B1895&amp;"",$C$6:$C$2005,"حفظ جديد",$A$6:$A$2005,"&gt;"&amp;A1895)=0,1,0))</f>
        <v/>
      </c>
      <c r="K1895" s="21">
        <f>IF(OR(B1895&amp;""="",C1895&lt;&gt;"مراجعة",NOT(ISNUMBER(A1895))),"",IF(COUNTIFS($B$6:$B$2005,B1895&amp;"",$C$6:$C$2005,"مراجعة",$A$6:$A$2005,"&gt;"&amp;A1895)=0,1,0))</f>
        <v/>
      </c>
      <c r="L1895" s="6">
        <f>IF(J1895=1,B1895&amp;"|H","")</f>
        <v/>
      </c>
      <c r="M1895" s="6">
        <f>IF(K1895=1,B1895&amp;"|R","")</f>
        <v/>
      </c>
    </row>
    <row r="1896">
      <c r="A1896" s="13" t="n"/>
      <c r="B1896" s="5" t="n"/>
      <c r="C1896" s="5" t="n"/>
      <c r="D1896" s="5" t="n"/>
      <c r="E1896" s="5" t="n"/>
      <c r="F1896" s="15" t="n"/>
      <c r="G1896" s="5" t="n"/>
      <c r="H1896" s="5" t="n"/>
      <c r="I1896" s="6">
        <f>IF(B1896&amp;""="","",IF(COUNTIF('الطلاب'!$A$6:$A$205,B1896&amp;"")=0,"طالب غير موجود",IF(NOT(ISNUMBER(A1896)),"تاريخ ناقص",IF(OR(C1896="حفظ جديد",C1896="مراجعة")=FALSE,"اختر النوع",IF(NOT(ISNUMBER(F1896)),"عدد الأوجه ناقص","")))))</f>
        <v/>
      </c>
      <c r="J1896" s="21">
        <f>IF(OR(B1896&amp;""="",C1896&lt;&gt;"حفظ جديد",NOT(ISNUMBER(A1896))),"",IF(COUNTIFS($B$6:$B$2005,B1896&amp;"",$C$6:$C$2005,"حفظ جديد",$A$6:$A$2005,"&gt;"&amp;A1896)=0,1,0))</f>
        <v/>
      </c>
      <c r="K1896" s="21">
        <f>IF(OR(B1896&amp;""="",C1896&lt;&gt;"مراجعة",NOT(ISNUMBER(A1896))),"",IF(COUNTIFS($B$6:$B$2005,B1896&amp;"",$C$6:$C$2005,"مراجعة",$A$6:$A$2005,"&gt;"&amp;A1896)=0,1,0))</f>
        <v/>
      </c>
      <c r="L1896" s="6">
        <f>IF(J1896=1,B1896&amp;"|H","")</f>
        <v/>
      </c>
      <c r="M1896" s="6">
        <f>IF(K1896=1,B1896&amp;"|R","")</f>
        <v/>
      </c>
    </row>
    <row r="1897">
      <c r="A1897" s="13" t="n"/>
      <c r="B1897" s="5" t="n"/>
      <c r="C1897" s="5" t="n"/>
      <c r="D1897" s="5" t="n"/>
      <c r="E1897" s="5" t="n"/>
      <c r="F1897" s="15" t="n"/>
      <c r="G1897" s="5" t="n"/>
      <c r="H1897" s="5" t="n"/>
      <c r="I1897" s="6">
        <f>IF(B1897&amp;""="","",IF(COUNTIF('الطلاب'!$A$6:$A$205,B1897&amp;"")=0,"طالب غير موجود",IF(NOT(ISNUMBER(A1897)),"تاريخ ناقص",IF(OR(C1897="حفظ جديد",C1897="مراجعة")=FALSE,"اختر النوع",IF(NOT(ISNUMBER(F1897)),"عدد الأوجه ناقص","")))))</f>
        <v/>
      </c>
      <c r="J1897" s="21">
        <f>IF(OR(B1897&amp;""="",C1897&lt;&gt;"حفظ جديد",NOT(ISNUMBER(A1897))),"",IF(COUNTIFS($B$6:$B$2005,B1897&amp;"",$C$6:$C$2005,"حفظ جديد",$A$6:$A$2005,"&gt;"&amp;A1897)=0,1,0))</f>
        <v/>
      </c>
      <c r="K1897" s="21">
        <f>IF(OR(B1897&amp;""="",C1897&lt;&gt;"مراجعة",NOT(ISNUMBER(A1897))),"",IF(COUNTIFS($B$6:$B$2005,B1897&amp;"",$C$6:$C$2005,"مراجعة",$A$6:$A$2005,"&gt;"&amp;A1897)=0,1,0))</f>
        <v/>
      </c>
      <c r="L1897" s="6">
        <f>IF(J1897=1,B1897&amp;"|H","")</f>
        <v/>
      </c>
      <c r="M1897" s="6">
        <f>IF(K1897=1,B1897&amp;"|R","")</f>
        <v/>
      </c>
    </row>
    <row r="1898">
      <c r="A1898" s="13" t="n"/>
      <c r="B1898" s="5" t="n"/>
      <c r="C1898" s="5" t="n"/>
      <c r="D1898" s="5" t="n"/>
      <c r="E1898" s="5" t="n"/>
      <c r="F1898" s="15" t="n"/>
      <c r="G1898" s="5" t="n"/>
      <c r="H1898" s="5" t="n"/>
      <c r="I1898" s="6">
        <f>IF(B1898&amp;""="","",IF(COUNTIF('الطلاب'!$A$6:$A$205,B1898&amp;"")=0,"طالب غير موجود",IF(NOT(ISNUMBER(A1898)),"تاريخ ناقص",IF(OR(C1898="حفظ جديد",C1898="مراجعة")=FALSE,"اختر النوع",IF(NOT(ISNUMBER(F1898)),"عدد الأوجه ناقص","")))))</f>
        <v/>
      </c>
      <c r="J1898" s="21">
        <f>IF(OR(B1898&amp;""="",C1898&lt;&gt;"حفظ جديد",NOT(ISNUMBER(A1898))),"",IF(COUNTIFS($B$6:$B$2005,B1898&amp;"",$C$6:$C$2005,"حفظ جديد",$A$6:$A$2005,"&gt;"&amp;A1898)=0,1,0))</f>
        <v/>
      </c>
      <c r="K1898" s="21">
        <f>IF(OR(B1898&amp;""="",C1898&lt;&gt;"مراجعة",NOT(ISNUMBER(A1898))),"",IF(COUNTIFS($B$6:$B$2005,B1898&amp;"",$C$6:$C$2005,"مراجعة",$A$6:$A$2005,"&gt;"&amp;A1898)=0,1,0))</f>
        <v/>
      </c>
      <c r="L1898" s="6">
        <f>IF(J1898=1,B1898&amp;"|H","")</f>
        <v/>
      </c>
      <c r="M1898" s="6">
        <f>IF(K1898=1,B1898&amp;"|R","")</f>
        <v/>
      </c>
    </row>
    <row r="1899">
      <c r="A1899" s="13" t="n"/>
      <c r="B1899" s="5" t="n"/>
      <c r="C1899" s="5" t="n"/>
      <c r="D1899" s="5" t="n"/>
      <c r="E1899" s="5" t="n"/>
      <c r="F1899" s="15" t="n"/>
      <c r="G1899" s="5" t="n"/>
      <c r="H1899" s="5" t="n"/>
      <c r="I1899" s="6">
        <f>IF(B1899&amp;""="","",IF(COUNTIF('الطلاب'!$A$6:$A$205,B1899&amp;"")=0,"طالب غير موجود",IF(NOT(ISNUMBER(A1899)),"تاريخ ناقص",IF(OR(C1899="حفظ جديد",C1899="مراجعة")=FALSE,"اختر النوع",IF(NOT(ISNUMBER(F1899)),"عدد الأوجه ناقص","")))))</f>
        <v/>
      </c>
      <c r="J1899" s="21">
        <f>IF(OR(B1899&amp;""="",C1899&lt;&gt;"حفظ جديد",NOT(ISNUMBER(A1899))),"",IF(COUNTIFS($B$6:$B$2005,B1899&amp;"",$C$6:$C$2005,"حفظ جديد",$A$6:$A$2005,"&gt;"&amp;A1899)=0,1,0))</f>
        <v/>
      </c>
      <c r="K1899" s="21">
        <f>IF(OR(B1899&amp;""="",C1899&lt;&gt;"مراجعة",NOT(ISNUMBER(A1899))),"",IF(COUNTIFS($B$6:$B$2005,B1899&amp;"",$C$6:$C$2005,"مراجعة",$A$6:$A$2005,"&gt;"&amp;A1899)=0,1,0))</f>
        <v/>
      </c>
      <c r="L1899" s="6">
        <f>IF(J1899=1,B1899&amp;"|H","")</f>
        <v/>
      </c>
      <c r="M1899" s="6">
        <f>IF(K1899=1,B1899&amp;"|R","")</f>
        <v/>
      </c>
    </row>
    <row r="1900">
      <c r="A1900" s="13" t="n"/>
      <c r="B1900" s="5" t="n"/>
      <c r="C1900" s="5" t="n"/>
      <c r="D1900" s="5" t="n"/>
      <c r="E1900" s="5" t="n"/>
      <c r="F1900" s="15" t="n"/>
      <c r="G1900" s="5" t="n"/>
      <c r="H1900" s="5" t="n"/>
      <c r="I1900" s="6">
        <f>IF(B1900&amp;""="","",IF(COUNTIF('الطلاب'!$A$6:$A$205,B1900&amp;"")=0,"طالب غير موجود",IF(NOT(ISNUMBER(A1900)),"تاريخ ناقص",IF(OR(C1900="حفظ جديد",C1900="مراجعة")=FALSE,"اختر النوع",IF(NOT(ISNUMBER(F1900)),"عدد الأوجه ناقص","")))))</f>
        <v/>
      </c>
      <c r="J1900" s="21">
        <f>IF(OR(B1900&amp;""="",C1900&lt;&gt;"حفظ جديد",NOT(ISNUMBER(A1900))),"",IF(COUNTIFS($B$6:$B$2005,B1900&amp;"",$C$6:$C$2005,"حفظ جديد",$A$6:$A$2005,"&gt;"&amp;A1900)=0,1,0))</f>
        <v/>
      </c>
      <c r="K1900" s="21">
        <f>IF(OR(B1900&amp;""="",C1900&lt;&gt;"مراجعة",NOT(ISNUMBER(A1900))),"",IF(COUNTIFS($B$6:$B$2005,B1900&amp;"",$C$6:$C$2005,"مراجعة",$A$6:$A$2005,"&gt;"&amp;A1900)=0,1,0))</f>
        <v/>
      </c>
      <c r="L1900" s="6">
        <f>IF(J1900=1,B1900&amp;"|H","")</f>
        <v/>
      </c>
      <c r="M1900" s="6">
        <f>IF(K1900=1,B1900&amp;"|R","")</f>
        <v/>
      </c>
    </row>
    <row r="1901">
      <c r="A1901" s="13" t="n"/>
      <c r="B1901" s="5" t="n"/>
      <c r="C1901" s="5" t="n"/>
      <c r="D1901" s="5" t="n"/>
      <c r="E1901" s="5" t="n"/>
      <c r="F1901" s="15" t="n"/>
      <c r="G1901" s="5" t="n"/>
      <c r="H1901" s="5" t="n"/>
      <c r="I1901" s="6">
        <f>IF(B1901&amp;""="","",IF(COUNTIF('الطلاب'!$A$6:$A$205,B1901&amp;"")=0,"طالب غير موجود",IF(NOT(ISNUMBER(A1901)),"تاريخ ناقص",IF(OR(C1901="حفظ جديد",C1901="مراجعة")=FALSE,"اختر النوع",IF(NOT(ISNUMBER(F1901)),"عدد الأوجه ناقص","")))))</f>
        <v/>
      </c>
      <c r="J1901" s="21">
        <f>IF(OR(B1901&amp;""="",C1901&lt;&gt;"حفظ جديد",NOT(ISNUMBER(A1901))),"",IF(COUNTIFS($B$6:$B$2005,B1901&amp;"",$C$6:$C$2005,"حفظ جديد",$A$6:$A$2005,"&gt;"&amp;A1901)=0,1,0))</f>
        <v/>
      </c>
      <c r="K1901" s="21">
        <f>IF(OR(B1901&amp;""="",C1901&lt;&gt;"مراجعة",NOT(ISNUMBER(A1901))),"",IF(COUNTIFS($B$6:$B$2005,B1901&amp;"",$C$6:$C$2005,"مراجعة",$A$6:$A$2005,"&gt;"&amp;A1901)=0,1,0))</f>
        <v/>
      </c>
      <c r="L1901" s="6">
        <f>IF(J1901=1,B1901&amp;"|H","")</f>
        <v/>
      </c>
      <c r="M1901" s="6">
        <f>IF(K1901=1,B1901&amp;"|R","")</f>
        <v/>
      </c>
    </row>
    <row r="1902">
      <c r="A1902" s="13" t="n"/>
      <c r="B1902" s="5" t="n"/>
      <c r="C1902" s="5" t="n"/>
      <c r="D1902" s="5" t="n"/>
      <c r="E1902" s="5" t="n"/>
      <c r="F1902" s="15" t="n"/>
      <c r="G1902" s="5" t="n"/>
      <c r="H1902" s="5" t="n"/>
      <c r="I1902" s="6">
        <f>IF(B1902&amp;""="","",IF(COUNTIF('الطلاب'!$A$6:$A$205,B1902&amp;"")=0,"طالب غير موجود",IF(NOT(ISNUMBER(A1902)),"تاريخ ناقص",IF(OR(C1902="حفظ جديد",C1902="مراجعة")=FALSE,"اختر النوع",IF(NOT(ISNUMBER(F1902)),"عدد الأوجه ناقص","")))))</f>
        <v/>
      </c>
      <c r="J1902" s="21">
        <f>IF(OR(B1902&amp;""="",C1902&lt;&gt;"حفظ جديد",NOT(ISNUMBER(A1902))),"",IF(COUNTIFS($B$6:$B$2005,B1902&amp;"",$C$6:$C$2005,"حفظ جديد",$A$6:$A$2005,"&gt;"&amp;A1902)=0,1,0))</f>
        <v/>
      </c>
      <c r="K1902" s="21">
        <f>IF(OR(B1902&amp;""="",C1902&lt;&gt;"مراجعة",NOT(ISNUMBER(A1902))),"",IF(COUNTIFS($B$6:$B$2005,B1902&amp;"",$C$6:$C$2005,"مراجعة",$A$6:$A$2005,"&gt;"&amp;A1902)=0,1,0))</f>
        <v/>
      </c>
      <c r="L1902" s="6">
        <f>IF(J1902=1,B1902&amp;"|H","")</f>
        <v/>
      </c>
      <c r="M1902" s="6">
        <f>IF(K1902=1,B1902&amp;"|R","")</f>
        <v/>
      </c>
    </row>
    <row r="1903">
      <c r="A1903" s="13" t="n"/>
      <c r="B1903" s="5" t="n"/>
      <c r="C1903" s="5" t="n"/>
      <c r="D1903" s="5" t="n"/>
      <c r="E1903" s="5" t="n"/>
      <c r="F1903" s="15" t="n"/>
      <c r="G1903" s="5" t="n"/>
      <c r="H1903" s="5" t="n"/>
      <c r="I1903" s="6">
        <f>IF(B1903&amp;""="","",IF(COUNTIF('الطلاب'!$A$6:$A$205,B1903&amp;"")=0,"طالب غير موجود",IF(NOT(ISNUMBER(A1903)),"تاريخ ناقص",IF(OR(C1903="حفظ جديد",C1903="مراجعة")=FALSE,"اختر النوع",IF(NOT(ISNUMBER(F1903)),"عدد الأوجه ناقص","")))))</f>
        <v/>
      </c>
      <c r="J1903" s="21">
        <f>IF(OR(B1903&amp;""="",C1903&lt;&gt;"حفظ جديد",NOT(ISNUMBER(A1903))),"",IF(COUNTIFS($B$6:$B$2005,B1903&amp;"",$C$6:$C$2005,"حفظ جديد",$A$6:$A$2005,"&gt;"&amp;A1903)=0,1,0))</f>
        <v/>
      </c>
      <c r="K1903" s="21">
        <f>IF(OR(B1903&amp;""="",C1903&lt;&gt;"مراجعة",NOT(ISNUMBER(A1903))),"",IF(COUNTIFS($B$6:$B$2005,B1903&amp;"",$C$6:$C$2005,"مراجعة",$A$6:$A$2005,"&gt;"&amp;A1903)=0,1,0))</f>
        <v/>
      </c>
      <c r="L1903" s="6">
        <f>IF(J1903=1,B1903&amp;"|H","")</f>
        <v/>
      </c>
      <c r="M1903" s="6">
        <f>IF(K1903=1,B1903&amp;"|R","")</f>
        <v/>
      </c>
    </row>
    <row r="1904">
      <c r="A1904" s="13" t="n"/>
      <c r="B1904" s="5" t="n"/>
      <c r="C1904" s="5" t="n"/>
      <c r="D1904" s="5" t="n"/>
      <c r="E1904" s="5" t="n"/>
      <c r="F1904" s="15" t="n"/>
      <c r="G1904" s="5" t="n"/>
      <c r="H1904" s="5" t="n"/>
      <c r="I1904" s="6">
        <f>IF(B1904&amp;""="","",IF(COUNTIF('الطلاب'!$A$6:$A$205,B1904&amp;"")=0,"طالب غير موجود",IF(NOT(ISNUMBER(A1904)),"تاريخ ناقص",IF(OR(C1904="حفظ جديد",C1904="مراجعة")=FALSE,"اختر النوع",IF(NOT(ISNUMBER(F1904)),"عدد الأوجه ناقص","")))))</f>
        <v/>
      </c>
      <c r="J1904" s="21">
        <f>IF(OR(B1904&amp;""="",C1904&lt;&gt;"حفظ جديد",NOT(ISNUMBER(A1904))),"",IF(COUNTIFS($B$6:$B$2005,B1904&amp;"",$C$6:$C$2005,"حفظ جديد",$A$6:$A$2005,"&gt;"&amp;A1904)=0,1,0))</f>
        <v/>
      </c>
      <c r="K1904" s="21">
        <f>IF(OR(B1904&amp;""="",C1904&lt;&gt;"مراجعة",NOT(ISNUMBER(A1904))),"",IF(COUNTIFS($B$6:$B$2005,B1904&amp;"",$C$6:$C$2005,"مراجعة",$A$6:$A$2005,"&gt;"&amp;A1904)=0,1,0))</f>
        <v/>
      </c>
      <c r="L1904" s="6">
        <f>IF(J1904=1,B1904&amp;"|H","")</f>
        <v/>
      </c>
      <c r="M1904" s="6">
        <f>IF(K1904=1,B1904&amp;"|R","")</f>
        <v/>
      </c>
    </row>
    <row r="1905">
      <c r="A1905" s="13" t="n"/>
      <c r="B1905" s="5" t="n"/>
      <c r="C1905" s="5" t="n"/>
      <c r="D1905" s="5" t="n"/>
      <c r="E1905" s="5" t="n"/>
      <c r="F1905" s="15" t="n"/>
      <c r="G1905" s="5" t="n"/>
      <c r="H1905" s="5" t="n"/>
      <c r="I1905" s="6">
        <f>IF(B1905&amp;""="","",IF(COUNTIF('الطلاب'!$A$6:$A$205,B1905&amp;"")=0,"طالب غير موجود",IF(NOT(ISNUMBER(A1905)),"تاريخ ناقص",IF(OR(C1905="حفظ جديد",C1905="مراجعة")=FALSE,"اختر النوع",IF(NOT(ISNUMBER(F1905)),"عدد الأوجه ناقص","")))))</f>
        <v/>
      </c>
      <c r="J1905" s="21">
        <f>IF(OR(B1905&amp;""="",C1905&lt;&gt;"حفظ جديد",NOT(ISNUMBER(A1905))),"",IF(COUNTIFS($B$6:$B$2005,B1905&amp;"",$C$6:$C$2005,"حفظ جديد",$A$6:$A$2005,"&gt;"&amp;A1905)=0,1,0))</f>
        <v/>
      </c>
      <c r="K1905" s="21">
        <f>IF(OR(B1905&amp;""="",C1905&lt;&gt;"مراجعة",NOT(ISNUMBER(A1905))),"",IF(COUNTIFS($B$6:$B$2005,B1905&amp;"",$C$6:$C$2005,"مراجعة",$A$6:$A$2005,"&gt;"&amp;A1905)=0,1,0))</f>
        <v/>
      </c>
      <c r="L1905" s="6">
        <f>IF(J1905=1,B1905&amp;"|H","")</f>
        <v/>
      </c>
      <c r="M1905" s="6">
        <f>IF(K1905=1,B1905&amp;"|R","")</f>
        <v/>
      </c>
    </row>
    <row r="1906">
      <c r="A1906" s="13" t="n"/>
      <c r="B1906" s="5" t="n"/>
      <c r="C1906" s="5" t="n"/>
      <c r="D1906" s="5" t="n"/>
      <c r="E1906" s="5" t="n"/>
      <c r="F1906" s="15" t="n"/>
      <c r="G1906" s="5" t="n"/>
      <c r="H1906" s="5" t="n"/>
      <c r="I1906" s="6">
        <f>IF(B1906&amp;""="","",IF(COUNTIF('الطلاب'!$A$6:$A$205,B1906&amp;"")=0,"طالب غير موجود",IF(NOT(ISNUMBER(A1906)),"تاريخ ناقص",IF(OR(C1906="حفظ جديد",C1906="مراجعة")=FALSE,"اختر النوع",IF(NOT(ISNUMBER(F1906)),"عدد الأوجه ناقص","")))))</f>
        <v/>
      </c>
      <c r="J1906" s="21">
        <f>IF(OR(B1906&amp;""="",C1906&lt;&gt;"حفظ جديد",NOT(ISNUMBER(A1906))),"",IF(COUNTIFS($B$6:$B$2005,B1906&amp;"",$C$6:$C$2005,"حفظ جديد",$A$6:$A$2005,"&gt;"&amp;A1906)=0,1,0))</f>
        <v/>
      </c>
      <c r="K1906" s="21">
        <f>IF(OR(B1906&amp;""="",C1906&lt;&gt;"مراجعة",NOT(ISNUMBER(A1906))),"",IF(COUNTIFS($B$6:$B$2005,B1906&amp;"",$C$6:$C$2005,"مراجعة",$A$6:$A$2005,"&gt;"&amp;A1906)=0,1,0))</f>
        <v/>
      </c>
      <c r="L1906" s="6">
        <f>IF(J1906=1,B1906&amp;"|H","")</f>
        <v/>
      </c>
      <c r="M1906" s="6">
        <f>IF(K1906=1,B1906&amp;"|R","")</f>
        <v/>
      </c>
    </row>
    <row r="1907">
      <c r="A1907" s="13" t="n"/>
      <c r="B1907" s="5" t="n"/>
      <c r="C1907" s="5" t="n"/>
      <c r="D1907" s="5" t="n"/>
      <c r="E1907" s="5" t="n"/>
      <c r="F1907" s="15" t="n"/>
      <c r="G1907" s="5" t="n"/>
      <c r="H1907" s="5" t="n"/>
      <c r="I1907" s="6">
        <f>IF(B1907&amp;""="","",IF(COUNTIF('الطلاب'!$A$6:$A$205,B1907&amp;"")=0,"طالب غير موجود",IF(NOT(ISNUMBER(A1907)),"تاريخ ناقص",IF(OR(C1907="حفظ جديد",C1907="مراجعة")=FALSE,"اختر النوع",IF(NOT(ISNUMBER(F1907)),"عدد الأوجه ناقص","")))))</f>
        <v/>
      </c>
      <c r="J1907" s="21">
        <f>IF(OR(B1907&amp;""="",C1907&lt;&gt;"حفظ جديد",NOT(ISNUMBER(A1907))),"",IF(COUNTIFS($B$6:$B$2005,B1907&amp;"",$C$6:$C$2005,"حفظ جديد",$A$6:$A$2005,"&gt;"&amp;A1907)=0,1,0))</f>
        <v/>
      </c>
      <c r="K1907" s="21">
        <f>IF(OR(B1907&amp;""="",C1907&lt;&gt;"مراجعة",NOT(ISNUMBER(A1907))),"",IF(COUNTIFS($B$6:$B$2005,B1907&amp;"",$C$6:$C$2005,"مراجعة",$A$6:$A$2005,"&gt;"&amp;A1907)=0,1,0))</f>
        <v/>
      </c>
      <c r="L1907" s="6">
        <f>IF(J1907=1,B1907&amp;"|H","")</f>
        <v/>
      </c>
      <c r="M1907" s="6">
        <f>IF(K1907=1,B1907&amp;"|R","")</f>
        <v/>
      </c>
    </row>
    <row r="1908">
      <c r="A1908" s="13" t="n"/>
      <c r="B1908" s="5" t="n"/>
      <c r="C1908" s="5" t="n"/>
      <c r="D1908" s="5" t="n"/>
      <c r="E1908" s="5" t="n"/>
      <c r="F1908" s="15" t="n"/>
      <c r="G1908" s="5" t="n"/>
      <c r="H1908" s="5" t="n"/>
      <c r="I1908" s="6">
        <f>IF(B1908&amp;""="","",IF(COUNTIF('الطلاب'!$A$6:$A$205,B1908&amp;"")=0,"طالب غير موجود",IF(NOT(ISNUMBER(A1908)),"تاريخ ناقص",IF(OR(C1908="حفظ جديد",C1908="مراجعة")=FALSE,"اختر النوع",IF(NOT(ISNUMBER(F1908)),"عدد الأوجه ناقص","")))))</f>
        <v/>
      </c>
      <c r="J1908" s="21">
        <f>IF(OR(B1908&amp;""="",C1908&lt;&gt;"حفظ جديد",NOT(ISNUMBER(A1908))),"",IF(COUNTIFS($B$6:$B$2005,B1908&amp;"",$C$6:$C$2005,"حفظ جديد",$A$6:$A$2005,"&gt;"&amp;A1908)=0,1,0))</f>
        <v/>
      </c>
      <c r="K1908" s="21">
        <f>IF(OR(B1908&amp;""="",C1908&lt;&gt;"مراجعة",NOT(ISNUMBER(A1908))),"",IF(COUNTIFS($B$6:$B$2005,B1908&amp;"",$C$6:$C$2005,"مراجعة",$A$6:$A$2005,"&gt;"&amp;A1908)=0,1,0))</f>
        <v/>
      </c>
      <c r="L1908" s="6">
        <f>IF(J1908=1,B1908&amp;"|H","")</f>
        <v/>
      </c>
      <c r="M1908" s="6">
        <f>IF(K1908=1,B1908&amp;"|R","")</f>
        <v/>
      </c>
    </row>
    <row r="1909">
      <c r="A1909" s="13" t="n"/>
      <c r="B1909" s="5" t="n"/>
      <c r="C1909" s="5" t="n"/>
      <c r="D1909" s="5" t="n"/>
      <c r="E1909" s="5" t="n"/>
      <c r="F1909" s="15" t="n"/>
      <c r="G1909" s="5" t="n"/>
      <c r="H1909" s="5" t="n"/>
      <c r="I1909" s="6">
        <f>IF(B1909&amp;""="","",IF(COUNTIF('الطلاب'!$A$6:$A$205,B1909&amp;"")=0,"طالب غير موجود",IF(NOT(ISNUMBER(A1909)),"تاريخ ناقص",IF(OR(C1909="حفظ جديد",C1909="مراجعة")=FALSE,"اختر النوع",IF(NOT(ISNUMBER(F1909)),"عدد الأوجه ناقص","")))))</f>
        <v/>
      </c>
      <c r="J1909" s="21">
        <f>IF(OR(B1909&amp;""="",C1909&lt;&gt;"حفظ جديد",NOT(ISNUMBER(A1909))),"",IF(COUNTIFS($B$6:$B$2005,B1909&amp;"",$C$6:$C$2005,"حفظ جديد",$A$6:$A$2005,"&gt;"&amp;A1909)=0,1,0))</f>
        <v/>
      </c>
      <c r="K1909" s="21">
        <f>IF(OR(B1909&amp;""="",C1909&lt;&gt;"مراجعة",NOT(ISNUMBER(A1909))),"",IF(COUNTIFS($B$6:$B$2005,B1909&amp;"",$C$6:$C$2005,"مراجعة",$A$6:$A$2005,"&gt;"&amp;A1909)=0,1,0))</f>
        <v/>
      </c>
      <c r="L1909" s="6">
        <f>IF(J1909=1,B1909&amp;"|H","")</f>
        <v/>
      </c>
      <c r="M1909" s="6">
        <f>IF(K1909=1,B1909&amp;"|R","")</f>
        <v/>
      </c>
    </row>
    <row r="1910">
      <c r="A1910" s="13" t="n"/>
      <c r="B1910" s="5" t="n"/>
      <c r="C1910" s="5" t="n"/>
      <c r="D1910" s="5" t="n"/>
      <c r="E1910" s="5" t="n"/>
      <c r="F1910" s="15" t="n"/>
      <c r="G1910" s="5" t="n"/>
      <c r="H1910" s="5" t="n"/>
      <c r="I1910" s="6">
        <f>IF(B1910&amp;""="","",IF(COUNTIF('الطلاب'!$A$6:$A$205,B1910&amp;"")=0,"طالب غير موجود",IF(NOT(ISNUMBER(A1910)),"تاريخ ناقص",IF(OR(C1910="حفظ جديد",C1910="مراجعة")=FALSE,"اختر النوع",IF(NOT(ISNUMBER(F1910)),"عدد الأوجه ناقص","")))))</f>
        <v/>
      </c>
      <c r="J1910" s="21">
        <f>IF(OR(B1910&amp;""="",C1910&lt;&gt;"حفظ جديد",NOT(ISNUMBER(A1910))),"",IF(COUNTIFS($B$6:$B$2005,B1910&amp;"",$C$6:$C$2005,"حفظ جديد",$A$6:$A$2005,"&gt;"&amp;A1910)=0,1,0))</f>
        <v/>
      </c>
      <c r="K1910" s="21">
        <f>IF(OR(B1910&amp;""="",C1910&lt;&gt;"مراجعة",NOT(ISNUMBER(A1910))),"",IF(COUNTIFS($B$6:$B$2005,B1910&amp;"",$C$6:$C$2005,"مراجعة",$A$6:$A$2005,"&gt;"&amp;A1910)=0,1,0))</f>
        <v/>
      </c>
      <c r="L1910" s="6">
        <f>IF(J1910=1,B1910&amp;"|H","")</f>
        <v/>
      </c>
      <c r="M1910" s="6">
        <f>IF(K1910=1,B1910&amp;"|R","")</f>
        <v/>
      </c>
    </row>
    <row r="1911">
      <c r="A1911" s="13" t="n"/>
      <c r="B1911" s="5" t="n"/>
      <c r="C1911" s="5" t="n"/>
      <c r="D1911" s="5" t="n"/>
      <c r="E1911" s="5" t="n"/>
      <c r="F1911" s="15" t="n"/>
      <c r="G1911" s="5" t="n"/>
      <c r="H1911" s="5" t="n"/>
      <c r="I1911" s="6">
        <f>IF(B1911&amp;""="","",IF(COUNTIF('الطلاب'!$A$6:$A$205,B1911&amp;"")=0,"طالب غير موجود",IF(NOT(ISNUMBER(A1911)),"تاريخ ناقص",IF(OR(C1911="حفظ جديد",C1911="مراجعة")=FALSE,"اختر النوع",IF(NOT(ISNUMBER(F1911)),"عدد الأوجه ناقص","")))))</f>
        <v/>
      </c>
      <c r="J1911" s="21">
        <f>IF(OR(B1911&amp;""="",C1911&lt;&gt;"حفظ جديد",NOT(ISNUMBER(A1911))),"",IF(COUNTIFS($B$6:$B$2005,B1911&amp;"",$C$6:$C$2005,"حفظ جديد",$A$6:$A$2005,"&gt;"&amp;A1911)=0,1,0))</f>
        <v/>
      </c>
      <c r="K1911" s="21">
        <f>IF(OR(B1911&amp;""="",C1911&lt;&gt;"مراجعة",NOT(ISNUMBER(A1911))),"",IF(COUNTIFS($B$6:$B$2005,B1911&amp;"",$C$6:$C$2005,"مراجعة",$A$6:$A$2005,"&gt;"&amp;A1911)=0,1,0))</f>
        <v/>
      </c>
      <c r="L1911" s="6">
        <f>IF(J1911=1,B1911&amp;"|H","")</f>
        <v/>
      </c>
      <c r="M1911" s="6">
        <f>IF(K1911=1,B1911&amp;"|R","")</f>
        <v/>
      </c>
    </row>
    <row r="1912">
      <c r="A1912" s="13" t="n"/>
      <c r="B1912" s="5" t="n"/>
      <c r="C1912" s="5" t="n"/>
      <c r="D1912" s="5" t="n"/>
      <c r="E1912" s="5" t="n"/>
      <c r="F1912" s="15" t="n"/>
      <c r="G1912" s="5" t="n"/>
      <c r="H1912" s="5" t="n"/>
      <c r="I1912" s="6">
        <f>IF(B1912&amp;""="","",IF(COUNTIF('الطلاب'!$A$6:$A$205,B1912&amp;"")=0,"طالب غير موجود",IF(NOT(ISNUMBER(A1912)),"تاريخ ناقص",IF(OR(C1912="حفظ جديد",C1912="مراجعة")=FALSE,"اختر النوع",IF(NOT(ISNUMBER(F1912)),"عدد الأوجه ناقص","")))))</f>
        <v/>
      </c>
      <c r="J1912" s="21">
        <f>IF(OR(B1912&amp;""="",C1912&lt;&gt;"حفظ جديد",NOT(ISNUMBER(A1912))),"",IF(COUNTIFS($B$6:$B$2005,B1912&amp;"",$C$6:$C$2005,"حفظ جديد",$A$6:$A$2005,"&gt;"&amp;A1912)=0,1,0))</f>
        <v/>
      </c>
      <c r="K1912" s="21">
        <f>IF(OR(B1912&amp;""="",C1912&lt;&gt;"مراجعة",NOT(ISNUMBER(A1912))),"",IF(COUNTIFS($B$6:$B$2005,B1912&amp;"",$C$6:$C$2005,"مراجعة",$A$6:$A$2005,"&gt;"&amp;A1912)=0,1,0))</f>
        <v/>
      </c>
      <c r="L1912" s="6">
        <f>IF(J1912=1,B1912&amp;"|H","")</f>
        <v/>
      </c>
      <c r="M1912" s="6">
        <f>IF(K1912=1,B1912&amp;"|R","")</f>
        <v/>
      </c>
    </row>
    <row r="1913">
      <c r="A1913" s="13" t="n"/>
      <c r="B1913" s="5" t="n"/>
      <c r="C1913" s="5" t="n"/>
      <c r="D1913" s="5" t="n"/>
      <c r="E1913" s="5" t="n"/>
      <c r="F1913" s="15" t="n"/>
      <c r="G1913" s="5" t="n"/>
      <c r="H1913" s="5" t="n"/>
      <c r="I1913" s="6">
        <f>IF(B1913&amp;""="","",IF(COUNTIF('الطلاب'!$A$6:$A$205,B1913&amp;"")=0,"طالب غير موجود",IF(NOT(ISNUMBER(A1913)),"تاريخ ناقص",IF(OR(C1913="حفظ جديد",C1913="مراجعة")=FALSE,"اختر النوع",IF(NOT(ISNUMBER(F1913)),"عدد الأوجه ناقص","")))))</f>
        <v/>
      </c>
      <c r="J1913" s="21">
        <f>IF(OR(B1913&amp;""="",C1913&lt;&gt;"حفظ جديد",NOT(ISNUMBER(A1913))),"",IF(COUNTIFS($B$6:$B$2005,B1913&amp;"",$C$6:$C$2005,"حفظ جديد",$A$6:$A$2005,"&gt;"&amp;A1913)=0,1,0))</f>
        <v/>
      </c>
      <c r="K1913" s="21">
        <f>IF(OR(B1913&amp;""="",C1913&lt;&gt;"مراجعة",NOT(ISNUMBER(A1913))),"",IF(COUNTIFS($B$6:$B$2005,B1913&amp;"",$C$6:$C$2005,"مراجعة",$A$6:$A$2005,"&gt;"&amp;A1913)=0,1,0))</f>
        <v/>
      </c>
      <c r="L1913" s="6">
        <f>IF(J1913=1,B1913&amp;"|H","")</f>
        <v/>
      </c>
      <c r="M1913" s="6">
        <f>IF(K1913=1,B1913&amp;"|R","")</f>
        <v/>
      </c>
    </row>
    <row r="1914">
      <c r="A1914" s="13" t="n"/>
      <c r="B1914" s="5" t="n"/>
      <c r="C1914" s="5" t="n"/>
      <c r="D1914" s="5" t="n"/>
      <c r="E1914" s="5" t="n"/>
      <c r="F1914" s="15" t="n"/>
      <c r="G1914" s="5" t="n"/>
      <c r="H1914" s="5" t="n"/>
      <c r="I1914" s="6">
        <f>IF(B1914&amp;""="","",IF(COUNTIF('الطلاب'!$A$6:$A$205,B1914&amp;"")=0,"طالب غير موجود",IF(NOT(ISNUMBER(A1914)),"تاريخ ناقص",IF(OR(C1914="حفظ جديد",C1914="مراجعة")=FALSE,"اختر النوع",IF(NOT(ISNUMBER(F1914)),"عدد الأوجه ناقص","")))))</f>
        <v/>
      </c>
      <c r="J1914" s="21">
        <f>IF(OR(B1914&amp;""="",C1914&lt;&gt;"حفظ جديد",NOT(ISNUMBER(A1914))),"",IF(COUNTIFS($B$6:$B$2005,B1914&amp;"",$C$6:$C$2005,"حفظ جديد",$A$6:$A$2005,"&gt;"&amp;A1914)=0,1,0))</f>
        <v/>
      </c>
      <c r="K1914" s="21">
        <f>IF(OR(B1914&amp;""="",C1914&lt;&gt;"مراجعة",NOT(ISNUMBER(A1914))),"",IF(COUNTIFS($B$6:$B$2005,B1914&amp;"",$C$6:$C$2005,"مراجعة",$A$6:$A$2005,"&gt;"&amp;A1914)=0,1,0))</f>
        <v/>
      </c>
      <c r="L1914" s="6">
        <f>IF(J1914=1,B1914&amp;"|H","")</f>
        <v/>
      </c>
      <c r="M1914" s="6">
        <f>IF(K1914=1,B1914&amp;"|R","")</f>
        <v/>
      </c>
    </row>
    <row r="1915">
      <c r="A1915" s="13" t="n"/>
      <c r="B1915" s="5" t="n"/>
      <c r="C1915" s="5" t="n"/>
      <c r="D1915" s="5" t="n"/>
      <c r="E1915" s="5" t="n"/>
      <c r="F1915" s="15" t="n"/>
      <c r="G1915" s="5" t="n"/>
      <c r="H1915" s="5" t="n"/>
      <c r="I1915" s="6">
        <f>IF(B1915&amp;""="","",IF(COUNTIF('الطلاب'!$A$6:$A$205,B1915&amp;"")=0,"طالب غير موجود",IF(NOT(ISNUMBER(A1915)),"تاريخ ناقص",IF(OR(C1915="حفظ جديد",C1915="مراجعة")=FALSE,"اختر النوع",IF(NOT(ISNUMBER(F1915)),"عدد الأوجه ناقص","")))))</f>
        <v/>
      </c>
      <c r="J1915" s="21">
        <f>IF(OR(B1915&amp;""="",C1915&lt;&gt;"حفظ جديد",NOT(ISNUMBER(A1915))),"",IF(COUNTIFS($B$6:$B$2005,B1915&amp;"",$C$6:$C$2005,"حفظ جديد",$A$6:$A$2005,"&gt;"&amp;A1915)=0,1,0))</f>
        <v/>
      </c>
      <c r="K1915" s="21">
        <f>IF(OR(B1915&amp;""="",C1915&lt;&gt;"مراجعة",NOT(ISNUMBER(A1915))),"",IF(COUNTIFS($B$6:$B$2005,B1915&amp;"",$C$6:$C$2005,"مراجعة",$A$6:$A$2005,"&gt;"&amp;A1915)=0,1,0))</f>
        <v/>
      </c>
      <c r="L1915" s="6">
        <f>IF(J1915=1,B1915&amp;"|H","")</f>
        <v/>
      </c>
      <c r="M1915" s="6">
        <f>IF(K1915=1,B1915&amp;"|R","")</f>
        <v/>
      </c>
    </row>
    <row r="1916">
      <c r="A1916" s="13" t="n"/>
      <c r="B1916" s="5" t="n"/>
      <c r="C1916" s="5" t="n"/>
      <c r="D1916" s="5" t="n"/>
      <c r="E1916" s="5" t="n"/>
      <c r="F1916" s="15" t="n"/>
      <c r="G1916" s="5" t="n"/>
      <c r="H1916" s="5" t="n"/>
      <c r="I1916" s="6">
        <f>IF(B1916&amp;""="","",IF(COUNTIF('الطلاب'!$A$6:$A$205,B1916&amp;"")=0,"طالب غير موجود",IF(NOT(ISNUMBER(A1916)),"تاريخ ناقص",IF(OR(C1916="حفظ جديد",C1916="مراجعة")=FALSE,"اختر النوع",IF(NOT(ISNUMBER(F1916)),"عدد الأوجه ناقص","")))))</f>
        <v/>
      </c>
      <c r="J1916" s="21">
        <f>IF(OR(B1916&amp;""="",C1916&lt;&gt;"حفظ جديد",NOT(ISNUMBER(A1916))),"",IF(COUNTIFS($B$6:$B$2005,B1916&amp;"",$C$6:$C$2005,"حفظ جديد",$A$6:$A$2005,"&gt;"&amp;A1916)=0,1,0))</f>
        <v/>
      </c>
      <c r="K1916" s="21">
        <f>IF(OR(B1916&amp;""="",C1916&lt;&gt;"مراجعة",NOT(ISNUMBER(A1916))),"",IF(COUNTIFS($B$6:$B$2005,B1916&amp;"",$C$6:$C$2005,"مراجعة",$A$6:$A$2005,"&gt;"&amp;A1916)=0,1,0))</f>
        <v/>
      </c>
      <c r="L1916" s="6">
        <f>IF(J1916=1,B1916&amp;"|H","")</f>
        <v/>
      </c>
      <c r="M1916" s="6">
        <f>IF(K1916=1,B1916&amp;"|R","")</f>
        <v/>
      </c>
    </row>
    <row r="1917">
      <c r="A1917" s="13" t="n"/>
      <c r="B1917" s="5" t="n"/>
      <c r="C1917" s="5" t="n"/>
      <c r="D1917" s="5" t="n"/>
      <c r="E1917" s="5" t="n"/>
      <c r="F1917" s="15" t="n"/>
      <c r="G1917" s="5" t="n"/>
      <c r="H1917" s="5" t="n"/>
      <c r="I1917" s="6">
        <f>IF(B1917&amp;""="","",IF(COUNTIF('الطلاب'!$A$6:$A$205,B1917&amp;"")=0,"طالب غير موجود",IF(NOT(ISNUMBER(A1917)),"تاريخ ناقص",IF(OR(C1917="حفظ جديد",C1917="مراجعة")=FALSE,"اختر النوع",IF(NOT(ISNUMBER(F1917)),"عدد الأوجه ناقص","")))))</f>
        <v/>
      </c>
      <c r="J1917" s="21">
        <f>IF(OR(B1917&amp;""="",C1917&lt;&gt;"حفظ جديد",NOT(ISNUMBER(A1917))),"",IF(COUNTIFS($B$6:$B$2005,B1917&amp;"",$C$6:$C$2005,"حفظ جديد",$A$6:$A$2005,"&gt;"&amp;A1917)=0,1,0))</f>
        <v/>
      </c>
      <c r="K1917" s="21">
        <f>IF(OR(B1917&amp;""="",C1917&lt;&gt;"مراجعة",NOT(ISNUMBER(A1917))),"",IF(COUNTIFS($B$6:$B$2005,B1917&amp;"",$C$6:$C$2005,"مراجعة",$A$6:$A$2005,"&gt;"&amp;A1917)=0,1,0))</f>
        <v/>
      </c>
      <c r="L1917" s="6">
        <f>IF(J1917=1,B1917&amp;"|H","")</f>
        <v/>
      </c>
      <c r="M1917" s="6">
        <f>IF(K1917=1,B1917&amp;"|R","")</f>
        <v/>
      </c>
    </row>
    <row r="1918">
      <c r="A1918" s="13" t="n"/>
      <c r="B1918" s="5" t="n"/>
      <c r="C1918" s="5" t="n"/>
      <c r="D1918" s="5" t="n"/>
      <c r="E1918" s="5" t="n"/>
      <c r="F1918" s="15" t="n"/>
      <c r="G1918" s="5" t="n"/>
      <c r="H1918" s="5" t="n"/>
      <c r="I1918" s="6">
        <f>IF(B1918&amp;""="","",IF(COUNTIF('الطلاب'!$A$6:$A$205,B1918&amp;"")=0,"طالب غير موجود",IF(NOT(ISNUMBER(A1918)),"تاريخ ناقص",IF(OR(C1918="حفظ جديد",C1918="مراجعة")=FALSE,"اختر النوع",IF(NOT(ISNUMBER(F1918)),"عدد الأوجه ناقص","")))))</f>
        <v/>
      </c>
      <c r="J1918" s="21">
        <f>IF(OR(B1918&amp;""="",C1918&lt;&gt;"حفظ جديد",NOT(ISNUMBER(A1918))),"",IF(COUNTIFS($B$6:$B$2005,B1918&amp;"",$C$6:$C$2005,"حفظ جديد",$A$6:$A$2005,"&gt;"&amp;A1918)=0,1,0))</f>
        <v/>
      </c>
      <c r="K1918" s="21">
        <f>IF(OR(B1918&amp;""="",C1918&lt;&gt;"مراجعة",NOT(ISNUMBER(A1918))),"",IF(COUNTIFS($B$6:$B$2005,B1918&amp;"",$C$6:$C$2005,"مراجعة",$A$6:$A$2005,"&gt;"&amp;A1918)=0,1,0))</f>
        <v/>
      </c>
      <c r="L1918" s="6">
        <f>IF(J1918=1,B1918&amp;"|H","")</f>
        <v/>
      </c>
      <c r="M1918" s="6">
        <f>IF(K1918=1,B1918&amp;"|R","")</f>
        <v/>
      </c>
    </row>
    <row r="1919">
      <c r="A1919" s="13" t="n"/>
      <c r="B1919" s="5" t="n"/>
      <c r="C1919" s="5" t="n"/>
      <c r="D1919" s="5" t="n"/>
      <c r="E1919" s="5" t="n"/>
      <c r="F1919" s="15" t="n"/>
      <c r="G1919" s="5" t="n"/>
      <c r="H1919" s="5" t="n"/>
      <c r="I1919" s="6">
        <f>IF(B1919&amp;""="","",IF(COUNTIF('الطلاب'!$A$6:$A$205,B1919&amp;"")=0,"طالب غير موجود",IF(NOT(ISNUMBER(A1919)),"تاريخ ناقص",IF(OR(C1919="حفظ جديد",C1919="مراجعة")=FALSE,"اختر النوع",IF(NOT(ISNUMBER(F1919)),"عدد الأوجه ناقص","")))))</f>
        <v/>
      </c>
      <c r="J1919" s="21">
        <f>IF(OR(B1919&amp;""="",C1919&lt;&gt;"حفظ جديد",NOT(ISNUMBER(A1919))),"",IF(COUNTIFS($B$6:$B$2005,B1919&amp;"",$C$6:$C$2005,"حفظ جديد",$A$6:$A$2005,"&gt;"&amp;A1919)=0,1,0))</f>
        <v/>
      </c>
      <c r="K1919" s="21">
        <f>IF(OR(B1919&amp;""="",C1919&lt;&gt;"مراجعة",NOT(ISNUMBER(A1919))),"",IF(COUNTIFS($B$6:$B$2005,B1919&amp;"",$C$6:$C$2005,"مراجعة",$A$6:$A$2005,"&gt;"&amp;A1919)=0,1,0))</f>
        <v/>
      </c>
      <c r="L1919" s="6">
        <f>IF(J1919=1,B1919&amp;"|H","")</f>
        <v/>
      </c>
      <c r="M1919" s="6">
        <f>IF(K1919=1,B1919&amp;"|R","")</f>
        <v/>
      </c>
    </row>
    <row r="1920">
      <c r="A1920" s="13" t="n"/>
      <c r="B1920" s="5" t="n"/>
      <c r="C1920" s="5" t="n"/>
      <c r="D1920" s="5" t="n"/>
      <c r="E1920" s="5" t="n"/>
      <c r="F1920" s="15" t="n"/>
      <c r="G1920" s="5" t="n"/>
      <c r="H1920" s="5" t="n"/>
      <c r="I1920" s="6">
        <f>IF(B1920&amp;""="","",IF(COUNTIF('الطلاب'!$A$6:$A$205,B1920&amp;"")=0,"طالب غير موجود",IF(NOT(ISNUMBER(A1920)),"تاريخ ناقص",IF(OR(C1920="حفظ جديد",C1920="مراجعة")=FALSE,"اختر النوع",IF(NOT(ISNUMBER(F1920)),"عدد الأوجه ناقص","")))))</f>
        <v/>
      </c>
      <c r="J1920" s="21">
        <f>IF(OR(B1920&amp;""="",C1920&lt;&gt;"حفظ جديد",NOT(ISNUMBER(A1920))),"",IF(COUNTIFS($B$6:$B$2005,B1920&amp;"",$C$6:$C$2005,"حفظ جديد",$A$6:$A$2005,"&gt;"&amp;A1920)=0,1,0))</f>
        <v/>
      </c>
      <c r="K1920" s="21">
        <f>IF(OR(B1920&amp;""="",C1920&lt;&gt;"مراجعة",NOT(ISNUMBER(A1920))),"",IF(COUNTIFS($B$6:$B$2005,B1920&amp;"",$C$6:$C$2005,"مراجعة",$A$6:$A$2005,"&gt;"&amp;A1920)=0,1,0))</f>
        <v/>
      </c>
      <c r="L1920" s="6">
        <f>IF(J1920=1,B1920&amp;"|H","")</f>
        <v/>
      </c>
      <c r="M1920" s="6">
        <f>IF(K1920=1,B1920&amp;"|R","")</f>
        <v/>
      </c>
    </row>
    <row r="1921">
      <c r="A1921" s="13" t="n"/>
      <c r="B1921" s="5" t="n"/>
      <c r="C1921" s="5" t="n"/>
      <c r="D1921" s="5" t="n"/>
      <c r="E1921" s="5" t="n"/>
      <c r="F1921" s="15" t="n"/>
      <c r="G1921" s="5" t="n"/>
      <c r="H1921" s="5" t="n"/>
      <c r="I1921" s="6">
        <f>IF(B1921&amp;""="","",IF(COUNTIF('الطلاب'!$A$6:$A$205,B1921&amp;"")=0,"طالب غير موجود",IF(NOT(ISNUMBER(A1921)),"تاريخ ناقص",IF(OR(C1921="حفظ جديد",C1921="مراجعة")=FALSE,"اختر النوع",IF(NOT(ISNUMBER(F1921)),"عدد الأوجه ناقص","")))))</f>
        <v/>
      </c>
      <c r="J1921" s="21">
        <f>IF(OR(B1921&amp;""="",C1921&lt;&gt;"حفظ جديد",NOT(ISNUMBER(A1921))),"",IF(COUNTIFS($B$6:$B$2005,B1921&amp;"",$C$6:$C$2005,"حفظ جديد",$A$6:$A$2005,"&gt;"&amp;A1921)=0,1,0))</f>
        <v/>
      </c>
      <c r="K1921" s="21">
        <f>IF(OR(B1921&amp;""="",C1921&lt;&gt;"مراجعة",NOT(ISNUMBER(A1921))),"",IF(COUNTIFS($B$6:$B$2005,B1921&amp;"",$C$6:$C$2005,"مراجعة",$A$6:$A$2005,"&gt;"&amp;A1921)=0,1,0))</f>
        <v/>
      </c>
      <c r="L1921" s="6">
        <f>IF(J1921=1,B1921&amp;"|H","")</f>
        <v/>
      </c>
      <c r="M1921" s="6">
        <f>IF(K1921=1,B1921&amp;"|R","")</f>
        <v/>
      </c>
    </row>
    <row r="1922">
      <c r="A1922" s="13" t="n"/>
      <c r="B1922" s="5" t="n"/>
      <c r="C1922" s="5" t="n"/>
      <c r="D1922" s="5" t="n"/>
      <c r="E1922" s="5" t="n"/>
      <c r="F1922" s="15" t="n"/>
      <c r="G1922" s="5" t="n"/>
      <c r="H1922" s="5" t="n"/>
      <c r="I1922" s="6">
        <f>IF(B1922&amp;""="","",IF(COUNTIF('الطلاب'!$A$6:$A$205,B1922&amp;"")=0,"طالب غير موجود",IF(NOT(ISNUMBER(A1922)),"تاريخ ناقص",IF(OR(C1922="حفظ جديد",C1922="مراجعة")=FALSE,"اختر النوع",IF(NOT(ISNUMBER(F1922)),"عدد الأوجه ناقص","")))))</f>
        <v/>
      </c>
      <c r="J1922" s="21">
        <f>IF(OR(B1922&amp;""="",C1922&lt;&gt;"حفظ جديد",NOT(ISNUMBER(A1922))),"",IF(COUNTIFS($B$6:$B$2005,B1922&amp;"",$C$6:$C$2005,"حفظ جديد",$A$6:$A$2005,"&gt;"&amp;A1922)=0,1,0))</f>
        <v/>
      </c>
      <c r="K1922" s="21">
        <f>IF(OR(B1922&amp;""="",C1922&lt;&gt;"مراجعة",NOT(ISNUMBER(A1922))),"",IF(COUNTIFS($B$6:$B$2005,B1922&amp;"",$C$6:$C$2005,"مراجعة",$A$6:$A$2005,"&gt;"&amp;A1922)=0,1,0))</f>
        <v/>
      </c>
      <c r="L1922" s="6">
        <f>IF(J1922=1,B1922&amp;"|H","")</f>
        <v/>
      </c>
      <c r="M1922" s="6">
        <f>IF(K1922=1,B1922&amp;"|R","")</f>
        <v/>
      </c>
    </row>
    <row r="1923">
      <c r="A1923" s="13" t="n"/>
      <c r="B1923" s="5" t="n"/>
      <c r="C1923" s="5" t="n"/>
      <c r="D1923" s="5" t="n"/>
      <c r="E1923" s="5" t="n"/>
      <c r="F1923" s="15" t="n"/>
      <c r="G1923" s="5" t="n"/>
      <c r="H1923" s="5" t="n"/>
      <c r="I1923" s="6">
        <f>IF(B1923&amp;""="","",IF(COUNTIF('الطلاب'!$A$6:$A$205,B1923&amp;"")=0,"طالب غير موجود",IF(NOT(ISNUMBER(A1923)),"تاريخ ناقص",IF(OR(C1923="حفظ جديد",C1923="مراجعة")=FALSE,"اختر النوع",IF(NOT(ISNUMBER(F1923)),"عدد الأوجه ناقص","")))))</f>
        <v/>
      </c>
      <c r="J1923" s="21">
        <f>IF(OR(B1923&amp;""="",C1923&lt;&gt;"حفظ جديد",NOT(ISNUMBER(A1923))),"",IF(COUNTIFS($B$6:$B$2005,B1923&amp;"",$C$6:$C$2005,"حفظ جديد",$A$6:$A$2005,"&gt;"&amp;A1923)=0,1,0))</f>
        <v/>
      </c>
      <c r="K1923" s="21">
        <f>IF(OR(B1923&amp;""="",C1923&lt;&gt;"مراجعة",NOT(ISNUMBER(A1923))),"",IF(COUNTIFS($B$6:$B$2005,B1923&amp;"",$C$6:$C$2005,"مراجعة",$A$6:$A$2005,"&gt;"&amp;A1923)=0,1,0))</f>
        <v/>
      </c>
      <c r="L1923" s="6">
        <f>IF(J1923=1,B1923&amp;"|H","")</f>
        <v/>
      </c>
      <c r="M1923" s="6">
        <f>IF(K1923=1,B1923&amp;"|R","")</f>
        <v/>
      </c>
    </row>
    <row r="1924">
      <c r="A1924" s="13" t="n"/>
      <c r="B1924" s="5" t="n"/>
      <c r="C1924" s="5" t="n"/>
      <c r="D1924" s="5" t="n"/>
      <c r="E1924" s="5" t="n"/>
      <c r="F1924" s="15" t="n"/>
      <c r="G1924" s="5" t="n"/>
      <c r="H1924" s="5" t="n"/>
      <c r="I1924" s="6">
        <f>IF(B1924&amp;""="","",IF(COUNTIF('الطلاب'!$A$6:$A$205,B1924&amp;"")=0,"طالب غير موجود",IF(NOT(ISNUMBER(A1924)),"تاريخ ناقص",IF(OR(C1924="حفظ جديد",C1924="مراجعة")=FALSE,"اختر النوع",IF(NOT(ISNUMBER(F1924)),"عدد الأوجه ناقص","")))))</f>
        <v/>
      </c>
      <c r="J1924" s="21">
        <f>IF(OR(B1924&amp;""="",C1924&lt;&gt;"حفظ جديد",NOT(ISNUMBER(A1924))),"",IF(COUNTIFS($B$6:$B$2005,B1924&amp;"",$C$6:$C$2005,"حفظ جديد",$A$6:$A$2005,"&gt;"&amp;A1924)=0,1,0))</f>
        <v/>
      </c>
      <c r="K1924" s="21">
        <f>IF(OR(B1924&amp;""="",C1924&lt;&gt;"مراجعة",NOT(ISNUMBER(A1924))),"",IF(COUNTIFS($B$6:$B$2005,B1924&amp;"",$C$6:$C$2005,"مراجعة",$A$6:$A$2005,"&gt;"&amp;A1924)=0,1,0))</f>
        <v/>
      </c>
      <c r="L1924" s="6">
        <f>IF(J1924=1,B1924&amp;"|H","")</f>
        <v/>
      </c>
      <c r="M1924" s="6">
        <f>IF(K1924=1,B1924&amp;"|R","")</f>
        <v/>
      </c>
    </row>
    <row r="1925">
      <c r="A1925" s="13" t="n"/>
      <c r="B1925" s="5" t="n"/>
      <c r="C1925" s="5" t="n"/>
      <c r="D1925" s="5" t="n"/>
      <c r="E1925" s="5" t="n"/>
      <c r="F1925" s="15" t="n"/>
      <c r="G1925" s="5" t="n"/>
      <c r="H1925" s="5" t="n"/>
      <c r="I1925" s="6">
        <f>IF(B1925&amp;""="","",IF(COUNTIF('الطلاب'!$A$6:$A$205,B1925&amp;"")=0,"طالب غير موجود",IF(NOT(ISNUMBER(A1925)),"تاريخ ناقص",IF(OR(C1925="حفظ جديد",C1925="مراجعة")=FALSE,"اختر النوع",IF(NOT(ISNUMBER(F1925)),"عدد الأوجه ناقص","")))))</f>
        <v/>
      </c>
      <c r="J1925" s="21">
        <f>IF(OR(B1925&amp;""="",C1925&lt;&gt;"حفظ جديد",NOT(ISNUMBER(A1925))),"",IF(COUNTIFS($B$6:$B$2005,B1925&amp;"",$C$6:$C$2005,"حفظ جديد",$A$6:$A$2005,"&gt;"&amp;A1925)=0,1,0))</f>
        <v/>
      </c>
      <c r="K1925" s="21">
        <f>IF(OR(B1925&amp;""="",C1925&lt;&gt;"مراجعة",NOT(ISNUMBER(A1925))),"",IF(COUNTIFS($B$6:$B$2005,B1925&amp;"",$C$6:$C$2005,"مراجعة",$A$6:$A$2005,"&gt;"&amp;A1925)=0,1,0))</f>
        <v/>
      </c>
      <c r="L1925" s="6">
        <f>IF(J1925=1,B1925&amp;"|H","")</f>
        <v/>
      </c>
      <c r="M1925" s="6">
        <f>IF(K1925=1,B1925&amp;"|R","")</f>
        <v/>
      </c>
    </row>
    <row r="1926">
      <c r="A1926" s="13" t="n"/>
      <c r="B1926" s="5" t="n"/>
      <c r="C1926" s="5" t="n"/>
      <c r="D1926" s="5" t="n"/>
      <c r="E1926" s="5" t="n"/>
      <c r="F1926" s="15" t="n"/>
      <c r="G1926" s="5" t="n"/>
      <c r="H1926" s="5" t="n"/>
      <c r="I1926" s="6">
        <f>IF(B1926&amp;""="","",IF(COUNTIF('الطلاب'!$A$6:$A$205,B1926&amp;"")=0,"طالب غير موجود",IF(NOT(ISNUMBER(A1926)),"تاريخ ناقص",IF(OR(C1926="حفظ جديد",C1926="مراجعة")=FALSE,"اختر النوع",IF(NOT(ISNUMBER(F1926)),"عدد الأوجه ناقص","")))))</f>
        <v/>
      </c>
      <c r="J1926" s="21">
        <f>IF(OR(B1926&amp;""="",C1926&lt;&gt;"حفظ جديد",NOT(ISNUMBER(A1926))),"",IF(COUNTIFS($B$6:$B$2005,B1926&amp;"",$C$6:$C$2005,"حفظ جديد",$A$6:$A$2005,"&gt;"&amp;A1926)=0,1,0))</f>
        <v/>
      </c>
      <c r="K1926" s="21">
        <f>IF(OR(B1926&amp;""="",C1926&lt;&gt;"مراجعة",NOT(ISNUMBER(A1926))),"",IF(COUNTIFS($B$6:$B$2005,B1926&amp;"",$C$6:$C$2005,"مراجعة",$A$6:$A$2005,"&gt;"&amp;A1926)=0,1,0))</f>
        <v/>
      </c>
      <c r="L1926" s="6">
        <f>IF(J1926=1,B1926&amp;"|H","")</f>
        <v/>
      </c>
      <c r="M1926" s="6">
        <f>IF(K1926=1,B1926&amp;"|R","")</f>
        <v/>
      </c>
    </row>
    <row r="1927">
      <c r="A1927" s="13" t="n"/>
      <c r="B1927" s="5" t="n"/>
      <c r="C1927" s="5" t="n"/>
      <c r="D1927" s="5" t="n"/>
      <c r="E1927" s="5" t="n"/>
      <c r="F1927" s="15" t="n"/>
      <c r="G1927" s="5" t="n"/>
      <c r="H1927" s="5" t="n"/>
      <c r="I1927" s="6">
        <f>IF(B1927&amp;""="","",IF(COUNTIF('الطلاب'!$A$6:$A$205,B1927&amp;"")=0,"طالب غير موجود",IF(NOT(ISNUMBER(A1927)),"تاريخ ناقص",IF(OR(C1927="حفظ جديد",C1927="مراجعة")=FALSE,"اختر النوع",IF(NOT(ISNUMBER(F1927)),"عدد الأوجه ناقص","")))))</f>
        <v/>
      </c>
      <c r="J1927" s="21">
        <f>IF(OR(B1927&amp;""="",C1927&lt;&gt;"حفظ جديد",NOT(ISNUMBER(A1927))),"",IF(COUNTIFS($B$6:$B$2005,B1927&amp;"",$C$6:$C$2005,"حفظ جديد",$A$6:$A$2005,"&gt;"&amp;A1927)=0,1,0))</f>
        <v/>
      </c>
      <c r="K1927" s="21">
        <f>IF(OR(B1927&amp;""="",C1927&lt;&gt;"مراجعة",NOT(ISNUMBER(A1927))),"",IF(COUNTIFS($B$6:$B$2005,B1927&amp;"",$C$6:$C$2005,"مراجعة",$A$6:$A$2005,"&gt;"&amp;A1927)=0,1,0))</f>
        <v/>
      </c>
      <c r="L1927" s="6">
        <f>IF(J1927=1,B1927&amp;"|H","")</f>
        <v/>
      </c>
      <c r="M1927" s="6">
        <f>IF(K1927=1,B1927&amp;"|R","")</f>
        <v/>
      </c>
    </row>
    <row r="1928">
      <c r="A1928" s="13" t="n"/>
      <c r="B1928" s="5" t="n"/>
      <c r="C1928" s="5" t="n"/>
      <c r="D1928" s="5" t="n"/>
      <c r="E1928" s="5" t="n"/>
      <c r="F1928" s="15" t="n"/>
      <c r="G1928" s="5" t="n"/>
      <c r="H1928" s="5" t="n"/>
      <c r="I1928" s="6">
        <f>IF(B1928&amp;""="","",IF(COUNTIF('الطلاب'!$A$6:$A$205,B1928&amp;"")=0,"طالب غير موجود",IF(NOT(ISNUMBER(A1928)),"تاريخ ناقص",IF(OR(C1928="حفظ جديد",C1928="مراجعة")=FALSE,"اختر النوع",IF(NOT(ISNUMBER(F1928)),"عدد الأوجه ناقص","")))))</f>
        <v/>
      </c>
      <c r="J1928" s="21">
        <f>IF(OR(B1928&amp;""="",C1928&lt;&gt;"حفظ جديد",NOT(ISNUMBER(A1928))),"",IF(COUNTIFS($B$6:$B$2005,B1928&amp;"",$C$6:$C$2005,"حفظ جديد",$A$6:$A$2005,"&gt;"&amp;A1928)=0,1,0))</f>
        <v/>
      </c>
      <c r="K1928" s="21">
        <f>IF(OR(B1928&amp;""="",C1928&lt;&gt;"مراجعة",NOT(ISNUMBER(A1928))),"",IF(COUNTIFS($B$6:$B$2005,B1928&amp;"",$C$6:$C$2005,"مراجعة",$A$6:$A$2005,"&gt;"&amp;A1928)=0,1,0))</f>
        <v/>
      </c>
      <c r="L1928" s="6">
        <f>IF(J1928=1,B1928&amp;"|H","")</f>
        <v/>
      </c>
      <c r="M1928" s="6">
        <f>IF(K1928=1,B1928&amp;"|R","")</f>
        <v/>
      </c>
    </row>
    <row r="1929">
      <c r="A1929" s="13" t="n"/>
      <c r="B1929" s="5" t="n"/>
      <c r="C1929" s="5" t="n"/>
      <c r="D1929" s="5" t="n"/>
      <c r="E1929" s="5" t="n"/>
      <c r="F1929" s="15" t="n"/>
      <c r="G1929" s="5" t="n"/>
      <c r="H1929" s="5" t="n"/>
      <c r="I1929" s="6">
        <f>IF(B1929&amp;""="","",IF(COUNTIF('الطلاب'!$A$6:$A$205,B1929&amp;"")=0,"طالب غير موجود",IF(NOT(ISNUMBER(A1929)),"تاريخ ناقص",IF(OR(C1929="حفظ جديد",C1929="مراجعة")=FALSE,"اختر النوع",IF(NOT(ISNUMBER(F1929)),"عدد الأوجه ناقص","")))))</f>
        <v/>
      </c>
      <c r="J1929" s="21">
        <f>IF(OR(B1929&amp;""="",C1929&lt;&gt;"حفظ جديد",NOT(ISNUMBER(A1929))),"",IF(COUNTIFS($B$6:$B$2005,B1929&amp;"",$C$6:$C$2005,"حفظ جديد",$A$6:$A$2005,"&gt;"&amp;A1929)=0,1,0))</f>
        <v/>
      </c>
      <c r="K1929" s="21">
        <f>IF(OR(B1929&amp;""="",C1929&lt;&gt;"مراجعة",NOT(ISNUMBER(A1929))),"",IF(COUNTIFS($B$6:$B$2005,B1929&amp;"",$C$6:$C$2005,"مراجعة",$A$6:$A$2005,"&gt;"&amp;A1929)=0,1,0))</f>
        <v/>
      </c>
      <c r="L1929" s="6">
        <f>IF(J1929=1,B1929&amp;"|H","")</f>
        <v/>
      </c>
      <c r="M1929" s="6">
        <f>IF(K1929=1,B1929&amp;"|R","")</f>
        <v/>
      </c>
    </row>
    <row r="1930">
      <c r="A1930" s="13" t="n"/>
      <c r="B1930" s="5" t="n"/>
      <c r="C1930" s="5" t="n"/>
      <c r="D1930" s="5" t="n"/>
      <c r="E1930" s="5" t="n"/>
      <c r="F1930" s="15" t="n"/>
      <c r="G1930" s="5" t="n"/>
      <c r="H1930" s="5" t="n"/>
      <c r="I1930" s="6">
        <f>IF(B1930&amp;""="","",IF(COUNTIF('الطلاب'!$A$6:$A$205,B1930&amp;"")=0,"طالب غير موجود",IF(NOT(ISNUMBER(A1930)),"تاريخ ناقص",IF(OR(C1930="حفظ جديد",C1930="مراجعة")=FALSE,"اختر النوع",IF(NOT(ISNUMBER(F1930)),"عدد الأوجه ناقص","")))))</f>
        <v/>
      </c>
      <c r="J1930" s="21">
        <f>IF(OR(B1930&amp;""="",C1930&lt;&gt;"حفظ جديد",NOT(ISNUMBER(A1930))),"",IF(COUNTIFS($B$6:$B$2005,B1930&amp;"",$C$6:$C$2005,"حفظ جديد",$A$6:$A$2005,"&gt;"&amp;A1930)=0,1,0))</f>
        <v/>
      </c>
      <c r="K1930" s="21">
        <f>IF(OR(B1930&amp;""="",C1930&lt;&gt;"مراجعة",NOT(ISNUMBER(A1930))),"",IF(COUNTIFS($B$6:$B$2005,B1930&amp;"",$C$6:$C$2005,"مراجعة",$A$6:$A$2005,"&gt;"&amp;A1930)=0,1,0))</f>
        <v/>
      </c>
      <c r="L1930" s="6">
        <f>IF(J1930=1,B1930&amp;"|H","")</f>
        <v/>
      </c>
      <c r="M1930" s="6">
        <f>IF(K1930=1,B1930&amp;"|R","")</f>
        <v/>
      </c>
    </row>
    <row r="1931">
      <c r="A1931" s="13" t="n"/>
      <c r="B1931" s="5" t="n"/>
      <c r="C1931" s="5" t="n"/>
      <c r="D1931" s="5" t="n"/>
      <c r="E1931" s="5" t="n"/>
      <c r="F1931" s="15" t="n"/>
      <c r="G1931" s="5" t="n"/>
      <c r="H1931" s="5" t="n"/>
      <c r="I1931" s="6">
        <f>IF(B1931&amp;""="","",IF(COUNTIF('الطلاب'!$A$6:$A$205,B1931&amp;"")=0,"طالب غير موجود",IF(NOT(ISNUMBER(A1931)),"تاريخ ناقص",IF(OR(C1931="حفظ جديد",C1931="مراجعة")=FALSE,"اختر النوع",IF(NOT(ISNUMBER(F1931)),"عدد الأوجه ناقص","")))))</f>
        <v/>
      </c>
      <c r="J1931" s="21">
        <f>IF(OR(B1931&amp;""="",C1931&lt;&gt;"حفظ جديد",NOT(ISNUMBER(A1931))),"",IF(COUNTIFS($B$6:$B$2005,B1931&amp;"",$C$6:$C$2005,"حفظ جديد",$A$6:$A$2005,"&gt;"&amp;A1931)=0,1,0))</f>
        <v/>
      </c>
      <c r="K1931" s="21">
        <f>IF(OR(B1931&amp;""="",C1931&lt;&gt;"مراجعة",NOT(ISNUMBER(A1931))),"",IF(COUNTIFS($B$6:$B$2005,B1931&amp;"",$C$6:$C$2005,"مراجعة",$A$6:$A$2005,"&gt;"&amp;A1931)=0,1,0))</f>
        <v/>
      </c>
      <c r="L1931" s="6">
        <f>IF(J1931=1,B1931&amp;"|H","")</f>
        <v/>
      </c>
      <c r="M1931" s="6">
        <f>IF(K1931=1,B1931&amp;"|R","")</f>
        <v/>
      </c>
    </row>
    <row r="1932">
      <c r="A1932" s="13" t="n"/>
      <c r="B1932" s="5" t="n"/>
      <c r="C1932" s="5" t="n"/>
      <c r="D1932" s="5" t="n"/>
      <c r="E1932" s="5" t="n"/>
      <c r="F1932" s="15" t="n"/>
      <c r="G1932" s="5" t="n"/>
      <c r="H1932" s="5" t="n"/>
      <c r="I1932" s="6">
        <f>IF(B1932&amp;""="","",IF(COUNTIF('الطلاب'!$A$6:$A$205,B1932&amp;"")=0,"طالب غير موجود",IF(NOT(ISNUMBER(A1932)),"تاريخ ناقص",IF(OR(C1932="حفظ جديد",C1932="مراجعة")=FALSE,"اختر النوع",IF(NOT(ISNUMBER(F1932)),"عدد الأوجه ناقص","")))))</f>
        <v/>
      </c>
      <c r="J1932" s="21">
        <f>IF(OR(B1932&amp;""="",C1932&lt;&gt;"حفظ جديد",NOT(ISNUMBER(A1932))),"",IF(COUNTIFS($B$6:$B$2005,B1932&amp;"",$C$6:$C$2005,"حفظ جديد",$A$6:$A$2005,"&gt;"&amp;A1932)=0,1,0))</f>
        <v/>
      </c>
      <c r="K1932" s="21">
        <f>IF(OR(B1932&amp;""="",C1932&lt;&gt;"مراجعة",NOT(ISNUMBER(A1932))),"",IF(COUNTIFS($B$6:$B$2005,B1932&amp;"",$C$6:$C$2005,"مراجعة",$A$6:$A$2005,"&gt;"&amp;A1932)=0,1,0))</f>
        <v/>
      </c>
      <c r="L1932" s="6">
        <f>IF(J1932=1,B1932&amp;"|H","")</f>
        <v/>
      </c>
      <c r="M1932" s="6">
        <f>IF(K1932=1,B1932&amp;"|R","")</f>
        <v/>
      </c>
    </row>
    <row r="1933">
      <c r="A1933" s="13" t="n"/>
      <c r="B1933" s="5" t="n"/>
      <c r="C1933" s="5" t="n"/>
      <c r="D1933" s="5" t="n"/>
      <c r="E1933" s="5" t="n"/>
      <c r="F1933" s="15" t="n"/>
      <c r="G1933" s="5" t="n"/>
      <c r="H1933" s="5" t="n"/>
      <c r="I1933" s="6">
        <f>IF(B1933&amp;""="","",IF(COUNTIF('الطلاب'!$A$6:$A$205,B1933&amp;"")=0,"طالب غير موجود",IF(NOT(ISNUMBER(A1933)),"تاريخ ناقص",IF(OR(C1933="حفظ جديد",C1933="مراجعة")=FALSE,"اختر النوع",IF(NOT(ISNUMBER(F1933)),"عدد الأوجه ناقص","")))))</f>
        <v/>
      </c>
      <c r="J1933" s="21">
        <f>IF(OR(B1933&amp;""="",C1933&lt;&gt;"حفظ جديد",NOT(ISNUMBER(A1933))),"",IF(COUNTIFS($B$6:$B$2005,B1933&amp;"",$C$6:$C$2005,"حفظ جديد",$A$6:$A$2005,"&gt;"&amp;A1933)=0,1,0))</f>
        <v/>
      </c>
      <c r="K1933" s="21">
        <f>IF(OR(B1933&amp;""="",C1933&lt;&gt;"مراجعة",NOT(ISNUMBER(A1933))),"",IF(COUNTIFS($B$6:$B$2005,B1933&amp;"",$C$6:$C$2005,"مراجعة",$A$6:$A$2005,"&gt;"&amp;A1933)=0,1,0))</f>
        <v/>
      </c>
      <c r="L1933" s="6">
        <f>IF(J1933=1,B1933&amp;"|H","")</f>
        <v/>
      </c>
      <c r="M1933" s="6">
        <f>IF(K1933=1,B1933&amp;"|R","")</f>
        <v/>
      </c>
    </row>
    <row r="1934">
      <c r="A1934" s="13" t="n"/>
      <c r="B1934" s="5" t="n"/>
      <c r="C1934" s="5" t="n"/>
      <c r="D1934" s="5" t="n"/>
      <c r="E1934" s="5" t="n"/>
      <c r="F1934" s="15" t="n"/>
      <c r="G1934" s="5" t="n"/>
      <c r="H1934" s="5" t="n"/>
      <c r="I1934" s="6">
        <f>IF(B1934&amp;""="","",IF(COUNTIF('الطلاب'!$A$6:$A$205,B1934&amp;"")=0,"طالب غير موجود",IF(NOT(ISNUMBER(A1934)),"تاريخ ناقص",IF(OR(C1934="حفظ جديد",C1934="مراجعة")=FALSE,"اختر النوع",IF(NOT(ISNUMBER(F1934)),"عدد الأوجه ناقص","")))))</f>
        <v/>
      </c>
      <c r="J1934" s="21">
        <f>IF(OR(B1934&amp;""="",C1934&lt;&gt;"حفظ جديد",NOT(ISNUMBER(A1934))),"",IF(COUNTIFS($B$6:$B$2005,B1934&amp;"",$C$6:$C$2005,"حفظ جديد",$A$6:$A$2005,"&gt;"&amp;A1934)=0,1,0))</f>
        <v/>
      </c>
      <c r="K1934" s="21">
        <f>IF(OR(B1934&amp;""="",C1934&lt;&gt;"مراجعة",NOT(ISNUMBER(A1934))),"",IF(COUNTIFS($B$6:$B$2005,B1934&amp;"",$C$6:$C$2005,"مراجعة",$A$6:$A$2005,"&gt;"&amp;A1934)=0,1,0))</f>
        <v/>
      </c>
      <c r="L1934" s="6">
        <f>IF(J1934=1,B1934&amp;"|H","")</f>
        <v/>
      </c>
      <c r="M1934" s="6">
        <f>IF(K1934=1,B1934&amp;"|R","")</f>
        <v/>
      </c>
    </row>
    <row r="1935">
      <c r="A1935" s="13" t="n"/>
      <c r="B1935" s="5" t="n"/>
      <c r="C1935" s="5" t="n"/>
      <c r="D1935" s="5" t="n"/>
      <c r="E1935" s="5" t="n"/>
      <c r="F1935" s="15" t="n"/>
      <c r="G1935" s="5" t="n"/>
      <c r="H1935" s="5" t="n"/>
      <c r="I1935" s="6">
        <f>IF(B1935&amp;""="","",IF(COUNTIF('الطلاب'!$A$6:$A$205,B1935&amp;"")=0,"طالب غير موجود",IF(NOT(ISNUMBER(A1935)),"تاريخ ناقص",IF(OR(C1935="حفظ جديد",C1935="مراجعة")=FALSE,"اختر النوع",IF(NOT(ISNUMBER(F1935)),"عدد الأوجه ناقص","")))))</f>
        <v/>
      </c>
      <c r="J1935" s="21">
        <f>IF(OR(B1935&amp;""="",C1935&lt;&gt;"حفظ جديد",NOT(ISNUMBER(A1935))),"",IF(COUNTIFS($B$6:$B$2005,B1935&amp;"",$C$6:$C$2005,"حفظ جديد",$A$6:$A$2005,"&gt;"&amp;A1935)=0,1,0))</f>
        <v/>
      </c>
      <c r="K1935" s="21">
        <f>IF(OR(B1935&amp;""="",C1935&lt;&gt;"مراجعة",NOT(ISNUMBER(A1935))),"",IF(COUNTIFS($B$6:$B$2005,B1935&amp;"",$C$6:$C$2005,"مراجعة",$A$6:$A$2005,"&gt;"&amp;A1935)=0,1,0))</f>
        <v/>
      </c>
      <c r="L1935" s="6">
        <f>IF(J1935=1,B1935&amp;"|H","")</f>
        <v/>
      </c>
      <c r="M1935" s="6">
        <f>IF(K1935=1,B1935&amp;"|R","")</f>
        <v/>
      </c>
    </row>
    <row r="1936">
      <c r="A1936" s="13" t="n"/>
      <c r="B1936" s="5" t="n"/>
      <c r="C1936" s="5" t="n"/>
      <c r="D1936" s="5" t="n"/>
      <c r="E1936" s="5" t="n"/>
      <c r="F1936" s="15" t="n"/>
      <c r="G1936" s="5" t="n"/>
      <c r="H1936" s="5" t="n"/>
      <c r="I1936" s="6">
        <f>IF(B1936&amp;""="","",IF(COUNTIF('الطلاب'!$A$6:$A$205,B1936&amp;"")=0,"طالب غير موجود",IF(NOT(ISNUMBER(A1936)),"تاريخ ناقص",IF(OR(C1936="حفظ جديد",C1936="مراجعة")=FALSE,"اختر النوع",IF(NOT(ISNUMBER(F1936)),"عدد الأوجه ناقص","")))))</f>
        <v/>
      </c>
      <c r="J1936" s="21">
        <f>IF(OR(B1936&amp;""="",C1936&lt;&gt;"حفظ جديد",NOT(ISNUMBER(A1936))),"",IF(COUNTIFS($B$6:$B$2005,B1936&amp;"",$C$6:$C$2005,"حفظ جديد",$A$6:$A$2005,"&gt;"&amp;A1936)=0,1,0))</f>
        <v/>
      </c>
      <c r="K1936" s="21">
        <f>IF(OR(B1936&amp;""="",C1936&lt;&gt;"مراجعة",NOT(ISNUMBER(A1936))),"",IF(COUNTIFS($B$6:$B$2005,B1936&amp;"",$C$6:$C$2005,"مراجعة",$A$6:$A$2005,"&gt;"&amp;A1936)=0,1,0))</f>
        <v/>
      </c>
      <c r="L1936" s="6">
        <f>IF(J1936=1,B1936&amp;"|H","")</f>
        <v/>
      </c>
      <c r="M1936" s="6">
        <f>IF(K1936=1,B1936&amp;"|R","")</f>
        <v/>
      </c>
    </row>
    <row r="1937">
      <c r="A1937" s="13" t="n"/>
      <c r="B1937" s="5" t="n"/>
      <c r="C1937" s="5" t="n"/>
      <c r="D1937" s="5" t="n"/>
      <c r="E1937" s="5" t="n"/>
      <c r="F1937" s="15" t="n"/>
      <c r="G1937" s="5" t="n"/>
      <c r="H1937" s="5" t="n"/>
      <c r="I1937" s="6">
        <f>IF(B1937&amp;""="","",IF(COUNTIF('الطلاب'!$A$6:$A$205,B1937&amp;"")=0,"طالب غير موجود",IF(NOT(ISNUMBER(A1937)),"تاريخ ناقص",IF(OR(C1937="حفظ جديد",C1937="مراجعة")=FALSE,"اختر النوع",IF(NOT(ISNUMBER(F1937)),"عدد الأوجه ناقص","")))))</f>
        <v/>
      </c>
      <c r="J1937" s="21">
        <f>IF(OR(B1937&amp;""="",C1937&lt;&gt;"حفظ جديد",NOT(ISNUMBER(A1937))),"",IF(COUNTIFS($B$6:$B$2005,B1937&amp;"",$C$6:$C$2005,"حفظ جديد",$A$6:$A$2005,"&gt;"&amp;A1937)=0,1,0))</f>
        <v/>
      </c>
      <c r="K1937" s="21">
        <f>IF(OR(B1937&amp;""="",C1937&lt;&gt;"مراجعة",NOT(ISNUMBER(A1937))),"",IF(COUNTIFS($B$6:$B$2005,B1937&amp;"",$C$6:$C$2005,"مراجعة",$A$6:$A$2005,"&gt;"&amp;A1937)=0,1,0))</f>
        <v/>
      </c>
      <c r="L1937" s="6">
        <f>IF(J1937=1,B1937&amp;"|H","")</f>
        <v/>
      </c>
      <c r="M1937" s="6">
        <f>IF(K1937=1,B1937&amp;"|R","")</f>
        <v/>
      </c>
    </row>
    <row r="1938">
      <c r="A1938" s="13" t="n"/>
      <c r="B1938" s="5" t="n"/>
      <c r="C1938" s="5" t="n"/>
      <c r="D1938" s="5" t="n"/>
      <c r="E1938" s="5" t="n"/>
      <c r="F1938" s="15" t="n"/>
      <c r="G1938" s="5" t="n"/>
      <c r="H1938" s="5" t="n"/>
      <c r="I1938" s="6">
        <f>IF(B1938&amp;""="","",IF(COUNTIF('الطلاب'!$A$6:$A$205,B1938&amp;"")=0,"طالب غير موجود",IF(NOT(ISNUMBER(A1938)),"تاريخ ناقص",IF(OR(C1938="حفظ جديد",C1938="مراجعة")=FALSE,"اختر النوع",IF(NOT(ISNUMBER(F1938)),"عدد الأوجه ناقص","")))))</f>
        <v/>
      </c>
      <c r="J1938" s="21">
        <f>IF(OR(B1938&amp;""="",C1938&lt;&gt;"حفظ جديد",NOT(ISNUMBER(A1938))),"",IF(COUNTIFS($B$6:$B$2005,B1938&amp;"",$C$6:$C$2005,"حفظ جديد",$A$6:$A$2005,"&gt;"&amp;A1938)=0,1,0))</f>
        <v/>
      </c>
      <c r="K1938" s="21">
        <f>IF(OR(B1938&amp;""="",C1938&lt;&gt;"مراجعة",NOT(ISNUMBER(A1938))),"",IF(COUNTIFS($B$6:$B$2005,B1938&amp;"",$C$6:$C$2005,"مراجعة",$A$6:$A$2005,"&gt;"&amp;A1938)=0,1,0))</f>
        <v/>
      </c>
      <c r="L1938" s="6">
        <f>IF(J1938=1,B1938&amp;"|H","")</f>
        <v/>
      </c>
      <c r="M1938" s="6">
        <f>IF(K1938=1,B1938&amp;"|R","")</f>
        <v/>
      </c>
    </row>
    <row r="1939">
      <c r="A1939" s="13" t="n"/>
      <c r="B1939" s="5" t="n"/>
      <c r="C1939" s="5" t="n"/>
      <c r="D1939" s="5" t="n"/>
      <c r="E1939" s="5" t="n"/>
      <c r="F1939" s="15" t="n"/>
      <c r="G1939" s="5" t="n"/>
      <c r="H1939" s="5" t="n"/>
      <c r="I1939" s="6">
        <f>IF(B1939&amp;""="","",IF(COUNTIF('الطلاب'!$A$6:$A$205,B1939&amp;"")=0,"طالب غير موجود",IF(NOT(ISNUMBER(A1939)),"تاريخ ناقص",IF(OR(C1939="حفظ جديد",C1939="مراجعة")=FALSE,"اختر النوع",IF(NOT(ISNUMBER(F1939)),"عدد الأوجه ناقص","")))))</f>
        <v/>
      </c>
      <c r="J1939" s="21">
        <f>IF(OR(B1939&amp;""="",C1939&lt;&gt;"حفظ جديد",NOT(ISNUMBER(A1939))),"",IF(COUNTIFS($B$6:$B$2005,B1939&amp;"",$C$6:$C$2005,"حفظ جديد",$A$6:$A$2005,"&gt;"&amp;A1939)=0,1,0))</f>
        <v/>
      </c>
      <c r="K1939" s="21">
        <f>IF(OR(B1939&amp;""="",C1939&lt;&gt;"مراجعة",NOT(ISNUMBER(A1939))),"",IF(COUNTIFS($B$6:$B$2005,B1939&amp;"",$C$6:$C$2005,"مراجعة",$A$6:$A$2005,"&gt;"&amp;A1939)=0,1,0))</f>
        <v/>
      </c>
      <c r="L1939" s="6">
        <f>IF(J1939=1,B1939&amp;"|H","")</f>
        <v/>
      </c>
      <c r="M1939" s="6">
        <f>IF(K1939=1,B1939&amp;"|R","")</f>
        <v/>
      </c>
    </row>
    <row r="1940">
      <c r="A1940" s="13" t="n"/>
      <c r="B1940" s="5" t="n"/>
      <c r="C1940" s="5" t="n"/>
      <c r="D1940" s="5" t="n"/>
      <c r="E1940" s="5" t="n"/>
      <c r="F1940" s="15" t="n"/>
      <c r="G1940" s="5" t="n"/>
      <c r="H1940" s="5" t="n"/>
      <c r="I1940" s="6">
        <f>IF(B1940&amp;""="","",IF(COUNTIF('الطلاب'!$A$6:$A$205,B1940&amp;"")=0,"طالب غير موجود",IF(NOT(ISNUMBER(A1940)),"تاريخ ناقص",IF(OR(C1940="حفظ جديد",C1940="مراجعة")=FALSE,"اختر النوع",IF(NOT(ISNUMBER(F1940)),"عدد الأوجه ناقص","")))))</f>
        <v/>
      </c>
      <c r="J1940" s="21">
        <f>IF(OR(B1940&amp;""="",C1940&lt;&gt;"حفظ جديد",NOT(ISNUMBER(A1940))),"",IF(COUNTIFS($B$6:$B$2005,B1940&amp;"",$C$6:$C$2005,"حفظ جديد",$A$6:$A$2005,"&gt;"&amp;A1940)=0,1,0))</f>
        <v/>
      </c>
      <c r="K1940" s="21">
        <f>IF(OR(B1940&amp;""="",C1940&lt;&gt;"مراجعة",NOT(ISNUMBER(A1940))),"",IF(COUNTIFS($B$6:$B$2005,B1940&amp;"",$C$6:$C$2005,"مراجعة",$A$6:$A$2005,"&gt;"&amp;A1940)=0,1,0))</f>
        <v/>
      </c>
      <c r="L1940" s="6">
        <f>IF(J1940=1,B1940&amp;"|H","")</f>
        <v/>
      </c>
      <c r="M1940" s="6">
        <f>IF(K1940=1,B1940&amp;"|R","")</f>
        <v/>
      </c>
    </row>
    <row r="1941">
      <c r="A1941" s="13" t="n"/>
      <c r="B1941" s="5" t="n"/>
      <c r="C1941" s="5" t="n"/>
      <c r="D1941" s="5" t="n"/>
      <c r="E1941" s="5" t="n"/>
      <c r="F1941" s="15" t="n"/>
      <c r="G1941" s="5" t="n"/>
      <c r="H1941" s="5" t="n"/>
      <c r="I1941" s="6">
        <f>IF(B1941&amp;""="","",IF(COUNTIF('الطلاب'!$A$6:$A$205,B1941&amp;"")=0,"طالب غير موجود",IF(NOT(ISNUMBER(A1941)),"تاريخ ناقص",IF(OR(C1941="حفظ جديد",C1941="مراجعة")=FALSE,"اختر النوع",IF(NOT(ISNUMBER(F1941)),"عدد الأوجه ناقص","")))))</f>
        <v/>
      </c>
      <c r="J1941" s="21">
        <f>IF(OR(B1941&amp;""="",C1941&lt;&gt;"حفظ جديد",NOT(ISNUMBER(A1941))),"",IF(COUNTIFS($B$6:$B$2005,B1941&amp;"",$C$6:$C$2005,"حفظ جديد",$A$6:$A$2005,"&gt;"&amp;A1941)=0,1,0))</f>
        <v/>
      </c>
      <c r="K1941" s="21">
        <f>IF(OR(B1941&amp;""="",C1941&lt;&gt;"مراجعة",NOT(ISNUMBER(A1941))),"",IF(COUNTIFS($B$6:$B$2005,B1941&amp;"",$C$6:$C$2005,"مراجعة",$A$6:$A$2005,"&gt;"&amp;A1941)=0,1,0))</f>
        <v/>
      </c>
      <c r="L1941" s="6">
        <f>IF(J1941=1,B1941&amp;"|H","")</f>
        <v/>
      </c>
      <c r="M1941" s="6">
        <f>IF(K1941=1,B1941&amp;"|R","")</f>
        <v/>
      </c>
    </row>
    <row r="1942">
      <c r="A1942" s="13" t="n"/>
      <c r="B1942" s="5" t="n"/>
      <c r="C1942" s="5" t="n"/>
      <c r="D1942" s="5" t="n"/>
      <c r="E1942" s="5" t="n"/>
      <c r="F1942" s="15" t="n"/>
      <c r="G1942" s="5" t="n"/>
      <c r="H1942" s="5" t="n"/>
      <c r="I1942" s="6">
        <f>IF(B1942&amp;""="","",IF(COUNTIF('الطلاب'!$A$6:$A$205,B1942&amp;"")=0,"طالب غير موجود",IF(NOT(ISNUMBER(A1942)),"تاريخ ناقص",IF(OR(C1942="حفظ جديد",C1942="مراجعة")=FALSE,"اختر النوع",IF(NOT(ISNUMBER(F1942)),"عدد الأوجه ناقص","")))))</f>
        <v/>
      </c>
      <c r="J1942" s="21">
        <f>IF(OR(B1942&amp;""="",C1942&lt;&gt;"حفظ جديد",NOT(ISNUMBER(A1942))),"",IF(COUNTIFS($B$6:$B$2005,B1942&amp;"",$C$6:$C$2005,"حفظ جديد",$A$6:$A$2005,"&gt;"&amp;A1942)=0,1,0))</f>
        <v/>
      </c>
      <c r="K1942" s="21">
        <f>IF(OR(B1942&amp;""="",C1942&lt;&gt;"مراجعة",NOT(ISNUMBER(A1942))),"",IF(COUNTIFS($B$6:$B$2005,B1942&amp;"",$C$6:$C$2005,"مراجعة",$A$6:$A$2005,"&gt;"&amp;A1942)=0,1,0))</f>
        <v/>
      </c>
      <c r="L1942" s="6">
        <f>IF(J1942=1,B1942&amp;"|H","")</f>
        <v/>
      </c>
      <c r="M1942" s="6">
        <f>IF(K1942=1,B1942&amp;"|R","")</f>
        <v/>
      </c>
    </row>
    <row r="1943">
      <c r="A1943" s="13" t="n"/>
      <c r="B1943" s="5" t="n"/>
      <c r="C1943" s="5" t="n"/>
      <c r="D1943" s="5" t="n"/>
      <c r="E1943" s="5" t="n"/>
      <c r="F1943" s="15" t="n"/>
      <c r="G1943" s="5" t="n"/>
      <c r="H1943" s="5" t="n"/>
      <c r="I1943" s="6">
        <f>IF(B1943&amp;""="","",IF(COUNTIF('الطلاب'!$A$6:$A$205,B1943&amp;"")=0,"طالب غير موجود",IF(NOT(ISNUMBER(A1943)),"تاريخ ناقص",IF(OR(C1943="حفظ جديد",C1943="مراجعة")=FALSE,"اختر النوع",IF(NOT(ISNUMBER(F1943)),"عدد الأوجه ناقص","")))))</f>
        <v/>
      </c>
      <c r="J1943" s="21">
        <f>IF(OR(B1943&amp;""="",C1943&lt;&gt;"حفظ جديد",NOT(ISNUMBER(A1943))),"",IF(COUNTIFS($B$6:$B$2005,B1943&amp;"",$C$6:$C$2005,"حفظ جديد",$A$6:$A$2005,"&gt;"&amp;A1943)=0,1,0))</f>
        <v/>
      </c>
      <c r="K1943" s="21">
        <f>IF(OR(B1943&amp;""="",C1943&lt;&gt;"مراجعة",NOT(ISNUMBER(A1943))),"",IF(COUNTIFS($B$6:$B$2005,B1943&amp;"",$C$6:$C$2005,"مراجعة",$A$6:$A$2005,"&gt;"&amp;A1943)=0,1,0))</f>
        <v/>
      </c>
      <c r="L1943" s="6">
        <f>IF(J1943=1,B1943&amp;"|H","")</f>
        <v/>
      </c>
      <c r="M1943" s="6">
        <f>IF(K1943=1,B1943&amp;"|R","")</f>
        <v/>
      </c>
    </row>
    <row r="1944">
      <c r="A1944" s="13" t="n"/>
      <c r="B1944" s="5" t="n"/>
      <c r="C1944" s="5" t="n"/>
      <c r="D1944" s="5" t="n"/>
      <c r="E1944" s="5" t="n"/>
      <c r="F1944" s="15" t="n"/>
      <c r="G1944" s="5" t="n"/>
      <c r="H1944" s="5" t="n"/>
      <c r="I1944" s="6">
        <f>IF(B1944&amp;""="","",IF(COUNTIF('الطلاب'!$A$6:$A$205,B1944&amp;"")=0,"طالب غير موجود",IF(NOT(ISNUMBER(A1944)),"تاريخ ناقص",IF(OR(C1944="حفظ جديد",C1944="مراجعة")=FALSE,"اختر النوع",IF(NOT(ISNUMBER(F1944)),"عدد الأوجه ناقص","")))))</f>
        <v/>
      </c>
      <c r="J1944" s="21">
        <f>IF(OR(B1944&amp;""="",C1944&lt;&gt;"حفظ جديد",NOT(ISNUMBER(A1944))),"",IF(COUNTIFS($B$6:$B$2005,B1944&amp;"",$C$6:$C$2005,"حفظ جديد",$A$6:$A$2005,"&gt;"&amp;A1944)=0,1,0))</f>
        <v/>
      </c>
      <c r="K1944" s="21">
        <f>IF(OR(B1944&amp;""="",C1944&lt;&gt;"مراجعة",NOT(ISNUMBER(A1944))),"",IF(COUNTIFS($B$6:$B$2005,B1944&amp;"",$C$6:$C$2005,"مراجعة",$A$6:$A$2005,"&gt;"&amp;A1944)=0,1,0))</f>
        <v/>
      </c>
      <c r="L1944" s="6">
        <f>IF(J1944=1,B1944&amp;"|H","")</f>
        <v/>
      </c>
      <c r="M1944" s="6">
        <f>IF(K1944=1,B1944&amp;"|R","")</f>
        <v/>
      </c>
    </row>
    <row r="1945">
      <c r="A1945" s="13" t="n"/>
      <c r="B1945" s="5" t="n"/>
      <c r="C1945" s="5" t="n"/>
      <c r="D1945" s="5" t="n"/>
      <c r="E1945" s="5" t="n"/>
      <c r="F1945" s="15" t="n"/>
      <c r="G1945" s="5" t="n"/>
      <c r="H1945" s="5" t="n"/>
      <c r="I1945" s="6">
        <f>IF(B1945&amp;""="","",IF(COUNTIF('الطلاب'!$A$6:$A$205,B1945&amp;"")=0,"طالب غير موجود",IF(NOT(ISNUMBER(A1945)),"تاريخ ناقص",IF(OR(C1945="حفظ جديد",C1945="مراجعة")=FALSE,"اختر النوع",IF(NOT(ISNUMBER(F1945)),"عدد الأوجه ناقص","")))))</f>
        <v/>
      </c>
      <c r="J1945" s="21">
        <f>IF(OR(B1945&amp;""="",C1945&lt;&gt;"حفظ جديد",NOT(ISNUMBER(A1945))),"",IF(COUNTIFS($B$6:$B$2005,B1945&amp;"",$C$6:$C$2005,"حفظ جديد",$A$6:$A$2005,"&gt;"&amp;A1945)=0,1,0))</f>
        <v/>
      </c>
      <c r="K1945" s="21">
        <f>IF(OR(B1945&amp;""="",C1945&lt;&gt;"مراجعة",NOT(ISNUMBER(A1945))),"",IF(COUNTIFS($B$6:$B$2005,B1945&amp;"",$C$6:$C$2005,"مراجعة",$A$6:$A$2005,"&gt;"&amp;A1945)=0,1,0))</f>
        <v/>
      </c>
      <c r="L1945" s="6">
        <f>IF(J1945=1,B1945&amp;"|H","")</f>
        <v/>
      </c>
      <c r="M1945" s="6">
        <f>IF(K1945=1,B1945&amp;"|R","")</f>
        <v/>
      </c>
    </row>
    <row r="1946">
      <c r="A1946" s="13" t="n"/>
      <c r="B1946" s="5" t="n"/>
      <c r="C1946" s="5" t="n"/>
      <c r="D1946" s="5" t="n"/>
      <c r="E1946" s="5" t="n"/>
      <c r="F1946" s="15" t="n"/>
      <c r="G1946" s="5" t="n"/>
      <c r="H1946" s="5" t="n"/>
      <c r="I1946" s="6">
        <f>IF(B1946&amp;""="","",IF(COUNTIF('الطلاب'!$A$6:$A$205,B1946&amp;"")=0,"طالب غير موجود",IF(NOT(ISNUMBER(A1946)),"تاريخ ناقص",IF(OR(C1946="حفظ جديد",C1946="مراجعة")=FALSE,"اختر النوع",IF(NOT(ISNUMBER(F1946)),"عدد الأوجه ناقص","")))))</f>
        <v/>
      </c>
      <c r="J1946" s="21">
        <f>IF(OR(B1946&amp;""="",C1946&lt;&gt;"حفظ جديد",NOT(ISNUMBER(A1946))),"",IF(COUNTIFS($B$6:$B$2005,B1946&amp;"",$C$6:$C$2005,"حفظ جديد",$A$6:$A$2005,"&gt;"&amp;A1946)=0,1,0))</f>
        <v/>
      </c>
      <c r="K1946" s="21">
        <f>IF(OR(B1946&amp;""="",C1946&lt;&gt;"مراجعة",NOT(ISNUMBER(A1946))),"",IF(COUNTIFS($B$6:$B$2005,B1946&amp;"",$C$6:$C$2005,"مراجعة",$A$6:$A$2005,"&gt;"&amp;A1946)=0,1,0))</f>
        <v/>
      </c>
      <c r="L1946" s="6">
        <f>IF(J1946=1,B1946&amp;"|H","")</f>
        <v/>
      </c>
      <c r="M1946" s="6">
        <f>IF(K1946=1,B1946&amp;"|R","")</f>
        <v/>
      </c>
    </row>
    <row r="1947">
      <c r="A1947" s="13" t="n"/>
      <c r="B1947" s="5" t="n"/>
      <c r="C1947" s="5" t="n"/>
      <c r="D1947" s="5" t="n"/>
      <c r="E1947" s="5" t="n"/>
      <c r="F1947" s="15" t="n"/>
      <c r="G1947" s="5" t="n"/>
      <c r="H1947" s="5" t="n"/>
      <c r="I1947" s="6">
        <f>IF(B1947&amp;""="","",IF(COUNTIF('الطلاب'!$A$6:$A$205,B1947&amp;"")=0,"طالب غير موجود",IF(NOT(ISNUMBER(A1947)),"تاريخ ناقص",IF(OR(C1947="حفظ جديد",C1947="مراجعة")=FALSE,"اختر النوع",IF(NOT(ISNUMBER(F1947)),"عدد الأوجه ناقص","")))))</f>
        <v/>
      </c>
      <c r="J1947" s="21">
        <f>IF(OR(B1947&amp;""="",C1947&lt;&gt;"حفظ جديد",NOT(ISNUMBER(A1947))),"",IF(COUNTIFS($B$6:$B$2005,B1947&amp;"",$C$6:$C$2005,"حفظ جديد",$A$6:$A$2005,"&gt;"&amp;A1947)=0,1,0))</f>
        <v/>
      </c>
      <c r="K1947" s="21">
        <f>IF(OR(B1947&amp;""="",C1947&lt;&gt;"مراجعة",NOT(ISNUMBER(A1947))),"",IF(COUNTIFS($B$6:$B$2005,B1947&amp;"",$C$6:$C$2005,"مراجعة",$A$6:$A$2005,"&gt;"&amp;A1947)=0,1,0))</f>
        <v/>
      </c>
      <c r="L1947" s="6">
        <f>IF(J1947=1,B1947&amp;"|H","")</f>
        <v/>
      </c>
      <c r="M1947" s="6">
        <f>IF(K1947=1,B1947&amp;"|R","")</f>
        <v/>
      </c>
    </row>
    <row r="1948">
      <c r="A1948" s="13" t="n"/>
      <c r="B1948" s="5" t="n"/>
      <c r="C1948" s="5" t="n"/>
      <c r="D1948" s="5" t="n"/>
      <c r="E1948" s="5" t="n"/>
      <c r="F1948" s="15" t="n"/>
      <c r="G1948" s="5" t="n"/>
      <c r="H1948" s="5" t="n"/>
      <c r="I1948" s="6">
        <f>IF(B1948&amp;""="","",IF(COUNTIF('الطلاب'!$A$6:$A$205,B1948&amp;"")=0,"طالب غير موجود",IF(NOT(ISNUMBER(A1948)),"تاريخ ناقص",IF(OR(C1948="حفظ جديد",C1948="مراجعة")=FALSE,"اختر النوع",IF(NOT(ISNUMBER(F1948)),"عدد الأوجه ناقص","")))))</f>
        <v/>
      </c>
      <c r="J1948" s="21">
        <f>IF(OR(B1948&amp;""="",C1948&lt;&gt;"حفظ جديد",NOT(ISNUMBER(A1948))),"",IF(COUNTIFS($B$6:$B$2005,B1948&amp;"",$C$6:$C$2005,"حفظ جديد",$A$6:$A$2005,"&gt;"&amp;A1948)=0,1,0))</f>
        <v/>
      </c>
      <c r="K1948" s="21">
        <f>IF(OR(B1948&amp;""="",C1948&lt;&gt;"مراجعة",NOT(ISNUMBER(A1948))),"",IF(COUNTIFS($B$6:$B$2005,B1948&amp;"",$C$6:$C$2005,"مراجعة",$A$6:$A$2005,"&gt;"&amp;A1948)=0,1,0))</f>
        <v/>
      </c>
      <c r="L1948" s="6">
        <f>IF(J1948=1,B1948&amp;"|H","")</f>
        <v/>
      </c>
      <c r="M1948" s="6">
        <f>IF(K1948=1,B1948&amp;"|R","")</f>
        <v/>
      </c>
    </row>
    <row r="1949">
      <c r="A1949" s="13" t="n"/>
      <c r="B1949" s="5" t="n"/>
      <c r="C1949" s="5" t="n"/>
      <c r="D1949" s="5" t="n"/>
      <c r="E1949" s="5" t="n"/>
      <c r="F1949" s="15" t="n"/>
      <c r="G1949" s="5" t="n"/>
      <c r="H1949" s="5" t="n"/>
      <c r="I1949" s="6">
        <f>IF(B1949&amp;""="","",IF(COUNTIF('الطلاب'!$A$6:$A$205,B1949&amp;"")=0,"طالب غير موجود",IF(NOT(ISNUMBER(A1949)),"تاريخ ناقص",IF(OR(C1949="حفظ جديد",C1949="مراجعة")=FALSE,"اختر النوع",IF(NOT(ISNUMBER(F1949)),"عدد الأوجه ناقص","")))))</f>
        <v/>
      </c>
      <c r="J1949" s="21">
        <f>IF(OR(B1949&amp;""="",C1949&lt;&gt;"حفظ جديد",NOT(ISNUMBER(A1949))),"",IF(COUNTIFS($B$6:$B$2005,B1949&amp;"",$C$6:$C$2005,"حفظ جديد",$A$6:$A$2005,"&gt;"&amp;A1949)=0,1,0))</f>
        <v/>
      </c>
      <c r="K1949" s="21">
        <f>IF(OR(B1949&amp;""="",C1949&lt;&gt;"مراجعة",NOT(ISNUMBER(A1949))),"",IF(COUNTIFS($B$6:$B$2005,B1949&amp;"",$C$6:$C$2005,"مراجعة",$A$6:$A$2005,"&gt;"&amp;A1949)=0,1,0))</f>
        <v/>
      </c>
      <c r="L1949" s="6">
        <f>IF(J1949=1,B1949&amp;"|H","")</f>
        <v/>
      </c>
      <c r="M1949" s="6">
        <f>IF(K1949=1,B1949&amp;"|R","")</f>
        <v/>
      </c>
    </row>
    <row r="1950">
      <c r="A1950" s="13" t="n"/>
      <c r="B1950" s="5" t="n"/>
      <c r="C1950" s="5" t="n"/>
      <c r="D1950" s="5" t="n"/>
      <c r="E1950" s="5" t="n"/>
      <c r="F1950" s="15" t="n"/>
      <c r="G1950" s="5" t="n"/>
      <c r="H1950" s="5" t="n"/>
      <c r="I1950" s="6">
        <f>IF(B1950&amp;""="","",IF(COUNTIF('الطلاب'!$A$6:$A$205,B1950&amp;"")=0,"طالب غير موجود",IF(NOT(ISNUMBER(A1950)),"تاريخ ناقص",IF(OR(C1950="حفظ جديد",C1950="مراجعة")=FALSE,"اختر النوع",IF(NOT(ISNUMBER(F1950)),"عدد الأوجه ناقص","")))))</f>
        <v/>
      </c>
      <c r="J1950" s="21">
        <f>IF(OR(B1950&amp;""="",C1950&lt;&gt;"حفظ جديد",NOT(ISNUMBER(A1950))),"",IF(COUNTIFS($B$6:$B$2005,B1950&amp;"",$C$6:$C$2005,"حفظ جديد",$A$6:$A$2005,"&gt;"&amp;A1950)=0,1,0))</f>
        <v/>
      </c>
      <c r="K1950" s="21">
        <f>IF(OR(B1950&amp;""="",C1950&lt;&gt;"مراجعة",NOT(ISNUMBER(A1950))),"",IF(COUNTIFS($B$6:$B$2005,B1950&amp;"",$C$6:$C$2005,"مراجعة",$A$6:$A$2005,"&gt;"&amp;A1950)=0,1,0))</f>
        <v/>
      </c>
      <c r="L1950" s="6">
        <f>IF(J1950=1,B1950&amp;"|H","")</f>
        <v/>
      </c>
      <c r="M1950" s="6">
        <f>IF(K1950=1,B1950&amp;"|R","")</f>
        <v/>
      </c>
    </row>
    <row r="1951">
      <c r="A1951" s="13" t="n"/>
      <c r="B1951" s="5" t="n"/>
      <c r="C1951" s="5" t="n"/>
      <c r="D1951" s="5" t="n"/>
      <c r="E1951" s="5" t="n"/>
      <c r="F1951" s="15" t="n"/>
      <c r="G1951" s="5" t="n"/>
      <c r="H1951" s="5" t="n"/>
      <c r="I1951" s="6">
        <f>IF(B1951&amp;""="","",IF(COUNTIF('الطلاب'!$A$6:$A$205,B1951&amp;"")=0,"طالب غير موجود",IF(NOT(ISNUMBER(A1951)),"تاريخ ناقص",IF(OR(C1951="حفظ جديد",C1951="مراجعة")=FALSE,"اختر النوع",IF(NOT(ISNUMBER(F1951)),"عدد الأوجه ناقص","")))))</f>
        <v/>
      </c>
      <c r="J1951" s="21">
        <f>IF(OR(B1951&amp;""="",C1951&lt;&gt;"حفظ جديد",NOT(ISNUMBER(A1951))),"",IF(COUNTIFS($B$6:$B$2005,B1951&amp;"",$C$6:$C$2005,"حفظ جديد",$A$6:$A$2005,"&gt;"&amp;A1951)=0,1,0))</f>
        <v/>
      </c>
      <c r="K1951" s="21">
        <f>IF(OR(B1951&amp;""="",C1951&lt;&gt;"مراجعة",NOT(ISNUMBER(A1951))),"",IF(COUNTIFS($B$6:$B$2005,B1951&amp;"",$C$6:$C$2005,"مراجعة",$A$6:$A$2005,"&gt;"&amp;A1951)=0,1,0))</f>
        <v/>
      </c>
      <c r="L1951" s="6">
        <f>IF(J1951=1,B1951&amp;"|H","")</f>
        <v/>
      </c>
      <c r="M1951" s="6">
        <f>IF(K1951=1,B1951&amp;"|R","")</f>
        <v/>
      </c>
    </row>
    <row r="1952">
      <c r="A1952" s="13" t="n"/>
      <c r="B1952" s="5" t="n"/>
      <c r="C1952" s="5" t="n"/>
      <c r="D1952" s="5" t="n"/>
      <c r="E1952" s="5" t="n"/>
      <c r="F1952" s="15" t="n"/>
      <c r="G1952" s="5" t="n"/>
      <c r="H1952" s="5" t="n"/>
      <c r="I1952" s="6">
        <f>IF(B1952&amp;""="","",IF(COUNTIF('الطلاب'!$A$6:$A$205,B1952&amp;"")=0,"طالب غير موجود",IF(NOT(ISNUMBER(A1952)),"تاريخ ناقص",IF(OR(C1952="حفظ جديد",C1952="مراجعة")=FALSE,"اختر النوع",IF(NOT(ISNUMBER(F1952)),"عدد الأوجه ناقص","")))))</f>
        <v/>
      </c>
      <c r="J1952" s="21">
        <f>IF(OR(B1952&amp;""="",C1952&lt;&gt;"حفظ جديد",NOT(ISNUMBER(A1952))),"",IF(COUNTIFS($B$6:$B$2005,B1952&amp;"",$C$6:$C$2005,"حفظ جديد",$A$6:$A$2005,"&gt;"&amp;A1952)=0,1,0))</f>
        <v/>
      </c>
      <c r="K1952" s="21">
        <f>IF(OR(B1952&amp;""="",C1952&lt;&gt;"مراجعة",NOT(ISNUMBER(A1952))),"",IF(COUNTIFS($B$6:$B$2005,B1952&amp;"",$C$6:$C$2005,"مراجعة",$A$6:$A$2005,"&gt;"&amp;A1952)=0,1,0))</f>
        <v/>
      </c>
      <c r="L1952" s="6">
        <f>IF(J1952=1,B1952&amp;"|H","")</f>
        <v/>
      </c>
      <c r="M1952" s="6">
        <f>IF(K1952=1,B1952&amp;"|R","")</f>
        <v/>
      </c>
    </row>
    <row r="1953">
      <c r="A1953" s="13" t="n"/>
      <c r="B1953" s="5" t="n"/>
      <c r="C1953" s="5" t="n"/>
      <c r="D1953" s="5" t="n"/>
      <c r="E1953" s="5" t="n"/>
      <c r="F1953" s="15" t="n"/>
      <c r="G1953" s="5" t="n"/>
      <c r="H1953" s="5" t="n"/>
      <c r="I1953" s="6">
        <f>IF(B1953&amp;""="","",IF(COUNTIF('الطلاب'!$A$6:$A$205,B1953&amp;"")=0,"طالب غير موجود",IF(NOT(ISNUMBER(A1953)),"تاريخ ناقص",IF(OR(C1953="حفظ جديد",C1953="مراجعة")=FALSE,"اختر النوع",IF(NOT(ISNUMBER(F1953)),"عدد الأوجه ناقص","")))))</f>
        <v/>
      </c>
      <c r="J1953" s="21">
        <f>IF(OR(B1953&amp;""="",C1953&lt;&gt;"حفظ جديد",NOT(ISNUMBER(A1953))),"",IF(COUNTIFS($B$6:$B$2005,B1953&amp;"",$C$6:$C$2005,"حفظ جديد",$A$6:$A$2005,"&gt;"&amp;A1953)=0,1,0))</f>
        <v/>
      </c>
      <c r="K1953" s="21">
        <f>IF(OR(B1953&amp;""="",C1953&lt;&gt;"مراجعة",NOT(ISNUMBER(A1953))),"",IF(COUNTIFS($B$6:$B$2005,B1953&amp;"",$C$6:$C$2005,"مراجعة",$A$6:$A$2005,"&gt;"&amp;A1953)=0,1,0))</f>
        <v/>
      </c>
      <c r="L1953" s="6">
        <f>IF(J1953=1,B1953&amp;"|H","")</f>
        <v/>
      </c>
      <c r="M1953" s="6">
        <f>IF(K1953=1,B1953&amp;"|R","")</f>
        <v/>
      </c>
    </row>
    <row r="1954">
      <c r="A1954" s="13" t="n"/>
      <c r="B1954" s="5" t="n"/>
      <c r="C1954" s="5" t="n"/>
      <c r="D1954" s="5" t="n"/>
      <c r="E1954" s="5" t="n"/>
      <c r="F1954" s="15" t="n"/>
      <c r="G1954" s="5" t="n"/>
      <c r="H1954" s="5" t="n"/>
      <c r="I1954" s="6">
        <f>IF(B1954&amp;""="","",IF(COUNTIF('الطلاب'!$A$6:$A$205,B1954&amp;"")=0,"طالب غير موجود",IF(NOT(ISNUMBER(A1954)),"تاريخ ناقص",IF(OR(C1954="حفظ جديد",C1954="مراجعة")=FALSE,"اختر النوع",IF(NOT(ISNUMBER(F1954)),"عدد الأوجه ناقص","")))))</f>
        <v/>
      </c>
      <c r="J1954" s="21">
        <f>IF(OR(B1954&amp;""="",C1954&lt;&gt;"حفظ جديد",NOT(ISNUMBER(A1954))),"",IF(COUNTIFS($B$6:$B$2005,B1954&amp;"",$C$6:$C$2005,"حفظ جديد",$A$6:$A$2005,"&gt;"&amp;A1954)=0,1,0))</f>
        <v/>
      </c>
      <c r="K1954" s="21">
        <f>IF(OR(B1954&amp;""="",C1954&lt;&gt;"مراجعة",NOT(ISNUMBER(A1954))),"",IF(COUNTIFS($B$6:$B$2005,B1954&amp;"",$C$6:$C$2005,"مراجعة",$A$6:$A$2005,"&gt;"&amp;A1954)=0,1,0))</f>
        <v/>
      </c>
      <c r="L1954" s="6">
        <f>IF(J1954=1,B1954&amp;"|H","")</f>
        <v/>
      </c>
      <c r="M1954" s="6">
        <f>IF(K1954=1,B1954&amp;"|R","")</f>
        <v/>
      </c>
    </row>
    <row r="1955">
      <c r="A1955" s="13" t="n"/>
      <c r="B1955" s="5" t="n"/>
      <c r="C1955" s="5" t="n"/>
      <c r="D1955" s="5" t="n"/>
      <c r="E1955" s="5" t="n"/>
      <c r="F1955" s="15" t="n"/>
      <c r="G1955" s="5" t="n"/>
      <c r="H1955" s="5" t="n"/>
      <c r="I1955" s="6">
        <f>IF(B1955&amp;""="","",IF(COUNTIF('الطلاب'!$A$6:$A$205,B1955&amp;"")=0,"طالب غير موجود",IF(NOT(ISNUMBER(A1955)),"تاريخ ناقص",IF(OR(C1955="حفظ جديد",C1955="مراجعة")=FALSE,"اختر النوع",IF(NOT(ISNUMBER(F1955)),"عدد الأوجه ناقص","")))))</f>
        <v/>
      </c>
      <c r="J1955" s="21">
        <f>IF(OR(B1955&amp;""="",C1955&lt;&gt;"حفظ جديد",NOT(ISNUMBER(A1955))),"",IF(COUNTIFS($B$6:$B$2005,B1955&amp;"",$C$6:$C$2005,"حفظ جديد",$A$6:$A$2005,"&gt;"&amp;A1955)=0,1,0))</f>
        <v/>
      </c>
      <c r="K1955" s="21">
        <f>IF(OR(B1955&amp;""="",C1955&lt;&gt;"مراجعة",NOT(ISNUMBER(A1955))),"",IF(COUNTIFS($B$6:$B$2005,B1955&amp;"",$C$6:$C$2005,"مراجعة",$A$6:$A$2005,"&gt;"&amp;A1955)=0,1,0))</f>
        <v/>
      </c>
      <c r="L1955" s="6">
        <f>IF(J1955=1,B1955&amp;"|H","")</f>
        <v/>
      </c>
      <c r="M1955" s="6">
        <f>IF(K1955=1,B1955&amp;"|R","")</f>
        <v/>
      </c>
    </row>
    <row r="1956">
      <c r="A1956" s="13" t="n"/>
      <c r="B1956" s="5" t="n"/>
      <c r="C1956" s="5" t="n"/>
      <c r="D1956" s="5" t="n"/>
      <c r="E1956" s="5" t="n"/>
      <c r="F1956" s="15" t="n"/>
      <c r="G1956" s="5" t="n"/>
      <c r="H1956" s="5" t="n"/>
      <c r="I1956" s="6">
        <f>IF(B1956&amp;""="","",IF(COUNTIF('الطلاب'!$A$6:$A$205,B1956&amp;"")=0,"طالب غير موجود",IF(NOT(ISNUMBER(A1956)),"تاريخ ناقص",IF(OR(C1956="حفظ جديد",C1956="مراجعة")=FALSE,"اختر النوع",IF(NOT(ISNUMBER(F1956)),"عدد الأوجه ناقص","")))))</f>
        <v/>
      </c>
      <c r="J1956" s="21">
        <f>IF(OR(B1956&amp;""="",C1956&lt;&gt;"حفظ جديد",NOT(ISNUMBER(A1956))),"",IF(COUNTIFS($B$6:$B$2005,B1956&amp;"",$C$6:$C$2005,"حفظ جديد",$A$6:$A$2005,"&gt;"&amp;A1956)=0,1,0))</f>
        <v/>
      </c>
      <c r="K1956" s="21">
        <f>IF(OR(B1956&amp;""="",C1956&lt;&gt;"مراجعة",NOT(ISNUMBER(A1956))),"",IF(COUNTIFS($B$6:$B$2005,B1956&amp;"",$C$6:$C$2005,"مراجعة",$A$6:$A$2005,"&gt;"&amp;A1956)=0,1,0))</f>
        <v/>
      </c>
      <c r="L1956" s="6">
        <f>IF(J1956=1,B1956&amp;"|H","")</f>
        <v/>
      </c>
      <c r="M1956" s="6">
        <f>IF(K1956=1,B1956&amp;"|R","")</f>
        <v/>
      </c>
    </row>
    <row r="1957">
      <c r="A1957" s="13" t="n"/>
      <c r="B1957" s="5" t="n"/>
      <c r="C1957" s="5" t="n"/>
      <c r="D1957" s="5" t="n"/>
      <c r="E1957" s="5" t="n"/>
      <c r="F1957" s="15" t="n"/>
      <c r="G1957" s="5" t="n"/>
      <c r="H1957" s="5" t="n"/>
      <c r="I1957" s="6">
        <f>IF(B1957&amp;""="","",IF(COUNTIF('الطلاب'!$A$6:$A$205,B1957&amp;"")=0,"طالب غير موجود",IF(NOT(ISNUMBER(A1957)),"تاريخ ناقص",IF(OR(C1957="حفظ جديد",C1957="مراجعة")=FALSE,"اختر النوع",IF(NOT(ISNUMBER(F1957)),"عدد الأوجه ناقص","")))))</f>
        <v/>
      </c>
      <c r="J1957" s="21">
        <f>IF(OR(B1957&amp;""="",C1957&lt;&gt;"حفظ جديد",NOT(ISNUMBER(A1957))),"",IF(COUNTIFS($B$6:$B$2005,B1957&amp;"",$C$6:$C$2005,"حفظ جديد",$A$6:$A$2005,"&gt;"&amp;A1957)=0,1,0))</f>
        <v/>
      </c>
      <c r="K1957" s="21">
        <f>IF(OR(B1957&amp;""="",C1957&lt;&gt;"مراجعة",NOT(ISNUMBER(A1957))),"",IF(COUNTIFS($B$6:$B$2005,B1957&amp;"",$C$6:$C$2005,"مراجعة",$A$6:$A$2005,"&gt;"&amp;A1957)=0,1,0))</f>
        <v/>
      </c>
      <c r="L1957" s="6">
        <f>IF(J1957=1,B1957&amp;"|H","")</f>
        <v/>
      </c>
      <c r="M1957" s="6">
        <f>IF(K1957=1,B1957&amp;"|R","")</f>
        <v/>
      </c>
    </row>
    <row r="1958">
      <c r="A1958" s="13" t="n"/>
      <c r="B1958" s="5" t="n"/>
      <c r="C1958" s="5" t="n"/>
      <c r="D1958" s="5" t="n"/>
      <c r="E1958" s="5" t="n"/>
      <c r="F1958" s="15" t="n"/>
      <c r="G1958" s="5" t="n"/>
      <c r="H1958" s="5" t="n"/>
      <c r="I1958" s="6">
        <f>IF(B1958&amp;""="","",IF(COUNTIF('الطلاب'!$A$6:$A$205,B1958&amp;"")=0,"طالب غير موجود",IF(NOT(ISNUMBER(A1958)),"تاريخ ناقص",IF(OR(C1958="حفظ جديد",C1958="مراجعة")=FALSE,"اختر النوع",IF(NOT(ISNUMBER(F1958)),"عدد الأوجه ناقص","")))))</f>
        <v/>
      </c>
      <c r="J1958" s="21">
        <f>IF(OR(B1958&amp;""="",C1958&lt;&gt;"حفظ جديد",NOT(ISNUMBER(A1958))),"",IF(COUNTIFS($B$6:$B$2005,B1958&amp;"",$C$6:$C$2005,"حفظ جديد",$A$6:$A$2005,"&gt;"&amp;A1958)=0,1,0))</f>
        <v/>
      </c>
      <c r="K1958" s="21">
        <f>IF(OR(B1958&amp;""="",C1958&lt;&gt;"مراجعة",NOT(ISNUMBER(A1958))),"",IF(COUNTIFS($B$6:$B$2005,B1958&amp;"",$C$6:$C$2005,"مراجعة",$A$6:$A$2005,"&gt;"&amp;A1958)=0,1,0))</f>
        <v/>
      </c>
      <c r="L1958" s="6">
        <f>IF(J1958=1,B1958&amp;"|H","")</f>
        <v/>
      </c>
      <c r="M1958" s="6">
        <f>IF(K1958=1,B1958&amp;"|R","")</f>
        <v/>
      </c>
    </row>
    <row r="1959">
      <c r="A1959" s="13" t="n"/>
      <c r="B1959" s="5" t="n"/>
      <c r="C1959" s="5" t="n"/>
      <c r="D1959" s="5" t="n"/>
      <c r="E1959" s="5" t="n"/>
      <c r="F1959" s="15" t="n"/>
      <c r="G1959" s="5" t="n"/>
      <c r="H1959" s="5" t="n"/>
      <c r="I1959" s="6">
        <f>IF(B1959&amp;""="","",IF(COUNTIF('الطلاب'!$A$6:$A$205,B1959&amp;"")=0,"طالب غير موجود",IF(NOT(ISNUMBER(A1959)),"تاريخ ناقص",IF(OR(C1959="حفظ جديد",C1959="مراجعة")=FALSE,"اختر النوع",IF(NOT(ISNUMBER(F1959)),"عدد الأوجه ناقص","")))))</f>
        <v/>
      </c>
      <c r="J1959" s="21">
        <f>IF(OR(B1959&amp;""="",C1959&lt;&gt;"حفظ جديد",NOT(ISNUMBER(A1959))),"",IF(COUNTIFS($B$6:$B$2005,B1959&amp;"",$C$6:$C$2005,"حفظ جديد",$A$6:$A$2005,"&gt;"&amp;A1959)=0,1,0))</f>
        <v/>
      </c>
      <c r="K1959" s="21">
        <f>IF(OR(B1959&amp;""="",C1959&lt;&gt;"مراجعة",NOT(ISNUMBER(A1959))),"",IF(COUNTIFS($B$6:$B$2005,B1959&amp;"",$C$6:$C$2005,"مراجعة",$A$6:$A$2005,"&gt;"&amp;A1959)=0,1,0))</f>
        <v/>
      </c>
      <c r="L1959" s="6">
        <f>IF(J1959=1,B1959&amp;"|H","")</f>
        <v/>
      </c>
      <c r="M1959" s="6">
        <f>IF(K1959=1,B1959&amp;"|R","")</f>
        <v/>
      </c>
    </row>
    <row r="1960">
      <c r="A1960" s="13" t="n"/>
      <c r="B1960" s="5" t="n"/>
      <c r="C1960" s="5" t="n"/>
      <c r="D1960" s="5" t="n"/>
      <c r="E1960" s="5" t="n"/>
      <c r="F1960" s="15" t="n"/>
      <c r="G1960" s="5" t="n"/>
      <c r="H1960" s="5" t="n"/>
      <c r="I1960" s="6">
        <f>IF(B1960&amp;""="","",IF(COUNTIF('الطلاب'!$A$6:$A$205,B1960&amp;"")=0,"طالب غير موجود",IF(NOT(ISNUMBER(A1960)),"تاريخ ناقص",IF(OR(C1960="حفظ جديد",C1960="مراجعة")=FALSE,"اختر النوع",IF(NOT(ISNUMBER(F1960)),"عدد الأوجه ناقص","")))))</f>
        <v/>
      </c>
      <c r="J1960" s="21">
        <f>IF(OR(B1960&amp;""="",C1960&lt;&gt;"حفظ جديد",NOT(ISNUMBER(A1960))),"",IF(COUNTIFS($B$6:$B$2005,B1960&amp;"",$C$6:$C$2005,"حفظ جديد",$A$6:$A$2005,"&gt;"&amp;A1960)=0,1,0))</f>
        <v/>
      </c>
      <c r="K1960" s="21">
        <f>IF(OR(B1960&amp;""="",C1960&lt;&gt;"مراجعة",NOT(ISNUMBER(A1960))),"",IF(COUNTIFS($B$6:$B$2005,B1960&amp;"",$C$6:$C$2005,"مراجعة",$A$6:$A$2005,"&gt;"&amp;A1960)=0,1,0))</f>
        <v/>
      </c>
      <c r="L1960" s="6">
        <f>IF(J1960=1,B1960&amp;"|H","")</f>
        <v/>
      </c>
      <c r="M1960" s="6">
        <f>IF(K1960=1,B1960&amp;"|R","")</f>
        <v/>
      </c>
    </row>
    <row r="1961">
      <c r="A1961" s="13" t="n"/>
      <c r="B1961" s="5" t="n"/>
      <c r="C1961" s="5" t="n"/>
      <c r="D1961" s="5" t="n"/>
      <c r="E1961" s="5" t="n"/>
      <c r="F1961" s="15" t="n"/>
      <c r="G1961" s="5" t="n"/>
      <c r="H1961" s="5" t="n"/>
      <c r="I1961" s="6">
        <f>IF(B1961&amp;""="","",IF(COUNTIF('الطلاب'!$A$6:$A$205,B1961&amp;"")=0,"طالب غير موجود",IF(NOT(ISNUMBER(A1961)),"تاريخ ناقص",IF(OR(C1961="حفظ جديد",C1961="مراجعة")=FALSE,"اختر النوع",IF(NOT(ISNUMBER(F1961)),"عدد الأوجه ناقص","")))))</f>
        <v/>
      </c>
      <c r="J1961" s="21">
        <f>IF(OR(B1961&amp;""="",C1961&lt;&gt;"حفظ جديد",NOT(ISNUMBER(A1961))),"",IF(COUNTIFS($B$6:$B$2005,B1961&amp;"",$C$6:$C$2005,"حفظ جديد",$A$6:$A$2005,"&gt;"&amp;A1961)=0,1,0))</f>
        <v/>
      </c>
      <c r="K1961" s="21">
        <f>IF(OR(B1961&amp;""="",C1961&lt;&gt;"مراجعة",NOT(ISNUMBER(A1961))),"",IF(COUNTIFS($B$6:$B$2005,B1961&amp;"",$C$6:$C$2005,"مراجعة",$A$6:$A$2005,"&gt;"&amp;A1961)=0,1,0))</f>
        <v/>
      </c>
      <c r="L1961" s="6">
        <f>IF(J1961=1,B1961&amp;"|H","")</f>
        <v/>
      </c>
      <c r="M1961" s="6">
        <f>IF(K1961=1,B1961&amp;"|R","")</f>
        <v/>
      </c>
    </row>
    <row r="1962">
      <c r="A1962" s="13" t="n"/>
      <c r="B1962" s="5" t="n"/>
      <c r="C1962" s="5" t="n"/>
      <c r="D1962" s="5" t="n"/>
      <c r="E1962" s="5" t="n"/>
      <c r="F1962" s="15" t="n"/>
      <c r="G1962" s="5" t="n"/>
      <c r="H1962" s="5" t="n"/>
      <c r="I1962" s="6">
        <f>IF(B1962&amp;""="","",IF(COUNTIF('الطلاب'!$A$6:$A$205,B1962&amp;"")=0,"طالب غير موجود",IF(NOT(ISNUMBER(A1962)),"تاريخ ناقص",IF(OR(C1962="حفظ جديد",C1962="مراجعة")=FALSE,"اختر النوع",IF(NOT(ISNUMBER(F1962)),"عدد الأوجه ناقص","")))))</f>
        <v/>
      </c>
      <c r="J1962" s="21">
        <f>IF(OR(B1962&amp;""="",C1962&lt;&gt;"حفظ جديد",NOT(ISNUMBER(A1962))),"",IF(COUNTIFS($B$6:$B$2005,B1962&amp;"",$C$6:$C$2005,"حفظ جديد",$A$6:$A$2005,"&gt;"&amp;A1962)=0,1,0))</f>
        <v/>
      </c>
      <c r="K1962" s="21">
        <f>IF(OR(B1962&amp;""="",C1962&lt;&gt;"مراجعة",NOT(ISNUMBER(A1962))),"",IF(COUNTIFS($B$6:$B$2005,B1962&amp;"",$C$6:$C$2005,"مراجعة",$A$6:$A$2005,"&gt;"&amp;A1962)=0,1,0))</f>
        <v/>
      </c>
      <c r="L1962" s="6">
        <f>IF(J1962=1,B1962&amp;"|H","")</f>
        <v/>
      </c>
      <c r="M1962" s="6">
        <f>IF(K1962=1,B1962&amp;"|R","")</f>
        <v/>
      </c>
    </row>
    <row r="1963">
      <c r="A1963" s="13" t="n"/>
      <c r="B1963" s="5" t="n"/>
      <c r="C1963" s="5" t="n"/>
      <c r="D1963" s="5" t="n"/>
      <c r="E1963" s="5" t="n"/>
      <c r="F1963" s="15" t="n"/>
      <c r="G1963" s="5" t="n"/>
      <c r="H1963" s="5" t="n"/>
      <c r="I1963" s="6">
        <f>IF(B1963&amp;""="","",IF(COUNTIF('الطلاب'!$A$6:$A$205,B1963&amp;"")=0,"طالب غير موجود",IF(NOT(ISNUMBER(A1963)),"تاريخ ناقص",IF(OR(C1963="حفظ جديد",C1963="مراجعة")=FALSE,"اختر النوع",IF(NOT(ISNUMBER(F1963)),"عدد الأوجه ناقص","")))))</f>
        <v/>
      </c>
      <c r="J1963" s="21">
        <f>IF(OR(B1963&amp;""="",C1963&lt;&gt;"حفظ جديد",NOT(ISNUMBER(A1963))),"",IF(COUNTIFS($B$6:$B$2005,B1963&amp;"",$C$6:$C$2005,"حفظ جديد",$A$6:$A$2005,"&gt;"&amp;A1963)=0,1,0))</f>
        <v/>
      </c>
      <c r="K1963" s="21">
        <f>IF(OR(B1963&amp;""="",C1963&lt;&gt;"مراجعة",NOT(ISNUMBER(A1963))),"",IF(COUNTIFS($B$6:$B$2005,B1963&amp;"",$C$6:$C$2005,"مراجعة",$A$6:$A$2005,"&gt;"&amp;A1963)=0,1,0))</f>
        <v/>
      </c>
      <c r="L1963" s="6">
        <f>IF(J1963=1,B1963&amp;"|H","")</f>
        <v/>
      </c>
      <c r="M1963" s="6">
        <f>IF(K1963=1,B1963&amp;"|R","")</f>
        <v/>
      </c>
    </row>
    <row r="1964">
      <c r="A1964" s="13" t="n"/>
      <c r="B1964" s="5" t="n"/>
      <c r="C1964" s="5" t="n"/>
      <c r="D1964" s="5" t="n"/>
      <c r="E1964" s="5" t="n"/>
      <c r="F1964" s="15" t="n"/>
      <c r="G1964" s="5" t="n"/>
      <c r="H1964" s="5" t="n"/>
      <c r="I1964" s="6">
        <f>IF(B1964&amp;""="","",IF(COUNTIF('الطلاب'!$A$6:$A$205,B1964&amp;"")=0,"طالب غير موجود",IF(NOT(ISNUMBER(A1964)),"تاريخ ناقص",IF(OR(C1964="حفظ جديد",C1964="مراجعة")=FALSE,"اختر النوع",IF(NOT(ISNUMBER(F1964)),"عدد الأوجه ناقص","")))))</f>
        <v/>
      </c>
      <c r="J1964" s="21">
        <f>IF(OR(B1964&amp;""="",C1964&lt;&gt;"حفظ جديد",NOT(ISNUMBER(A1964))),"",IF(COUNTIFS($B$6:$B$2005,B1964&amp;"",$C$6:$C$2005,"حفظ جديد",$A$6:$A$2005,"&gt;"&amp;A1964)=0,1,0))</f>
        <v/>
      </c>
      <c r="K1964" s="21">
        <f>IF(OR(B1964&amp;""="",C1964&lt;&gt;"مراجعة",NOT(ISNUMBER(A1964))),"",IF(COUNTIFS($B$6:$B$2005,B1964&amp;"",$C$6:$C$2005,"مراجعة",$A$6:$A$2005,"&gt;"&amp;A1964)=0,1,0))</f>
        <v/>
      </c>
      <c r="L1964" s="6">
        <f>IF(J1964=1,B1964&amp;"|H","")</f>
        <v/>
      </c>
      <c r="M1964" s="6">
        <f>IF(K1964=1,B1964&amp;"|R","")</f>
        <v/>
      </c>
    </row>
    <row r="1965">
      <c r="A1965" s="13" t="n"/>
      <c r="B1965" s="5" t="n"/>
      <c r="C1965" s="5" t="n"/>
      <c r="D1965" s="5" t="n"/>
      <c r="E1965" s="5" t="n"/>
      <c r="F1965" s="15" t="n"/>
      <c r="G1965" s="5" t="n"/>
      <c r="H1965" s="5" t="n"/>
      <c r="I1965" s="6">
        <f>IF(B1965&amp;""="","",IF(COUNTIF('الطلاب'!$A$6:$A$205,B1965&amp;"")=0,"طالب غير موجود",IF(NOT(ISNUMBER(A1965)),"تاريخ ناقص",IF(OR(C1965="حفظ جديد",C1965="مراجعة")=FALSE,"اختر النوع",IF(NOT(ISNUMBER(F1965)),"عدد الأوجه ناقص","")))))</f>
        <v/>
      </c>
      <c r="J1965" s="21">
        <f>IF(OR(B1965&amp;""="",C1965&lt;&gt;"حفظ جديد",NOT(ISNUMBER(A1965))),"",IF(COUNTIFS($B$6:$B$2005,B1965&amp;"",$C$6:$C$2005,"حفظ جديد",$A$6:$A$2005,"&gt;"&amp;A1965)=0,1,0))</f>
        <v/>
      </c>
      <c r="K1965" s="21">
        <f>IF(OR(B1965&amp;""="",C1965&lt;&gt;"مراجعة",NOT(ISNUMBER(A1965))),"",IF(COUNTIFS($B$6:$B$2005,B1965&amp;"",$C$6:$C$2005,"مراجعة",$A$6:$A$2005,"&gt;"&amp;A1965)=0,1,0))</f>
        <v/>
      </c>
      <c r="L1965" s="6">
        <f>IF(J1965=1,B1965&amp;"|H","")</f>
        <v/>
      </c>
      <c r="M1965" s="6">
        <f>IF(K1965=1,B1965&amp;"|R","")</f>
        <v/>
      </c>
    </row>
    <row r="1966">
      <c r="A1966" s="13" t="n"/>
      <c r="B1966" s="5" t="n"/>
      <c r="C1966" s="5" t="n"/>
      <c r="D1966" s="5" t="n"/>
      <c r="E1966" s="5" t="n"/>
      <c r="F1966" s="15" t="n"/>
      <c r="G1966" s="5" t="n"/>
      <c r="H1966" s="5" t="n"/>
      <c r="I1966" s="6">
        <f>IF(B1966&amp;""="","",IF(COUNTIF('الطلاب'!$A$6:$A$205,B1966&amp;"")=0,"طالب غير موجود",IF(NOT(ISNUMBER(A1966)),"تاريخ ناقص",IF(OR(C1966="حفظ جديد",C1966="مراجعة")=FALSE,"اختر النوع",IF(NOT(ISNUMBER(F1966)),"عدد الأوجه ناقص","")))))</f>
        <v/>
      </c>
      <c r="J1966" s="21">
        <f>IF(OR(B1966&amp;""="",C1966&lt;&gt;"حفظ جديد",NOT(ISNUMBER(A1966))),"",IF(COUNTIFS($B$6:$B$2005,B1966&amp;"",$C$6:$C$2005,"حفظ جديد",$A$6:$A$2005,"&gt;"&amp;A1966)=0,1,0))</f>
        <v/>
      </c>
      <c r="K1966" s="21">
        <f>IF(OR(B1966&amp;""="",C1966&lt;&gt;"مراجعة",NOT(ISNUMBER(A1966))),"",IF(COUNTIFS($B$6:$B$2005,B1966&amp;"",$C$6:$C$2005,"مراجعة",$A$6:$A$2005,"&gt;"&amp;A1966)=0,1,0))</f>
        <v/>
      </c>
      <c r="L1966" s="6">
        <f>IF(J1966=1,B1966&amp;"|H","")</f>
        <v/>
      </c>
      <c r="M1966" s="6">
        <f>IF(K1966=1,B1966&amp;"|R","")</f>
        <v/>
      </c>
    </row>
    <row r="1967">
      <c r="A1967" s="13" t="n"/>
      <c r="B1967" s="5" t="n"/>
      <c r="C1967" s="5" t="n"/>
      <c r="D1967" s="5" t="n"/>
      <c r="E1967" s="5" t="n"/>
      <c r="F1967" s="15" t="n"/>
      <c r="G1967" s="5" t="n"/>
      <c r="H1967" s="5" t="n"/>
      <c r="I1967" s="6">
        <f>IF(B1967&amp;""="","",IF(COUNTIF('الطلاب'!$A$6:$A$205,B1967&amp;"")=0,"طالب غير موجود",IF(NOT(ISNUMBER(A1967)),"تاريخ ناقص",IF(OR(C1967="حفظ جديد",C1967="مراجعة")=FALSE,"اختر النوع",IF(NOT(ISNUMBER(F1967)),"عدد الأوجه ناقص","")))))</f>
        <v/>
      </c>
      <c r="J1967" s="21">
        <f>IF(OR(B1967&amp;""="",C1967&lt;&gt;"حفظ جديد",NOT(ISNUMBER(A1967))),"",IF(COUNTIFS($B$6:$B$2005,B1967&amp;"",$C$6:$C$2005,"حفظ جديد",$A$6:$A$2005,"&gt;"&amp;A1967)=0,1,0))</f>
        <v/>
      </c>
      <c r="K1967" s="21">
        <f>IF(OR(B1967&amp;""="",C1967&lt;&gt;"مراجعة",NOT(ISNUMBER(A1967))),"",IF(COUNTIFS($B$6:$B$2005,B1967&amp;"",$C$6:$C$2005,"مراجعة",$A$6:$A$2005,"&gt;"&amp;A1967)=0,1,0))</f>
        <v/>
      </c>
      <c r="L1967" s="6">
        <f>IF(J1967=1,B1967&amp;"|H","")</f>
        <v/>
      </c>
      <c r="M1967" s="6">
        <f>IF(K1967=1,B1967&amp;"|R","")</f>
        <v/>
      </c>
    </row>
    <row r="1968">
      <c r="A1968" s="13" t="n"/>
      <c r="B1968" s="5" t="n"/>
      <c r="C1968" s="5" t="n"/>
      <c r="D1968" s="5" t="n"/>
      <c r="E1968" s="5" t="n"/>
      <c r="F1968" s="15" t="n"/>
      <c r="G1968" s="5" t="n"/>
      <c r="H1968" s="5" t="n"/>
      <c r="I1968" s="6">
        <f>IF(B1968&amp;""="","",IF(COUNTIF('الطلاب'!$A$6:$A$205,B1968&amp;"")=0,"طالب غير موجود",IF(NOT(ISNUMBER(A1968)),"تاريخ ناقص",IF(OR(C1968="حفظ جديد",C1968="مراجعة")=FALSE,"اختر النوع",IF(NOT(ISNUMBER(F1968)),"عدد الأوجه ناقص","")))))</f>
        <v/>
      </c>
      <c r="J1968" s="21">
        <f>IF(OR(B1968&amp;""="",C1968&lt;&gt;"حفظ جديد",NOT(ISNUMBER(A1968))),"",IF(COUNTIFS($B$6:$B$2005,B1968&amp;"",$C$6:$C$2005,"حفظ جديد",$A$6:$A$2005,"&gt;"&amp;A1968)=0,1,0))</f>
        <v/>
      </c>
      <c r="K1968" s="21">
        <f>IF(OR(B1968&amp;""="",C1968&lt;&gt;"مراجعة",NOT(ISNUMBER(A1968))),"",IF(COUNTIFS($B$6:$B$2005,B1968&amp;"",$C$6:$C$2005,"مراجعة",$A$6:$A$2005,"&gt;"&amp;A1968)=0,1,0))</f>
        <v/>
      </c>
      <c r="L1968" s="6">
        <f>IF(J1968=1,B1968&amp;"|H","")</f>
        <v/>
      </c>
      <c r="M1968" s="6">
        <f>IF(K1968=1,B1968&amp;"|R","")</f>
        <v/>
      </c>
    </row>
    <row r="1969">
      <c r="A1969" s="13" t="n"/>
      <c r="B1969" s="5" t="n"/>
      <c r="C1969" s="5" t="n"/>
      <c r="D1969" s="5" t="n"/>
      <c r="E1969" s="5" t="n"/>
      <c r="F1969" s="15" t="n"/>
      <c r="G1969" s="5" t="n"/>
      <c r="H1969" s="5" t="n"/>
      <c r="I1969" s="6">
        <f>IF(B1969&amp;""="","",IF(COUNTIF('الطلاب'!$A$6:$A$205,B1969&amp;"")=0,"طالب غير موجود",IF(NOT(ISNUMBER(A1969)),"تاريخ ناقص",IF(OR(C1969="حفظ جديد",C1969="مراجعة")=FALSE,"اختر النوع",IF(NOT(ISNUMBER(F1969)),"عدد الأوجه ناقص","")))))</f>
        <v/>
      </c>
      <c r="J1969" s="21">
        <f>IF(OR(B1969&amp;""="",C1969&lt;&gt;"حفظ جديد",NOT(ISNUMBER(A1969))),"",IF(COUNTIFS($B$6:$B$2005,B1969&amp;"",$C$6:$C$2005,"حفظ جديد",$A$6:$A$2005,"&gt;"&amp;A1969)=0,1,0))</f>
        <v/>
      </c>
      <c r="K1969" s="21">
        <f>IF(OR(B1969&amp;""="",C1969&lt;&gt;"مراجعة",NOT(ISNUMBER(A1969))),"",IF(COUNTIFS($B$6:$B$2005,B1969&amp;"",$C$6:$C$2005,"مراجعة",$A$6:$A$2005,"&gt;"&amp;A1969)=0,1,0))</f>
        <v/>
      </c>
      <c r="L1969" s="6">
        <f>IF(J1969=1,B1969&amp;"|H","")</f>
        <v/>
      </c>
      <c r="M1969" s="6">
        <f>IF(K1969=1,B1969&amp;"|R","")</f>
        <v/>
      </c>
    </row>
    <row r="1970">
      <c r="A1970" s="13" t="n"/>
      <c r="B1970" s="5" t="n"/>
      <c r="C1970" s="5" t="n"/>
      <c r="D1970" s="5" t="n"/>
      <c r="E1970" s="5" t="n"/>
      <c r="F1970" s="15" t="n"/>
      <c r="G1970" s="5" t="n"/>
      <c r="H1970" s="5" t="n"/>
      <c r="I1970" s="6">
        <f>IF(B1970&amp;""="","",IF(COUNTIF('الطلاب'!$A$6:$A$205,B1970&amp;"")=0,"طالب غير موجود",IF(NOT(ISNUMBER(A1970)),"تاريخ ناقص",IF(OR(C1970="حفظ جديد",C1970="مراجعة")=FALSE,"اختر النوع",IF(NOT(ISNUMBER(F1970)),"عدد الأوجه ناقص","")))))</f>
        <v/>
      </c>
      <c r="J1970" s="21">
        <f>IF(OR(B1970&amp;""="",C1970&lt;&gt;"حفظ جديد",NOT(ISNUMBER(A1970))),"",IF(COUNTIFS($B$6:$B$2005,B1970&amp;"",$C$6:$C$2005,"حفظ جديد",$A$6:$A$2005,"&gt;"&amp;A1970)=0,1,0))</f>
        <v/>
      </c>
      <c r="K1970" s="21">
        <f>IF(OR(B1970&amp;""="",C1970&lt;&gt;"مراجعة",NOT(ISNUMBER(A1970))),"",IF(COUNTIFS($B$6:$B$2005,B1970&amp;"",$C$6:$C$2005,"مراجعة",$A$6:$A$2005,"&gt;"&amp;A1970)=0,1,0))</f>
        <v/>
      </c>
      <c r="L1970" s="6">
        <f>IF(J1970=1,B1970&amp;"|H","")</f>
        <v/>
      </c>
      <c r="M1970" s="6">
        <f>IF(K1970=1,B1970&amp;"|R","")</f>
        <v/>
      </c>
    </row>
    <row r="1971">
      <c r="A1971" s="13" t="n"/>
      <c r="B1971" s="5" t="n"/>
      <c r="C1971" s="5" t="n"/>
      <c r="D1971" s="5" t="n"/>
      <c r="E1971" s="5" t="n"/>
      <c r="F1971" s="15" t="n"/>
      <c r="G1971" s="5" t="n"/>
      <c r="H1971" s="5" t="n"/>
      <c r="I1971" s="6">
        <f>IF(B1971&amp;""="","",IF(COUNTIF('الطلاب'!$A$6:$A$205,B1971&amp;"")=0,"طالب غير موجود",IF(NOT(ISNUMBER(A1971)),"تاريخ ناقص",IF(OR(C1971="حفظ جديد",C1971="مراجعة")=FALSE,"اختر النوع",IF(NOT(ISNUMBER(F1971)),"عدد الأوجه ناقص","")))))</f>
        <v/>
      </c>
      <c r="J1971" s="21">
        <f>IF(OR(B1971&amp;""="",C1971&lt;&gt;"حفظ جديد",NOT(ISNUMBER(A1971))),"",IF(COUNTIFS($B$6:$B$2005,B1971&amp;"",$C$6:$C$2005,"حفظ جديد",$A$6:$A$2005,"&gt;"&amp;A1971)=0,1,0))</f>
        <v/>
      </c>
      <c r="K1971" s="21">
        <f>IF(OR(B1971&amp;""="",C1971&lt;&gt;"مراجعة",NOT(ISNUMBER(A1971))),"",IF(COUNTIFS($B$6:$B$2005,B1971&amp;"",$C$6:$C$2005,"مراجعة",$A$6:$A$2005,"&gt;"&amp;A1971)=0,1,0))</f>
        <v/>
      </c>
      <c r="L1971" s="6">
        <f>IF(J1971=1,B1971&amp;"|H","")</f>
        <v/>
      </c>
      <c r="M1971" s="6">
        <f>IF(K1971=1,B1971&amp;"|R","")</f>
        <v/>
      </c>
    </row>
    <row r="1972">
      <c r="A1972" s="13" t="n"/>
      <c r="B1972" s="5" t="n"/>
      <c r="C1972" s="5" t="n"/>
      <c r="D1972" s="5" t="n"/>
      <c r="E1972" s="5" t="n"/>
      <c r="F1972" s="15" t="n"/>
      <c r="G1972" s="5" t="n"/>
      <c r="H1972" s="5" t="n"/>
      <c r="I1972" s="6">
        <f>IF(B1972&amp;""="","",IF(COUNTIF('الطلاب'!$A$6:$A$205,B1972&amp;"")=0,"طالب غير موجود",IF(NOT(ISNUMBER(A1972)),"تاريخ ناقص",IF(OR(C1972="حفظ جديد",C1972="مراجعة")=FALSE,"اختر النوع",IF(NOT(ISNUMBER(F1972)),"عدد الأوجه ناقص","")))))</f>
        <v/>
      </c>
      <c r="J1972" s="21">
        <f>IF(OR(B1972&amp;""="",C1972&lt;&gt;"حفظ جديد",NOT(ISNUMBER(A1972))),"",IF(COUNTIFS($B$6:$B$2005,B1972&amp;"",$C$6:$C$2005,"حفظ جديد",$A$6:$A$2005,"&gt;"&amp;A1972)=0,1,0))</f>
        <v/>
      </c>
      <c r="K1972" s="21">
        <f>IF(OR(B1972&amp;""="",C1972&lt;&gt;"مراجعة",NOT(ISNUMBER(A1972))),"",IF(COUNTIFS($B$6:$B$2005,B1972&amp;"",$C$6:$C$2005,"مراجعة",$A$6:$A$2005,"&gt;"&amp;A1972)=0,1,0))</f>
        <v/>
      </c>
      <c r="L1972" s="6">
        <f>IF(J1972=1,B1972&amp;"|H","")</f>
        <v/>
      </c>
      <c r="M1972" s="6">
        <f>IF(K1972=1,B1972&amp;"|R","")</f>
        <v/>
      </c>
    </row>
    <row r="1973">
      <c r="A1973" s="13" t="n"/>
      <c r="B1973" s="5" t="n"/>
      <c r="C1973" s="5" t="n"/>
      <c r="D1973" s="5" t="n"/>
      <c r="E1973" s="5" t="n"/>
      <c r="F1973" s="15" t="n"/>
      <c r="G1973" s="5" t="n"/>
      <c r="H1973" s="5" t="n"/>
      <c r="I1973" s="6">
        <f>IF(B1973&amp;""="","",IF(COUNTIF('الطلاب'!$A$6:$A$205,B1973&amp;"")=0,"طالب غير موجود",IF(NOT(ISNUMBER(A1973)),"تاريخ ناقص",IF(OR(C1973="حفظ جديد",C1973="مراجعة")=FALSE,"اختر النوع",IF(NOT(ISNUMBER(F1973)),"عدد الأوجه ناقص","")))))</f>
        <v/>
      </c>
      <c r="J1973" s="21">
        <f>IF(OR(B1973&amp;""="",C1973&lt;&gt;"حفظ جديد",NOT(ISNUMBER(A1973))),"",IF(COUNTIFS($B$6:$B$2005,B1973&amp;"",$C$6:$C$2005,"حفظ جديد",$A$6:$A$2005,"&gt;"&amp;A1973)=0,1,0))</f>
        <v/>
      </c>
      <c r="K1973" s="21">
        <f>IF(OR(B1973&amp;""="",C1973&lt;&gt;"مراجعة",NOT(ISNUMBER(A1973))),"",IF(COUNTIFS($B$6:$B$2005,B1973&amp;"",$C$6:$C$2005,"مراجعة",$A$6:$A$2005,"&gt;"&amp;A1973)=0,1,0))</f>
        <v/>
      </c>
      <c r="L1973" s="6">
        <f>IF(J1973=1,B1973&amp;"|H","")</f>
        <v/>
      </c>
      <c r="M1973" s="6">
        <f>IF(K1973=1,B1973&amp;"|R","")</f>
        <v/>
      </c>
    </row>
    <row r="1974">
      <c r="A1974" s="13" t="n"/>
      <c r="B1974" s="5" t="n"/>
      <c r="C1974" s="5" t="n"/>
      <c r="D1974" s="5" t="n"/>
      <c r="E1974" s="5" t="n"/>
      <c r="F1974" s="15" t="n"/>
      <c r="G1974" s="5" t="n"/>
      <c r="H1974" s="5" t="n"/>
      <c r="I1974" s="6">
        <f>IF(B1974&amp;""="","",IF(COUNTIF('الطلاب'!$A$6:$A$205,B1974&amp;"")=0,"طالب غير موجود",IF(NOT(ISNUMBER(A1974)),"تاريخ ناقص",IF(OR(C1974="حفظ جديد",C1974="مراجعة")=FALSE,"اختر النوع",IF(NOT(ISNUMBER(F1974)),"عدد الأوجه ناقص","")))))</f>
        <v/>
      </c>
      <c r="J1974" s="21">
        <f>IF(OR(B1974&amp;""="",C1974&lt;&gt;"حفظ جديد",NOT(ISNUMBER(A1974))),"",IF(COUNTIFS($B$6:$B$2005,B1974&amp;"",$C$6:$C$2005,"حفظ جديد",$A$6:$A$2005,"&gt;"&amp;A1974)=0,1,0))</f>
        <v/>
      </c>
      <c r="K1974" s="21">
        <f>IF(OR(B1974&amp;""="",C1974&lt;&gt;"مراجعة",NOT(ISNUMBER(A1974))),"",IF(COUNTIFS($B$6:$B$2005,B1974&amp;"",$C$6:$C$2005,"مراجعة",$A$6:$A$2005,"&gt;"&amp;A1974)=0,1,0))</f>
        <v/>
      </c>
      <c r="L1974" s="6">
        <f>IF(J1974=1,B1974&amp;"|H","")</f>
        <v/>
      </c>
      <c r="M1974" s="6">
        <f>IF(K1974=1,B1974&amp;"|R","")</f>
        <v/>
      </c>
    </row>
    <row r="1975">
      <c r="A1975" s="13" t="n"/>
      <c r="B1975" s="5" t="n"/>
      <c r="C1975" s="5" t="n"/>
      <c r="D1975" s="5" t="n"/>
      <c r="E1975" s="5" t="n"/>
      <c r="F1975" s="15" t="n"/>
      <c r="G1975" s="5" t="n"/>
      <c r="H1975" s="5" t="n"/>
      <c r="I1975" s="6">
        <f>IF(B1975&amp;""="","",IF(COUNTIF('الطلاب'!$A$6:$A$205,B1975&amp;"")=0,"طالب غير موجود",IF(NOT(ISNUMBER(A1975)),"تاريخ ناقص",IF(OR(C1975="حفظ جديد",C1975="مراجعة")=FALSE,"اختر النوع",IF(NOT(ISNUMBER(F1975)),"عدد الأوجه ناقص","")))))</f>
        <v/>
      </c>
      <c r="J1975" s="21">
        <f>IF(OR(B1975&amp;""="",C1975&lt;&gt;"حفظ جديد",NOT(ISNUMBER(A1975))),"",IF(COUNTIFS($B$6:$B$2005,B1975&amp;"",$C$6:$C$2005,"حفظ جديد",$A$6:$A$2005,"&gt;"&amp;A1975)=0,1,0))</f>
        <v/>
      </c>
      <c r="K1975" s="21">
        <f>IF(OR(B1975&amp;""="",C1975&lt;&gt;"مراجعة",NOT(ISNUMBER(A1975))),"",IF(COUNTIFS($B$6:$B$2005,B1975&amp;"",$C$6:$C$2005,"مراجعة",$A$6:$A$2005,"&gt;"&amp;A1975)=0,1,0))</f>
        <v/>
      </c>
      <c r="L1975" s="6">
        <f>IF(J1975=1,B1975&amp;"|H","")</f>
        <v/>
      </c>
      <c r="M1975" s="6">
        <f>IF(K1975=1,B1975&amp;"|R","")</f>
        <v/>
      </c>
    </row>
    <row r="1976">
      <c r="A1976" s="13" t="n"/>
      <c r="B1976" s="5" t="n"/>
      <c r="C1976" s="5" t="n"/>
      <c r="D1976" s="5" t="n"/>
      <c r="E1976" s="5" t="n"/>
      <c r="F1976" s="15" t="n"/>
      <c r="G1976" s="5" t="n"/>
      <c r="H1976" s="5" t="n"/>
      <c r="I1976" s="6">
        <f>IF(B1976&amp;""="","",IF(COUNTIF('الطلاب'!$A$6:$A$205,B1976&amp;"")=0,"طالب غير موجود",IF(NOT(ISNUMBER(A1976)),"تاريخ ناقص",IF(OR(C1976="حفظ جديد",C1976="مراجعة")=FALSE,"اختر النوع",IF(NOT(ISNUMBER(F1976)),"عدد الأوجه ناقص","")))))</f>
        <v/>
      </c>
      <c r="J1976" s="21">
        <f>IF(OR(B1976&amp;""="",C1976&lt;&gt;"حفظ جديد",NOT(ISNUMBER(A1976))),"",IF(COUNTIFS($B$6:$B$2005,B1976&amp;"",$C$6:$C$2005,"حفظ جديد",$A$6:$A$2005,"&gt;"&amp;A1976)=0,1,0))</f>
        <v/>
      </c>
      <c r="K1976" s="21">
        <f>IF(OR(B1976&amp;""="",C1976&lt;&gt;"مراجعة",NOT(ISNUMBER(A1976))),"",IF(COUNTIFS($B$6:$B$2005,B1976&amp;"",$C$6:$C$2005,"مراجعة",$A$6:$A$2005,"&gt;"&amp;A1976)=0,1,0))</f>
        <v/>
      </c>
      <c r="L1976" s="6">
        <f>IF(J1976=1,B1976&amp;"|H","")</f>
        <v/>
      </c>
      <c r="M1976" s="6">
        <f>IF(K1976=1,B1976&amp;"|R","")</f>
        <v/>
      </c>
    </row>
    <row r="1977">
      <c r="A1977" s="13" t="n"/>
      <c r="B1977" s="5" t="n"/>
      <c r="C1977" s="5" t="n"/>
      <c r="D1977" s="5" t="n"/>
      <c r="E1977" s="5" t="n"/>
      <c r="F1977" s="15" t="n"/>
      <c r="G1977" s="5" t="n"/>
      <c r="H1977" s="5" t="n"/>
      <c r="I1977" s="6">
        <f>IF(B1977&amp;""="","",IF(COUNTIF('الطلاب'!$A$6:$A$205,B1977&amp;"")=0,"طالب غير موجود",IF(NOT(ISNUMBER(A1977)),"تاريخ ناقص",IF(OR(C1977="حفظ جديد",C1977="مراجعة")=FALSE,"اختر النوع",IF(NOT(ISNUMBER(F1977)),"عدد الأوجه ناقص","")))))</f>
        <v/>
      </c>
      <c r="J1977" s="21">
        <f>IF(OR(B1977&amp;""="",C1977&lt;&gt;"حفظ جديد",NOT(ISNUMBER(A1977))),"",IF(COUNTIFS($B$6:$B$2005,B1977&amp;"",$C$6:$C$2005,"حفظ جديد",$A$6:$A$2005,"&gt;"&amp;A1977)=0,1,0))</f>
        <v/>
      </c>
      <c r="K1977" s="21">
        <f>IF(OR(B1977&amp;""="",C1977&lt;&gt;"مراجعة",NOT(ISNUMBER(A1977))),"",IF(COUNTIFS($B$6:$B$2005,B1977&amp;"",$C$6:$C$2005,"مراجعة",$A$6:$A$2005,"&gt;"&amp;A1977)=0,1,0))</f>
        <v/>
      </c>
      <c r="L1977" s="6">
        <f>IF(J1977=1,B1977&amp;"|H","")</f>
        <v/>
      </c>
      <c r="M1977" s="6">
        <f>IF(K1977=1,B1977&amp;"|R","")</f>
        <v/>
      </c>
    </row>
    <row r="1978">
      <c r="A1978" s="13" t="n"/>
      <c r="B1978" s="5" t="n"/>
      <c r="C1978" s="5" t="n"/>
      <c r="D1978" s="5" t="n"/>
      <c r="E1978" s="5" t="n"/>
      <c r="F1978" s="15" t="n"/>
      <c r="G1978" s="5" t="n"/>
      <c r="H1978" s="5" t="n"/>
      <c r="I1978" s="6">
        <f>IF(B1978&amp;""="","",IF(COUNTIF('الطلاب'!$A$6:$A$205,B1978&amp;"")=0,"طالب غير موجود",IF(NOT(ISNUMBER(A1978)),"تاريخ ناقص",IF(OR(C1978="حفظ جديد",C1978="مراجعة")=FALSE,"اختر النوع",IF(NOT(ISNUMBER(F1978)),"عدد الأوجه ناقص","")))))</f>
        <v/>
      </c>
      <c r="J1978" s="21">
        <f>IF(OR(B1978&amp;""="",C1978&lt;&gt;"حفظ جديد",NOT(ISNUMBER(A1978))),"",IF(COUNTIFS($B$6:$B$2005,B1978&amp;"",$C$6:$C$2005,"حفظ جديد",$A$6:$A$2005,"&gt;"&amp;A1978)=0,1,0))</f>
        <v/>
      </c>
      <c r="K1978" s="21">
        <f>IF(OR(B1978&amp;""="",C1978&lt;&gt;"مراجعة",NOT(ISNUMBER(A1978))),"",IF(COUNTIFS($B$6:$B$2005,B1978&amp;"",$C$6:$C$2005,"مراجعة",$A$6:$A$2005,"&gt;"&amp;A1978)=0,1,0))</f>
        <v/>
      </c>
      <c r="L1978" s="6">
        <f>IF(J1978=1,B1978&amp;"|H","")</f>
        <v/>
      </c>
      <c r="M1978" s="6">
        <f>IF(K1978=1,B1978&amp;"|R","")</f>
        <v/>
      </c>
    </row>
    <row r="1979">
      <c r="A1979" s="13" t="n"/>
      <c r="B1979" s="5" t="n"/>
      <c r="C1979" s="5" t="n"/>
      <c r="D1979" s="5" t="n"/>
      <c r="E1979" s="5" t="n"/>
      <c r="F1979" s="15" t="n"/>
      <c r="G1979" s="5" t="n"/>
      <c r="H1979" s="5" t="n"/>
      <c r="I1979" s="6">
        <f>IF(B1979&amp;""="","",IF(COUNTIF('الطلاب'!$A$6:$A$205,B1979&amp;"")=0,"طالب غير موجود",IF(NOT(ISNUMBER(A1979)),"تاريخ ناقص",IF(OR(C1979="حفظ جديد",C1979="مراجعة")=FALSE,"اختر النوع",IF(NOT(ISNUMBER(F1979)),"عدد الأوجه ناقص","")))))</f>
        <v/>
      </c>
      <c r="J1979" s="21">
        <f>IF(OR(B1979&amp;""="",C1979&lt;&gt;"حفظ جديد",NOT(ISNUMBER(A1979))),"",IF(COUNTIFS($B$6:$B$2005,B1979&amp;"",$C$6:$C$2005,"حفظ جديد",$A$6:$A$2005,"&gt;"&amp;A1979)=0,1,0))</f>
        <v/>
      </c>
      <c r="K1979" s="21">
        <f>IF(OR(B1979&amp;""="",C1979&lt;&gt;"مراجعة",NOT(ISNUMBER(A1979))),"",IF(COUNTIFS($B$6:$B$2005,B1979&amp;"",$C$6:$C$2005,"مراجعة",$A$6:$A$2005,"&gt;"&amp;A1979)=0,1,0))</f>
        <v/>
      </c>
      <c r="L1979" s="6">
        <f>IF(J1979=1,B1979&amp;"|H","")</f>
        <v/>
      </c>
      <c r="M1979" s="6">
        <f>IF(K1979=1,B1979&amp;"|R","")</f>
        <v/>
      </c>
    </row>
    <row r="1980">
      <c r="A1980" s="13" t="n"/>
      <c r="B1980" s="5" t="n"/>
      <c r="C1980" s="5" t="n"/>
      <c r="D1980" s="5" t="n"/>
      <c r="E1980" s="5" t="n"/>
      <c r="F1980" s="15" t="n"/>
      <c r="G1980" s="5" t="n"/>
      <c r="H1980" s="5" t="n"/>
      <c r="I1980" s="6">
        <f>IF(B1980&amp;""="","",IF(COUNTIF('الطلاب'!$A$6:$A$205,B1980&amp;"")=0,"طالب غير موجود",IF(NOT(ISNUMBER(A1980)),"تاريخ ناقص",IF(OR(C1980="حفظ جديد",C1980="مراجعة")=FALSE,"اختر النوع",IF(NOT(ISNUMBER(F1980)),"عدد الأوجه ناقص","")))))</f>
        <v/>
      </c>
      <c r="J1980" s="21">
        <f>IF(OR(B1980&amp;""="",C1980&lt;&gt;"حفظ جديد",NOT(ISNUMBER(A1980))),"",IF(COUNTIFS($B$6:$B$2005,B1980&amp;"",$C$6:$C$2005,"حفظ جديد",$A$6:$A$2005,"&gt;"&amp;A1980)=0,1,0))</f>
        <v/>
      </c>
      <c r="K1980" s="21">
        <f>IF(OR(B1980&amp;""="",C1980&lt;&gt;"مراجعة",NOT(ISNUMBER(A1980))),"",IF(COUNTIFS($B$6:$B$2005,B1980&amp;"",$C$6:$C$2005,"مراجعة",$A$6:$A$2005,"&gt;"&amp;A1980)=0,1,0))</f>
        <v/>
      </c>
      <c r="L1980" s="6">
        <f>IF(J1980=1,B1980&amp;"|H","")</f>
        <v/>
      </c>
      <c r="M1980" s="6">
        <f>IF(K1980=1,B1980&amp;"|R","")</f>
        <v/>
      </c>
    </row>
    <row r="1981">
      <c r="A1981" s="13" t="n"/>
      <c r="B1981" s="5" t="n"/>
      <c r="C1981" s="5" t="n"/>
      <c r="D1981" s="5" t="n"/>
      <c r="E1981" s="5" t="n"/>
      <c r="F1981" s="15" t="n"/>
      <c r="G1981" s="5" t="n"/>
      <c r="H1981" s="5" t="n"/>
      <c r="I1981" s="6">
        <f>IF(B1981&amp;""="","",IF(COUNTIF('الطلاب'!$A$6:$A$205,B1981&amp;"")=0,"طالب غير موجود",IF(NOT(ISNUMBER(A1981)),"تاريخ ناقص",IF(OR(C1981="حفظ جديد",C1981="مراجعة")=FALSE,"اختر النوع",IF(NOT(ISNUMBER(F1981)),"عدد الأوجه ناقص","")))))</f>
        <v/>
      </c>
      <c r="J1981" s="21">
        <f>IF(OR(B1981&amp;""="",C1981&lt;&gt;"حفظ جديد",NOT(ISNUMBER(A1981))),"",IF(COUNTIFS($B$6:$B$2005,B1981&amp;"",$C$6:$C$2005,"حفظ جديد",$A$6:$A$2005,"&gt;"&amp;A1981)=0,1,0))</f>
        <v/>
      </c>
      <c r="K1981" s="21">
        <f>IF(OR(B1981&amp;""="",C1981&lt;&gt;"مراجعة",NOT(ISNUMBER(A1981))),"",IF(COUNTIFS($B$6:$B$2005,B1981&amp;"",$C$6:$C$2005,"مراجعة",$A$6:$A$2005,"&gt;"&amp;A1981)=0,1,0))</f>
        <v/>
      </c>
      <c r="L1981" s="6">
        <f>IF(J1981=1,B1981&amp;"|H","")</f>
        <v/>
      </c>
      <c r="M1981" s="6">
        <f>IF(K1981=1,B1981&amp;"|R","")</f>
        <v/>
      </c>
    </row>
    <row r="1982">
      <c r="A1982" s="13" t="n"/>
      <c r="B1982" s="5" t="n"/>
      <c r="C1982" s="5" t="n"/>
      <c r="D1982" s="5" t="n"/>
      <c r="E1982" s="5" t="n"/>
      <c r="F1982" s="15" t="n"/>
      <c r="G1982" s="5" t="n"/>
      <c r="H1982" s="5" t="n"/>
      <c r="I1982" s="6">
        <f>IF(B1982&amp;""="","",IF(COUNTIF('الطلاب'!$A$6:$A$205,B1982&amp;"")=0,"طالب غير موجود",IF(NOT(ISNUMBER(A1982)),"تاريخ ناقص",IF(OR(C1982="حفظ جديد",C1982="مراجعة")=FALSE,"اختر النوع",IF(NOT(ISNUMBER(F1982)),"عدد الأوجه ناقص","")))))</f>
        <v/>
      </c>
      <c r="J1982" s="21">
        <f>IF(OR(B1982&amp;""="",C1982&lt;&gt;"حفظ جديد",NOT(ISNUMBER(A1982))),"",IF(COUNTIFS($B$6:$B$2005,B1982&amp;"",$C$6:$C$2005,"حفظ جديد",$A$6:$A$2005,"&gt;"&amp;A1982)=0,1,0))</f>
        <v/>
      </c>
      <c r="K1982" s="21">
        <f>IF(OR(B1982&amp;""="",C1982&lt;&gt;"مراجعة",NOT(ISNUMBER(A1982))),"",IF(COUNTIFS($B$6:$B$2005,B1982&amp;"",$C$6:$C$2005,"مراجعة",$A$6:$A$2005,"&gt;"&amp;A1982)=0,1,0))</f>
        <v/>
      </c>
      <c r="L1982" s="6">
        <f>IF(J1982=1,B1982&amp;"|H","")</f>
        <v/>
      </c>
      <c r="M1982" s="6">
        <f>IF(K1982=1,B1982&amp;"|R","")</f>
        <v/>
      </c>
    </row>
    <row r="1983">
      <c r="A1983" s="13" t="n"/>
      <c r="B1983" s="5" t="n"/>
      <c r="C1983" s="5" t="n"/>
      <c r="D1983" s="5" t="n"/>
      <c r="E1983" s="5" t="n"/>
      <c r="F1983" s="15" t="n"/>
      <c r="G1983" s="5" t="n"/>
      <c r="H1983" s="5" t="n"/>
      <c r="I1983" s="6">
        <f>IF(B1983&amp;""="","",IF(COUNTIF('الطلاب'!$A$6:$A$205,B1983&amp;"")=0,"طالب غير موجود",IF(NOT(ISNUMBER(A1983)),"تاريخ ناقص",IF(OR(C1983="حفظ جديد",C1983="مراجعة")=FALSE,"اختر النوع",IF(NOT(ISNUMBER(F1983)),"عدد الأوجه ناقص","")))))</f>
        <v/>
      </c>
      <c r="J1983" s="21">
        <f>IF(OR(B1983&amp;""="",C1983&lt;&gt;"حفظ جديد",NOT(ISNUMBER(A1983))),"",IF(COUNTIFS($B$6:$B$2005,B1983&amp;"",$C$6:$C$2005,"حفظ جديد",$A$6:$A$2005,"&gt;"&amp;A1983)=0,1,0))</f>
        <v/>
      </c>
      <c r="K1983" s="21">
        <f>IF(OR(B1983&amp;""="",C1983&lt;&gt;"مراجعة",NOT(ISNUMBER(A1983))),"",IF(COUNTIFS($B$6:$B$2005,B1983&amp;"",$C$6:$C$2005,"مراجعة",$A$6:$A$2005,"&gt;"&amp;A1983)=0,1,0))</f>
        <v/>
      </c>
      <c r="L1983" s="6">
        <f>IF(J1983=1,B1983&amp;"|H","")</f>
        <v/>
      </c>
      <c r="M1983" s="6">
        <f>IF(K1983=1,B1983&amp;"|R","")</f>
        <v/>
      </c>
    </row>
    <row r="1984">
      <c r="A1984" s="13" t="n"/>
      <c r="B1984" s="5" t="n"/>
      <c r="C1984" s="5" t="n"/>
      <c r="D1984" s="5" t="n"/>
      <c r="E1984" s="5" t="n"/>
      <c r="F1984" s="15" t="n"/>
      <c r="G1984" s="5" t="n"/>
      <c r="H1984" s="5" t="n"/>
      <c r="I1984" s="6">
        <f>IF(B1984&amp;""="","",IF(COUNTIF('الطلاب'!$A$6:$A$205,B1984&amp;"")=0,"طالب غير موجود",IF(NOT(ISNUMBER(A1984)),"تاريخ ناقص",IF(OR(C1984="حفظ جديد",C1984="مراجعة")=FALSE,"اختر النوع",IF(NOT(ISNUMBER(F1984)),"عدد الأوجه ناقص","")))))</f>
        <v/>
      </c>
      <c r="J1984" s="21">
        <f>IF(OR(B1984&amp;""="",C1984&lt;&gt;"حفظ جديد",NOT(ISNUMBER(A1984))),"",IF(COUNTIFS($B$6:$B$2005,B1984&amp;"",$C$6:$C$2005,"حفظ جديد",$A$6:$A$2005,"&gt;"&amp;A1984)=0,1,0))</f>
        <v/>
      </c>
      <c r="K1984" s="21">
        <f>IF(OR(B1984&amp;""="",C1984&lt;&gt;"مراجعة",NOT(ISNUMBER(A1984))),"",IF(COUNTIFS($B$6:$B$2005,B1984&amp;"",$C$6:$C$2005,"مراجعة",$A$6:$A$2005,"&gt;"&amp;A1984)=0,1,0))</f>
        <v/>
      </c>
      <c r="L1984" s="6">
        <f>IF(J1984=1,B1984&amp;"|H","")</f>
        <v/>
      </c>
      <c r="M1984" s="6">
        <f>IF(K1984=1,B1984&amp;"|R","")</f>
        <v/>
      </c>
    </row>
    <row r="1985">
      <c r="A1985" s="13" t="n"/>
      <c r="B1985" s="5" t="n"/>
      <c r="C1985" s="5" t="n"/>
      <c r="D1985" s="5" t="n"/>
      <c r="E1985" s="5" t="n"/>
      <c r="F1985" s="15" t="n"/>
      <c r="G1985" s="5" t="n"/>
      <c r="H1985" s="5" t="n"/>
      <c r="I1985" s="6">
        <f>IF(B1985&amp;""="","",IF(COUNTIF('الطلاب'!$A$6:$A$205,B1985&amp;"")=0,"طالب غير موجود",IF(NOT(ISNUMBER(A1985)),"تاريخ ناقص",IF(OR(C1985="حفظ جديد",C1985="مراجعة")=FALSE,"اختر النوع",IF(NOT(ISNUMBER(F1985)),"عدد الأوجه ناقص","")))))</f>
        <v/>
      </c>
      <c r="J1985" s="21">
        <f>IF(OR(B1985&amp;""="",C1985&lt;&gt;"حفظ جديد",NOT(ISNUMBER(A1985))),"",IF(COUNTIFS($B$6:$B$2005,B1985&amp;"",$C$6:$C$2005,"حفظ جديد",$A$6:$A$2005,"&gt;"&amp;A1985)=0,1,0))</f>
        <v/>
      </c>
      <c r="K1985" s="21">
        <f>IF(OR(B1985&amp;""="",C1985&lt;&gt;"مراجعة",NOT(ISNUMBER(A1985))),"",IF(COUNTIFS($B$6:$B$2005,B1985&amp;"",$C$6:$C$2005,"مراجعة",$A$6:$A$2005,"&gt;"&amp;A1985)=0,1,0))</f>
        <v/>
      </c>
      <c r="L1985" s="6">
        <f>IF(J1985=1,B1985&amp;"|H","")</f>
        <v/>
      </c>
      <c r="M1985" s="6">
        <f>IF(K1985=1,B1985&amp;"|R","")</f>
        <v/>
      </c>
    </row>
    <row r="1986">
      <c r="A1986" s="13" t="n"/>
      <c r="B1986" s="5" t="n"/>
      <c r="C1986" s="5" t="n"/>
      <c r="D1986" s="5" t="n"/>
      <c r="E1986" s="5" t="n"/>
      <c r="F1986" s="15" t="n"/>
      <c r="G1986" s="5" t="n"/>
      <c r="H1986" s="5" t="n"/>
      <c r="I1986" s="6">
        <f>IF(B1986&amp;""="","",IF(COUNTIF('الطلاب'!$A$6:$A$205,B1986&amp;"")=0,"طالب غير موجود",IF(NOT(ISNUMBER(A1986)),"تاريخ ناقص",IF(OR(C1986="حفظ جديد",C1986="مراجعة")=FALSE,"اختر النوع",IF(NOT(ISNUMBER(F1986)),"عدد الأوجه ناقص","")))))</f>
        <v/>
      </c>
      <c r="J1986" s="21">
        <f>IF(OR(B1986&amp;""="",C1986&lt;&gt;"حفظ جديد",NOT(ISNUMBER(A1986))),"",IF(COUNTIFS($B$6:$B$2005,B1986&amp;"",$C$6:$C$2005,"حفظ جديد",$A$6:$A$2005,"&gt;"&amp;A1986)=0,1,0))</f>
        <v/>
      </c>
      <c r="K1986" s="21">
        <f>IF(OR(B1986&amp;""="",C1986&lt;&gt;"مراجعة",NOT(ISNUMBER(A1986))),"",IF(COUNTIFS($B$6:$B$2005,B1986&amp;"",$C$6:$C$2005,"مراجعة",$A$6:$A$2005,"&gt;"&amp;A1986)=0,1,0))</f>
        <v/>
      </c>
      <c r="L1986" s="6">
        <f>IF(J1986=1,B1986&amp;"|H","")</f>
        <v/>
      </c>
      <c r="M1986" s="6">
        <f>IF(K1986=1,B1986&amp;"|R","")</f>
        <v/>
      </c>
    </row>
    <row r="1987">
      <c r="A1987" s="13" t="n"/>
      <c r="B1987" s="5" t="n"/>
      <c r="C1987" s="5" t="n"/>
      <c r="D1987" s="5" t="n"/>
      <c r="E1987" s="5" t="n"/>
      <c r="F1987" s="15" t="n"/>
      <c r="G1987" s="5" t="n"/>
      <c r="H1987" s="5" t="n"/>
      <c r="I1987" s="6">
        <f>IF(B1987&amp;""="","",IF(COUNTIF('الطلاب'!$A$6:$A$205,B1987&amp;"")=0,"طالب غير موجود",IF(NOT(ISNUMBER(A1987)),"تاريخ ناقص",IF(OR(C1987="حفظ جديد",C1987="مراجعة")=FALSE,"اختر النوع",IF(NOT(ISNUMBER(F1987)),"عدد الأوجه ناقص","")))))</f>
        <v/>
      </c>
      <c r="J1987" s="21">
        <f>IF(OR(B1987&amp;""="",C1987&lt;&gt;"حفظ جديد",NOT(ISNUMBER(A1987))),"",IF(COUNTIFS($B$6:$B$2005,B1987&amp;"",$C$6:$C$2005,"حفظ جديد",$A$6:$A$2005,"&gt;"&amp;A1987)=0,1,0))</f>
        <v/>
      </c>
      <c r="K1987" s="21">
        <f>IF(OR(B1987&amp;""="",C1987&lt;&gt;"مراجعة",NOT(ISNUMBER(A1987))),"",IF(COUNTIFS($B$6:$B$2005,B1987&amp;"",$C$6:$C$2005,"مراجعة",$A$6:$A$2005,"&gt;"&amp;A1987)=0,1,0))</f>
        <v/>
      </c>
      <c r="L1987" s="6">
        <f>IF(J1987=1,B1987&amp;"|H","")</f>
        <v/>
      </c>
      <c r="M1987" s="6">
        <f>IF(K1987=1,B1987&amp;"|R","")</f>
        <v/>
      </c>
    </row>
    <row r="1988">
      <c r="A1988" s="13" t="n"/>
      <c r="B1988" s="5" t="n"/>
      <c r="C1988" s="5" t="n"/>
      <c r="D1988" s="5" t="n"/>
      <c r="E1988" s="5" t="n"/>
      <c r="F1988" s="15" t="n"/>
      <c r="G1988" s="5" t="n"/>
      <c r="H1988" s="5" t="n"/>
      <c r="I1988" s="6">
        <f>IF(B1988&amp;""="","",IF(COUNTIF('الطلاب'!$A$6:$A$205,B1988&amp;"")=0,"طالب غير موجود",IF(NOT(ISNUMBER(A1988)),"تاريخ ناقص",IF(OR(C1988="حفظ جديد",C1988="مراجعة")=FALSE,"اختر النوع",IF(NOT(ISNUMBER(F1988)),"عدد الأوجه ناقص","")))))</f>
        <v/>
      </c>
      <c r="J1988" s="21">
        <f>IF(OR(B1988&amp;""="",C1988&lt;&gt;"حفظ جديد",NOT(ISNUMBER(A1988))),"",IF(COUNTIFS($B$6:$B$2005,B1988&amp;"",$C$6:$C$2005,"حفظ جديد",$A$6:$A$2005,"&gt;"&amp;A1988)=0,1,0))</f>
        <v/>
      </c>
      <c r="K1988" s="21">
        <f>IF(OR(B1988&amp;""="",C1988&lt;&gt;"مراجعة",NOT(ISNUMBER(A1988))),"",IF(COUNTIFS($B$6:$B$2005,B1988&amp;"",$C$6:$C$2005,"مراجعة",$A$6:$A$2005,"&gt;"&amp;A1988)=0,1,0))</f>
        <v/>
      </c>
      <c r="L1988" s="6">
        <f>IF(J1988=1,B1988&amp;"|H","")</f>
        <v/>
      </c>
      <c r="M1988" s="6">
        <f>IF(K1988=1,B1988&amp;"|R","")</f>
        <v/>
      </c>
    </row>
    <row r="1989">
      <c r="A1989" s="13" t="n"/>
      <c r="B1989" s="5" t="n"/>
      <c r="C1989" s="5" t="n"/>
      <c r="D1989" s="5" t="n"/>
      <c r="E1989" s="5" t="n"/>
      <c r="F1989" s="15" t="n"/>
      <c r="G1989" s="5" t="n"/>
      <c r="H1989" s="5" t="n"/>
      <c r="I1989" s="6">
        <f>IF(B1989&amp;""="","",IF(COUNTIF('الطلاب'!$A$6:$A$205,B1989&amp;"")=0,"طالب غير موجود",IF(NOT(ISNUMBER(A1989)),"تاريخ ناقص",IF(OR(C1989="حفظ جديد",C1989="مراجعة")=FALSE,"اختر النوع",IF(NOT(ISNUMBER(F1989)),"عدد الأوجه ناقص","")))))</f>
        <v/>
      </c>
      <c r="J1989" s="21">
        <f>IF(OR(B1989&amp;""="",C1989&lt;&gt;"حفظ جديد",NOT(ISNUMBER(A1989))),"",IF(COUNTIFS($B$6:$B$2005,B1989&amp;"",$C$6:$C$2005,"حفظ جديد",$A$6:$A$2005,"&gt;"&amp;A1989)=0,1,0))</f>
        <v/>
      </c>
      <c r="K1989" s="21">
        <f>IF(OR(B1989&amp;""="",C1989&lt;&gt;"مراجعة",NOT(ISNUMBER(A1989))),"",IF(COUNTIFS($B$6:$B$2005,B1989&amp;"",$C$6:$C$2005,"مراجعة",$A$6:$A$2005,"&gt;"&amp;A1989)=0,1,0))</f>
        <v/>
      </c>
      <c r="L1989" s="6">
        <f>IF(J1989=1,B1989&amp;"|H","")</f>
        <v/>
      </c>
      <c r="M1989" s="6">
        <f>IF(K1989=1,B1989&amp;"|R","")</f>
        <v/>
      </c>
    </row>
    <row r="1990">
      <c r="A1990" s="13" t="n"/>
      <c r="B1990" s="5" t="n"/>
      <c r="C1990" s="5" t="n"/>
      <c r="D1990" s="5" t="n"/>
      <c r="E1990" s="5" t="n"/>
      <c r="F1990" s="15" t="n"/>
      <c r="G1990" s="5" t="n"/>
      <c r="H1990" s="5" t="n"/>
      <c r="I1990" s="6">
        <f>IF(B1990&amp;""="","",IF(COUNTIF('الطلاب'!$A$6:$A$205,B1990&amp;"")=0,"طالب غير موجود",IF(NOT(ISNUMBER(A1990)),"تاريخ ناقص",IF(OR(C1990="حفظ جديد",C1990="مراجعة")=FALSE,"اختر النوع",IF(NOT(ISNUMBER(F1990)),"عدد الأوجه ناقص","")))))</f>
        <v/>
      </c>
      <c r="J1990" s="21">
        <f>IF(OR(B1990&amp;""="",C1990&lt;&gt;"حفظ جديد",NOT(ISNUMBER(A1990))),"",IF(COUNTIFS($B$6:$B$2005,B1990&amp;"",$C$6:$C$2005,"حفظ جديد",$A$6:$A$2005,"&gt;"&amp;A1990)=0,1,0))</f>
        <v/>
      </c>
      <c r="K1990" s="21">
        <f>IF(OR(B1990&amp;""="",C1990&lt;&gt;"مراجعة",NOT(ISNUMBER(A1990))),"",IF(COUNTIFS($B$6:$B$2005,B1990&amp;"",$C$6:$C$2005,"مراجعة",$A$6:$A$2005,"&gt;"&amp;A1990)=0,1,0))</f>
        <v/>
      </c>
      <c r="L1990" s="6">
        <f>IF(J1990=1,B1990&amp;"|H","")</f>
        <v/>
      </c>
      <c r="M1990" s="6">
        <f>IF(K1990=1,B1990&amp;"|R","")</f>
        <v/>
      </c>
    </row>
    <row r="1991">
      <c r="A1991" s="13" t="n"/>
      <c r="B1991" s="5" t="n"/>
      <c r="C1991" s="5" t="n"/>
      <c r="D1991" s="5" t="n"/>
      <c r="E1991" s="5" t="n"/>
      <c r="F1991" s="15" t="n"/>
      <c r="G1991" s="5" t="n"/>
      <c r="H1991" s="5" t="n"/>
      <c r="I1991" s="6">
        <f>IF(B1991&amp;""="","",IF(COUNTIF('الطلاب'!$A$6:$A$205,B1991&amp;"")=0,"طالب غير موجود",IF(NOT(ISNUMBER(A1991)),"تاريخ ناقص",IF(OR(C1991="حفظ جديد",C1991="مراجعة")=FALSE,"اختر النوع",IF(NOT(ISNUMBER(F1991)),"عدد الأوجه ناقص","")))))</f>
        <v/>
      </c>
      <c r="J1991" s="21">
        <f>IF(OR(B1991&amp;""="",C1991&lt;&gt;"حفظ جديد",NOT(ISNUMBER(A1991))),"",IF(COUNTIFS($B$6:$B$2005,B1991&amp;"",$C$6:$C$2005,"حفظ جديد",$A$6:$A$2005,"&gt;"&amp;A1991)=0,1,0))</f>
        <v/>
      </c>
      <c r="K1991" s="21">
        <f>IF(OR(B1991&amp;""="",C1991&lt;&gt;"مراجعة",NOT(ISNUMBER(A1991))),"",IF(COUNTIFS($B$6:$B$2005,B1991&amp;"",$C$6:$C$2005,"مراجعة",$A$6:$A$2005,"&gt;"&amp;A1991)=0,1,0))</f>
        <v/>
      </c>
      <c r="L1991" s="6">
        <f>IF(J1991=1,B1991&amp;"|H","")</f>
        <v/>
      </c>
      <c r="M1991" s="6">
        <f>IF(K1991=1,B1991&amp;"|R","")</f>
        <v/>
      </c>
    </row>
    <row r="1992">
      <c r="A1992" s="13" t="n"/>
      <c r="B1992" s="5" t="n"/>
      <c r="C1992" s="5" t="n"/>
      <c r="D1992" s="5" t="n"/>
      <c r="E1992" s="5" t="n"/>
      <c r="F1992" s="15" t="n"/>
      <c r="G1992" s="5" t="n"/>
      <c r="H1992" s="5" t="n"/>
      <c r="I1992" s="6">
        <f>IF(B1992&amp;""="","",IF(COUNTIF('الطلاب'!$A$6:$A$205,B1992&amp;"")=0,"طالب غير موجود",IF(NOT(ISNUMBER(A1992)),"تاريخ ناقص",IF(OR(C1992="حفظ جديد",C1992="مراجعة")=FALSE,"اختر النوع",IF(NOT(ISNUMBER(F1992)),"عدد الأوجه ناقص","")))))</f>
        <v/>
      </c>
      <c r="J1992" s="21">
        <f>IF(OR(B1992&amp;""="",C1992&lt;&gt;"حفظ جديد",NOT(ISNUMBER(A1992))),"",IF(COUNTIFS($B$6:$B$2005,B1992&amp;"",$C$6:$C$2005,"حفظ جديد",$A$6:$A$2005,"&gt;"&amp;A1992)=0,1,0))</f>
        <v/>
      </c>
      <c r="K1992" s="21">
        <f>IF(OR(B1992&amp;""="",C1992&lt;&gt;"مراجعة",NOT(ISNUMBER(A1992))),"",IF(COUNTIFS($B$6:$B$2005,B1992&amp;"",$C$6:$C$2005,"مراجعة",$A$6:$A$2005,"&gt;"&amp;A1992)=0,1,0))</f>
        <v/>
      </c>
      <c r="L1992" s="6">
        <f>IF(J1992=1,B1992&amp;"|H","")</f>
        <v/>
      </c>
      <c r="M1992" s="6">
        <f>IF(K1992=1,B1992&amp;"|R","")</f>
        <v/>
      </c>
    </row>
    <row r="1993">
      <c r="A1993" s="13" t="n"/>
      <c r="B1993" s="5" t="n"/>
      <c r="C1993" s="5" t="n"/>
      <c r="D1993" s="5" t="n"/>
      <c r="E1993" s="5" t="n"/>
      <c r="F1993" s="15" t="n"/>
      <c r="G1993" s="5" t="n"/>
      <c r="H1993" s="5" t="n"/>
      <c r="I1993" s="6">
        <f>IF(B1993&amp;""="","",IF(COUNTIF('الطلاب'!$A$6:$A$205,B1993&amp;"")=0,"طالب غير موجود",IF(NOT(ISNUMBER(A1993)),"تاريخ ناقص",IF(OR(C1993="حفظ جديد",C1993="مراجعة")=FALSE,"اختر النوع",IF(NOT(ISNUMBER(F1993)),"عدد الأوجه ناقص","")))))</f>
        <v/>
      </c>
      <c r="J1993" s="21">
        <f>IF(OR(B1993&amp;""="",C1993&lt;&gt;"حفظ جديد",NOT(ISNUMBER(A1993))),"",IF(COUNTIFS($B$6:$B$2005,B1993&amp;"",$C$6:$C$2005,"حفظ جديد",$A$6:$A$2005,"&gt;"&amp;A1993)=0,1,0))</f>
        <v/>
      </c>
      <c r="K1993" s="21">
        <f>IF(OR(B1993&amp;""="",C1993&lt;&gt;"مراجعة",NOT(ISNUMBER(A1993))),"",IF(COUNTIFS($B$6:$B$2005,B1993&amp;"",$C$6:$C$2005,"مراجعة",$A$6:$A$2005,"&gt;"&amp;A1993)=0,1,0))</f>
        <v/>
      </c>
      <c r="L1993" s="6">
        <f>IF(J1993=1,B1993&amp;"|H","")</f>
        <v/>
      </c>
      <c r="M1993" s="6">
        <f>IF(K1993=1,B1993&amp;"|R","")</f>
        <v/>
      </c>
    </row>
    <row r="1994">
      <c r="A1994" s="13" t="n"/>
      <c r="B1994" s="5" t="n"/>
      <c r="C1994" s="5" t="n"/>
      <c r="D1994" s="5" t="n"/>
      <c r="E1994" s="5" t="n"/>
      <c r="F1994" s="15" t="n"/>
      <c r="G1994" s="5" t="n"/>
      <c r="H1994" s="5" t="n"/>
      <c r="I1994" s="6">
        <f>IF(B1994&amp;""="","",IF(COUNTIF('الطلاب'!$A$6:$A$205,B1994&amp;"")=0,"طالب غير موجود",IF(NOT(ISNUMBER(A1994)),"تاريخ ناقص",IF(OR(C1994="حفظ جديد",C1994="مراجعة")=FALSE,"اختر النوع",IF(NOT(ISNUMBER(F1994)),"عدد الأوجه ناقص","")))))</f>
        <v/>
      </c>
      <c r="J1994" s="21">
        <f>IF(OR(B1994&amp;""="",C1994&lt;&gt;"حفظ جديد",NOT(ISNUMBER(A1994))),"",IF(COUNTIFS($B$6:$B$2005,B1994&amp;"",$C$6:$C$2005,"حفظ جديد",$A$6:$A$2005,"&gt;"&amp;A1994)=0,1,0))</f>
        <v/>
      </c>
      <c r="K1994" s="21">
        <f>IF(OR(B1994&amp;""="",C1994&lt;&gt;"مراجعة",NOT(ISNUMBER(A1994))),"",IF(COUNTIFS($B$6:$B$2005,B1994&amp;"",$C$6:$C$2005,"مراجعة",$A$6:$A$2005,"&gt;"&amp;A1994)=0,1,0))</f>
        <v/>
      </c>
      <c r="L1994" s="6">
        <f>IF(J1994=1,B1994&amp;"|H","")</f>
        <v/>
      </c>
      <c r="M1994" s="6">
        <f>IF(K1994=1,B1994&amp;"|R","")</f>
        <v/>
      </c>
    </row>
    <row r="1995">
      <c r="A1995" s="13" t="n"/>
      <c r="B1995" s="5" t="n"/>
      <c r="C1995" s="5" t="n"/>
      <c r="D1995" s="5" t="n"/>
      <c r="E1995" s="5" t="n"/>
      <c r="F1995" s="15" t="n"/>
      <c r="G1995" s="5" t="n"/>
      <c r="H1995" s="5" t="n"/>
      <c r="I1995" s="6">
        <f>IF(B1995&amp;""="","",IF(COUNTIF('الطلاب'!$A$6:$A$205,B1995&amp;"")=0,"طالب غير موجود",IF(NOT(ISNUMBER(A1995)),"تاريخ ناقص",IF(OR(C1995="حفظ جديد",C1995="مراجعة")=FALSE,"اختر النوع",IF(NOT(ISNUMBER(F1995)),"عدد الأوجه ناقص","")))))</f>
        <v/>
      </c>
      <c r="J1995" s="21">
        <f>IF(OR(B1995&amp;""="",C1995&lt;&gt;"حفظ جديد",NOT(ISNUMBER(A1995))),"",IF(COUNTIFS($B$6:$B$2005,B1995&amp;"",$C$6:$C$2005,"حفظ جديد",$A$6:$A$2005,"&gt;"&amp;A1995)=0,1,0))</f>
        <v/>
      </c>
      <c r="K1995" s="21">
        <f>IF(OR(B1995&amp;""="",C1995&lt;&gt;"مراجعة",NOT(ISNUMBER(A1995))),"",IF(COUNTIFS($B$6:$B$2005,B1995&amp;"",$C$6:$C$2005,"مراجعة",$A$6:$A$2005,"&gt;"&amp;A1995)=0,1,0))</f>
        <v/>
      </c>
      <c r="L1995" s="6">
        <f>IF(J1995=1,B1995&amp;"|H","")</f>
        <v/>
      </c>
      <c r="M1995" s="6">
        <f>IF(K1995=1,B1995&amp;"|R","")</f>
        <v/>
      </c>
    </row>
    <row r="1996">
      <c r="A1996" s="13" t="n"/>
      <c r="B1996" s="5" t="n"/>
      <c r="C1996" s="5" t="n"/>
      <c r="D1996" s="5" t="n"/>
      <c r="E1996" s="5" t="n"/>
      <c r="F1996" s="15" t="n"/>
      <c r="G1996" s="5" t="n"/>
      <c r="H1996" s="5" t="n"/>
      <c r="I1996" s="6">
        <f>IF(B1996&amp;""="","",IF(COUNTIF('الطلاب'!$A$6:$A$205,B1996&amp;"")=0,"طالب غير موجود",IF(NOT(ISNUMBER(A1996)),"تاريخ ناقص",IF(OR(C1996="حفظ جديد",C1996="مراجعة")=FALSE,"اختر النوع",IF(NOT(ISNUMBER(F1996)),"عدد الأوجه ناقص","")))))</f>
        <v/>
      </c>
      <c r="J1996" s="21">
        <f>IF(OR(B1996&amp;""="",C1996&lt;&gt;"حفظ جديد",NOT(ISNUMBER(A1996))),"",IF(COUNTIFS($B$6:$B$2005,B1996&amp;"",$C$6:$C$2005,"حفظ جديد",$A$6:$A$2005,"&gt;"&amp;A1996)=0,1,0))</f>
        <v/>
      </c>
      <c r="K1996" s="21">
        <f>IF(OR(B1996&amp;""="",C1996&lt;&gt;"مراجعة",NOT(ISNUMBER(A1996))),"",IF(COUNTIFS($B$6:$B$2005,B1996&amp;"",$C$6:$C$2005,"مراجعة",$A$6:$A$2005,"&gt;"&amp;A1996)=0,1,0))</f>
        <v/>
      </c>
      <c r="L1996" s="6">
        <f>IF(J1996=1,B1996&amp;"|H","")</f>
        <v/>
      </c>
      <c r="M1996" s="6">
        <f>IF(K1996=1,B1996&amp;"|R","")</f>
        <v/>
      </c>
    </row>
    <row r="1997">
      <c r="A1997" s="13" t="n"/>
      <c r="B1997" s="5" t="n"/>
      <c r="C1997" s="5" t="n"/>
      <c r="D1997" s="5" t="n"/>
      <c r="E1997" s="5" t="n"/>
      <c r="F1997" s="15" t="n"/>
      <c r="G1997" s="5" t="n"/>
      <c r="H1997" s="5" t="n"/>
      <c r="I1997" s="6">
        <f>IF(B1997&amp;""="","",IF(COUNTIF('الطلاب'!$A$6:$A$205,B1997&amp;"")=0,"طالب غير موجود",IF(NOT(ISNUMBER(A1997)),"تاريخ ناقص",IF(OR(C1997="حفظ جديد",C1997="مراجعة")=FALSE,"اختر النوع",IF(NOT(ISNUMBER(F1997)),"عدد الأوجه ناقص","")))))</f>
        <v/>
      </c>
      <c r="J1997" s="21">
        <f>IF(OR(B1997&amp;""="",C1997&lt;&gt;"حفظ جديد",NOT(ISNUMBER(A1997))),"",IF(COUNTIFS($B$6:$B$2005,B1997&amp;"",$C$6:$C$2005,"حفظ جديد",$A$6:$A$2005,"&gt;"&amp;A1997)=0,1,0))</f>
        <v/>
      </c>
      <c r="K1997" s="21">
        <f>IF(OR(B1997&amp;""="",C1997&lt;&gt;"مراجعة",NOT(ISNUMBER(A1997))),"",IF(COUNTIFS($B$6:$B$2005,B1997&amp;"",$C$6:$C$2005,"مراجعة",$A$6:$A$2005,"&gt;"&amp;A1997)=0,1,0))</f>
        <v/>
      </c>
      <c r="L1997" s="6">
        <f>IF(J1997=1,B1997&amp;"|H","")</f>
        <v/>
      </c>
      <c r="M1997" s="6">
        <f>IF(K1997=1,B1997&amp;"|R","")</f>
        <v/>
      </c>
    </row>
    <row r="1998">
      <c r="A1998" s="13" t="n"/>
      <c r="B1998" s="5" t="n"/>
      <c r="C1998" s="5" t="n"/>
      <c r="D1998" s="5" t="n"/>
      <c r="E1998" s="5" t="n"/>
      <c r="F1998" s="15" t="n"/>
      <c r="G1998" s="5" t="n"/>
      <c r="H1998" s="5" t="n"/>
      <c r="I1998" s="6">
        <f>IF(B1998&amp;""="","",IF(COUNTIF('الطلاب'!$A$6:$A$205,B1998&amp;"")=0,"طالب غير موجود",IF(NOT(ISNUMBER(A1998)),"تاريخ ناقص",IF(OR(C1998="حفظ جديد",C1998="مراجعة")=FALSE,"اختر النوع",IF(NOT(ISNUMBER(F1998)),"عدد الأوجه ناقص","")))))</f>
        <v/>
      </c>
      <c r="J1998" s="21">
        <f>IF(OR(B1998&amp;""="",C1998&lt;&gt;"حفظ جديد",NOT(ISNUMBER(A1998))),"",IF(COUNTIFS($B$6:$B$2005,B1998&amp;"",$C$6:$C$2005,"حفظ جديد",$A$6:$A$2005,"&gt;"&amp;A1998)=0,1,0))</f>
        <v/>
      </c>
      <c r="K1998" s="21">
        <f>IF(OR(B1998&amp;""="",C1998&lt;&gt;"مراجعة",NOT(ISNUMBER(A1998))),"",IF(COUNTIFS($B$6:$B$2005,B1998&amp;"",$C$6:$C$2005,"مراجعة",$A$6:$A$2005,"&gt;"&amp;A1998)=0,1,0))</f>
        <v/>
      </c>
      <c r="L1998" s="6">
        <f>IF(J1998=1,B1998&amp;"|H","")</f>
        <v/>
      </c>
      <c r="M1998" s="6">
        <f>IF(K1998=1,B1998&amp;"|R","")</f>
        <v/>
      </c>
    </row>
    <row r="1999">
      <c r="A1999" s="13" t="n"/>
      <c r="B1999" s="5" t="n"/>
      <c r="C1999" s="5" t="n"/>
      <c r="D1999" s="5" t="n"/>
      <c r="E1999" s="5" t="n"/>
      <c r="F1999" s="15" t="n"/>
      <c r="G1999" s="5" t="n"/>
      <c r="H1999" s="5" t="n"/>
      <c r="I1999" s="6">
        <f>IF(B1999&amp;""="","",IF(COUNTIF('الطلاب'!$A$6:$A$205,B1999&amp;"")=0,"طالب غير موجود",IF(NOT(ISNUMBER(A1999)),"تاريخ ناقص",IF(OR(C1999="حفظ جديد",C1999="مراجعة")=FALSE,"اختر النوع",IF(NOT(ISNUMBER(F1999)),"عدد الأوجه ناقص","")))))</f>
        <v/>
      </c>
      <c r="J1999" s="21">
        <f>IF(OR(B1999&amp;""="",C1999&lt;&gt;"حفظ جديد",NOT(ISNUMBER(A1999))),"",IF(COUNTIFS($B$6:$B$2005,B1999&amp;"",$C$6:$C$2005,"حفظ جديد",$A$6:$A$2005,"&gt;"&amp;A1999)=0,1,0))</f>
        <v/>
      </c>
      <c r="K1999" s="21">
        <f>IF(OR(B1999&amp;""="",C1999&lt;&gt;"مراجعة",NOT(ISNUMBER(A1999))),"",IF(COUNTIFS($B$6:$B$2005,B1999&amp;"",$C$6:$C$2005,"مراجعة",$A$6:$A$2005,"&gt;"&amp;A1999)=0,1,0))</f>
        <v/>
      </c>
      <c r="L1999" s="6">
        <f>IF(J1999=1,B1999&amp;"|H","")</f>
        <v/>
      </c>
      <c r="M1999" s="6">
        <f>IF(K1999=1,B1999&amp;"|R","")</f>
        <v/>
      </c>
    </row>
    <row r="2000">
      <c r="A2000" s="13" t="n"/>
      <c r="B2000" s="5" t="n"/>
      <c r="C2000" s="5" t="n"/>
      <c r="D2000" s="5" t="n"/>
      <c r="E2000" s="5" t="n"/>
      <c r="F2000" s="15" t="n"/>
      <c r="G2000" s="5" t="n"/>
      <c r="H2000" s="5" t="n"/>
      <c r="I2000" s="6">
        <f>IF(B2000&amp;""="","",IF(COUNTIF('الطلاب'!$A$6:$A$205,B2000&amp;"")=0,"طالب غير موجود",IF(NOT(ISNUMBER(A2000)),"تاريخ ناقص",IF(OR(C2000="حفظ جديد",C2000="مراجعة")=FALSE,"اختر النوع",IF(NOT(ISNUMBER(F2000)),"عدد الأوجه ناقص","")))))</f>
        <v/>
      </c>
      <c r="J2000" s="21">
        <f>IF(OR(B2000&amp;""="",C2000&lt;&gt;"حفظ جديد",NOT(ISNUMBER(A2000))),"",IF(COUNTIFS($B$6:$B$2005,B2000&amp;"",$C$6:$C$2005,"حفظ جديد",$A$6:$A$2005,"&gt;"&amp;A2000)=0,1,0))</f>
        <v/>
      </c>
      <c r="K2000" s="21">
        <f>IF(OR(B2000&amp;""="",C2000&lt;&gt;"مراجعة",NOT(ISNUMBER(A2000))),"",IF(COUNTIFS($B$6:$B$2005,B2000&amp;"",$C$6:$C$2005,"مراجعة",$A$6:$A$2005,"&gt;"&amp;A2000)=0,1,0))</f>
        <v/>
      </c>
      <c r="L2000" s="6">
        <f>IF(J2000=1,B2000&amp;"|H","")</f>
        <v/>
      </c>
      <c r="M2000" s="6">
        <f>IF(K2000=1,B2000&amp;"|R","")</f>
        <v/>
      </c>
    </row>
    <row r="2001">
      <c r="A2001" s="13" t="n"/>
      <c r="B2001" s="5" t="n"/>
      <c r="C2001" s="5" t="n"/>
      <c r="D2001" s="5" t="n"/>
      <c r="E2001" s="5" t="n"/>
      <c r="F2001" s="15" t="n"/>
      <c r="G2001" s="5" t="n"/>
      <c r="H2001" s="5" t="n"/>
      <c r="I2001" s="6">
        <f>IF(B2001&amp;""="","",IF(COUNTIF('الطلاب'!$A$6:$A$205,B2001&amp;"")=0,"طالب غير موجود",IF(NOT(ISNUMBER(A2001)),"تاريخ ناقص",IF(OR(C2001="حفظ جديد",C2001="مراجعة")=FALSE,"اختر النوع",IF(NOT(ISNUMBER(F2001)),"عدد الأوجه ناقص","")))))</f>
        <v/>
      </c>
      <c r="J2001" s="21">
        <f>IF(OR(B2001&amp;""="",C2001&lt;&gt;"حفظ جديد",NOT(ISNUMBER(A2001))),"",IF(COUNTIFS($B$6:$B$2005,B2001&amp;"",$C$6:$C$2005,"حفظ جديد",$A$6:$A$2005,"&gt;"&amp;A2001)=0,1,0))</f>
        <v/>
      </c>
      <c r="K2001" s="21">
        <f>IF(OR(B2001&amp;""="",C2001&lt;&gt;"مراجعة",NOT(ISNUMBER(A2001))),"",IF(COUNTIFS($B$6:$B$2005,B2001&amp;"",$C$6:$C$2005,"مراجعة",$A$6:$A$2005,"&gt;"&amp;A2001)=0,1,0))</f>
        <v/>
      </c>
      <c r="L2001" s="6">
        <f>IF(J2001=1,B2001&amp;"|H","")</f>
        <v/>
      </c>
      <c r="M2001" s="6">
        <f>IF(K2001=1,B2001&amp;"|R","")</f>
        <v/>
      </c>
    </row>
    <row r="2002">
      <c r="A2002" s="13" t="n"/>
      <c r="B2002" s="5" t="n"/>
      <c r="C2002" s="5" t="n"/>
      <c r="D2002" s="5" t="n"/>
      <c r="E2002" s="5" t="n"/>
      <c r="F2002" s="15" t="n"/>
      <c r="G2002" s="5" t="n"/>
      <c r="H2002" s="5" t="n"/>
      <c r="I2002" s="6">
        <f>IF(B2002&amp;""="","",IF(COUNTIF('الطلاب'!$A$6:$A$205,B2002&amp;"")=0,"طالب غير موجود",IF(NOT(ISNUMBER(A2002)),"تاريخ ناقص",IF(OR(C2002="حفظ جديد",C2002="مراجعة")=FALSE,"اختر النوع",IF(NOT(ISNUMBER(F2002)),"عدد الأوجه ناقص","")))))</f>
        <v/>
      </c>
      <c r="J2002" s="21">
        <f>IF(OR(B2002&amp;""="",C2002&lt;&gt;"حفظ جديد",NOT(ISNUMBER(A2002))),"",IF(COUNTIFS($B$6:$B$2005,B2002&amp;"",$C$6:$C$2005,"حفظ جديد",$A$6:$A$2005,"&gt;"&amp;A2002)=0,1,0))</f>
        <v/>
      </c>
      <c r="K2002" s="21">
        <f>IF(OR(B2002&amp;""="",C2002&lt;&gt;"مراجعة",NOT(ISNUMBER(A2002))),"",IF(COUNTIFS($B$6:$B$2005,B2002&amp;"",$C$6:$C$2005,"مراجعة",$A$6:$A$2005,"&gt;"&amp;A2002)=0,1,0))</f>
        <v/>
      </c>
      <c r="L2002" s="6">
        <f>IF(J2002=1,B2002&amp;"|H","")</f>
        <v/>
      </c>
      <c r="M2002" s="6">
        <f>IF(K2002=1,B2002&amp;"|R","")</f>
        <v/>
      </c>
    </row>
    <row r="2003">
      <c r="A2003" s="13" t="n"/>
      <c r="B2003" s="5" t="n"/>
      <c r="C2003" s="5" t="n"/>
      <c r="D2003" s="5" t="n"/>
      <c r="E2003" s="5" t="n"/>
      <c r="F2003" s="15" t="n"/>
      <c r="G2003" s="5" t="n"/>
      <c r="H2003" s="5" t="n"/>
      <c r="I2003" s="6">
        <f>IF(B2003&amp;""="","",IF(COUNTIF('الطلاب'!$A$6:$A$205,B2003&amp;"")=0,"طالب غير موجود",IF(NOT(ISNUMBER(A2003)),"تاريخ ناقص",IF(OR(C2003="حفظ جديد",C2003="مراجعة")=FALSE,"اختر النوع",IF(NOT(ISNUMBER(F2003)),"عدد الأوجه ناقص","")))))</f>
        <v/>
      </c>
      <c r="J2003" s="21">
        <f>IF(OR(B2003&amp;""="",C2003&lt;&gt;"حفظ جديد",NOT(ISNUMBER(A2003))),"",IF(COUNTIFS($B$6:$B$2005,B2003&amp;"",$C$6:$C$2005,"حفظ جديد",$A$6:$A$2005,"&gt;"&amp;A2003)=0,1,0))</f>
        <v/>
      </c>
      <c r="K2003" s="21">
        <f>IF(OR(B2003&amp;""="",C2003&lt;&gt;"مراجعة",NOT(ISNUMBER(A2003))),"",IF(COUNTIFS($B$6:$B$2005,B2003&amp;"",$C$6:$C$2005,"مراجعة",$A$6:$A$2005,"&gt;"&amp;A2003)=0,1,0))</f>
        <v/>
      </c>
      <c r="L2003" s="6">
        <f>IF(J2003=1,B2003&amp;"|H","")</f>
        <v/>
      </c>
      <c r="M2003" s="6">
        <f>IF(K2003=1,B2003&amp;"|R","")</f>
        <v/>
      </c>
    </row>
    <row r="2004">
      <c r="A2004" s="13" t="n"/>
      <c r="B2004" s="5" t="n"/>
      <c r="C2004" s="5" t="n"/>
      <c r="D2004" s="5" t="n"/>
      <c r="E2004" s="5" t="n"/>
      <c r="F2004" s="15" t="n"/>
      <c r="G2004" s="5" t="n"/>
      <c r="H2004" s="5" t="n"/>
      <c r="I2004" s="6">
        <f>IF(B2004&amp;""="","",IF(COUNTIF('الطلاب'!$A$6:$A$205,B2004&amp;"")=0,"طالب غير موجود",IF(NOT(ISNUMBER(A2004)),"تاريخ ناقص",IF(OR(C2004="حفظ جديد",C2004="مراجعة")=FALSE,"اختر النوع",IF(NOT(ISNUMBER(F2004)),"عدد الأوجه ناقص","")))))</f>
        <v/>
      </c>
      <c r="J2004" s="21">
        <f>IF(OR(B2004&amp;""="",C2004&lt;&gt;"حفظ جديد",NOT(ISNUMBER(A2004))),"",IF(COUNTIFS($B$6:$B$2005,B2004&amp;"",$C$6:$C$2005,"حفظ جديد",$A$6:$A$2005,"&gt;"&amp;A2004)=0,1,0))</f>
        <v/>
      </c>
      <c r="K2004" s="21">
        <f>IF(OR(B2004&amp;""="",C2004&lt;&gt;"مراجعة",NOT(ISNUMBER(A2004))),"",IF(COUNTIFS($B$6:$B$2005,B2004&amp;"",$C$6:$C$2005,"مراجعة",$A$6:$A$2005,"&gt;"&amp;A2004)=0,1,0))</f>
        <v/>
      </c>
      <c r="L2004" s="6">
        <f>IF(J2004=1,B2004&amp;"|H","")</f>
        <v/>
      </c>
      <c r="M2004" s="6">
        <f>IF(K2004=1,B2004&amp;"|R","")</f>
        <v/>
      </c>
    </row>
    <row r="2005">
      <c r="A2005" s="13" t="n"/>
      <c r="B2005" s="5" t="n"/>
      <c r="C2005" s="5" t="n"/>
      <c r="D2005" s="5" t="n"/>
      <c r="E2005" s="5" t="n"/>
      <c r="F2005" s="15" t="n"/>
      <c r="G2005" s="5" t="n"/>
      <c r="H2005" s="5" t="n"/>
      <c r="I2005" s="6">
        <f>IF(B2005&amp;""="","",IF(COUNTIF('الطلاب'!$A$6:$A$205,B2005&amp;"")=0,"طالب غير موجود",IF(NOT(ISNUMBER(A2005)),"تاريخ ناقص",IF(OR(C2005="حفظ جديد",C2005="مراجعة")=FALSE,"اختر النوع",IF(NOT(ISNUMBER(F2005)),"عدد الأوجه ناقص","")))))</f>
        <v/>
      </c>
      <c r="J2005" s="21">
        <f>IF(OR(B2005&amp;""="",C2005&lt;&gt;"حفظ جديد",NOT(ISNUMBER(A2005))),"",IF(COUNTIFS($B$6:$B$2005,B2005&amp;"",$C$6:$C$2005,"حفظ جديد",$A$6:$A$2005,"&gt;"&amp;A2005)=0,1,0))</f>
        <v/>
      </c>
      <c r="K2005" s="21">
        <f>IF(OR(B2005&amp;""="",C2005&lt;&gt;"مراجعة",NOT(ISNUMBER(A2005))),"",IF(COUNTIFS($B$6:$B$2005,B2005&amp;"",$C$6:$C$2005,"مراجعة",$A$6:$A$2005,"&gt;"&amp;A2005)=0,1,0))</f>
        <v/>
      </c>
      <c r="L2005" s="6">
        <f>IF(J2005=1,B2005&amp;"|H","")</f>
        <v/>
      </c>
      <c r="M2005" s="6">
        <f>IF(K2005=1,B2005&amp;"|R","")</f>
        <v/>
      </c>
    </row>
  </sheetData>
  <autoFilter ref="A5:M2005"/>
  <mergeCells count="2">
    <mergeCell ref="A2:M2"/>
    <mergeCell ref="A1:M1"/>
  </mergeCells>
  <conditionalFormatting sqref="I6:I2005">
    <cfRule type="expression" priority="1" dxfId="1">
      <formula>$I6&lt;&gt;""</formula>
    </cfRule>
  </conditionalFormatting>
  <conditionalFormatting sqref="A6:H2005">
    <cfRule type="expression" priority="2" dxfId="0">
      <formula>$G6="يعاد"</formula>
    </cfRule>
  </conditionalFormatting>
  <dataValidations count="3">
    <dataValidation sqref="B6:B2005" showDropDown="0" showInputMessage="0" showErrorMessage="0" allowBlank="1" type="list">
      <formula1>='الطلاب'!$A$6:$A$205</formula1>
    </dataValidation>
    <dataValidation sqref="C6:C2005" showDropDown="0" showInputMessage="0" showErrorMessage="0" allowBlank="1" type="list">
      <formula1>"حفظ جديد,مراجعة"</formula1>
    </dataValidation>
    <dataValidation sqref="G6:G2005" showDropDown="0" showInputMessage="0" showErrorMessage="0" allowBlank="1" type="list">
      <formula1>"ممتاز,جيد جدًا,جيد,مقبول,يعاد"</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8" customWidth="1" min="2" max="2"/>
    <col width="12" customWidth="1" min="3" max="3"/>
    <col width="13" customWidth="1" min="4" max="4"/>
    <col width="12" customWidth="1" min="5" max="5"/>
    <col width="18" customWidth="1" min="6" max="6"/>
    <col width="14" customWidth="1" min="7" max="7"/>
  </cols>
  <sheetData>
    <row r="1" ht="26" customHeight="1">
      <c r="A1" s="10" t="inlineStr">
        <is>
          <t>شيت متابعة حفظ ومراجعة القرآن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المتأخرين</t>
        </is>
      </c>
      <c r="B4" s="22">
        <f>COUNTIF('الطلاب'!$I$6:$I$205,"تأخر مراجعة")</f>
        <v/>
      </c>
    </row>
    <row r="6" ht="32" customHeight="1">
      <c r="A6" s="17" t="inlineStr">
        <is>
          <t>م</t>
        </is>
      </c>
      <c r="B6" s="17" t="inlineStr">
        <is>
          <t>الطالب</t>
        </is>
      </c>
      <c r="C6" s="17" t="inlineStr">
        <is>
          <t>الحلقة</t>
        </is>
      </c>
      <c r="D6" s="17" t="inlineStr">
        <is>
          <t>آخر مراجعة</t>
        </is>
      </c>
      <c r="E6" s="17" t="inlineStr">
        <is>
          <t>أيام التأخر</t>
        </is>
      </c>
      <c r="F6" s="17" t="inlineStr">
        <is>
          <t>آخر موضع حفظ</t>
        </is>
      </c>
      <c r="G6" s="17" t="inlineStr">
        <is>
          <t>إجمالي المحفوظ</t>
        </is>
      </c>
    </row>
    <row r="7">
      <c r="A7" s="6">
        <f>IF(1&lt;=$B$4,1,"")</f>
        <v/>
      </c>
      <c r="B7" s="6">
        <f>IF($A7="","",INDEX('الطلاب'!$A$6:$A$205,MATCH($A7,'الطلاب'!$L$6:$L$205,0))&amp;"")</f>
        <v/>
      </c>
      <c r="C7" s="6">
        <f>IF($A7="","",INDEX('الطلاب'!$B$6:$B$205,MATCH($A7,'الطلاب'!$L$6:$L$205,0))&amp;"")</f>
        <v/>
      </c>
      <c r="D7" s="20">
        <f>IF($A7="","",INDEX('الطلاب'!$G$6:$G$205,MATCH($A7,'الطلاب'!$L$6:$L$205,0)))</f>
        <v/>
      </c>
      <c r="E7" s="19">
        <f>IF($A7="","",INDEX('الطلاب'!$H$6:$H$205,MATCH($A7,'الطلاب'!$L$6:$L$205,0)))</f>
        <v/>
      </c>
      <c r="F7" s="6">
        <f>IF($A7="","",INDEX('الطلاب'!$K$6:$K$205,MATCH($A7,'الطلاب'!$L$6:$L$205,0))&amp;"")</f>
        <v/>
      </c>
      <c r="G7" s="18">
        <f>IF($A7="","",INDEX('الطلاب'!$C$6:$C$205,MATCH($A7,'الطلاب'!$L$6:$L$205,0)))</f>
        <v/>
      </c>
    </row>
    <row r="8">
      <c r="A8" s="6">
        <f>IF(2&lt;=$B$4,2,"")</f>
        <v/>
      </c>
      <c r="B8" s="6">
        <f>IF($A8="","",INDEX('الطلاب'!$A$6:$A$205,MATCH($A8,'الطلاب'!$L$6:$L$205,0))&amp;"")</f>
        <v/>
      </c>
      <c r="C8" s="6">
        <f>IF($A8="","",INDEX('الطلاب'!$B$6:$B$205,MATCH($A8,'الطلاب'!$L$6:$L$205,0))&amp;"")</f>
        <v/>
      </c>
      <c r="D8" s="20">
        <f>IF($A8="","",INDEX('الطلاب'!$G$6:$G$205,MATCH($A8,'الطلاب'!$L$6:$L$205,0)))</f>
        <v/>
      </c>
      <c r="E8" s="19">
        <f>IF($A8="","",INDEX('الطلاب'!$H$6:$H$205,MATCH($A8,'الطلاب'!$L$6:$L$205,0)))</f>
        <v/>
      </c>
      <c r="F8" s="6">
        <f>IF($A8="","",INDEX('الطلاب'!$K$6:$K$205,MATCH($A8,'الطلاب'!$L$6:$L$205,0))&amp;"")</f>
        <v/>
      </c>
      <c r="G8" s="18">
        <f>IF($A8="","",INDEX('الطلاب'!$C$6:$C$205,MATCH($A8,'الطلاب'!$L$6:$L$205,0)))</f>
        <v/>
      </c>
    </row>
    <row r="9">
      <c r="A9" s="6">
        <f>IF(3&lt;=$B$4,3,"")</f>
        <v/>
      </c>
      <c r="B9" s="6">
        <f>IF($A9="","",INDEX('الطلاب'!$A$6:$A$205,MATCH($A9,'الطلاب'!$L$6:$L$205,0))&amp;"")</f>
        <v/>
      </c>
      <c r="C9" s="6">
        <f>IF($A9="","",INDEX('الطلاب'!$B$6:$B$205,MATCH($A9,'الطلاب'!$L$6:$L$205,0))&amp;"")</f>
        <v/>
      </c>
      <c r="D9" s="20">
        <f>IF($A9="","",INDEX('الطلاب'!$G$6:$G$205,MATCH($A9,'الطلاب'!$L$6:$L$205,0)))</f>
        <v/>
      </c>
      <c r="E9" s="19">
        <f>IF($A9="","",INDEX('الطلاب'!$H$6:$H$205,MATCH($A9,'الطلاب'!$L$6:$L$205,0)))</f>
        <v/>
      </c>
      <c r="F9" s="6">
        <f>IF($A9="","",INDEX('الطلاب'!$K$6:$K$205,MATCH($A9,'الطلاب'!$L$6:$L$205,0))&amp;"")</f>
        <v/>
      </c>
      <c r="G9" s="18">
        <f>IF($A9="","",INDEX('الطلاب'!$C$6:$C$205,MATCH($A9,'الطلاب'!$L$6:$L$205,0)))</f>
        <v/>
      </c>
    </row>
    <row r="10">
      <c r="A10" s="6">
        <f>IF(4&lt;=$B$4,4,"")</f>
        <v/>
      </c>
      <c r="B10" s="6">
        <f>IF($A10="","",INDEX('الطلاب'!$A$6:$A$205,MATCH($A10,'الطلاب'!$L$6:$L$205,0))&amp;"")</f>
        <v/>
      </c>
      <c r="C10" s="6">
        <f>IF($A10="","",INDEX('الطلاب'!$B$6:$B$205,MATCH($A10,'الطلاب'!$L$6:$L$205,0))&amp;"")</f>
        <v/>
      </c>
      <c r="D10" s="20">
        <f>IF($A10="","",INDEX('الطلاب'!$G$6:$G$205,MATCH($A10,'الطلاب'!$L$6:$L$205,0)))</f>
        <v/>
      </c>
      <c r="E10" s="19">
        <f>IF($A10="","",INDEX('الطلاب'!$H$6:$H$205,MATCH($A10,'الطلاب'!$L$6:$L$205,0)))</f>
        <v/>
      </c>
      <c r="F10" s="6">
        <f>IF($A10="","",INDEX('الطلاب'!$K$6:$K$205,MATCH($A10,'الطلاب'!$L$6:$L$205,0))&amp;"")</f>
        <v/>
      </c>
      <c r="G10" s="18">
        <f>IF($A10="","",INDEX('الطلاب'!$C$6:$C$205,MATCH($A10,'الطلاب'!$L$6:$L$205,0)))</f>
        <v/>
      </c>
    </row>
    <row r="11">
      <c r="A11" s="6">
        <f>IF(5&lt;=$B$4,5,"")</f>
        <v/>
      </c>
      <c r="B11" s="6">
        <f>IF($A11="","",INDEX('الطلاب'!$A$6:$A$205,MATCH($A11,'الطلاب'!$L$6:$L$205,0))&amp;"")</f>
        <v/>
      </c>
      <c r="C11" s="6">
        <f>IF($A11="","",INDEX('الطلاب'!$B$6:$B$205,MATCH($A11,'الطلاب'!$L$6:$L$205,0))&amp;"")</f>
        <v/>
      </c>
      <c r="D11" s="20">
        <f>IF($A11="","",INDEX('الطلاب'!$G$6:$G$205,MATCH($A11,'الطلاب'!$L$6:$L$205,0)))</f>
        <v/>
      </c>
      <c r="E11" s="19">
        <f>IF($A11="","",INDEX('الطلاب'!$H$6:$H$205,MATCH($A11,'الطلاب'!$L$6:$L$205,0)))</f>
        <v/>
      </c>
      <c r="F11" s="6">
        <f>IF($A11="","",INDEX('الطلاب'!$K$6:$K$205,MATCH($A11,'الطلاب'!$L$6:$L$205,0))&amp;"")</f>
        <v/>
      </c>
      <c r="G11" s="18">
        <f>IF($A11="","",INDEX('الطلاب'!$C$6:$C$205,MATCH($A11,'الطلاب'!$L$6:$L$205,0)))</f>
        <v/>
      </c>
    </row>
    <row r="12">
      <c r="A12" s="6">
        <f>IF(6&lt;=$B$4,6,"")</f>
        <v/>
      </c>
      <c r="B12" s="6">
        <f>IF($A12="","",INDEX('الطلاب'!$A$6:$A$205,MATCH($A12,'الطلاب'!$L$6:$L$205,0))&amp;"")</f>
        <v/>
      </c>
      <c r="C12" s="6">
        <f>IF($A12="","",INDEX('الطلاب'!$B$6:$B$205,MATCH($A12,'الطلاب'!$L$6:$L$205,0))&amp;"")</f>
        <v/>
      </c>
      <c r="D12" s="20">
        <f>IF($A12="","",INDEX('الطلاب'!$G$6:$G$205,MATCH($A12,'الطلاب'!$L$6:$L$205,0)))</f>
        <v/>
      </c>
      <c r="E12" s="19">
        <f>IF($A12="","",INDEX('الطلاب'!$H$6:$H$205,MATCH($A12,'الطلاب'!$L$6:$L$205,0)))</f>
        <v/>
      </c>
      <c r="F12" s="6">
        <f>IF($A12="","",INDEX('الطلاب'!$K$6:$K$205,MATCH($A12,'الطلاب'!$L$6:$L$205,0))&amp;"")</f>
        <v/>
      </c>
      <c r="G12" s="18">
        <f>IF($A12="","",INDEX('الطلاب'!$C$6:$C$205,MATCH($A12,'الطلاب'!$L$6:$L$205,0)))</f>
        <v/>
      </c>
    </row>
    <row r="13">
      <c r="A13" s="6">
        <f>IF(7&lt;=$B$4,7,"")</f>
        <v/>
      </c>
      <c r="B13" s="6">
        <f>IF($A13="","",INDEX('الطلاب'!$A$6:$A$205,MATCH($A13,'الطلاب'!$L$6:$L$205,0))&amp;"")</f>
        <v/>
      </c>
      <c r="C13" s="6">
        <f>IF($A13="","",INDEX('الطلاب'!$B$6:$B$205,MATCH($A13,'الطلاب'!$L$6:$L$205,0))&amp;"")</f>
        <v/>
      </c>
      <c r="D13" s="20">
        <f>IF($A13="","",INDEX('الطلاب'!$G$6:$G$205,MATCH($A13,'الطلاب'!$L$6:$L$205,0)))</f>
        <v/>
      </c>
      <c r="E13" s="19">
        <f>IF($A13="","",INDEX('الطلاب'!$H$6:$H$205,MATCH($A13,'الطلاب'!$L$6:$L$205,0)))</f>
        <v/>
      </c>
      <c r="F13" s="6">
        <f>IF($A13="","",INDEX('الطلاب'!$K$6:$K$205,MATCH($A13,'الطلاب'!$L$6:$L$205,0))&amp;"")</f>
        <v/>
      </c>
      <c r="G13" s="18">
        <f>IF($A13="","",INDEX('الطلاب'!$C$6:$C$205,MATCH($A13,'الطلاب'!$L$6:$L$205,0)))</f>
        <v/>
      </c>
    </row>
    <row r="14">
      <c r="A14" s="6">
        <f>IF(8&lt;=$B$4,8,"")</f>
        <v/>
      </c>
      <c r="B14" s="6">
        <f>IF($A14="","",INDEX('الطلاب'!$A$6:$A$205,MATCH($A14,'الطلاب'!$L$6:$L$205,0))&amp;"")</f>
        <v/>
      </c>
      <c r="C14" s="6">
        <f>IF($A14="","",INDEX('الطلاب'!$B$6:$B$205,MATCH($A14,'الطلاب'!$L$6:$L$205,0))&amp;"")</f>
        <v/>
      </c>
      <c r="D14" s="20">
        <f>IF($A14="","",INDEX('الطلاب'!$G$6:$G$205,MATCH($A14,'الطلاب'!$L$6:$L$205,0)))</f>
        <v/>
      </c>
      <c r="E14" s="19">
        <f>IF($A14="","",INDEX('الطلاب'!$H$6:$H$205,MATCH($A14,'الطلاب'!$L$6:$L$205,0)))</f>
        <v/>
      </c>
      <c r="F14" s="6">
        <f>IF($A14="","",INDEX('الطلاب'!$K$6:$K$205,MATCH($A14,'الطلاب'!$L$6:$L$205,0))&amp;"")</f>
        <v/>
      </c>
      <c r="G14" s="18">
        <f>IF($A14="","",INDEX('الطلاب'!$C$6:$C$205,MATCH($A14,'الطلاب'!$L$6:$L$205,0)))</f>
        <v/>
      </c>
    </row>
    <row r="15">
      <c r="A15" s="6">
        <f>IF(9&lt;=$B$4,9,"")</f>
        <v/>
      </c>
      <c r="B15" s="6">
        <f>IF($A15="","",INDEX('الطلاب'!$A$6:$A$205,MATCH($A15,'الطلاب'!$L$6:$L$205,0))&amp;"")</f>
        <v/>
      </c>
      <c r="C15" s="6">
        <f>IF($A15="","",INDEX('الطلاب'!$B$6:$B$205,MATCH($A15,'الطلاب'!$L$6:$L$205,0))&amp;"")</f>
        <v/>
      </c>
      <c r="D15" s="20">
        <f>IF($A15="","",INDEX('الطلاب'!$G$6:$G$205,MATCH($A15,'الطلاب'!$L$6:$L$205,0)))</f>
        <v/>
      </c>
      <c r="E15" s="19">
        <f>IF($A15="","",INDEX('الطلاب'!$H$6:$H$205,MATCH($A15,'الطلاب'!$L$6:$L$205,0)))</f>
        <v/>
      </c>
      <c r="F15" s="6">
        <f>IF($A15="","",INDEX('الطلاب'!$K$6:$K$205,MATCH($A15,'الطلاب'!$L$6:$L$205,0))&amp;"")</f>
        <v/>
      </c>
      <c r="G15" s="18">
        <f>IF($A15="","",INDEX('الطلاب'!$C$6:$C$205,MATCH($A15,'الطلاب'!$L$6:$L$205,0)))</f>
        <v/>
      </c>
    </row>
    <row r="16">
      <c r="A16" s="6">
        <f>IF(10&lt;=$B$4,10,"")</f>
        <v/>
      </c>
      <c r="B16" s="6">
        <f>IF($A16="","",INDEX('الطلاب'!$A$6:$A$205,MATCH($A16,'الطلاب'!$L$6:$L$205,0))&amp;"")</f>
        <v/>
      </c>
      <c r="C16" s="6">
        <f>IF($A16="","",INDEX('الطلاب'!$B$6:$B$205,MATCH($A16,'الطلاب'!$L$6:$L$205,0))&amp;"")</f>
        <v/>
      </c>
      <c r="D16" s="20">
        <f>IF($A16="","",INDEX('الطلاب'!$G$6:$G$205,MATCH($A16,'الطلاب'!$L$6:$L$205,0)))</f>
        <v/>
      </c>
      <c r="E16" s="19">
        <f>IF($A16="","",INDEX('الطلاب'!$H$6:$H$205,MATCH($A16,'الطلاب'!$L$6:$L$205,0)))</f>
        <v/>
      </c>
      <c r="F16" s="6">
        <f>IF($A16="","",INDEX('الطلاب'!$K$6:$K$205,MATCH($A16,'الطلاب'!$L$6:$L$205,0))&amp;"")</f>
        <v/>
      </c>
      <c r="G16" s="18">
        <f>IF($A16="","",INDEX('الطلاب'!$C$6:$C$205,MATCH($A16,'الطلاب'!$L$6:$L$205,0)))</f>
        <v/>
      </c>
    </row>
    <row r="17">
      <c r="A17" s="6">
        <f>IF(11&lt;=$B$4,11,"")</f>
        <v/>
      </c>
      <c r="B17" s="6">
        <f>IF($A17="","",INDEX('الطلاب'!$A$6:$A$205,MATCH($A17,'الطلاب'!$L$6:$L$205,0))&amp;"")</f>
        <v/>
      </c>
      <c r="C17" s="6">
        <f>IF($A17="","",INDEX('الطلاب'!$B$6:$B$205,MATCH($A17,'الطلاب'!$L$6:$L$205,0))&amp;"")</f>
        <v/>
      </c>
      <c r="D17" s="20">
        <f>IF($A17="","",INDEX('الطلاب'!$G$6:$G$205,MATCH($A17,'الطلاب'!$L$6:$L$205,0)))</f>
        <v/>
      </c>
      <c r="E17" s="19">
        <f>IF($A17="","",INDEX('الطلاب'!$H$6:$H$205,MATCH($A17,'الطلاب'!$L$6:$L$205,0)))</f>
        <v/>
      </c>
      <c r="F17" s="6">
        <f>IF($A17="","",INDEX('الطلاب'!$K$6:$K$205,MATCH($A17,'الطلاب'!$L$6:$L$205,0))&amp;"")</f>
        <v/>
      </c>
      <c r="G17" s="18">
        <f>IF($A17="","",INDEX('الطلاب'!$C$6:$C$205,MATCH($A17,'الطلاب'!$L$6:$L$205,0)))</f>
        <v/>
      </c>
    </row>
    <row r="18">
      <c r="A18" s="6">
        <f>IF(12&lt;=$B$4,12,"")</f>
        <v/>
      </c>
      <c r="B18" s="6">
        <f>IF($A18="","",INDEX('الطلاب'!$A$6:$A$205,MATCH($A18,'الطلاب'!$L$6:$L$205,0))&amp;"")</f>
        <v/>
      </c>
      <c r="C18" s="6">
        <f>IF($A18="","",INDEX('الطلاب'!$B$6:$B$205,MATCH($A18,'الطلاب'!$L$6:$L$205,0))&amp;"")</f>
        <v/>
      </c>
      <c r="D18" s="20">
        <f>IF($A18="","",INDEX('الطلاب'!$G$6:$G$205,MATCH($A18,'الطلاب'!$L$6:$L$205,0)))</f>
        <v/>
      </c>
      <c r="E18" s="19">
        <f>IF($A18="","",INDEX('الطلاب'!$H$6:$H$205,MATCH($A18,'الطلاب'!$L$6:$L$205,0)))</f>
        <v/>
      </c>
      <c r="F18" s="6">
        <f>IF($A18="","",INDEX('الطلاب'!$K$6:$K$205,MATCH($A18,'الطلاب'!$L$6:$L$205,0))&amp;"")</f>
        <v/>
      </c>
      <c r="G18" s="18">
        <f>IF($A18="","",INDEX('الطلاب'!$C$6:$C$205,MATCH($A18,'الطلاب'!$L$6:$L$205,0)))</f>
        <v/>
      </c>
    </row>
    <row r="19">
      <c r="A19" s="6">
        <f>IF(13&lt;=$B$4,13,"")</f>
        <v/>
      </c>
      <c r="B19" s="6">
        <f>IF($A19="","",INDEX('الطلاب'!$A$6:$A$205,MATCH($A19,'الطلاب'!$L$6:$L$205,0))&amp;"")</f>
        <v/>
      </c>
      <c r="C19" s="6">
        <f>IF($A19="","",INDEX('الطلاب'!$B$6:$B$205,MATCH($A19,'الطلاب'!$L$6:$L$205,0))&amp;"")</f>
        <v/>
      </c>
      <c r="D19" s="20">
        <f>IF($A19="","",INDEX('الطلاب'!$G$6:$G$205,MATCH($A19,'الطلاب'!$L$6:$L$205,0)))</f>
        <v/>
      </c>
      <c r="E19" s="19">
        <f>IF($A19="","",INDEX('الطلاب'!$H$6:$H$205,MATCH($A19,'الطلاب'!$L$6:$L$205,0)))</f>
        <v/>
      </c>
      <c r="F19" s="6">
        <f>IF($A19="","",INDEX('الطلاب'!$K$6:$K$205,MATCH($A19,'الطلاب'!$L$6:$L$205,0))&amp;"")</f>
        <v/>
      </c>
      <c r="G19" s="18">
        <f>IF($A19="","",INDEX('الطلاب'!$C$6:$C$205,MATCH($A19,'الطلاب'!$L$6:$L$205,0)))</f>
        <v/>
      </c>
    </row>
    <row r="20">
      <c r="A20" s="6">
        <f>IF(14&lt;=$B$4,14,"")</f>
        <v/>
      </c>
      <c r="B20" s="6">
        <f>IF($A20="","",INDEX('الطلاب'!$A$6:$A$205,MATCH($A20,'الطلاب'!$L$6:$L$205,0))&amp;"")</f>
        <v/>
      </c>
      <c r="C20" s="6">
        <f>IF($A20="","",INDEX('الطلاب'!$B$6:$B$205,MATCH($A20,'الطلاب'!$L$6:$L$205,0))&amp;"")</f>
        <v/>
      </c>
      <c r="D20" s="20">
        <f>IF($A20="","",INDEX('الطلاب'!$G$6:$G$205,MATCH($A20,'الطلاب'!$L$6:$L$205,0)))</f>
        <v/>
      </c>
      <c r="E20" s="19">
        <f>IF($A20="","",INDEX('الطلاب'!$H$6:$H$205,MATCH($A20,'الطلاب'!$L$6:$L$205,0)))</f>
        <v/>
      </c>
      <c r="F20" s="6">
        <f>IF($A20="","",INDEX('الطلاب'!$K$6:$K$205,MATCH($A20,'الطلاب'!$L$6:$L$205,0))&amp;"")</f>
        <v/>
      </c>
      <c r="G20" s="18">
        <f>IF($A20="","",INDEX('الطلاب'!$C$6:$C$205,MATCH($A20,'الطلاب'!$L$6:$L$205,0)))</f>
        <v/>
      </c>
    </row>
    <row r="21">
      <c r="A21" s="6">
        <f>IF(15&lt;=$B$4,15,"")</f>
        <v/>
      </c>
      <c r="B21" s="6">
        <f>IF($A21="","",INDEX('الطلاب'!$A$6:$A$205,MATCH($A21,'الطلاب'!$L$6:$L$205,0))&amp;"")</f>
        <v/>
      </c>
      <c r="C21" s="6">
        <f>IF($A21="","",INDEX('الطلاب'!$B$6:$B$205,MATCH($A21,'الطلاب'!$L$6:$L$205,0))&amp;"")</f>
        <v/>
      </c>
      <c r="D21" s="20">
        <f>IF($A21="","",INDEX('الطلاب'!$G$6:$G$205,MATCH($A21,'الطلاب'!$L$6:$L$205,0)))</f>
        <v/>
      </c>
      <c r="E21" s="19">
        <f>IF($A21="","",INDEX('الطلاب'!$H$6:$H$205,MATCH($A21,'الطلاب'!$L$6:$L$205,0)))</f>
        <v/>
      </c>
      <c r="F21" s="6">
        <f>IF($A21="","",INDEX('الطلاب'!$K$6:$K$205,MATCH($A21,'الطلاب'!$L$6:$L$205,0))&amp;"")</f>
        <v/>
      </c>
      <c r="G21" s="18">
        <f>IF($A21="","",INDEX('الطلاب'!$C$6:$C$205,MATCH($A21,'الطلاب'!$L$6:$L$205,0)))</f>
        <v/>
      </c>
    </row>
    <row r="22">
      <c r="A22" s="6">
        <f>IF(16&lt;=$B$4,16,"")</f>
        <v/>
      </c>
      <c r="B22" s="6">
        <f>IF($A22="","",INDEX('الطلاب'!$A$6:$A$205,MATCH($A22,'الطلاب'!$L$6:$L$205,0))&amp;"")</f>
        <v/>
      </c>
      <c r="C22" s="6">
        <f>IF($A22="","",INDEX('الطلاب'!$B$6:$B$205,MATCH($A22,'الطلاب'!$L$6:$L$205,0))&amp;"")</f>
        <v/>
      </c>
      <c r="D22" s="20">
        <f>IF($A22="","",INDEX('الطلاب'!$G$6:$G$205,MATCH($A22,'الطلاب'!$L$6:$L$205,0)))</f>
        <v/>
      </c>
      <c r="E22" s="19">
        <f>IF($A22="","",INDEX('الطلاب'!$H$6:$H$205,MATCH($A22,'الطلاب'!$L$6:$L$205,0)))</f>
        <v/>
      </c>
      <c r="F22" s="6">
        <f>IF($A22="","",INDEX('الطلاب'!$K$6:$K$205,MATCH($A22,'الطلاب'!$L$6:$L$205,0))&amp;"")</f>
        <v/>
      </c>
      <c r="G22" s="18">
        <f>IF($A22="","",INDEX('الطلاب'!$C$6:$C$205,MATCH($A22,'الطلاب'!$L$6:$L$205,0)))</f>
        <v/>
      </c>
    </row>
    <row r="23">
      <c r="A23" s="6">
        <f>IF(17&lt;=$B$4,17,"")</f>
        <v/>
      </c>
      <c r="B23" s="6">
        <f>IF($A23="","",INDEX('الطلاب'!$A$6:$A$205,MATCH($A23,'الطلاب'!$L$6:$L$205,0))&amp;"")</f>
        <v/>
      </c>
      <c r="C23" s="6">
        <f>IF($A23="","",INDEX('الطلاب'!$B$6:$B$205,MATCH($A23,'الطلاب'!$L$6:$L$205,0))&amp;"")</f>
        <v/>
      </c>
      <c r="D23" s="20">
        <f>IF($A23="","",INDEX('الطلاب'!$G$6:$G$205,MATCH($A23,'الطلاب'!$L$6:$L$205,0)))</f>
        <v/>
      </c>
      <c r="E23" s="19">
        <f>IF($A23="","",INDEX('الطلاب'!$H$6:$H$205,MATCH($A23,'الطلاب'!$L$6:$L$205,0)))</f>
        <v/>
      </c>
      <c r="F23" s="6">
        <f>IF($A23="","",INDEX('الطلاب'!$K$6:$K$205,MATCH($A23,'الطلاب'!$L$6:$L$205,0))&amp;"")</f>
        <v/>
      </c>
      <c r="G23" s="18">
        <f>IF($A23="","",INDEX('الطلاب'!$C$6:$C$205,MATCH($A23,'الطلاب'!$L$6:$L$205,0)))</f>
        <v/>
      </c>
    </row>
    <row r="24">
      <c r="A24" s="6">
        <f>IF(18&lt;=$B$4,18,"")</f>
        <v/>
      </c>
      <c r="B24" s="6">
        <f>IF($A24="","",INDEX('الطلاب'!$A$6:$A$205,MATCH($A24,'الطلاب'!$L$6:$L$205,0))&amp;"")</f>
        <v/>
      </c>
      <c r="C24" s="6">
        <f>IF($A24="","",INDEX('الطلاب'!$B$6:$B$205,MATCH($A24,'الطلاب'!$L$6:$L$205,0))&amp;"")</f>
        <v/>
      </c>
      <c r="D24" s="20">
        <f>IF($A24="","",INDEX('الطلاب'!$G$6:$G$205,MATCH($A24,'الطلاب'!$L$6:$L$205,0)))</f>
        <v/>
      </c>
      <c r="E24" s="19">
        <f>IF($A24="","",INDEX('الطلاب'!$H$6:$H$205,MATCH($A24,'الطلاب'!$L$6:$L$205,0)))</f>
        <v/>
      </c>
      <c r="F24" s="6">
        <f>IF($A24="","",INDEX('الطلاب'!$K$6:$K$205,MATCH($A24,'الطلاب'!$L$6:$L$205,0))&amp;"")</f>
        <v/>
      </c>
      <c r="G24" s="18">
        <f>IF($A24="","",INDEX('الطلاب'!$C$6:$C$205,MATCH($A24,'الطلاب'!$L$6:$L$205,0)))</f>
        <v/>
      </c>
    </row>
    <row r="25">
      <c r="A25" s="6">
        <f>IF(19&lt;=$B$4,19,"")</f>
        <v/>
      </c>
      <c r="B25" s="6">
        <f>IF($A25="","",INDEX('الطلاب'!$A$6:$A$205,MATCH($A25,'الطلاب'!$L$6:$L$205,0))&amp;"")</f>
        <v/>
      </c>
      <c r="C25" s="6">
        <f>IF($A25="","",INDEX('الطلاب'!$B$6:$B$205,MATCH($A25,'الطلاب'!$L$6:$L$205,0))&amp;"")</f>
        <v/>
      </c>
      <c r="D25" s="20">
        <f>IF($A25="","",INDEX('الطلاب'!$G$6:$G$205,MATCH($A25,'الطلاب'!$L$6:$L$205,0)))</f>
        <v/>
      </c>
      <c r="E25" s="19">
        <f>IF($A25="","",INDEX('الطلاب'!$H$6:$H$205,MATCH($A25,'الطلاب'!$L$6:$L$205,0)))</f>
        <v/>
      </c>
      <c r="F25" s="6">
        <f>IF($A25="","",INDEX('الطلاب'!$K$6:$K$205,MATCH($A25,'الطلاب'!$L$6:$L$205,0))&amp;"")</f>
        <v/>
      </c>
      <c r="G25" s="18">
        <f>IF($A25="","",INDEX('الطلاب'!$C$6:$C$205,MATCH($A25,'الطلاب'!$L$6:$L$205,0)))</f>
        <v/>
      </c>
    </row>
    <row r="26">
      <c r="A26" s="6">
        <f>IF(20&lt;=$B$4,20,"")</f>
        <v/>
      </c>
      <c r="B26" s="6">
        <f>IF($A26="","",INDEX('الطلاب'!$A$6:$A$205,MATCH($A26,'الطلاب'!$L$6:$L$205,0))&amp;"")</f>
        <v/>
      </c>
      <c r="C26" s="6">
        <f>IF($A26="","",INDEX('الطلاب'!$B$6:$B$205,MATCH($A26,'الطلاب'!$L$6:$L$205,0))&amp;"")</f>
        <v/>
      </c>
      <c r="D26" s="20">
        <f>IF($A26="","",INDEX('الطلاب'!$G$6:$G$205,MATCH($A26,'الطلاب'!$L$6:$L$205,0)))</f>
        <v/>
      </c>
      <c r="E26" s="19">
        <f>IF($A26="","",INDEX('الطلاب'!$H$6:$H$205,MATCH($A26,'الطلاب'!$L$6:$L$205,0)))</f>
        <v/>
      </c>
      <c r="F26" s="6">
        <f>IF($A26="","",INDEX('الطلاب'!$K$6:$K$205,MATCH($A26,'الطلاب'!$L$6:$L$205,0))&amp;"")</f>
        <v/>
      </c>
      <c r="G26" s="18">
        <f>IF($A26="","",INDEX('الطلاب'!$C$6:$C$205,MATCH($A26,'الطلاب'!$L$6:$L$205,0)))</f>
        <v/>
      </c>
    </row>
    <row r="27">
      <c r="A27" s="6">
        <f>IF(21&lt;=$B$4,21,"")</f>
        <v/>
      </c>
      <c r="B27" s="6">
        <f>IF($A27="","",INDEX('الطلاب'!$A$6:$A$205,MATCH($A27,'الطلاب'!$L$6:$L$205,0))&amp;"")</f>
        <v/>
      </c>
      <c r="C27" s="6">
        <f>IF($A27="","",INDEX('الطلاب'!$B$6:$B$205,MATCH($A27,'الطلاب'!$L$6:$L$205,0))&amp;"")</f>
        <v/>
      </c>
      <c r="D27" s="20">
        <f>IF($A27="","",INDEX('الطلاب'!$G$6:$G$205,MATCH($A27,'الطلاب'!$L$6:$L$205,0)))</f>
        <v/>
      </c>
      <c r="E27" s="19">
        <f>IF($A27="","",INDEX('الطلاب'!$H$6:$H$205,MATCH($A27,'الطلاب'!$L$6:$L$205,0)))</f>
        <v/>
      </c>
      <c r="F27" s="6">
        <f>IF($A27="","",INDEX('الطلاب'!$K$6:$K$205,MATCH($A27,'الطلاب'!$L$6:$L$205,0))&amp;"")</f>
        <v/>
      </c>
      <c r="G27" s="18">
        <f>IF($A27="","",INDEX('الطلاب'!$C$6:$C$205,MATCH($A27,'الطلاب'!$L$6:$L$205,0)))</f>
        <v/>
      </c>
    </row>
    <row r="28">
      <c r="A28" s="6">
        <f>IF(22&lt;=$B$4,22,"")</f>
        <v/>
      </c>
      <c r="B28" s="6">
        <f>IF($A28="","",INDEX('الطلاب'!$A$6:$A$205,MATCH($A28,'الطلاب'!$L$6:$L$205,0))&amp;"")</f>
        <v/>
      </c>
      <c r="C28" s="6">
        <f>IF($A28="","",INDEX('الطلاب'!$B$6:$B$205,MATCH($A28,'الطلاب'!$L$6:$L$205,0))&amp;"")</f>
        <v/>
      </c>
      <c r="D28" s="20">
        <f>IF($A28="","",INDEX('الطلاب'!$G$6:$G$205,MATCH($A28,'الطلاب'!$L$6:$L$205,0)))</f>
        <v/>
      </c>
      <c r="E28" s="19">
        <f>IF($A28="","",INDEX('الطلاب'!$H$6:$H$205,MATCH($A28,'الطلاب'!$L$6:$L$205,0)))</f>
        <v/>
      </c>
      <c r="F28" s="6">
        <f>IF($A28="","",INDEX('الطلاب'!$K$6:$K$205,MATCH($A28,'الطلاب'!$L$6:$L$205,0))&amp;"")</f>
        <v/>
      </c>
      <c r="G28" s="18">
        <f>IF($A28="","",INDEX('الطلاب'!$C$6:$C$205,MATCH($A28,'الطلاب'!$L$6:$L$205,0)))</f>
        <v/>
      </c>
    </row>
    <row r="29">
      <c r="A29" s="6">
        <f>IF(23&lt;=$B$4,23,"")</f>
        <v/>
      </c>
      <c r="B29" s="6">
        <f>IF($A29="","",INDEX('الطلاب'!$A$6:$A$205,MATCH($A29,'الطلاب'!$L$6:$L$205,0))&amp;"")</f>
        <v/>
      </c>
      <c r="C29" s="6">
        <f>IF($A29="","",INDEX('الطلاب'!$B$6:$B$205,MATCH($A29,'الطلاب'!$L$6:$L$205,0))&amp;"")</f>
        <v/>
      </c>
      <c r="D29" s="20">
        <f>IF($A29="","",INDEX('الطلاب'!$G$6:$G$205,MATCH($A29,'الطلاب'!$L$6:$L$205,0)))</f>
        <v/>
      </c>
      <c r="E29" s="19">
        <f>IF($A29="","",INDEX('الطلاب'!$H$6:$H$205,MATCH($A29,'الطلاب'!$L$6:$L$205,0)))</f>
        <v/>
      </c>
      <c r="F29" s="6">
        <f>IF($A29="","",INDEX('الطلاب'!$K$6:$K$205,MATCH($A29,'الطلاب'!$L$6:$L$205,0))&amp;"")</f>
        <v/>
      </c>
      <c r="G29" s="18">
        <f>IF($A29="","",INDEX('الطلاب'!$C$6:$C$205,MATCH($A29,'الطلاب'!$L$6:$L$205,0)))</f>
        <v/>
      </c>
    </row>
    <row r="30">
      <c r="A30" s="6">
        <f>IF(24&lt;=$B$4,24,"")</f>
        <v/>
      </c>
      <c r="B30" s="6">
        <f>IF($A30="","",INDEX('الطلاب'!$A$6:$A$205,MATCH($A30,'الطلاب'!$L$6:$L$205,0))&amp;"")</f>
        <v/>
      </c>
      <c r="C30" s="6">
        <f>IF($A30="","",INDEX('الطلاب'!$B$6:$B$205,MATCH($A30,'الطلاب'!$L$6:$L$205,0))&amp;"")</f>
        <v/>
      </c>
      <c r="D30" s="20">
        <f>IF($A30="","",INDEX('الطلاب'!$G$6:$G$205,MATCH($A30,'الطلاب'!$L$6:$L$205,0)))</f>
        <v/>
      </c>
      <c r="E30" s="19">
        <f>IF($A30="","",INDEX('الطلاب'!$H$6:$H$205,MATCH($A30,'الطلاب'!$L$6:$L$205,0)))</f>
        <v/>
      </c>
      <c r="F30" s="6">
        <f>IF($A30="","",INDEX('الطلاب'!$K$6:$K$205,MATCH($A30,'الطلاب'!$L$6:$L$205,0))&amp;"")</f>
        <v/>
      </c>
      <c r="G30" s="18">
        <f>IF($A30="","",INDEX('الطلاب'!$C$6:$C$205,MATCH($A30,'الطلاب'!$L$6:$L$205,0)))</f>
        <v/>
      </c>
    </row>
    <row r="31">
      <c r="A31" s="6">
        <f>IF(25&lt;=$B$4,25,"")</f>
        <v/>
      </c>
      <c r="B31" s="6">
        <f>IF($A31="","",INDEX('الطلاب'!$A$6:$A$205,MATCH($A31,'الطلاب'!$L$6:$L$205,0))&amp;"")</f>
        <v/>
      </c>
      <c r="C31" s="6">
        <f>IF($A31="","",INDEX('الطلاب'!$B$6:$B$205,MATCH($A31,'الطلاب'!$L$6:$L$205,0))&amp;"")</f>
        <v/>
      </c>
      <c r="D31" s="20">
        <f>IF($A31="","",INDEX('الطلاب'!$G$6:$G$205,MATCH($A31,'الطلاب'!$L$6:$L$205,0)))</f>
        <v/>
      </c>
      <c r="E31" s="19">
        <f>IF($A31="","",INDEX('الطلاب'!$H$6:$H$205,MATCH($A31,'الطلاب'!$L$6:$L$205,0)))</f>
        <v/>
      </c>
      <c r="F31" s="6">
        <f>IF($A31="","",INDEX('الطلاب'!$K$6:$K$205,MATCH($A31,'الطلاب'!$L$6:$L$205,0))&amp;"")</f>
        <v/>
      </c>
      <c r="G31" s="18">
        <f>IF($A31="","",INDEX('الطلاب'!$C$6:$C$205,MATCH($A31,'الطلاب'!$L$6:$L$205,0)))</f>
        <v/>
      </c>
    </row>
    <row r="32">
      <c r="A32" s="6">
        <f>IF(26&lt;=$B$4,26,"")</f>
        <v/>
      </c>
      <c r="B32" s="6">
        <f>IF($A32="","",INDEX('الطلاب'!$A$6:$A$205,MATCH($A32,'الطلاب'!$L$6:$L$205,0))&amp;"")</f>
        <v/>
      </c>
      <c r="C32" s="6">
        <f>IF($A32="","",INDEX('الطلاب'!$B$6:$B$205,MATCH($A32,'الطلاب'!$L$6:$L$205,0))&amp;"")</f>
        <v/>
      </c>
      <c r="D32" s="20">
        <f>IF($A32="","",INDEX('الطلاب'!$G$6:$G$205,MATCH($A32,'الطلاب'!$L$6:$L$205,0)))</f>
        <v/>
      </c>
      <c r="E32" s="19">
        <f>IF($A32="","",INDEX('الطلاب'!$H$6:$H$205,MATCH($A32,'الطلاب'!$L$6:$L$205,0)))</f>
        <v/>
      </c>
      <c r="F32" s="6">
        <f>IF($A32="","",INDEX('الطلاب'!$K$6:$K$205,MATCH($A32,'الطلاب'!$L$6:$L$205,0))&amp;"")</f>
        <v/>
      </c>
      <c r="G32" s="18">
        <f>IF($A32="","",INDEX('الطلاب'!$C$6:$C$205,MATCH($A32,'الطلاب'!$L$6:$L$205,0)))</f>
        <v/>
      </c>
    </row>
    <row r="33">
      <c r="A33" s="6">
        <f>IF(27&lt;=$B$4,27,"")</f>
        <v/>
      </c>
      <c r="B33" s="6">
        <f>IF($A33="","",INDEX('الطلاب'!$A$6:$A$205,MATCH($A33,'الطلاب'!$L$6:$L$205,0))&amp;"")</f>
        <v/>
      </c>
      <c r="C33" s="6">
        <f>IF($A33="","",INDEX('الطلاب'!$B$6:$B$205,MATCH($A33,'الطلاب'!$L$6:$L$205,0))&amp;"")</f>
        <v/>
      </c>
      <c r="D33" s="20">
        <f>IF($A33="","",INDEX('الطلاب'!$G$6:$G$205,MATCH($A33,'الطلاب'!$L$6:$L$205,0)))</f>
        <v/>
      </c>
      <c r="E33" s="19">
        <f>IF($A33="","",INDEX('الطلاب'!$H$6:$H$205,MATCH($A33,'الطلاب'!$L$6:$L$205,0)))</f>
        <v/>
      </c>
      <c r="F33" s="6">
        <f>IF($A33="","",INDEX('الطلاب'!$K$6:$K$205,MATCH($A33,'الطلاب'!$L$6:$L$205,0))&amp;"")</f>
        <v/>
      </c>
      <c r="G33" s="18">
        <f>IF($A33="","",INDEX('الطلاب'!$C$6:$C$205,MATCH($A33,'الطلاب'!$L$6:$L$205,0)))</f>
        <v/>
      </c>
    </row>
    <row r="34">
      <c r="A34" s="6">
        <f>IF(28&lt;=$B$4,28,"")</f>
        <v/>
      </c>
      <c r="B34" s="6">
        <f>IF($A34="","",INDEX('الطلاب'!$A$6:$A$205,MATCH($A34,'الطلاب'!$L$6:$L$205,0))&amp;"")</f>
        <v/>
      </c>
      <c r="C34" s="6">
        <f>IF($A34="","",INDEX('الطلاب'!$B$6:$B$205,MATCH($A34,'الطلاب'!$L$6:$L$205,0))&amp;"")</f>
        <v/>
      </c>
      <c r="D34" s="20">
        <f>IF($A34="","",INDEX('الطلاب'!$G$6:$G$205,MATCH($A34,'الطلاب'!$L$6:$L$205,0)))</f>
        <v/>
      </c>
      <c r="E34" s="19">
        <f>IF($A34="","",INDEX('الطلاب'!$H$6:$H$205,MATCH($A34,'الطلاب'!$L$6:$L$205,0)))</f>
        <v/>
      </c>
      <c r="F34" s="6">
        <f>IF($A34="","",INDEX('الطلاب'!$K$6:$K$205,MATCH($A34,'الطلاب'!$L$6:$L$205,0))&amp;"")</f>
        <v/>
      </c>
      <c r="G34" s="18">
        <f>IF($A34="","",INDEX('الطلاب'!$C$6:$C$205,MATCH($A34,'الطلاب'!$L$6:$L$205,0)))</f>
        <v/>
      </c>
    </row>
    <row r="35">
      <c r="A35" s="6">
        <f>IF(29&lt;=$B$4,29,"")</f>
        <v/>
      </c>
      <c r="B35" s="6">
        <f>IF($A35="","",INDEX('الطلاب'!$A$6:$A$205,MATCH($A35,'الطلاب'!$L$6:$L$205,0))&amp;"")</f>
        <v/>
      </c>
      <c r="C35" s="6">
        <f>IF($A35="","",INDEX('الطلاب'!$B$6:$B$205,MATCH($A35,'الطلاب'!$L$6:$L$205,0))&amp;"")</f>
        <v/>
      </c>
      <c r="D35" s="20">
        <f>IF($A35="","",INDEX('الطلاب'!$G$6:$G$205,MATCH($A35,'الطلاب'!$L$6:$L$205,0)))</f>
        <v/>
      </c>
      <c r="E35" s="19">
        <f>IF($A35="","",INDEX('الطلاب'!$H$6:$H$205,MATCH($A35,'الطلاب'!$L$6:$L$205,0)))</f>
        <v/>
      </c>
      <c r="F35" s="6">
        <f>IF($A35="","",INDEX('الطلاب'!$K$6:$K$205,MATCH($A35,'الطلاب'!$L$6:$L$205,0))&amp;"")</f>
        <v/>
      </c>
      <c r="G35" s="18">
        <f>IF($A35="","",INDEX('الطلاب'!$C$6:$C$205,MATCH($A35,'الطلاب'!$L$6:$L$205,0)))</f>
        <v/>
      </c>
    </row>
    <row r="36">
      <c r="A36" s="6">
        <f>IF(30&lt;=$B$4,30,"")</f>
        <v/>
      </c>
      <c r="B36" s="6">
        <f>IF($A36="","",INDEX('الطلاب'!$A$6:$A$205,MATCH($A36,'الطلاب'!$L$6:$L$205,0))&amp;"")</f>
        <v/>
      </c>
      <c r="C36" s="6">
        <f>IF($A36="","",INDEX('الطلاب'!$B$6:$B$205,MATCH($A36,'الطلاب'!$L$6:$L$205,0))&amp;"")</f>
        <v/>
      </c>
      <c r="D36" s="20">
        <f>IF($A36="","",INDEX('الطلاب'!$G$6:$G$205,MATCH($A36,'الطلاب'!$L$6:$L$205,0)))</f>
        <v/>
      </c>
      <c r="E36" s="19">
        <f>IF($A36="","",INDEX('الطلاب'!$H$6:$H$205,MATCH($A36,'الطلاب'!$L$6:$L$205,0)))</f>
        <v/>
      </c>
      <c r="F36" s="6">
        <f>IF($A36="","",INDEX('الطلاب'!$K$6:$K$205,MATCH($A36,'الطلاب'!$L$6:$L$205,0))&amp;"")</f>
        <v/>
      </c>
      <c r="G36" s="18">
        <f>IF($A36="","",INDEX('الطلاب'!$C$6:$C$205,MATCH($A36,'الطلاب'!$L$6:$L$205,0)))</f>
        <v/>
      </c>
    </row>
    <row r="37">
      <c r="A37" s="6">
        <f>IF(31&lt;=$B$4,31,"")</f>
        <v/>
      </c>
      <c r="B37" s="6">
        <f>IF($A37="","",INDEX('الطلاب'!$A$6:$A$205,MATCH($A37,'الطلاب'!$L$6:$L$205,0))&amp;"")</f>
        <v/>
      </c>
      <c r="C37" s="6">
        <f>IF($A37="","",INDEX('الطلاب'!$B$6:$B$205,MATCH($A37,'الطلاب'!$L$6:$L$205,0))&amp;"")</f>
        <v/>
      </c>
      <c r="D37" s="20">
        <f>IF($A37="","",INDEX('الطلاب'!$G$6:$G$205,MATCH($A37,'الطلاب'!$L$6:$L$205,0)))</f>
        <v/>
      </c>
      <c r="E37" s="19">
        <f>IF($A37="","",INDEX('الطلاب'!$H$6:$H$205,MATCH($A37,'الطلاب'!$L$6:$L$205,0)))</f>
        <v/>
      </c>
      <c r="F37" s="6">
        <f>IF($A37="","",INDEX('الطلاب'!$K$6:$K$205,MATCH($A37,'الطلاب'!$L$6:$L$205,0))&amp;"")</f>
        <v/>
      </c>
      <c r="G37" s="18">
        <f>IF($A37="","",INDEX('الطلاب'!$C$6:$C$205,MATCH($A37,'الطلاب'!$L$6:$L$205,0)))</f>
        <v/>
      </c>
    </row>
    <row r="38">
      <c r="A38" s="6">
        <f>IF(32&lt;=$B$4,32,"")</f>
        <v/>
      </c>
      <c r="B38" s="6">
        <f>IF($A38="","",INDEX('الطلاب'!$A$6:$A$205,MATCH($A38,'الطلاب'!$L$6:$L$205,0))&amp;"")</f>
        <v/>
      </c>
      <c r="C38" s="6">
        <f>IF($A38="","",INDEX('الطلاب'!$B$6:$B$205,MATCH($A38,'الطلاب'!$L$6:$L$205,0))&amp;"")</f>
        <v/>
      </c>
      <c r="D38" s="20">
        <f>IF($A38="","",INDEX('الطلاب'!$G$6:$G$205,MATCH($A38,'الطلاب'!$L$6:$L$205,0)))</f>
        <v/>
      </c>
      <c r="E38" s="19">
        <f>IF($A38="","",INDEX('الطلاب'!$H$6:$H$205,MATCH($A38,'الطلاب'!$L$6:$L$205,0)))</f>
        <v/>
      </c>
      <c r="F38" s="6">
        <f>IF($A38="","",INDEX('الطلاب'!$K$6:$K$205,MATCH($A38,'الطلاب'!$L$6:$L$205,0))&amp;"")</f>
        <v/>
      </c>
      <c r="G38" s="18">
        <f>IF($A38="","",INDEX('الطلاب'!$C$6:$C$205,MATCH($A38,'الطلاب'!$L$6:$L$205,0)))</f>
        <v/>
      </c>
    </row>
    <row r="39">
      <c r="A39" s="6">
        <f>IF(33&lt;=$B$4,33,"")</f>
        <v/>
      </c>
      <c r="B39" s="6">
        <f>IF($A39="","",INDEX('الطلاب'!$A$6:$A$205,MATCH($A39,'الطلاب'!$L$6:$L$205,0))&amp;"")</f>
        <v/>
      </c>
      <c r="C39" s="6">
        <f>IF($A39="","",INDEX('الطلاب'!$B$6:$B$205,MATCH($A39,'الطلاب'!$L$6:$L$205,0))&amp;"")</f>
        <v/>
      </c>
      <c r="D39" s="20">
        <f>IF($A39="","",INDEX('الطلاب'!$G$6:$G$205,MATCH($A39,'الطلاب'!$L$6:$L$205,0)))</f>
        <v/>
      </c>
      <c r="E39" s="19">
        <f>IF($A39="","",INDEX('الطلاب'!$H$6:$H$205,MATCH($A39,'الطلاب'!$L$6:$L$205,0)))</f>
        <v/>
      </c>
      <c r="F39" s="6">
        <f>IF($A39="","",INDEX('الطلاب'!$K$6:$K$205,MATCH($A39,'الطلاب'!$L$6:$L$205,0))&amp;"")</f>
        <v/>
      </c>
      <c r="G39" s="18">
        <f>IF($A39="","",INDEX('الطلاب'!$C$6:$C$205,MATCH($A39,'الطلاب'!$L$6:$L$205,0)))</f>
        <v/>
      </c>
    </row>
    <row r="40">
      <c r="A40" s="6">
        <f>IF(34&lt;=$B$4,34,"")</f>
        <v/>
      </c>
      <c r="B40" s="6">
        <f>IF($A40="","",INDEX('الطلاب'!$A$6:$A$205,MATCH($A40,'الطلاب'!$L$6:$L$205,0))&amp;"")</f>
        <v/>
      </c>
      <c r="C40" s="6">
        <f>IF($A40="","",INDEX('الطلاب'!$B$6:$B$205,MATCH($A40,'الطلاب'!$L$6:$L$205,0))&amp;"")</f>
        <v/>
      </c>
      <c r="D40" s="20">
        <f>IF($A40="","",INDEX('الطلاب'!$G$6:$G$205,MATCH($A40,'الطلاب'!$L$6:$L$205,0)))</f>
        <v/>
      </c>
      <c r="E40" s="19">
        <f>IF($A40="","",INDEX('الطلاب'!$H$6:$H$205,MATCH($A40,'الطلاب'!$L$6:$L$205,0)))</f>
        <v/>
      </c>
      <c r="F40" s="6">
        <f>IF($A40="","",INDEX('الطلاب'!$K$6:$K$205,MATCH($A40,'الطلاب'!$L$6:$L$205,0))&amp;"")</f>
        <v/>
      </c>
      <c r="G40" s="18">
        <f>IF($A40="","",INDEX('الطلاب'!$C$6:$C$205,MATCH($A40,'الطلاب'!$L$6:$L$205,0)))</f>
        <v/>
      </c>
    </row>
    <row r="41">
      <c r="A41" s="6">
        <f>IF(35&lt;=$B$4,35,"")</f>
        <v/>
      </c>
      <c r="B41" s="6">
        <f>IF($A41="","",INDEX('الطلاب'!$A$6:$A$205,MATCH($A41,'الطلاب'!$L$6:$L$205,0))&amp;"")</f>
        <v/>
      </c>
      <c r="C41" s="6">
        <f>IF($A41="","",INDEX('الطلاب'!$B$6:$B$205,MATCH($A41,'الطلاب'!$L$6:$L$205,0))&amp;"")</f>
        <v/>
      </c>
      <c r="D41" s="20">
        <f>IF($A41="","",INDEX('الطلاب'!$G$6:$G$205,MATCH($A41,'الطلاب'!$L$6:$L$205,0)))</f>
        <v/>
      </c>
      <c r="E41" s="19">
        <f>IF($A41="","",INDEX('الطلاب'!$H$6:$H$205,MATCH($A41,'الطلاب'!$L$6:$L$205,0)))</f>
        <v/>
      </c>
      <c r="F41" s="6">
        <f>IF($A41="","",INDEX('الطلاب'!$K$6:$K$205,MATCH($A41,'الطلاب'!$L$6:$L$205,0))&amp;"")</f>
        <v/>
      </c>
      <c r="G41" s="18">
        <f>IF($A41="","",INDEX('الطلاب'!$C$6:$C$205,MATCH($A41,'الطلاب'!$L$6:$L$205,0)))</f>
        <v/>
      </c>
    </row>
    <row r="42">
      <c r="A42" s="6">
        <f>IF(36&lt;=$B$4,36,"")</f>
        <v/>
      </c>
      <c r="B42" s="6">
        <f>IF($A42="","",INDEX('الطلاب'!$A$6:$A$205,MATCH($A42,'الطلاب'!$L$6:$L$205,0))&amp;"")</f>
        <v/>
      </c>
      <c r="C42" s="6">
        <f>IF($A42="","",INDEX('الطلاب'!$B$6:$B$205,MATCH($A42,'الطلاب'!$L$6:$L$205,0))&amp;"")</f>
        <v/>
      </c>
      <c r="D42" s="20">
        <f>IF($A42="","",INDEX('الطلاب'!$G$6:$G$205,MATCH($A42,'الطلاب'!$L$6:$L$205,0)))</f>
        <v/>
      </c>
      <c r="E42" s="19">
        <f>IF($A42="","",INDEX('الطلاب'!$H$6:$H$205,MATCH($A42,'الطلاب'!$L$6:$L$205,0)))</f>
        <v/>
      </c>
      <c r="F42" s="6">
        <f>IF($A42="","",INDEX('الطلاب'!$K$6:$K$205,MATCH($A42,'الطلاب'!$L$6:$L$205,0))&amp;"")</f>
        <v/>
      </c>
      <c r="G42" s="18">
        <f>IF($A42="","",INDEX('الطلاب'!$C$6:$C$205,MATCH($A42,'الطلاب'!$L$6:$L$205,0)))</f>
        <v/>
      </c>
    </row>
    <row r="43">
      <c r="A43" s="6">
        <f>IF(37&lt;=$B$4,37,"")</f>
        <v/>
      </c>
      <c r="B43" s="6">
        <f>IF($A43="","",INDEX('الطلاب'!$A$6:$A$205,MATCH($A43,'الطلاب'!$L$6:$L$205,0))&amp;"")</f>
        <v/>
      </c>
      <c r="C43" s="6">
        <f>IF($A43="","",INDEX('الطلاب'!$B$6:$B$205,MATCH($A43,'الطلاب'!$L$6:$L$205,0))&amp;"")</f>
        <v/>
      </c>
      <c r="D43" s="20">
        <f>IF($A43="","",INDEX('الطلاب'!$G$6:$G$205,MATCH($A43,'الطلاب'!$L$6:$L$205,0)))</f>
        <v/>
      </c>
      <c r="E43" s="19">
        <f>IF($A43="","",INDEX('الطلاب'!$H$6:$H$205,MATCH($A43,'الطلاب'!$L$6:$L$205,0)))</f>
        <v/>
      </c>
      <c r="F43" s="6">
        <f>IF($A43="","",INDEX('الطلاب'!$K$6:$K$205,MATCH($A43,'الطلاب'!$L$6:$L$205,0))&amp;"")</f>
        <v/>
      </c>
      <c r="G43" s="18">
        <f>IF($A43="","",INDEX('الطلاب'!$C$6:$C$205,MATCH($A43,'الطلاب'!$L$6:$L$205,0)))</f>
        <v/>
      </c>
    </row>
    <row r="44">
      <c r="A44" s="6">
        <f>IF(38&lt;=$B$4,38,"")</f>
        <v/>
      </c>
      <c r="B44" s="6">
        <f>IF($A44="","",INDEX('الطلاب'!$A$6:$A$205,MATCH($A44,'الطلاب'!$L$6:$L$205,0))&amp;"")</f>
        <v/>
      </c>
      <c r="C44" s="6">
        <f>IF($A44="","",INDEX('الطلاب'!$B$6:$B$205,MATCH($A44,'الطلاب'!$L$6:$L$205,0))&amp;"")</f>
        <v/>
      </c>
      <c r="D44" s="20">
        <f>IF($A44="","",INDEX('الطلاب'!$G$6:$G$205,MATCH($A44,'الطلاب'!$L$6:$L$205,0)))</f>
        <v/>
      </c>
      <c r="E44" s="19">
        <f>IF($A44="","",INDEX('الطلاب'!$H$6:$H$205,MATCH($A44,'الطلاب'!$L$6:$L$205,0)))</f>
        <v/>
      </c>
      <c r="F44" s="6">
        <f>IF($A44="","",INDEX('الطلاب'!$K$6:$K$205,MATCH($A44,'الطلاب'!$L$6:$L$205,0))&amp;"")</f>
        <v/>
      </c>
      <c r="G44" s="18">
        <f>IF($A44="","",INDEX('الطلاب'!$C$6:$C$205,MATCH($A44,'الطلاب'!$L$6:$L$205,0)))</f>
        <v/>
      </c>
    </row>
    <row r="45">
      <c r="A45" s="6">
        <f>IF(39&lt;=$B$4,39,"")</f>
        <v/>
      </c>
      <c r="B45" s="6">
        <f>IF($A45="","",INDEX('الطلاب'!$A$6:$A$205,MATCH($A45,'الطلاب'!$L$6:$L$205,0))&amp;"")</f>
        <v/>
      </c>
      <c r="C45" s="6">
        <f>IF($A45="","",INDEX('الطلاب'!$B$6:$B$205,MATCH($A45,'الطلاب'!$L$6:$L$205,0))&amp;"")</f>
        <v/>
      </c>
      <c r="D45" s="20">
        <f>IF($A45="","",INDEX('الطلاب'!$G$6:$G$205,MATCH($A45,'الطلاب'!$L$6:$L$205,0)))</f>
        <v/>
      </c>
      <c r="E45" s="19">
        <f>IF($A45="","",INDEX('الطلاب'!$H$6:$H$205,MATCH($A45,'الطلاب'!$L$6:$L$205,0)))</f>
        <v/>
      </c>
      <c r="F45" s="6">
        <f>IF($A45="","",INDEX('الطلاب'!$K$6:$K$205,MATCH($A45,'الطلاب'!$L$6:$L$205,0))&amp;"")</f>
        <v/>
      </c>
      <c r="G45" s="18">
        <f>IF($A45="","",INDEX('الطلاب'!$C$6:$C$205,MATCH($A45,'الطلاب'!$L$6:$L$205,0)))</f>
        <v/>
      </c>
    </row>
    <row r="46">
      <c r="A46" s="6">
        <f>IF(40&lt;=$B$4,40,"")</f>
        <v/>
      </c>
      <c r="B46" s="6">
        <f>IF($A46="","",INDEX('الطلاب'!$A$6:$A$205,MATCH($A46,'الطلاب'!$L$6:$L$205,0))&amp;"")</f>
        <v/>
      </c>
      <c r="C46" s="6">
        <f>IF($A46="","",INDEX('الطلاب'!$B$6:$B$205,MATCH($A46,'الطلاب'!$L$6:$L$205,0))&amp;"")</f>
        <v/>
      </c>
      <c r="D46" s="20">
        <f>IF($A46="","",INDEX('الطلاب'!$G$6:$G$205,MATCH($A46,'الطلاب'!$L$6:$L$205,0)))</f>
        <v/>
      </c>
      <c r="E46" s="19">
        <f>IF($A46="","",INDEX('الطلاب'!$H$6:$H$205,MATCH($A46,'الطلاب'!$L$6:$L$205,0)))</f>
        <v/>
      </c>
      <c r="F46" s="6">
        <f>IF($A46="","",INDEX('الطلاب'!$K$6:$K$205,MATCH($A46,'الطلاب'!$L$6:$L$205,0))&amp;"")</f>
        <v/>
      </c>
      <c r="G46" s="18">
        <f>IF($A46="","",INDEX('الطلاب'!$C$6:$C$205,MATCH($A46,'الطلاب'!$L$6:$L$205,0)))</f>
        <v/>
      </c>
    </row>
    <row r="47">
      <c r="A47" s="6">
        <f>IF(41&lt;=$B$4,41,"")</f>
        <v/>
      </c>
      <c r="B47" s="6">
        <f>IF($A47="","",INDEX('الطلاب'!$A$6:$A$205,MATCH($A47,'الطلاب'!$L$6:$L$205,0))&amp;"")</f>
        <v/>
      </c>
      <c r="C47" s="6">
        <f>IF($A47="","",INDEX('الطلاب'!$B$6:$B$205,MATCH($A47,'الطلاب'!$L$6:$L$205,0))&amp;"")</f>
        <v/>
      </c>
      <c r="D47" s="20">
        <f>IF($A47="","",INDEX('الطلاب'!$G$6:$G$205,MATCH($A47,'الطلاب'!$L$6:$L$205,0)))</f>
        <v/>
      </c>
      <c r="E47" s="19">
        <f>IF($A47="","",INDEX('الطلاب'!$H$6:$H$205,MATCH($A47,'الطلاب'!$L$6:$L$205,0)))</f>
        <v/>
      </c>
      <c r="F47" s="6">
        <f>IF($A47="","",INDEX('الطلاب'!$K$6:$K$205,MATCH($A47,'الطلاب'!$L$6:$L$205,0))&amp;"")</f>
        <v/>
      </c>
      <c r="G47" s="18">
        <f>IF($A47="","",INDEX('الطلاب'!$C$6:$C$205,MATCH($A47,'الطلاب'!$L$6:$L$205,0)))</f>
        <v/>
      </c>
    </row>
    <row r="48">
      <c r="A48" s="6">
        <f>IF(42&lt;=$B$4,42,"")</f>
        <v/>
      </c>
      <c r="B48" s="6">
        <f>IF($A48="","",INDEX('الطلاب'!$A$6:$A$205,MATCH($A48,'الطلاب'!$L$6:$L$205,0))&amp;"")</f>
        <v/>
      </c>
      <c r="C48" s="6">
        <f>IF($A48="","",INDEX('الطلاب'!$B$6:$B$205,MATCH($A48,'الطلاب'!$L$6:$L$205,0))&amp;"")</f>
        <v/>
      </c>
      <c r="D48" s="20">
        <f>IF($A48="","",INDEX('الطلاب'!$G$6:$G$205,MATCH($A48,'الطلاب'!$L$6:$L$205,0)))</f>
        <v/>
      </c>
      <c r="E48" s="19">
        <f>IF($A48="","",INDEX('الطلاب'!$H$6:$H$205,MATCH($A48,'الطلاب'!$L$6:$L$205,0)))</f>
        <v/>
      </c>
      <c r="F48" s="6">
        <f>IF($A48="","",INDEX('الطلاب'!$K$6:$K$205,MATCH($A48,'الطلاب'!$L$6:$L$205,0))&amp;"")</f>
        <v/>
      </c>
      <c r="G48" s="18">
        <f>IF($A48="","",INDEX('الطلاب'!$C$6:$C$205,MATCH($A48,'الطلاب'!$L$6:$L$205,0)))</f>
        <v/>
      </c>
    </row>
    <row r="49">
      <c r="A49" s="6">
        <f>IF(43&lt;=$B$4,43,"")</f>
        <v/>
      </c>
      <c r="B49" s="6">
        <f>IF($A49="","",INDEX('الطلاب'!$A$6:$A$205,MATCH($A49,'الطلاب'!$L$6:$L$205,0))&amp;"")</f>
        <v/>
      </c>
      <c r="C49" s="6">
        <f>IF($A49="","",INDEX('الطلاب'!$B$6:$B$205,MATCH($A49,'الطلاب'!$L$6:$L$205,0))&amp;"")</f>
        <v/>
      </c>
      <c r="D49" s="20">
        <f>IF($A49="","",INDEX('الطلاب'!$G$6:$G$205,MATCH($A49,'الطلاب'!$L$6:$L$205,0)))</f>
        <v/>
      </c>
      <c r="E49" s="19">
        <f>IF($A49="","",INDEX('الطلاب'!$H$6:$H$205,MATCH($A49,'الطلاب'!$L$6:$L$205,0)))</f>
        <v/>
      </c>
      <c r="F49" s="6">
        <f>IF($A49="","",INDEX('الطلاب'!$K$6:$K$205,MATCH($A49,'الطلاب'!$L$6:$L$205,0))&amp;"")</f>
        <v/>
      </c>
      <c r="G49" s="18">
        <f>IF($A49="","",INDEX('الطلاب'!$C$6:$C$205,MATCH($A49,'الطلاب'!$L$6:$L$205,0)))</f>
        <v/>
      </c>
    </row>
    <row r="50">
      <c r="A50" s="6">
        <f>IF(44&lt;=$B$4,44,"")</f>
        <v/>
      </c>
      <c r="B50" s="6">
        <f>IF($A50="","",INDEX('الطلاب'!$A$6:$A$205,MATCH($A50,'الطلاب'!$L$6:$L$205,0))&amp;"")</f>
        <v/>
      </c>
      <c r="C50" s="6">
        <f>IF($A50="","",INDEX('الطلاب'!$B$6:$B$205,MATCH($A50,'الطلاب'!$L$6:$L$205,0))&amp;"")</f>
        <v/>
      </c>
      <c r="D50" s="20">
        <f>IF($A50="","",INDEX('الطلاب'!$G$6:$G$205,MATCH($A50,'الطلاب'!$L$6:$L$205,0)))</f>
        <v/>
      </c>
      <c r="E50" s="19">
        <f>IF($A50="","",INDEX('الطلاب'!$H$6:$H$205,MATCH($A50,'الطلاب'!$L$6:$L$205,0)))</f>
        <v/>
      </c>
      <c r="F50" s="6">
        <f>IF($A50="","",INDEX('الطلاب'!$K$6:$K$205,MATCH($A50,'الطلاب'!$L$6:$L$205,0))&amp;"")</f>
        <v/>
      </c>
      <c r="G50" s="18">
        <f>IF($A50="","",INDEX('الطلاب'!$C$6:$C$205,MATCH($A50,'الطلاب'!$L$6:$L$205,0)))</f>
        <v/>
      </c>
    </row>
    <row r="51">
      <c r="A51" s="6">
        <f>IF(45&lt;=$B$4,45,"")</f>
        <v/>
      </c>
      <c r="B51" s="6">
        <f>IF($A51="","",INDEX('الطلاب'!$A$6:$A$205,MATCH($A51,'الطلاب'!$L$6:$L$205,0))&amp;"")</f>
        <v/>
      </c>
      <c r="C51" s="6">
        <f>IF($A51="","",INDEX('الطلاب'!$B$6:$B$205,MATCH($A51,'الطلاب'!$L$6:$L$205,0))&amp;"")</f>
        <v/>
      </c>
      <c r="D51" s="20">
        <f>IF($A51="","",INDEX('الطلاب'!$G$6:$G$205,MATCH($A51,'الطلاب'!$L$6:$L$205,0)))</f>
        <v/>
      </c>
      <c r="E51" s="19">
        <f>IF($A51="","",INDEX('الطلاب'!$H$6:$H$205,MATCH($A51,'الطلاب'!$L$6:$L$205,0)))</f>
        <v/>
      </c>
      <c r="F51" s="6">
        <f>IF($A51="","",INDEX('الطلاب'!$K$6:$K$205,MATCH($A51,'الطلاب'!$L$6:$L$205,0))&amp;"")</f>
        <v/>
      </c>
      <c r="G51" s="18">
        <f>IF($A51="","",INDEX('الطلاب'!$C$6:$C$205,MATCH($A51,'الطلاب'!$L$6:$L$205,0)))</f>
        <v/>
      </c>
    </row>
    <row r="52">
      <c r="A52" s="6">
        <f>IF(46&lt;=$B$4,46,"")</f>
        <v/>
      </c>
      <c r="B52" s="6">
        <f>IF($A52="","",INDEX('الطلاب'!$A$6:$A$205,MATCH($A52,'الطلاب'!$L$6:$L$205,0))&amp;"")</f>
        <v/>
      </c>
      <c r="C52" s="6">
        <f>IF($A52="","",INDEX('الطلاب'!$B$6:$B$205,MATCH($A52,'الطلاب'!$L$6:$L$205,0))&amp;"")</f>
        <v/>
      </c>
      <c r="D52" s="20">
        <f>IF($A52="","",INDEX('الطلاب'!$G$6:$G$205,MATCH($A52,'الطلاب'!$L$6:$L$205,0)))</f>
        <v/>
      </c>
      <c r="E52" s="19">
        <f>IF($A52="","",INDEX('الطلاب'!$H$6:$H$205,MATCH($A52,'الطلاب'!$L$6:$L$205,0)))</f>
        <v/>
      </c>
      <c r="F52" s="6">
        <f>IF($A52="","",INDEX('الطلاب'!$K$6:$K$205,MATCH($A52,'الطلاب'!$L$6:$L$205,0))&amp;"")</f>
        <v/>
      </c>
      <c r="G52" s="18">
        <f>IF($A52="","",INDEX('الطلاب'!$C$6:$C$205,MATCH($A52,'الطلاب'!$L$6:$L$205,0)))</f>
        <v/>
      </c>
    </row>
    <row r="53">
      <c r="A53" s="6">
        <f>IF(47&lt;=$B$4,47,"")</f>
        <v/>
      </c>
      <c r="B53" s="6">
        <f>IF($A53="","",INDEX('الطلاب'!$A$6:$A$205,MATCH($A53,'الطلاب'!$L$6:$L$205,0))&amp;"")</f>
        <v/>
      </c>
      <c r="C53" s="6">
        <f>IF($A53="","",INDEX('الطلاب'!$B$6:$B$205,MATCH($A53,'الطلاب'!$L$6:$L$205,0))&amp;"")</f>
        <v/>
      </c>
      <c r="D53" s="20">
        <f>IF($A53="","",INDEX('الطلاب'!$G$6:$G$205,MATCH($A53,'الطلاب'!$L$6:$L$205,0)))</f>
        <v/>
      </c>
      <c r="E53" s="19">
        <f>IF($A53="","",INDEX('الطلاب'!$H$6:$H$205,MATCH($A53,'الطلاب'!$L$6:$L$205,0)))</f>
        <v/>
      </c>
      <c r="F53" s="6">
        <f>IF($A53="","",INDEX('الطلاب'!$K$6:$K$205,MATCH($A53,'الطلاب'!$L$6:$L$205,0))&amp;"")</f>
        <v/>
      </c>
      <c r="G53" s="18">
        <f>IF($A53="","",INDEX('الطلاب'!$C$6:$C$205,MATCH($A53,'الطلاب'!$L$6:$L$205,0)))</f>
        <v/>
      </c>
    </row>
    <row r="54">
      <c r="A54" s="6">
        <f>IF(48&lt;=$B$4,48,"")</f>
        <v/>
      </c>
      <c r="B54" s="6">
        <f>IF($A54="","",INDEX('الطلاب'!$A$6:$A$205,MATCH($A54,'الطلاب'!$L$6:$L$205,0))&amp;"")</f>
        <v/>
      </c>
      <c r="C54" s="6">
        <f>IF($A54="","",INDEX('الطلاب'!$B$6:$B$205,MATCH($A54,'الطلاب'!$L$6:$L$205,0))&amp;"")</f>
        <v/>
      </c>
      <c r="D54" s="20">
        <f>IF($A54="","",INDEX('الطلاب'!$G$6:$G$205,MATCH($A54,'الطلاب'!$L$6:$L$205,0)))</f>
        <v/>
      </c>
      <c r="E54" s="19">
        <f>IF($A54="","",INDEX('الطلاب'!$H$6:$H$205,MATCH($A54,'الطلاب'!$L$6:$L$205,0)))</f>
        <v/>
      </c>
      <c r="F54" s="6">
        <f>IF($A54="","",INDEX('الطلاب'!$K$6:$K$205,MATCH($A54,'الطلاب'!$L$6:$L$205,0))&amp;"")</f>
        <v/>
      </c>
      <c r="G54" s="18">
        <f>IF($A54="","",INDEX('الطلاب'!$C$6:$C$205,MATCH($A54,'الطلاب'!$L$6:$L$205,0)))</f>
        <v/>
      </c>
    </row>
    <row r="55">
      <c r="A55" s="6">
        <f>IF(49&lt;=$B$4,49,"")</f>
        <v/>
      </c>
      <c r="B55" s="6">
        <f>IF($A55="","",INDEX('الطلاب'!$A$6:$A$205,MATCH($A55,'الطلاب'!$L$6:$L$205,0))&amp;"")</f>
        <v/>
      </c>
      <c r="C55" s="6">
        <f>IF($A55="","",INDEX('الطلاب'!$B$6:$B$205,MATCH($A55,'الطلاب'!$L$6:$L$205,0))&amp;"")</f>
        <v/>
      </c>
      <c r="D55" s="20">
        <f>IF($A55="","",INDEX('الطلاب'!$G$6:$G$205,MATCH($A55,'الطلاب'!$L$6:$L$205,0)))</f>
        <v/>
      </c>
      <c r="E55" s="19">
        <f>IF($A55="","",INDEX('الطلاب'!$H$6:$H$205,MATCH($A55,'الطلاب'!$L$6:$L$205,0)))</f>
        <v/>
      </c>
      <c r="F55" s="6">
        <f>IF($A55="","",INDEX('الطلاب'!$K$6:$K$205,MATCH($A55,'الطلاب'!$L$6:$L$205,0))&amp;"")</f>
        <v/>
      </c>
      <c r="G55" s="18">
        <f>IF($A55="","",INDEX('الطلاب'!$C$6:$C$205,MATCH($A55,'الطلاب'!$L$6:$L$205,0)))</f>
        <v/>
      </c>
    </row>
    <row r="56">
      <c r="A56" s="6">
        <f>IF(50&lt;=$B$4,50,"")</f>
        <v/>
      </c>
      <c r="B56" s="6">
        <f>IF($A56="","",INDEX('الطلاب'!$A$6:$A$205,MATCH($A56,'الطلاب'!$L$6:$L$205,0))&amp;"")</f>
        <v/>
      </c>
      <c r="C56" s="6">
        <f>IF($A56="","",INDEX('الطلاب'!$B$6:$B$205,MATCH($A56,'الطلاب'!$L$6:$L$205,0))&amp;"")</f>
        <v/>
      </c>
      <c r="D56" s="20">
        <f>IF($A56="","",INDEX('الطلاب'!$G$6:$G$205,MATCH($A56,'الطلاب'!$L$6:$L$205,0)))</f>
        <v/>
      </c>
      <c r="E56" s="19">
        <f>IF($A56="","",INDEX('الطلاب'!$H$6:$H$205,MATCH($A56,'الطلاب'!$L$6:$L$205,0)))</f>
        <v/>
      </c>
      <c r="F56" s="6">
        <f>IF($A56="","",INDEX('الطلاب'!$K$6:$K$205,MATCH($A56,'الطلاب'!$L$6:$L$205,0))&amp;"")</f>
        <v/>
      </c>
      <c r="G56" s="18">
        <f>IF($A56="","",INDEX('الطلاب'!$C$6:$C$205,MATCH($A56,'الطلاب'!$L$6:$L$205,0)))</f>
        <v/>
      </c>
    </row>
  </sheetData>
  <mergeCells count="2">
    <mergeCell ref="A2:G2"/>
    <mergeCell ref="A1:G1"/>
  </mergeCells>
  <conditionalFormatting sqref="A7:G56">
    <cfRule type="expression" priority="1" dxfId="0">
      <formula>AND($A7&lt;&gt;"",$E7&gt;=2*'الإعدادات'!$B$5)</formula>
    </cfRule>
    <cfRule type="expression" priority="2" dxfId="1">
      <formula>$A7&lt;&gt;""</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E37"/>
  <sheetViews>
    <sheetView showGridLines="1" rightToLeft="1" workbookViewId="0">
      <pane ySplit="3" topLeftCell="A4" activePane="bottomLeft" state="frozen"/>
      <selection pane="bottomLeft" activeCell="A1" sqref="A1"/>
    </sheetView>
  </sheetViews>
  <sheetFormatPr baseColWidth="8" defaultRowHeight="15"/>
  <cols>
    <col width="36" customWidth="1" min="1" max="1"/>
    <col width="16" customWidth="1" min="2" max="2"/>
    <col width="16" customWidth="1" min="3" max="3"/>
    <col width="16" customWidth="1" min="4" max="4"/>
    <col width="14" customWidth="1" min="5" max="5"/>
  </cols>
  <sheetData>
    <row r="1" ht="26" customHeight="1">
      <c r="A1" s="10" t="inlineStr">
        <is>
          <t>شيت متابعة حفظ ومراجعة القرآن · قالب مجاني من Softwiro</t>
        </is>
      </c>
    </row>
    <row r="2">
      <c r="A2" s="11" t="inlineStr">
        <is>
          <t>هل تعبت من نقل الأرقام بين الشيتات؟ هذا العمل يتم تلقائيًا في برنامج مخصص من Softwiro ← اضغط هنا</t>
        </is>
      </c>
    </row>
    <row r="4">
      <c r="A4" s="16" t="inlineStr">
        <is>
          <t>عام</t>
        </is>
      </c>
    </row>
    <row r="5">
      <c r="A5" s="12" t="inlineStr">
        <is>
          <t>عدد الطلاب</t>
        </is>
      </c>
      <c r="B5" s="19">
        <f>COUNTIF('الطلاب'!$A$6:$A$205,"?*")</f>
        <v/>
      </c>
    </row>
    <row r="6">
      <c r="A6" s="12" t="inlineStr">
        <is>
          <t>عدد الجلسات المسجلة</t>
        </is>
      </c>
      <c r="B6" s="19">
        <f>COUNTIF('التسميع'!$B$6:$B$2005,"?*")</f>
        <v/>
      </c>
    </row>
    <row r="7">
      <c r="A7" s="12" t="inlineStr">
        <is>
          <t>إجمالي المحفوظ (أوجه)</t>
        </is>
      </c>
      <c r="B7" s="23">
        <f>SUM('الطلاب'!$C$6:$C$205)</f>
        <v/>
      </c>
    </row>
    <row r="8">
      <c r="A8" s="12" t="inlineStr">
        <is>
          <t>ما يعادله من صفحات</t>
        </is>
      </c>
      <c r="B8" s="18">
        <f>IF('الإعدادات'!$B$6&gt;0,B7/'الإعدادات'!$B$6,"")</f>
        <v/>
      </c>
    </row>
    <row r="9">
      <c r="A9" s="12" t="inlineStr">
        <is>
          <t>إجمالي المراجعة (أوجه)</t>
        </is>
      </c>
      <c r="B9" s="18">
        <f>SUM('الطلاب'!$D$6:$D$205)</f>
        <v/>
      </c>
    </row>
    <row r="10">
      <c r="A10" s="12" t="inlineStr">
        <is>
          <t>جلسات آخر 7 أيام</t>
        </is>
      </c>
      <c r="B10" s="19">
        <f>COUNTIFS('التسميع'!$A$6:$A$2005,"&gt;"&amp;('الإعدادات'!$B$4-7),'التسميع'!$A$6:$A$2005,"&lt;="&amp;'الإعدادات'!$B$4)</f>
        <v/>
      </c>
    </row>
    <row r="11">
      <c r="A11" s="12" t="inlineStr">
        <is>
          <t>سطور بها ملاحظة تحقق</t>
        </is>
      </c>
      <c r="B11" s="19">
        <f>COUNTIF('التسميع'!$I$6:$I$2005,"?*")</f>
        <v/>
      </c>
    </row>
    <row r="13">
      <c r="A13" s="16" t="inlineStr">
        <is>
          <t>التنبيهات</t>
        </is>
      </c>
    </row>
    <row r="14">
      <c r="A14" s="12" t="inlineStr">
        <is>
          <t>تأخر مراجعة</t>
        </is>
      </c>
      <c r="B14" s="22">
        <f>COUNTIF('الطلاب'!$I$6:$I$205,"تأخر مراجعة")</f>
        <v/>
      </c>
    </row>
    <row r="15">
      <c r="A15" s="12" t="inlineStr">
        <is>
          <t>لم تُسجَّل مراجعة</t>
        </is>
      </c>
      <c r="B15" s="19">
        <f>COUNTIF('الطلاب'!$I$6:$I$205,"لم تُسجَّل مراجعة")</f>
        <v/>
      </c>
    </row>
    <row r="16">
      <c r="A16" s="12" t="inlineStr">
        <is>
          <t>جلسات تقديرها «يعاد»</t>
        </is>
      </c>
      <c r="B16" s="19">
        <f>COUNTIF('التسميع'!$G$6:$G$2005,"يعاد")</f>
        <v/>
      </c>
    </row>
    <row r="18">
      <c r="A18" s="16" t="inlineStr">
        <is>
          <t>الجلسات حسب التقدير</t>
        </is>
      </c>
    </row>
    <row r="19" ht="32" customHeight="1">
      <c r="A19" s="17" t="inlineStr">
        <is>
          <t>التقدير</t>
        </is>
      </c>
      <c r="B19" s="17" t="inlineStr">
        <is>
          <t>عدد الجلسات</t>
        </is>
      </c>
    </row>
    <row r="20">
      <c r="A20" s="12" t="inlineStr">
        <is>
          <t>ممتاز</t>
        </is>
      </c>
      <c r="B20" s="19">
        <f>COUNTIF('التسميع'!$G$6:$G$2005,A20)</f>
        <v/>
      </c>
    </row>
    <row r="21">
      <c r="A21" s="12" t="inlineStr">
        <is>
          <t>جيد جدًا</t>
        </is>
      </c>
      <c r="B21" s="19">
        <f>COUNTIF('التسميع'!$G$6:$G$2005,A21)</f>
        <v/>
      </c>
    </row>
    <row r="22">
      <c r="A22" s="12" t="inlineStr">
        <is>
          <t>جيد</t>
        </is>
      </c>
      <c r="B22" s="19">
        <f>COUNTIF('التسميع'!$G$6:$G$2005,A22)</f>
        <v/>
      </c>
    </row>
    <row r="23">
      <c r="A23" s="12" t="inlineStr">
        <is>
          <t>مقبول</t>
        </is>
      </c>
      <c r="B23" s="19">
        <f>COUNTIF('التسميع'!$G$6:$G$2005,A23)</f>
        <v/>
      </c>
    </row>
    <row r="24">
      <c r="A24" s="12" t="inlineStr">
        <is>
          <t>يعاد</t>
        </is>
      </c>
      <c r="B24" s="19">
        <f>COUNTIF('التسميع'!$G$6:$G$2005,A24)</f>
        <v/>
      </c>
    </row>
    <row r="26">
      <c r="A26" s="16" t="inlineStr">
        <is>
          <t>حسب الحلقة</t>
        </is>
      </c>
    </row>
    <row r="27" ht="32" customHeight="1">
      <c r="A27" s="17" t="inlineStr">
        <is>
          <t>الحلقة</t>
        </is>
      </c>
      <c r="B27" s="17" t="inlineStr">
        <is>
          <t>الطلاب</t>
        </is>
      </c>
      <c r="C27" s="17" t="inlineStr">
        <is>
          <t>أوجه الحفظ</t>
        </is>
      </c>
      <c r="D27" s="17" t="inlineStr">
        <is>
          <t>أوجه المراجعة</t>
        </is>
      </c>
      <c r="E27" s="17" t="inlineStr">
        <is>
          <t>متأخرون</t>
        </is>
      </c>
    </row>
    <row r="28">
      <c r="A28" s="12">
        <f>IF('الإعدادات'!A13&amp;""="","",'الإعدادات'!A13)</f>
        <v/>
      </c>
      <c r="B28" s="19">
        <f>IF(A28="","",COUNTIF('الطلاب'!$B$6:$B$205,A28))</f>
        <v/>
      </c>
      <c r="C28" s="18">
        <f>IF(A28="","",SUMIFS('الطلاب'!$C$6:$C$205,'الطلاب'!$B$6:$B$205,A28))</f>
        <v/>
      </c>
      <c r="D28" s="18">
        <f>IF(A28="","",SUMIFS('الطلاب'!$D$6:$D$205,'الطلاب'!$B$6:$B$205,A28))</f>
        <v/>
      </c>
      <c r="E28" s="19">
        <f>IF(A28="","",COUNTIFS('الطلاب'!$B$6:$B$205,A28,'الطلاب'!$I$6:$I$205,"تأخر مراجعة"))</f>
        <v/>
      </c>
    </row>
    <row r="29">
      <c r="A29" s="12">
        <f>IF('الإعدادات'!A14&amp;""="","",'الإعدادات'!A14)</f>
        <v/>
      </c>
      <c r="B29" s="19">
        <f>IF(A29="","",COUNTIF('الطلاب'!$B$6:$B$205,A29))</f>
        <v/>
      </c>
      <c r="C29" s="18">
        <f>IF(A29="","",SUMIFS('الطلاب'!$C$6:$C$205,'الطلاب'!$B$6:$B$205,A29))</f>
        <v/>
      </c>
      <c r="D29" s="18">
        <f>IF(A29="","",SUMIFS('الطلاب'!$D$6:$D$205,'الطلاب'!$B$6:$B$205,A29))</f>
        <v/>
      </c>
      <c r="E29" s="19">
        <f>IF(A29="","",COUNTIFS('الطلاب'!$B$6:$B$205,A29,'الطلاب'!$I$6:$I$205,"تأخر مراجعة"))</f>
        <v/>
      </c>
    </row>
    <row r="30">
      <c r="A30" s="12">
        <f>IF('الإعدادات'!A15&amp;""="","",'الإعدادات'!A15)</f>
        <v/>
      </c>
      <c r="B30" s="19">
        <f>IF(A30="","",COUNTIF('الطلاب'!$B$6:$B$205,A30))</f>
        <v/>
      </c>
      <c r="C30" s="18">
        <f>IF(A30="","",SUMIFS('الطلاب'!$C$6:$C$205,'الطلاب'!$B$6:$B$205,A30))</f>
        <v/>
      </c>
      <c r="D30" s="18">
        <f>IF(A30="","",SUMIFS('الطلاب'!$D$6:$D$205,'الطلاب'!$B$6:$B$205,A30))</f>
        <v/>
      </c>
      <c r="E30" s="19">
        <f>IF(A30="","",COUNTIFS('الطلاب'!$B$6:$B$205,A30,'الطلاب'!$I$6:$I$205,"تأخر مراجعة"))</f>
        <v/>
      </c>
    </row>
    <row r="31">
      <c r="A31" s="12">
        <f>IF('الإعدادات'!A16&amp;""="","",'الإعدادات'!A16)</f>
        <v/>
      </c>
      <c r="B31" s="19">
        <f>IF(A31="","",COUNTIF('الطلاب'!$B$6:$B$205,A31))</f>
        <v/>
      </c>
      <c r="C31" s="18">
        <f>IF(A31="","",SUMIFS('الطلاب'!$C$6:$C$205,'الطلاب'!$B$6:$B$205,A31))</f>
        <v/>
      </c>
      <c r="D31" s="18">
        <f>IF(A31="","",SUMIFS('الطلاب'!$D$6:$D$205,'الطلاب'!$B$6:$B$205,A31))</f>
        <v/>
      </c>
      <c r="E31" s="19">
        <f>IF(A31="","",COUNTIFS('الطلاب'!$B$6:$B$205,A31,'الطلاب'!$I$6:$I$205,"تأخر مراجعة"))</f>
        <v/>
      </c>
    </row>
    <row r="32">
      <c r="A32" s="12">
        <f>IF('الإعدادات'!A17&amp;""="","",'الإعدادات'!A17)</f>
        <v/>
      </c>
      <c r="B32" s="19">
        <f>IF(A32="","",COUNTIF('الطلاب'!$B$6:$B$205,A32))</f>
        <v/>
      </c>
      <c r="C32" s="18">
        <f>IF(A32="","",SUMIFS('الطلاب'!$C$6:$C$205,'الطلاب'!$B$6:$B$205,A32))</f>
        <v/>
      </c>
      <c r="D32" s="18">
        <f>IF(A32="","",SUMIFS('الطلاب'!$D$6:$D$205,'الطلاب'!$B$6:$B$205,A32))</f>
        <v/>
      </c>
      <c r="E32" s="19">
        <f>IF(A32="","",COUNTIFS('الطلاب'!$B$6:$B$205,A32,'الطلاب'!$I$6:$I$205,"تأخر مراجعة"))</f>
        <v/>
      </c>
    </row>
    <row r="33">
      <c r="A33" s="12">
        <f>IF('الإعدادات'!A18&amp;""="","",'الإعدادات'!A18)</f>
        <v/>
      </c>
      <c r="B33" s="19">
        <f>IF(A33="","",COUNTIF('الطلاب'!$B$6:$B$205,A33))</f>
        <v/>
      </c>
      <c r="C33" s="18">
        <f>IF(A33="","",SUMIFS('الطلاب'!$C$6:$C$205,'الطلاب'!$B$6:$B$205,A33))</f>
        <v/>
      </c>
      <c r="D33" s="18">
        <f>IF(A33="","",SUMIFS('الطلاب'!$D$6:$D$205,'الطلاب'!$B$6:$B$205,A33))</f>
        <v/>
      </c>
      <c r="E33" s="19">
        <f>IF(A33="","",COUNTIFS('الطلاب'!$B$6:$B$205,A33,'الطلاب'!$I$6:$I$205,"تأخر مراجعة"))</f>
        <v/>
      </c>
    </row>
    <row r="34">
      <c r="A34" s="12">
        <f>IF('الإعدادات'!A19&amp;""="","",'الإعدادات'!A19)</f>
        <v/>
      </c>
      <c r="B34" s="19">
        <f>IF(A34="","",COUNTIF('الطلاب'!$B$6:$B$205,A34))</f>
        <v/>
      </c>
      <c r="C34" s="18">
        <f>IF(A34="","",SUMIFS('الطلاب'!$C$6:$C$205,'الطلاب'!$B$6:$B$205,A34))</f>
        <v/>
      </c>
      <c r="D34" s="18">
        <f>IF(A34="","",SUMIFS('الطلاب'!$D$6:$D$205,'الطلاب'!$B$6:$B$205,A34))</f>
        <v/>
      </c>
      <c r="E34" s="19">
        <f>IF(A34="","",COUNTIFS('الطلاب'!$B$6:$B$205,A34,'الطلاب'!$I$6:$I$205,"تأخر مراجعة"))</f>
        <v/>
      </c>
    </row>
    <row r="35">
      <c r="A35" s="12">
        <f>IF('الإعدادات'!A20&amp;""="","",'الإعدادات'!A20)</f>
        <v/>
      </c>
      <c r="B35" s="19">
        <f>IF(A35="","",COUNTIF('الطلاب'!$B$6:$B$205,A35))</f>
        <v/>
      </c>
      <c r="C35" s="18">
        <f>IF(A35="","",SUMIFS('الطلاب'!$C$6:$C$205,'الطلاب'!$B$6:$B$205,A35))</f>
        <v/>
      </c>
      <c r="D35" s="18">
        <f>IF(A35="","",SUMIFS('الطلاب'!$D$6:$D$205,'الطلاب'!$B$6:$B$205,A35))</f>
        <v/>
      </c>
      <c r="E35" s="19">
        <f>IF(A35="","",COUNTIFS('الطلاب'!$B$6:$B$205,A35,'الطلاب'!$I$6:$I$205,"تأخر مراجعة"))</f>
        <v/>
      </c>
    </row>
    <row r="36">
      <c r="A36" s="12">
        <f>IF('الإعدادات'!A21&amp;""="","",'الإعدادات'!A21)</f>
        <v/>
      </c>
      <c r="B36" s="19">
        <f>IF(A36="","",COUNTIF('الطلاب'!$B$6:$B$205,A36))</f>
        <v/>
      </c>
      <c r="C36" s="18">
        <f>IF(A36="","",SUMIFS('الطلاب'!$C$6:$C$205,'الطلاب'!$B$6:$B$205,A36))</f>
        <v/>
      </c>
      <c r="D36" s="18">
        <f>IF(A36="","",SUMIFS('الطلاب'!$D$6:$D$205,'الطلاب'!$B$6:$B$205,A36))</f>
        <v/>
      </c>
      <c r="E36" s="19">
        <f>IF(A36="","",COUNTIFS('الطلاب'!$B$6:$B$205,A36,'الطلاب'!$I$6:$I$205,"تأخر مراجعة"))</f>
        <v/>
      </c>
    </row>
    <row r="37">
      <c r="A37" s="12">
        <f>IF('الإعدادات'!A22&amp;""="","",'الإعدادات'!A22)</f>
        <v/>
      </c>
      <c r="B37" s="19">
        <f>IF(A37="","",COUNTIF('الطلاب'!$B$6:$B$205,A37))</f>
        <v/>
      </c>
      <c r="C37" s="18">
        <f>IF(A37="","",SUMIFS('الطلاب'!$C$6:$C$205,'الطلاب'!$B$6:$B$205,A37))</f>
        <v/>
      </c>
      <c r="D37" s="18">
        <f>IF(A37="","",SUMIFS('الطلاب'!$D$6:$D$205,'الطلاب'!$B$6:$B$205,A37))</f>
        <v/>
      </c>
      <c r="E37" s="19">
        <f>IF(A37="","",COUNTIFS('الطلاب'!$B$6:$B$205,A37,'الطلاب'!$I$6:$I$205,"تأخر مراجعة"))</f>
        <v/>
      </c>
    </row>
  </sheetData>
  <mergeCells count="2">
    <mergeCell ref="A2:E2"/>
    <mergeCell ref="A1:E1"/>
  </mergeCells>
  <conditionalFormatting sqref="B14:B16">
    <cfRule type="expression" priority="1" dxfId="1">
      <formula>B14&gt;0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7" t="inlineStr">
        <is>
          <t>في هذا الشيت</t>
        </is>
      </c>
      <c r="C5" s="17"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حفظ ومراجعة القرآن</dc:title>
  <dc:description>يسجّل تسميع كل طالب (الحفظ الجديد والمراجعة) من موضع إلى موضع وعدد الأوجه والتقدير، ويحسب إجمالي المحفوظ وآخر حفظ وآخر مراجعة، وينبهك بمن تأخرت مراجعته بعد عدد أيام تحدده.</dc:description>
  <dcterms:created xsi:type="dcterms:W3CDTF">2026-11-05T01:39:06Z</dcterms:created>
  <dcterms:modified xsi:type="dcterms:W3CDTF">2026-11-05T01:39:08Z</dcterms:modified>
  <cp:keywords>Softwiro, Excel, شيت متابعة حفظ ومراجعة القرآن</cp:keywords>
</cp:coreProperties>
</file>