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1" autoFilterDateGrouping="1"/>
  </bookViews>
  <sheets>
    <sheet name="ابدأ هنا" sheetId="1" state="visible" r:id="rId1"/>
    <sheet name="الإعدادات" sheetId="2" state="visible" r:id="rId2"/>
    <sheet name="المواد" sheetId="3" state="visible" r:id="rId3"/>
    <sheet name="الدروس" sheetId="4" state="visible" r:id="rId4"/>
    <sheet name="الملخص" sheetId="5" state="visible" r:id="rId5"/>
    <sheet name="لماذا ما زلت على إكسل؟" sheetId="6" state="visible" r:id="rId6"/>
  </sheets>
  <definedNames>
    <definedName name="_xlnm._FilterDatabase" localSheetId="2" hidden="1">'المواد'!$A$5:$K$65</definedName>
    <definedName name="_xlnm._FilterDatabase" localSheetId="3" hidden="1">'الدروس'!$A$5:$M$1005</definedName>
  </definedNames>
  <calcPr calcId="124519" fullCalcOnLoad="1"/>
</workbook>
</file>

<file path=xl/styles.xml><?xml version="1.0" encoding="utf-8"?>
<styleSheet xmlns="http://schemas.openxmlformats.org/spreadsheetml/2006/main">
  <numFmts count="2">
    <numFmt numFmtId="164" formatCode="yyyy-mm-dd"/>
    <numFmt numFmtId="165" formatCode="0.0%"/>
  </numFmts>
  <fonts count="13">
    <font>
      <name val="Calibri"/>
      <family val="2"/>
      <color theme="1"/>
      <sz val="11"/>
      <scheme val="minor"/>
    </font>
    <font>
      <name val="Arial"/>
      <b val="1"/>
      <color rgb="000F172A"/>
      <sz val="18"/>
    </font>
    <font>
      <name val="Arial"/>
      <color rgb="0064748B"/>
      <sz val="11"/>
    </font>
    <font>
      <name val="Arial"/>
      <b val="1"/>
      <color rgb="000F172A"/>
      <sz val="13"/>
    </font>
    <font>
      <name val="Arial"/>
      <color rgb="000F172A"/>
      <sz val="11"/>
    </font>
    <font>
      <name val="Arial"/>
      <i val="1"/>
      <color rgb="0064748B"/>
      <sz val="11"/>
    </font>
    <font>
      <name val="Arial"/>
      <color rgb="004F46E5"/>
      <sz val="11"/>
    </font>
    <font>
      <name val="Arial"/>
      <b val="1"/>
      <color rgb="00FFFFFF"/>
      <sz val="14"/>
    </font>
    <font>
      <name val="Arial"/>
      <color rgb="004F46E5"/>
      <sz val="10"/>
    </font>
    <font>
      <name val="Arial"/>
      <b val="1"/>
      <color rgb="000F172A"/>
      <sz val="11"/>
    </font>
    <font>
      <name val="Arial"/>
      <b val="1"/>
      <color rgb="00FFFFFF"/>
      <sz val="11"/>
    </font>
    <font>
      <name val="Arial"/>
      <b val="1"/>
      <color rgb="000F172A"/>
      <sz val="12"/>
    </font>
    <font>
      <name val="Arial"/>
      <b val="1"/>
      <color rgb="00FFFFFF"/>
      <sz val="13"/>
    </font>
  </fonts>
  <fills count="8">
    <fill>
      <patternFill/>
    </fill>
    <fill>
      <patternFill patternType="gray125"/>
    </fill>
    <fill>
      <patternFill patternType="solid">
        <fgColor rgb="00F1F5F9"/>
      </patternFill>
    </fill>
    <fill>
      <patternFill patternType="solid">
        <fgColor rgb="00FEF3C7"/>
      </patternFill>
    </fill>
    <fill>
      <patternFill patternType="solid">
        <fgColor rgb="004F46E5"/>
      </patternFill>
    </fill>
    <fill>
      <patternFill patternType="solid">
        <fgColor rgb="00EEF2FF"/>
      </patternFill>
    </fill>
    <fill>
      <patternFill patternType="solid">
        <fgColor rgb="000F172A"/>
      </patternFill>
    </fill>
    <fill>
      <patternFill patternType="solid">
        <fgColor rgb="00DCFCE7"/>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24">
    <xf numFmtId="0" fontId="0" fillId="0" borderId="0" pivotButton="0" quotePrefix="0" xfId="0"/>
    <xf numFmtId="0" fontId="1" fillId="0" borderId="0" applyAlignment="1" pivotButton="0" quotePrefix="0" xfId="0">
      <alignment horizontal="right" vertical="center" wrapText="1" readingOrder="2"/>
    </xf>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0" fontId="4" fillId="0" borderId="0" applyAlignment="1" pivotButton="0" quotePrefix="0" xfId="0">
      <alignment horizontal="right" vertical="center" wrapText="1" readingOrder="2"/>
    </xf>
    <xf numFmtId="0" fontId="4"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4" fillId="3" borderId="1" applyAlignment="1" pivotButton="0" quotePrefix="0" xfId="0">
      <alignment horizontal="right" vertical="center" wrapText="1" readingOrder="2"/>
    </xf>
    <xf numFmtId="0" fontId="5"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xf numFmtId="0" fontId="7" fillId="4" borderId="0" applyAlignment="1" pivotButton="0" quotePrefix="0" xfId="0">
      <alignment horizontal="right" vertical="center" wrapText="1" readingOrder="2"/>
    </xf>
    <xf numFmtId="0" fontId="8" fillId="5" borderId="0" applyAlignment="1" pivotButton="0" quotePrefix="0" xfId="0">
      <alignment horizontal="right" vertical="center" wrapText="1" readingOrder="2"/>
    </xf>
    <xf numFmtId="0" fontId="9" fillId="5" borderId="1" applyAlignment="1" pivotButton="0" quotePrefix="0" xfId="0">
      <alignment horizontal="right" vertical="center" wrapText="1" readingOrder="2"/>
    </xf>
    <xf numFmtId="164" fontId="4" fillId="0" borderId="1" applyAlignment="1" pivotButton="0" quotePrefix="0" xfId="0">
      <alignment horizontal="right" vertical="center" wrapText="1" readingOrder="2"/>
    </xf>
    <xf numFmtId="1" fontId="4" fillId="0" borderId="1" applyAlignment="1" pivotButton="0" quotePrefix="0" xfId="0">
      <alignment horizontal="right" vertical="center" wrapText="1" readingOrder="2"/>
    </xf>
    <xf numFmtId="0" fontId="10" fillId="6" borderId="1" applyAlignment="1" pivotButton="0" quotePrefix="0" xfId="0">
      <alignment horizontal="center" vertical="center" wrapText="1" readingOrder="2"/>
    </xf>
    <xf numFmtId="3" fontId="4" fillId="2" borderId="1" applyAlignment="1" pivotButton="0" quotePrefix="0" xfId="0">
      <alignment horizontal="right" vertical="center" wrapText="1" readingOrder="2"/>
    </xf>
    <xf numFmtId="165" fontId="4" fillId="2" borderId="1" applyAlignment="1" pivotButton="0" quotePrefix="0" xfId="0">
      <alignment horizontal="right" vertical="center" wrapText="1" readingOrder="2"/>
    </xf>
    <xf numFmtId="0" fontId="11" fillId="0" borderId="0" applyAlignment="1" pivotButton="0" quotePrefix="0" xfId="0">
      <alignment horizontal="right" vertical="center" wrapText="1" readingOrder="2"/>
    </xf>
    <xf numFmtId="165" fontId="9" fillId="2" borderId="1" applyAlignment="1" pivotButton="0" quotePrefix="0" xfId="0">
      <alignment horizontal="right" vertical="center" wrapText="1" readingOrder="2"/>
    </xf>
    <xf numFmtId="3" fontId="9" fillId="2" borderId="1" applyAlignment="1" pivotButton="0" quotePrefix="0" xfId="0">
      <alignment horizontal="right" vertical="center" wrapText="1" readingOrder="2"/>
    </xf>
    <xf numFmtId="0" fontId="4" fillId="7" borderId="1" applyAlignment="1" pivotButton="0" quotePrefix="0" xfId="0">
      <alignment horizontal="right" vertical="center" wrapText="1" readingOrder="2"/>
    </xf>
    <xf numFmtId="0" fontId="12" fillId="4" borderId="0" applyAlignment="1" pivotButton="0" quotePrefix="0" xfId="0">
      <alignment horizontal="center" vertical="center" wrapText="1" readingOrder="2"/>
    </xf>
    <xf numFmtId="0" fontId="6" fillId="0" borderId="0" applyAlignment="1" pivotButton="0" quotePrefix="0" xfId="0">
      <alignment horizontal="center" vertical="center" wrapText="1" readingOrder="2"/>
    </xf>
  </cellXfs>
  <cellStyles count="1">
    <cellStyle name="Normal" xfId="0" builtinId="0" hidden="0"/>
  </cellStyles>
  <dxfs count="3">
    <dxf>
      <font>
        <color rgb="00991B1B"/>
      </font>
      <fill>
        <patternFill patternType="solid">
          <fgColor rgb="00FEE2E2"/>
        </patternFill>
      </fill>
    </dxf>
    <dxf>
      <fill>
        <patternFill patternType="solid">
          <fgColor rgb="00DCFCE7"/>
        </patternFill>
      </fill>
    </dxf>
    <dxf>
      <fill>
        <patternFill patternType="solid">
          <fgColor rgb="00FEF3C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oftwiro.com/ar/templates/lesson-plan-coverage-tracker?utm_source=excel&amp;utm_medium=template&amp;utm_campaign=lesson-plan-coverage-tracker" TargetMode="External" Id="rId1" /></Relationships>
</file>

<file path=xl/worksheets/_rels/sheet2.xml.rels><Relationships xmlns="http://schemas.openxmlformats.org/package/2006/relationships"><Relationship Type="http://schemas.openxmlformats.org/officeDocument/2006/relationships/hyperlink" Target="https://softwiro.com/ar/contact?utm_source=excel&amp;utm_medium=template&amp;utm_campaign=lesson-plan-coverage-tracker" TargetMode="External" Id="rId1" /></Relationships>
</file>

<file path=xl/worksheets/_rels/sheet3.xml.rels><Relationships xmlns="http://schemas.openxmlformats.org/package/2006/relationships"><Relationship Type="http://schemas.openxmlformats.org/officeDocument/2006/relationships/hyperlink" Target="https://softwiro.com/ar/contact?utm_source=excel&amp;utm_medium=template&amp;utm_campaign=lesson-plan-coverage-tracker" TargetMode="External" Id="rId1" /></Relationships>
</file>

<file path=xl/worksheets/_rels/sheet4.xml.rels><Relationships xmlns="http://schemas.openxmlformats.org/package/2006/relationships"><Relationship Type="http://schemas.openxmlformats.org/officeDocument/2006/relationships/hyperlink" Target="https://softwiro.com/ar/contact?utm_source=excel&amp;utm_medium=template&amp;utm_campaign=lesson-plan-coverage-tracker" TargetMode="External" Id="rId1" /></Relationships>
</file>

<file path=xl/worksheets/_rels/sheet5.xml.rels><Relationships xmlns="http://schemas.openxmlformats.org/package/2006/relationships"><Relationship Type="http://schemas.openxmlformats.org/officeDocument/2006/relationships/hyperlink" Target="https://softwiro.com/ar/contact?utm_source=excel&amp;utm_medium=template&amp;utm_campaign=lesson-plan-coverage-tracker" TargetMode="External" Id="rId1" /></Relationships>
</file>

<file path=xl/worksheets/_rels/sheet6.xml.rels><Relationships xmlns="http://schemas.openxmlformats.org/package/2006/relationships"><Relationship Type="http://schemas.openxmlformats.org/officeDocument/2006/relationships/hyperlink" Target="https://softwiro.com/ar/contact?utm_source=excel&amp;utm_medium=template&amp;utm_campaign=lesson-plan-coverage-tracker" TargetMode="External" Id="rId1" /><Relationship Type="http://schemas.openxmlformats.org/officeDocument/2006/relationships/hyperlink" Target="https://softwiro.com/ar/contact?utm_source=excel&amp;utm_medium=template&amp;utm_campaign=lesson-plan-coverage-tracker" TargetMode="External" Id="rId2" /></Relationships>
</file>

<file path=xl/worksheets/sheet1.xml><?xml version="1.0" encoding="utf-8"?>
<worksheet xmlns="http://schemas.openxmlformats.org/spreadsheetml/2006/main">
  <sheetPr>
    <tabColor rgb="000F172A"/>
    <outlinePr summaryBelow="1" summaryRight="1"/>
    <pageSetUpPr fitToPage="1"/>
  </sheetPr>
  <dimension ref="A2:B28"/>
  <sheetViews>
    <sheetView showGridLines="0" rightToLeft="1" workbookViewId="0">
      <selection activeCell="A1" sqref="A1"/>
    </sheetView>
  </sheetViews>
  <sheetFormatPr baseColWidth="8" defaultRowHeight="15"/>
  <cols>
    <col width="4" customWidth="1" min="1" max="1"/>
    <col width="90" customWidth="1" min="2" max="2"/>
  </cols>
  <sheetData>
    <row r="2">
      <c r="B2" s="1" t="inlineStr">
        <is>
          <t>شيت تحضير الدروس وتغطية المنهج</t>
        </is>
      </c>
    </row>
    <row r="3" ht="36" customHeight="1">
      <c r="B3" s="2" t="inlineStr">
        <is>
          <t>سجّل موادك وفصولك ووحدات كل مادة ودروسها بعدد الحصص المخطط والمنفّذ وتاريخ التنفيذ، ليحسب الشيت نسبة تغطية المنهج لكل مادة وفصل، وينبهك بالدروس المتأخرة عن خطتك، مع ملاحظة تحضير قصيرة لكل درس.</t>
        </is>
      </c>
    </row>
    <row r="5">
      <c r="B5" s="3" t="inlineStr">
        <is>
          <t>طريقة الاستخدام</t>
        </is>
      </c>
    </row>
    <row r="6" ht="30" customHeight="1">
      <c r="B6" s="4" t="inlineStr">
        <is>
          <t>1. في شيت «الإعدادات» اكتب تاريخ اليوم (أو =TODAY() ليتحدث وحده) وعدد أيام السماح قبل اعتبار الدرس متأخرًا.</t>
        </is>
      </c>
    </row>
    <row r="7" ht="30" customHeight="1">
      <c r="B7" s="4" t="inlineStr">
        <is>
          <t>2. في شيت «المواد» اكتب لكل مادة وفصل: كودًا قصيرًا (مثل: عربي 1/أ) واسم المادة والفصل.</t>
        </is>
      </c>
    </row>
    <row r="8" ht="30" customHeight="1">
      <c r="B8" s="4" t="inlineStr">
        <is>
          <t>3. في شيت «الدروس» اكتب وحدات كل مادة ودروسها بنفسك: الكود والوحدة والدرس وعدد الحصص المخطط وموعد التنفيذ المخطط.</t>
        </is>
      </c>
    </row>
    <row r="9" ht="30" customHeight="1">
      <c r="B9" s="4" t="inlineStr">
        <is>
          <t>4. بعد كل حصة اكتب عدد الحصص المنفّذة وتاريخ التنفيذ واختر الحالة: لم يبدأ أو جارٍ أو تم، وسطرًا قصيرًا في ملاحظة التحضير.</t>
        </is>
      </c>
    </row>
    <row r="10" ht="30" customHeight="1">
      <c r="B10" s="4" t="inlineStr">
        <is>
          <t>5. يحسب الشيت لكل درس الحصص المحتسبة والمتبقية ويضع «متأخر عن الخطة» لما لم يكتمل وفات موعده.</t>
        </is>
      </c>
    </row>
    <row r="11" ht="30" customHeight="1">
      <c r="B11" s="4" t="inlineStr">
        <is>
          <t>6. افتح «المواد» لنسبة التغطية وحالة كل مادة وفصل، و«الملخص» للصورة العامة.</t>
        </is>
      </c>
    </row>
    <row r="13">
      <c r="B13" s="3" t="inlineStr">
        <is>
          <t>الألوان</t>
        </is>
      </c>
    </row>
    <row r="14">
      <c r="A14" s="5" t="n"/>
      <c r="B14" s="4" t="inlineStr">
        <is>
          <t>الخانة البيضاء: اكتب فيها.</t>
        </is>
      </c>
    </row>
    <row r="15">
      <c r="A15" s="6" t="n"/>
      <c r="B15" s="4" t="inlineStr">
        <is>
          <t>الخانة الرمادية: تُحسب تلقائيًا، فلا تكتب فيها.</t>
        </is>
      </c>
    </row>
    <row r="16">
      <c r="A16" s="7" t="n"/>
      <c r="B16" s="4" t="inlineStr">
        <is>
          <t>الخانة الصفراء أو الحمراء: تنبيه يحتاج إلى مراجعتك.</t>
        </is>
      </c>
    </row>
    <row r="18">
      <c r="B18" s="3" t="inlineStr">
        <is>
          <t>معلومات مهمة</t>
        </is>
      </c>
    </row>
    <row r="19" ht="30" customHeight="1">
      <c r="B19" s="4" t="inlineStr">
        <is>
          <t>• الوحدات والدروس من إدخالك أنت؛ الشيت لا يحمل أي منهج جاهزًا، فاكتب ما تدرّسه فعلًا بالعدد الذي خططت له.</t>
        </is>
      </c>
    </row>
    <row r="20" ht="30" customHeight="1">
      <c r="B20" s="4" t="inlineStr">
        <is>
          <t>• الدرس متأخر عن الخطة إذا لم تكن حالته «تم» وفات موعده المخطط بأكثر من أيام السماح في الإعدادات. الدرس الذي موعده اليوم لا يُعد متأخرًا.</t>
        </is>
      </c>
    </row>
    <row r="21" ht="30" customHeight="1">
      <c r="B21" s="4" t="inlineStr">
        <is>
          <t>• الحصص المحتسبة في الدرس = الأقل من المنفّذ والمخطط، فلا تزيد النسبة على 100%. والحصص الزائدة تظهر منفصلة في «الملخص».</t>
        </is>
      </c>
    </row>
    <row r="22" ht="30" customHeight="1">
      <c r="B22" s="4" t="inlineStr">
        <is>
          <t>• نسبة تغطية المادة = الحصص المحتسبة ÷ الحصص المخططة لكل دروسها.</t>
        </is>
      </c>
    </row>
    <row r="23" ht="30" customHeight="1">
      <c r="B23" s="4" t="inlineStr">
        <is>
          <t>• إن كتبت الحالة «تم» والمنفّذ أقل من المخطط يظهر «راجع الحصص المنفذة» لتصحح أحدهما.</t>
        </is>
      </c>
    </row>
    <row r="24" ht="30" customHeight="1">
      <c r="B24" s="4" t="inlineStr">
        <is>
          <t>• يتسع الشيت لـ 60 مادة وفصلًا و1000 درس. اكتب ملاحظات التحضير قصيرة وبلا بيانات شخصية عن الطلاب.</t>
        </is>
      </c>
    </row>
    <row r="26">
      <c r="B26" s="8" t="inlineStr">
        <is>
          <t>الأرقام الموجودة في الشيت أمثلة توضيحية. امسحها واكتب أرقامك.</t>
        </is>
      </c>
    </row>
    <row r="27">
      <c r="B27" s="9" t="inlineStr">
        <is>
          <t>شرح الشيت وقوالب أخرى مجانية ← softwiro.com/ar/templates</t>
        </is>
      </c>
    </row>
    <row r="28">
      <c r="B28" s="2" t="inlineStr">
        <is>
          <t>القالب مجاني: استخدمه وعدّله وشاركه كما تشاء.</t>
        </is>
      </c>
    </row>
  </sheetData>
  <hyperlinks>
    <hyperlink xmlns:r="http://schemas.openxmlformats.org/officeDocument/2006/relationships" ref="B27" r:id="rId1"/>
  </hyperlinks>
  <pageMargins left="0.75" right="0.75" top="1" bottom="1" header="0.5" footer="0.5"/>
  <pageSetup orientation="landscape" fitToHeight="0" fitToWidth="1"/>
</worksheet>
</file>

<file path=xl/worksheets/sheet2.xml><?xml version="1.0" encoding="utf-8"?>
<worksheet xmlns="http://schemas.openxmlformats.org/spreadsheetml/2006/main">
  <sheetPr>
    <tabColor rgb="004F46E5"/>
    <outlinePr summaryBelow="1" summaryRight="1"/>
    <pageSetUpPr fitToPage="1"/>
  </sheetPr>
  <dimension ref="A1:C9"/>
  <sheetViews>
    <sheetView showGridLines="1" rightToLeft="1" workbookViewId="0">
      <pane ySplit="3" topLeftCell="A4" activePane="bottomLeft" state="frozen"/>
      <selection pane="bottomLeft" activeCell="A1" sqref="A1"/>
    </sheetView>
  </sheetViews>
  <sheetFormatPr baseColWidth="8" defaultRowHeight="15"/>
  <cols>
    <col width="38" customWidth="1" min="1" max="1"/>
    <col width="22" customWidth="1" min="2" max="2"/>
    <col width="4" customWidth="1" min="3" max="3"/>
  </cols>
  <sheetData>
    <row r="1" ht="26" customHeight="1">
      <c r="A1" s="10" t="inlineStr">
        <is>
          <t>شيت تحضير الدروس وتغطية المنهج · قالب مجاني من Softwiro</t>
        </is>
      </c>
    </row>
    <row r="2">
      <c r="A2" s="11" t="inlineStr">
        <is>
          <t>هل تعبت من نقل الأرقام بين الشيتات؟ هذا العمل يتم تلقائيًا في برنامج مخصص من Softwiro ← اضغط هنا</t>
        </is>
      </c>
    </row>
    <row r="4">
      <c r="A4" s="12" t="inlineStr">
        <is>
          <t>تاريخ اليوم</t>
        </is>
      </c>
      <c r="B4" s="13" t="n">
        <v>46327</v>
      </c>
    </row>
    <row r="5">
      <c r="A5" s="12" t="inlineStr">
        <is>
          <t>أيام السماح قبل اعتبار الدرس متأخرًا</t>
        </is>
      </c>
      <c r="B5" s="14" t="n">
        <v>0</v>
      </c>
    </row>
    <row r="7">
      <c r="A7" s="8" t="inlineStr">
        <is>
          <t>تاريخ اليوم مكتوب هنا بتاريخ المثال. اكتب بدله =TODAY() ليتحدث وحده كل يوم. الوحدات والدروس من إدخالك؛ الشيت لا يتضمن منهجًا جاهزًا.</t>
        </is>
      </c>
    </row>
    <row r="8"/>
    <row r="9"/>
  </sheetData>
  <mergeCells count="3">
    <mergeCell ref="A1:C1"/>
    <mergeCell ref="A2:C2"/>
    <mergeCell ref="A7:B9"/>
  </mergeCells>
  <hyperlinks>
    <hyperlink xmlns:r="http://schemas.openxmlformats.org/officeDocument/2006/relationships" ref="A2" r:id="rId1"/>
  </hyperlinks>
  <pageMargins left="0.75" right="0.75" top="1" bottom="1" header="0.5" footer="0.5"/>
  <pageSetup orientation="landscape" fitToHeight="0" fitToWidth="1"/>
</worksheet>
</file>

<file path=xl/worksheets/sheet3.xml><?xml version="1.0" encoding="utf-8"?>
<worksheet xmlns="http://schemas.openxmlformats.org/spreadsheetml/2006/main">
  <sheetPr>
    <tabColor rgb="004F46E5"/>
    <outlinePr summaryBelow="1" summaryRight="1"/>
    <pageSetUpPr fitToPage="1"/>
  </sheetPr>
  <dimension ref="A1:K65"/>
  <sheetViews>
    <sheetView showGridLines="1" rightToLeft="1" workbookViewId="0">
      <pane xSplit="1" ySplit="5" topLeftCell="B6" activePane="bottomRight" state="frozen"/>
      <selection pane="topRight"/>
      <selection pane="bottomLeft"/>
      <selection pane="bottomRight" activeCell="A1" sqref="A1"/>
    </sheetView>
  </sheetViews>
  <sheetFormatPr baseColWidth="8" defaultRowHeight="15"/>
  <cols>
    <col width="16" customWidth="1" min="1" max="1"/>
    <col width="20" customWidth="1" min="2" max="2"/>
    <col width="10" customWidth="1" min="3" max="3"/>
    <col width="11" customWidth="1" min="4" max="4"/>
    <col width="11" customWidth="1" min="5" max="5"/>
    <col width="12" customWidth="1" min="6" max="6"/>
    <col width="12" customWidth="1" min="7" max="7"/>
    <col width="13" customWidth="1" min="8" max="8"/>
    <col width="11" customWidth="1" min="9" max="9"/>
    <col width="11" customWidth="1" min="10" max="10"/>
    <col width="18" customWidth="1" min="11" max="11"/>
  </cols>
  <sheetData>
    <row r="1" ht="26" customHeight="1">
      <c r="A1" s="10" t="inlineStr">
        <is>
          <t>شيت تحضير الدروس وتغطية المنهج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الكود</t>
        </is>
      </c>
      <c r="B5" s="15" t="inlineStr">
        <is>
          <t>المادة</t>
        </is>
      </c>
      <c r="C5" s="15" t="inlineStr">
        <is>
          <t>الفصل</t>
        </is>
      </c>
      <c r="D5" s="15" t="inlineStr">
        <is>
          <t>عدد الدروس</t>
        </is>
      </c>
      <c r="E5" s="15" t="inlineStr">
        <is>
          <t>دروس تمت</t>
        </is>
      </c>
      <c r="F5" s="15" t="inlineStr">
        <is>
          <t>الحصص المخططة</t>
        </is>
      </c>
      <c r="G5" s="15" t="inlineStr">
        <is>
          <t>الحصص المنفذة (محتسبة)</t>
        </is>
      </c>
      <c r="H5" s="15" t="inlineStr">
        <is>
          <t>نسبة التغطية</t>
        </is>
      </c>
      <c r="I5" s="15" t="inlineStr">
        <is>
          <t>دروس متأخرة</t>
        </is>
      </c>
      <c r="J5" s="15" t="inlineStr">
        <is>
          <t>حصص متأخرة</t>
        </is>
      </c>
      <c r="K5" s="15" t="inlineStr">
        <is>
          <t>الحالة</t>
        </is>
      </c>
    </row>
    <row r="6">
      <c r="A6" s="5" t="inlineStr">
        <is>
          <t>عربي 1/أ</t>
        </is>
      </c>
      <c r="B6" s="5" t="inlineStr">
        <is>
          <t>اللغة العربية</t>
        </is>
      </c>
      <c r="C6" s="5" t="inlineStr">
        <is>
          <t>1/أ</t>
        </is>
      </c>
      <c r="D6" s="16">
        <f>IF(A6&amp;""="","",COUNTIFS('الدروس'!$A$6:$A$1005,A6&amp;""))</f>
        <v/>
      </c>
      <c r="E6" s="16">
        <f>IF(A6&amp;""="","",COUNTIFS('الدروس'!$A$6:$A$1005,A6&amp;"",'الدروس'!$H$6:$H$1005,"تم"))</f>
        <v/>
      </c>
      <c r="F6" s="16">
        <f>IF(A6&amp;""="","",SUMIFS('الدروس'!$D$6:$D$1005,'الدروس'!$A$6:$A$1005,A6&amp;""))</f>
        <v/>
      </c>
      <c r="G6" s="16">
        <f>IF(A6&amp;""="","",SUMIFS('الدروس'!$J$6:$J$1005,'الدروس'!$A$6:$A$1005,A6&amp;""))</f>
        <v/>
      </c>
      <c r="H6" s="17">
        <f>IF(A6&amp;""="","",IF(F6=0,"",MIN(1,G6/F6)))</f>
        <v/>
      </c>
      <c r="I6" s="16">
        <f>IF(A6&amp;""="","",COUNTIFS('الدروس'!$A$6:$A$1005,A6&amp;"",'الدروس'!$L$6:$L$1005,"متأخر عن الخطة"))</f>
        <v/>
      </c>
      <c r="J6" s="16">
        <f>IF(A6&amp;""="","",SUMIFS('الدروس'!$K$6:$K$1005,'الدروس'!$A$6:$A$1005,A6&amp;"",'الدروس'!$L$6:$L$1005,"متأخر عن الخطة"))</f>
        <v/>
      </c>
      <c r="K6" s="6">
        <f>IF(A6&amp;""="","",IF(F6=0,"لا دروس مسجلة",IF(I6&gt;0,"متأخرة عن الخطة",IF(G6&gt;=F6,"مكتملة",IF(G6=0,"لم تبدأ","في الموعد")))))</f>
        <v/>
      </c>
    </row>
    <row r="7">
      <c r="A7" s="5" t="inlineStr">
        <is>
          <t>علوم 1/أ</t>
        </is>
      </c>
      <c r="B7" s="5" t="inlineStr">
        <is>
          <t>العلوم</t>
        </is>
      </c>
      <c r="C7" s="5" t="inlineStr">
        <is>
          <t>1/أ</t>
        </is>
      </c>
      <c r="D7" s="16">
        <f>IF(A7&amp;""="","",COUNTIFS('الدروس'!$A$6:$A$1005,A7&amp;""))</f>
        <v/>
      </c>
      <c r="E7" s="16">
        <f>IF(A7&amp;""="","",COUNTIFS('الدروس'!$A$6:$A$1005,A7&amp;"",'الدروس'!$H$6:$H$1005,"تم"))</f>
        <v/>
      </c>
      <c r="F7" s="16">
        <f>IF(A7&amp;""="","",SUMIFS('الدروس'!$D$6:$D$1005,'الدروس'!$A$6:$A$1005,A7&amp;""))</f>
        <v/>
      </c>
      <c r="G7" s="16">
        <f>IF(A7&amp;""="","",SUMIFS('الدروس'!$J$6:$J$1005,'الدروس'!$A$6:$A$1005,A7&amp;""))</f>
        <v/>
      </c>
      <c r="H7" s="17">
        <f>IF(A7&amp;""="","",IF(F7=0,"",MIN(1,G7/F7)))</f>
        <v/>
      </c>
      <c r="I7" s="16">
        <f>IF(A7&amp;""="","",COUNTIFS('الدروس'!$A$6:$A$1005,A7&amp;"",'الدروس'!$L$6:$L$1005,"متأخر عن الخطة"))</f>
        <v/>
      </c>
      <c r="J7" s="16">
        <f>IF(A7&amp;""="","",SUMIFS('الدروس'!$K$6:$K$1005,'الدروس'!$A$6:$A$1005,A7&amp;"",'الدروس'!$L$6:$L$1005,"متأخر عن الخطة"))</f>
        <v/>
      </c>
      <c r="K7" s="6">
        <f>IF(A7&amp;""="","",IF(F7=0,"لا دروس مسجلة",IF(I7&gt;0,"متأخرة عن الخطة",IF(G7&gt;=F7,"مكتملة",IF(G7=0,"لم تبدأ","في الموعد")))))</f>
        <v/>
      </c>
    </row>
    <row r="8">
      <c r="A8" s="5" t="inlineStr">
        <is>
          <t>رياضيات 2/ب</t>
        </is>
      </c>
      <c r="B8" s="5" t="inlineStr">
        <is>
          <t>الرياضيات</t>
        </is>
      </c>
      <c r="C8" s="5" t="inlineStr">
        <is>
          <t>2/ب</t>
        </is>
      </c>
      <c r="D8" s="16">
        <f>IF(A8&amp;""="","",COUNTIFS('الدروس'!$A$6:$A$1005,A8&amp;""))</f>
        <v/>
      </c>
      <c r="E8" s="16">
        <f>IF(A8&amp;""="","",COUNTIFS('الدروس'!$A$6:$A$1005,A8&amp;"",'الدروس'!$H$6:$H$1005,"تم"))</f>
        <v/>
      </c>
      <c r="F8" s="16">
        <f>IF(A8&amp;""="","",SUMIFS('الدروس'!$D$6:$D$1005,'الدروس'!$A$6:$A$1005,A8&amp;""))</f>
        <v/>
      </c>
      <c r="G8" s="16">
        <f>IF(A8&amp;""="","",SUMIFS('الدروس'!$J$6:$J$1005,'الدروس'!$A$6:$A$1005,A8&amp;""))</f>
        <v/>
      </c>
      <c r="H8" s="17">
        <f>IF(A8&amp;""="","",IF(F8=0,"",MIN(1,G8/F8)))</f>
        <v/>
      </c>
      <c r="I8" s="16">
        <f>IF(A8&amp;""="","",COUNTIFS('الدروس'!$A$6:$A$1005,A8&amp;"",'الدروس'!$L$6:$L$1005,"متأخر عن الخطة"))</f>
        <v/>
      </c>
      <c r="J8" s="16">
        <f>IF(A8&amp;""="","",SUMIFS('الدروس'!$K$6:$K$1005,'الدروس'!$A$6:$A$1005,A8&amp;"",'الدروس'!$L$6:$L$1005,"متأخر عن الخطة"))</f>
        <v/>
      </c>
      <c r="K8" s="6">
        <f>IF(A8&amp;""="","",IF(F8=0,"لا دروس مسجلة",IF(I8&gt;0,"متأخرة عن الخطة",IF(G8&gt;=F8,"مكتملة",IF(G8=0,"لم تبدأ","في الموعد")))))</f>
        <v/>
      </c>
    </row>
    <row r="9">
      <c r="A9" s="5" t="inlineStr">
        <is>
          <t>إنجليزي 2/ب</t>
        </is>
      </c>
      <c r="B9" s="5" t="inlineStr">
        <is>
          <t>اللغة الإنجليزية</t>
        </is>
      </c>
      <c r="C9" s="5" t="inlineStr">
        <is>
          <t>2/ب</t>
        </is>
      </c>
      <c r="D9" s="16">
        <f>IF(A9&amp;""="","",COUNTIFS('الدروس'!$A$6:$A$1005,A9&amp;""))</f>
        <v/>
      </c>
      <c r="E9" s="16">
        <f>IF(A9&amp;""="","",COUNTIFS('الدروس'!$A$6:$A$1005,A9&amp;"",'الدروس'!$H$6:$H$1005,"تم"))</f>
        <v/>
      </c>
      <c r="F9" s="16">
        <f>IF(A9&amp;""="","",SUMIFS('الدروس'!$D$6:$D$1005,'الدروس'!$A$6:$A$1005,A9&amp;""))</f>
        <v/>
      </c>
      <c r="G9" s="16">
        <f>IF(A9&amp;""="","",SUMIFS('الدروس'!$J$6:$J$1005,'الدروس'!$A$6:$A$1005,A9&amp;""))</f>
        <v/>
      </c>
      <c r="H9" s="17">
        <f>IF(A9&amp;""="","",IF(F9=0,"",MIN(1,G9/F9)))</f>
        <v/>
      </c>
      <c r="I9" s="16">
        <f>IF(A9&amp;""="","",COUNTIFS('الدروس'!$A$6:$A$1005,A9&amp;"",'الدروس'!$L$6:$L$1005,"متأخر عن الخطة"))</f>
        <v/>
      </c>
      <c r="J9" s="16">
        <f>IF(A9&amp;""="","",SUMIFS('الدروس'!$K$6:$K$1005,'الدروس'!$A$6:$A$1005,A9&amp;"",'الدروس'!$L$6:$L$1005,"متأخر عن الخطة"))</f>
        <v/>
      </c>
      <c r="K9" s="6">
        <f>IF(A9&amp;""="","",IF(F9=0,"لا دروس مسجلة",IF(I9&gt;0,"متأخرة عن الخطة",IF(G9&gt;=F9,"مكتملة",IF(G9=0,"لم تبدأ","في الموعد")))))</f>
        <v/>
      </c>
    </row>
    <row r="10">
      <c r="A10" s="5" t="inlineStr">
        <is>
          <t>علوم 3/ج</t>
        </is>
      </c>
      <c r="B10" s="5" t="inlineStr">
        <is>
          <t>العلوم</t>
        </is>
      </c>
      <c r="C10" s="5" t="inlineStr">
        <is>
          <t>3/ج</t>
        </is>
      </c>
      <c r="D10" s="16">
        <f>IF(A10&amp;""="","",COUNTIFS('الدروس'!$A$6:$A$1005,A10&amp;""))</f>
        <v/>
      </c>
      <c r="E10" s="16">
        <f>IF(A10&amp;""="","",COUNTIFS('الدروس'!$A$6:$A$1005,A10&amp;"",'الدروس'!$H$6:$H$1005,"تم"))</f>
        <v/>
      </c>
      <c r="F10" s="16">
        <f>IF(A10&amp;""="","",SUMIFS('الدروس'!$D$6:$D$1005,'الدروس'!$A$6:$A$1005,A10&amp;""))</f>
        <v/>
      </c>
      <c r="G10" s="16">
        <f>IF(A10&amp;""="","",SUMIFS('الدروس'!$J$6:$J$1005,'الدروس'!$A$6:$A$1005,A10&amp;""))</f>
        <v/>
      </c>
      <c r="H10" s="17">
        <f>IF(A10&amp;""="","",IF(F10=0,"",MIN(1,G10/F10)))</f>
        <v/>
      </c>
      <c r="I10" s="16">
        <f>IF(A10&amp;""="","",COUNTIFS('الدروس'!$A$6:$A$1005,A10&amp;"",'الدروس'!$L$6:$L$1005,"متأخر عن الخطة"))</f>
        <v/>
      </c>
      <c r="J10" s="16">
        <f>IF(A10&amp;""="","",SUMIFS('الدروس'!$K$6:$K$1005,'الدروس'!$A$6:$A$1005,A10&amp;"",'الدروس'!$L$6:$L$1005,"متأخر عن الخطة"))</f>
        <v/>
      </c>
      <c r="K10" s="6">
        <f>IF(A10&amp;""="","",IF(F10=0,"لا دروس مسجلة",IF(I10&gt;0,"متأخرة عن الخطة",IF(G10&gt;=F10,"مكتملة",IF(G10=0,"لم تبدأ","في الموعد")))))</f>
        <v/>
      </c>
    </row>
    <row r="11">
      <c r="A11" s="5" t="inlineStr">
        <is>
          <t>حاسب 2/ب</t>
        </is>
      </c>
      <c r="B11" s="5" t="inlineStr">
        <is>
          <t>الحاسب</t>
        </is>
      </c>
      <c r="C11" s="5" t="inlineStr">
        <is>
          <t>2/ب</t>
        </is>
      </c>
      <c r="D11" s="16">
        <f>IF(A11&amp;""="","",COUNTIFS('الدروس'!$A$6:$A$1005,A11&amp;""))</f>
        <v/>
      </c>
      <c r="E11" s="16">
        <f>IF(A11&amp;""="","",COUNTIFS('الدروس'!$A$6:$A$1005,A11&amp;"",'الدروس'!$H$6:$H$1005,"تم"))</f>
        <v/>
      </c>
      <c r="F11" s="16">
        <f>IF(A11&amp;""="","",SUMIFS('الدروس'!$D$6:$D$1005,'الدروس'!$A$6:$A$1005,A11&amp;""))</f>
        <v/>
      </c>
      <c r="G11" s="16">
        <f>IF(A11&amp;""="","",SUMIFS('الدروس'!$J$6:$J$1005,'الدروس'!$A$6:$A$1005,A11&amp;""))</f>
        <v/>
      </c>
      <c r="H11" s="17">
        <f>IF(A11&amp;""="","",IF(F11=0,"",MIN(1,G11/F11)))</f>
        <v/>
      </c>
      <c r="I11" s="16">
        <f>IF(A11&amp;""="","",COUNTIFS('الدروس'!$A$6:$A$1005,A11&amp;"",'الدروس'!$L$6:$L$1005,"متأخر عن الخطة"))</f>
        <v/>
      </c>
      <c r="J11" s="16">
        <f>IF(A11&amp;""="","",SUMIFS('الدروس'!$K$6:$K$1005,'الدروس'!$A$6:$A$1005,A11&amp;"",'الدروس'!$L$6:$L$1005,"متأخر عن الخطة"))</f>
        <v/>
      </c>
      <c r="K11" s="6">
        <f>IF(A11&amp;""="","",IF(F11=0,"لا دروس مسجلة",IF(I11&gt;0,"متأخرة عن الخطة",IF(G11&gt;=F11,"مكتملة",IF(G11=0,"لم تبدأ","في الموعد")))))</f>
        <v/>
      </c>
    </row>
    <row r="12">
      <c r="A12" s="5" t="n"/>
      <c r="B12" s="5" t="n"/>
      <c r="C12" s="5" t="n"/>
      <c r="D12" s="16">
        <f>IF(A12&amp;""="","",COUNTIFS('الدروس'!$A$6:$A$1005,A12&amp;""))</f>
        <v/>
      </c>
      <c r="E12" s="16">
        <f>IF(A12&amp;""="","",COUNTIFS('الدروس'!$A$6:$A$1005,A12&amp;"",'الدروس'!$H$6:$H$1005,"تم"))</f>
        <v/>
      </c>
      <c r="F12" s="16">
        <f>IF(A12&amp;""="","",SUMIFS('الدروس'!$D$6:$D$1005,'الدروس'!$A$6:$A$1005,A12&amp;""))</f>
        <v/>
      </c>
      <c r="G12" s="16">
        <f>IF(A12&amp;""="","",SUMIFS('الدروس'!$J$6:$J$1005,'الدروس'!$A$6:$A$1005,A12&amp;""))</f>
        <v/>
      </c>
      <c r="H12" s="17">
        <f>IF(A12&amp;""="","",IF(F12=0,"",MIN(1,G12/F12)))</f>
        <v/>
      </c>
      <c r="I12" s="16">
        <f>IF(A12&amp;""="","",COUNTIFS('الدروس'!$A$6:$A$1005,A12&amp;"",'الدروس'!$L$6:$L$1005,"متأخر عن الخطة"))</f>
        <v/>
      </c>
      <c r="J12" s="16">
        <f>IF(A12&amp;""="","",SUMIFS('الدروس'!$K$6:$K$1005,'الدروس'!$A$6:$A$1005,A12&amp;"",'الدروس'!$L$6:$L$1005,"متأخر عن الخطة"))</f>
        <v/>
      </c>
      <c r="K12" s="6">
        <f>IF(A12&amp;""="","",IF(F12=0,"لا دروس مسجلة",IF(I12&gt;0,"متأخرة عن الخطة",IF(G12&gt;=F12,"مكتملة",IF(G12=0,"لم تبدأ","في الموعد")))))</f>
        <v/>
      </c>
    </row>
    <row r="13">
      <c r="A13" s="5" t="n"/>
      <c r="B13" s="5" t="n"/>
      <c r="C13" s="5" t="n"/>
      <c r="D13" s="16">
        <f>IF(A13&amp;""="","",COUNTIFS('الدروس'!$A$6:$A$1005,A13&amp;""))</f>
        <v/>
      </c>
      <c r="E13" s="16">
        <f>IF(A13&amp;""="","",COUNTIFS('الدروس'!$A$6:$A$1005,A13&amp;"",'الدروس'!$H$6:$H$1005,"تم"))</f>
        <v/>
      </c>
      <c r="F13" s="16">
        <f>IF(A13&amp;""="","",SUMIFS('الدروس'!$D$6:$D$1005,'الدروس'!$A$6:$A$1005,A13&amp;""))</f>
        <v/>
      </c>
      <c r="G13" s="16">
        <f>IF(A13&amp;""="","",SUMIFS('الدروس'!$J$6:$J$1005,'الدروس'!$A$6:$A$1005,A13&amp;""))</f>
        <v/>
      </c>
      <c r="H13" s="17">
        <f>IF(A13&amp;""="","",IF(F13=0,"",MIN(1,G13/F13)))</f>
        <v/>
      </c>
      <c r="I13" s="16">
        <f>IF(A13&amp;""="","",COUNTIFS('الدروس'!$A$6:$A$1005,A13&amp;"",'الدروس'!$L$6:$L$1005,"متأخر عن الخطة"))</f>
        <v/>
      </c>
      <c r="J13" s="16">
        <f>IF(A13&amp;""="","",SUMIFS('الدروس'!$K$6:$K$1005,'الدروس'!$A$6:$A$1005,A13&amp;"",'الدروس'!$L$6:$L$1005,"متأخر عن الخطة"))</f>
        <v/>
      </c>
      <c r="K13" s="6">
        <f>IF(A13&amp;""="","",IF(F13=0,"لا دروس مسجلة",IF(I13&gt;0,"متأخرة عن الخطة",IF(G13&gt;=F13,"مكتملة",IF(G13=0,"لم تبدأ","في الموعد")))))</f>
        <v/>
      </c>
    </row>
    <row r="14">
      <c r="A14" s="5" t="n"/>
      <c r="B14" s="5" t="n"/>
      <c r="C14" s="5" t="n"/>
      <c r="D14" s="16">
        <f>IF(A14&amp;""="","",COUNTIFS('الدروس'!$A$6:$A$1005,A14&amp;""))</f>
        <v/>
      </c>
      <c r="E14" s="16">
        <f>IF(A14&amp;""="","",COUNTIFS('الدروس'!$A$6:$A$1005,A14&amp;"",'الدروس'!$H$6:$H$1005,"تم"))</f>
        <v/>
      </c>
      <c r="F14" s="16">
        <f>IF(A14&amp;""="","",SUMIFS('الدروس'!$D$6:$D$1005,'الدروس'!$A$6:$A$1005,A14&amp;""))</f>
        <v/>
      </c>
      <c r="G14" s="16">
        <f>IF(A14&amp;""="","",SUMIFS('الدروس'!$J$6:$J$1005,'الدروس'!$A$6:$A$1005,A14&amp;""))</f>
        <v/>
      </c>
      <c r="H14" s="17">
        <f>IF(A14&amp;""="","",IF(F14=0,"",MIN(1,G14/F14)))</f>
        <v/>
      </c>
      <c r="I14" s="16">
        <f>IF(A14&amp;""="","",COUNTIFS('الدروس'!$A$6:$A$1005,A14&amp;"",'الدروس'!$L$6:$L$1005,"متأخر عن الخطة"))</f>
        <v/>
      </c>
      <c r="J14" s="16">
        <f>IF(A14&amp;""="","",SUMIFS('الدروس'!$K$6:$K$1005,'الدروس'!$A$6:$A$1005,A14&amp;"",'الدروس'!$L$6:$L$1005,"متأخر عن الخطة"))</f>
        <v/>
      </c>
      <c r="K14" s="6">
        <f>IF(A14&amp;""="","",IF(F14=0,"لا دروس مسجلة",IF(I14&gt;0,"متأخرة عن الخطة",IF(G14&gt;=F14,"مكتملة",IF(G14=0,"لم تبدأ","في الموعد")))))</f>
        <v/>
      </c>
    </row>
    <row r="15">
      <c r="A15" s="5" t="n"/>
      <c r="B15" s="5" t="n"/>
      <c r="C15" s="5" t="n"/>
      <c r="D15" s="16">
        <f>IF(A15&amp;""="","",COUNTIFS('الدروس'!$A$6:$A$1005,A15&amp;""))</f>
        <v/>
      </c>
      <c r="E15" s="16">
        <f>IF(A15&amp;""="","",COUNTIFS('الدروس'!$A$6:$A$1005,A15&amp;"",'الدروس'!$H$6:$H$1005,"تم"))</f>
        <v/>
      </c>
      <c r="F15" s="16">
        <f>IF(A15&amp;""="","",SUMIFS('الدروس'!$D$6:$D$1005,'الدروس'!$A$6:$A$1005,A15&amp;""))</f>
        <v/>
      </c>
      <c r="G15" s="16">
        <f>IF(A15&amp;""="","",SUMIFS('الدروس'!$J$6:$J$1005,'الدروس'!$A$6:$A$1005,A15&amp;""))</f>
        <v/>
      </c>
      <c r="H15" s="17">
        <f>IF(A15&amp;""="","",IF(F15=0,"",MIN(1,G15/F15)))</f>
        <v/>
      </c>
      <c r="I15" s="16">
        <f>IF(A15&amp;""="","",COUNTIFS('الدروس'!$A$6:$A$1005,A15&amp;"",'الدروس'!$L$6:$L$1005,"متأخر عن الخطة"))</f>
        <v/>
      </c>
      <c r="J15" s="16">
        <f>IF(A15&amp;""="","",SUMIFS('الدروس'!$K$6:$K$1005,'الدروس'!$A$6:$A$1005,A15&amp;"",'الدروس'!$L$6:$L$1005,"متأخر عن الخطة"))</f>
        <v/>
      </c>
      <c r="K15" s="6">
        <f>IF(A15&amp;""="","",IF(F15=0,"لا دروس مسجلة",IF(I15&gt;0,"متأخرة عن الخطة",IF(G15&gt;=F15,"مكتملة",IF(G15=0,"لم تبدأ","في الموعد")))))</f>
        <v/>
      </c>
    </row>
    <row r="16">
      <c r="A16" s="5" t="n"/>
      <c r="B16" s="5" t="n"/>
      <c r="C16" s="5" t="n"/>
      <c r="D16" s="16">
        <f>IF(A16&amp;""="","",COUNTIFS('الدروس'!$A$6:$A$1005,A16&amp;""))</f>
        <v/>
      </c>
      <c r="E16" s="16">
        <f>IF(A16&amp;""="","",COUNTIFS('الدروس'!$A$6:$A$1005,A16&amp;"",'الدروس'!$H$6:$H$1005,"تم"))</f>
        <v/>
      </c>
      <c r="F16" s="16">
        <f>IF(A16&amp;""="","",SUMIFS('الدروس'!$D$6:$D$1005,'الدروس'!$A$6:$A$1005,A16&amp;""))</f>
        <v/>
      </c>
      <c r="G16" s="16">
        <f>IF(A16&amp;""="","",SUMIFS('الدروس'!$J$6:$J$1005,'الدروس'!$A$6:$A$1005,A16&amp;""))</f>
        <v/>
      </c>
      <c r="H16" s="17">
        <f>IF(A16&amp;""="","",IF(F16=0,"",MIN(1,G16/F16)))</f>
        <v/>
      </c>
      <c r="I16" s="16">
        <f>IF(A16&amp;""="","",COUNTIFS('الدروس'!$A$6:$A$1005,A16&amp;"",'الدروس'!$L$6:$L$1005,"متأخر عن الخطة"))</f>
        <v/>
      </c>
      <c r="J16" s="16">
        <f>IF(A16&amp;""="","",SUMIFS('الدروس'!$K$6:$K$1005,'الدروس'!$A$6:$A$1005,A16&amp;"",'الدروس'!$L$6:$L$1005,"متأخر عن الخطة"))</f>
        <v/>
      </c>
      <c r="K16" s="6">
        <f>IF(A16&amp;""="","",IF(F16=0,"لا دروس مسجلة",IF(I16&gt;0,"متأخرة عن الخطة",IF(G16&gt;=F16,"مكتملة",IF(G16=0,"لم تبدأ","في الموعد")))))</f>
        <v/>
      </c>
    </row>
    <row r="17">
      <c r="A17" s="5" t="n"/>
      <c r="B17" s="5" t="n"/>
      <c r="C17" s="5" t="n"/>
      <c r="D17" s="16">
        <f>IF(A17&amp;""="","",COUNTIFS('الدروس'!$A$6:$A$1005,A17&amp;""))</f>
        <v/>
      </c>
      <c r="E17" s="16">
        <f>IF(A17&amp;""="","",COUNTIFS('الدروس'!$A$6:$A$1005,A17&amp;"",'الدروس'!$H$6:$H$1005,"تم"))</f>
        <v/>
      </c>
      <c r="F17" s="16">
        <f>IF(A17&amp;""="","",SUMIFS('الدروس'!$D$6:$D$1005,'الدروس'!$A$6:$A$1005,A17&amp;""))</f>
        <v/>
      </c>
      <c r="G17" s="16">
        <f>IF(A17&amp;""="","",SUMIFS('الدروس'!$J$6:$J$1005,'الدروس'!$A$6:$A$1005,A17&amp;""))</f>
        <v/>
      </c>
      <c r="H17" s="17">
        <f>IF(A17&amp;""="","",IF(F17=0,"",MIN(1,G17/F17)))</f>
        <v/>
      </c>
      <c r="I17" s="16">
        <f>IF(A17&amp;""="","",COUNTIFS('الدروس'!$A$6:$A$1005,A17&amp;"",'الدروس'!$L$6:$L$1005,"متأخر عن الخطة"))</f>
        <v/>
      </c>
      <c r="J17" s="16">
        <f>IF(A17&amp;""="","",SUMIFS('الدروس'!$K$6:$K$1005,'الدروس'!$A$6:$A$1005,A17&amp;"",'الدروس'!$L$6:$L$1005,"متأخر عن الخطة"))</f>
        <v/>
      </c>
      <c r="K17" s="6">
        <f>IF(A17&amp;""="","",IF(F17=0,"لا دروس مسجلة",IF(I17&gt;0,"متأخرة عن الخطة",IF(G17&gt;=F17,"مكتملة",IF(G17=0,"لم تبدأ","في الموعد")))))</f>
        <v/>
      </c>
    </row>
    <row r="18">
      <c r="A18" s="5" t="n"/>
      <c r="B18" s="5" t="n"/>
      <c r="C18" s="5" t="n"/>
      <c r="D18" s="16">
        <f>IF(A18&amp;""="","",COUNTIFS('الدروس'!$A$6:$A$1005,A18&amp;""))</f>
        <v/>
      </c>
      <c r="E18" s="16">
        <f>IF(A18&amp;""="","",COUNTIFS('الدروس'!$A$6:$A$1005,A18&amp;"",'الدروس'!$H$6:$H$1005,"تم"))</f>
        <v/>
      </c>
      <c r="F18" s="16">
        <f>IF(A18&amp;""="","",SUMIFS('الدروس'!$D$6:$D$1005,'الدروس'!$A$6:$A$1005,A18&amp;""))</f>
        <v/>
      </c>
      <c r="G18" s="16">
        <f>IF(A18&amp;""="","",SUMIFS('الدروس'!$J$6:$J$1005,'الدروس'!$A$6:$A$1005,A18&amp;""))</f>
        <v/>
      </c>
      <c r="H18" s="17">
        <f>IF(A18&amp;""="","",IF(F18=0,"",MIN(1,G18/F18)))</f>
        <v/>
      </c>
      <c r="I18" s="16">
        <f>IF(A18&amp;""="","",COUNTIFS('الدروس'!$A$6:$A$1005,A18&amp;"",'الدروس'!$L$6:$L$1005,"متأخر عن الخطة"))</f>
        <v/>
      </c>
      <c r="J18" s="16">
        <f>IF(A18&amp;""="","",SUMIFS('الدروس'!$K$6:$K$1005,'الدروس'!$A$6:$A$1005,A18&amp;"",'الدروس'!$L$6:$L$1005,"متأخر عن الخطة"))</f>
        <v/>
      </c>
      <c r="K18" s="6">
        <f>IF(A18&amp;""="","",IF(F18=0,"لا دروس مسجلة",IF(I18&gt;0,"متأخرة عن الخطة",IF(G18&gt;=F18,"مكتملة",IF(G18=0,"لم تبدأ","في الموعد")))))</f>
        <v/>
      </c>
    </row>
    <row r="19">
      <c r="A19" s="5" t="n"/>
      <c r="B19" s="5" t="n"/>
      <c r="C19" s="5" t="n"/>
      <c r="D19" s="16">
        <f>IF(A19&amp;""="","",COUNTIFS('الدروس'!$A$6:$A$1005,A19&amp;""))</f>
        <v/>
      </c>
      <c r="E19" s="16">
        <f>IF(A19&amp;""="","",COUNTIFS('الدروس'!$A$6:$A$1005,A19&amp;"",'الدروس'!$H$6:$H$1005,"تم"))</f>
        <v/>
      </c>
      <c r="F19" s="16">
        <f>IF(A19&amp;""="","",SUMIFS('الدروس'!$D$6:$D$1005,'الدروس'!$A$6:$A$1005,A19&amp;""))</f>
        <v/>
      </c>
      <c r="G19" s="16">
        <f>IF(A19&amp;""="","",SUMIFS('الدروس'!$J$6:$J$1005,'الدروس'!$A$6:$A$1005,A19&amp;""))</f>
        <v/>
      </c>
      <c r="H19" s="17">
        <f>IF(A19&amp;""="","",IF(F19=0,"",MIN(1,G19/F19)))</f>
        <v/>
      </c>
      <c r="I19" s="16">
        <f>IF(A19&amp;""="","",COUNTIFS('الدروس'!$A$6:$A$1005,A19&amp;"",'الدروس'!$L$6:$L$1005,"متأخر عن الخطة"))</f>
        <v/>
      </c>
      <c r="J19" s="16">
        <f>IF(A19&amp;""="","",SUMIFS('الدروس'!$K$6:$K$1005,'الدروس'!$A$6:$A$1005,A19&amp;"",'الدروس'!$L$6:$L$1005,"متأخر عن الخطة"))</f>
        <v/>
      </c>
      <c r="K19" s="6">
        <f>IF(A19&amp;""="","",IF(F19=0,"لا دروس مسجلة",IF(I19&gt;0,"متأخرة عن الخطة",IF(G19&gt;=F19,"مكتملة",IF(G19=0,"لم تبدأ","في الموعد")))))</f>
        <v/>
      </c>
    </row>
    <row r="20">
      <c r="A20" s="5" t="n"/>
      <c r="B20" s="5" t="n"/>
      <c r="C20" s="5" t="n"/>
      <c r="D20" s="16">
        <f>IF(A20&amp;""="","",COUNTIFS('الدروس'!$A$6:$A$1005,A20&amp;""))</f>
        <v/>
      </c>
      <c r="E20" s="16">
        <f>IF(A20&amp;""="","",COUNTIFS('الدروس'!$A$6:$A$1005,A20&amp;"",'الدروس'!$H$6:$H$1005,"تم"))</f>
        <v/>
      </c>
      <c r="F20" s="16">
        <f>IF(A20&amp;""="","",SUMIFS('الدروس'!$D$6:$D$1005,'الدروس'!$A$6:$A$1005,A20&amp;""))</f>
        <v/>
      </c>
      <c r="G20" s="16">
        <f>IF(A20&amp;""="","",SUMIFS('الدروس'!$J$6:$J$1005,'الدروس'!$A$6:$A$1005,A20&amp;""))</f>
        <v/>
      </c>
      <c r="H20" s="17">
        <f>IF(A20&amp;""="","",IF(F20=0,"",MIN(1,G20/F20)))</f>
        <v/>
      </c>
      <c r="I20" s="16">
        <f>IF(A20&amp;""="","",COUNTIFS('الدروس'!$A$6:$A$1005,A20&amp;"",'الدروس'!$L$6:$L$1005,"متأخر عن الخطة"))</f>
        <v/>
      </c>
      <c r="J20" s="16">
        <f>IF(A20&amp;""="","",SUMIFS('الدروس'!$K$6:$K$1005,'الدروس'!$A$6:$A$1005,A20&amp;"",'الدروس'!$L$6:$L$1005,"متأخر عن الخطة"))</f>
        <v/>
      </c>
      <c r="K20" s="6">
        <f>IF(A20&amp;""="","",IF(F20=0,"لا دروس مسجلة",IF(I20&gt;0,"متأخرة عن الخطة",IF(G20&gt;=F20,"مكتملة",IF(G20=0,"لم تبدأ","في الموعد")))))</f>
        <v/>
      </c>
    </row>
    <row r="21">
      <c r="A21" s="5" t="n"/>
      <c r="B21" s="5" t="n"/>
      <c r="C21" s="5" t="n"/>
      <c r="D21" s="16">
        <f>IF(A21&amp;""="","",COUNTIFS('الدروس'!$A$6:$A$1005,A21&amp;""))</f>
        <v/>
      </c>
      <c r="E21" s="16">
        <f>IF(A21&amp;""="","",COUNTIFS('الدروس'!$A$6:$A$1005,A21&amp;"",'الدروس'!$H$6:$H$1005,"تم"))</f>
        <v/>
      </c>
      <c r="F21" s="16">
        <f>IF(A21&amp;""="","",SUMIFS('الدروس'!$D$6:$D$1005,'الدروس'!$A$6:$A$1005,A21&amp;""))</f>
        <v/>
      </c>
      <c r="G21" s="16">
        <f>IF(A21&amp;""="","",SUMIFS('الدروس'!$J$6:$J$1005,'الدروس'!$A$6:$A$1005,A21&amp;""))</f>
        <v/>
      </c>
      <c r="H21" s="17">
        <f>IF(A21&amp;""="","",IF(F21=0,"",MIN(1,G21/F21)))</f>
        <v/>
      </c>
      <c r="I21" s="16">
        <f>IF(A21&amp;""="","",COUNTIFS('الدروس'!$A$6:$A$1005,A21&amp;"",'الدروس'!$L$6:$L$1005,"متأخر عن الخطة"))</f>
        <v/>
      </c>
      <c r="J21" s="16">
        <f>IF(A21&amp;""="","",SUMIFS('الدروس'!$K$6:$K$1005,'الدروس'!$A$6:$A$1005,A21&amp;"",'الدروس'!$L$6:$L$1005,"متأخر عن الخطة"))</f>
        <v/>
      </c>
      <c r="K21" s="6">
        <f>IF(A21&amp;""="","",IF(F21=0,"لا دروس مسجلة",IF(I21&gt;0,"متأخرة عن الخطة",IF(G21&gt;=F21,"مكتملة",IF(G21=0,"لم تبدأ","في الموعد")))))</f>
        <v/>
      </c>
    </row>
    <row r="22">
      <c r="A22" s="5" t="n"/>
      <c r="B22" s="5" t="n"/>
      <c r="C22" s="5" t="n"/>
      <c r="D22" s="16">
        <f>IF(A22&amp;""="","",COUNTIFS('الدروس'!$A$6:$A$1005,A22&amp;""))</f>
        <v/>
      </c>
      <c r="E22" s="16">
        <f>IF(A22&amp;""="","",COUNTIFS('الدروس'!$A$6:$A$1005,A22&amp;"",'الدروس'!$H$6:$H$1005,"تم"))</f>
        <v/>
      </c>
      <c r="F22" s="16">
        <f>IF(A22&amp;""="","",SUMIFS('الدروس'!$D$6:$D$1005,'الدروس'!$A$6:$A$1005,A22&amp;""))</f>
        <v/>
      </c>
      <c r="G22" s="16">
        <f>IF(A22&amp;""="","",SUMIFS('الدروس'!$J$6:$J$1005,'الدروس'!$A$6:$A$1005,A22&amp;""))</f>
        <v/>
      </c>
      <c r="H22" s="17">
        <f>IF(A22&amp;""="","",IF(F22=0,"",MIN(1,G22/F22)))</f>
        <v/>
      </c>
      <c r="I22" s="16">
        <f>IF(A22&amp;""="","",COUNTIFS('الدروس'!$A$6:$A$1005,A22&amp;"",'الدروس'!$L$6:$L$1005,"متأخر عن الخطة"))</f>
        <v/>
      </c>
      <c r="J22" s="16">
        <f>IF(A22&amp;""="","",SUMIFS('الدروس'!$K$6:$K$1005,'الدروس'!$A$6:$A$1005,A22&amp;"",'الدروس'!$L$6:$L$1005,"متأخر عن الخطة"))</f>
        <v/>
      </c>
      <c r="K22" s="6">
        <f>IF(A22&amp;""="","",IF(F22=0,"لا دروس مسجلة",IF(I22&gt;0,"متأخرة عن الخطة",IF(G22&gt;=F22,"مكتملة",IF(G22=0,"لم تبدأ","في الموعد")))))</f>
        <v/>
      </c>
    </row>
    <row r="23">
      <c r="A23" s="5" t="n"/>
      <c r="B23" s="5" t="n"/>
      <c r="C23" s="5" t="n"/>
      <c r="D23" s="16">
        <f>IF(A23&amp;""="","",COUNTIFS('الدروس'!$A$6:$A$1005,A23&amp;""))</f>
        <v/>
      </c>
      <c r="E23" s="16">
        <f>IF(A23&amp;""="","",COUNTIFS('الدروس'!$A$6:$A$1005,A23&amp;"",'الدروس'!$H$6:$H$1005,"تم"))</f>
        <v/>
      </c>
      <c r="F23" s="16">
        <f>IF(A23&amp;""="","",SUMIFS('الدروس'!$D$6:$D$1005,'الدروس'!$A$6:$A$1005,A23&amp;""))</f>
        <v/>
      </c>
      <c r="G23" s="16">
        <f>IF(A23&amp;""="","",SUMIFS('الدروس'!$J$6:$J$1005,'الدروس'!$A$6:$A$1005,A23&amp;""))</f>
        <v/>
      </c>
      <c r="H23" s="17">
        <f>IF(A23&amp;""="","",IF(F23=0,"",MIN(1,G23/F23)))</f>
        <v/>
      </c>
      <c r="I23" s="16">
        <f>IF(A23&amp;""="","",COUNTIFS('الدروس'!$A$6:$A$1005,A23&amp;"",'الدروس'!$L$6:$L$1005,"متأخر عن الخطة"))</f>
        <v/>
      </c>
      <c r="J23" s="16">
        <f>IF(A23&amp;""="","",SUMIFS('الدروس'!$K$6:$K$1005,'الدروس'!$A$6:$A$1005,A23&amp;"",'الدروس'!$L$6:$L$1005,"متأخر عن الخطة"))</f>
        <v/>
      </c>
      <c r="K23" s="6">
        <f>IF(A23&amp;""="","",IF(F23=0,"لا دروس مسجلة",IF(I23&gt;0,"متأخرة عن الخطة",IF(G23&gt;=F23,"مكتملة",IF(G23=0,"لم تبدأ","في الموعد")))))</f>
        <v/>
      </c>
    </row>
    <row r="24">
      <c r="A24" s="5" t="n"/>
      <c r="B24" s="5" t="n"/>
      <c r="C24" s="5" t="n"/>
      <c r="D24" s="16">
        <f>IF(A24&amp;""="","",COUNTIFS('الدروس'!$A$6:$A$1005,A24&amp;""))</f>
        <v/>
      </c>
      <c r="E24" s="16">
        <f>IF(A24&amp;""="","",COUNTIFS('الدروس'!$A$6:$A$1005,A24&amp;"",'الدروس'!$H$6:$H$1005,"تم"))</f>
        <v/>
      </c>
      <c r="F24" s="16">
        <f>IF(A24&amp;""="","",SUMIFS('الدروس'!$D$6:$D$1005,'الدروس'!$A$6:$A$1005,A24&amp;""))</f>
        <v/>
      </c>
      <c r="G24" s="16">
        <f>IF(A24&amp;""="","",SUMIFS('الدروس'!$J$6:$J$1005,'الدروس'!$A$6:$A$1005,A24&amp;""))</f>
        <v/>
      </c>
      <c r="H24" s="17">
        <f>IF(A24&amp;""="","",IF(F24=0,"",MIN(1,G24/F24)))</f>
        <v/>
      </c>
      <c r="I24" s="16">
        <f>IF(A24&amp;""="","",COUNTIFS('الدروس'!$A$6:$A$1005,A24&amp;"",'الدروس'!$L$6:$L$1005,"متأخر عن الخطة"))</f>
        <v/>
      </c>
      <c r="J24" s="16">
        <f>IF(A24&amp;""="","",SUMIFS('الدروس'!$K$6:$K$1005,'الدروس'!$A$6:$A$1005,A24&amp;"",'الدروس'!$L$6:$L$1005,"متأخر عن الخطة"))</f>
        <v/>
      </c>
      <c r="K24" s="6">
        <f>IF(A24&amp;""="","",IF(F24=0,"لا دروس مسجلة",IF(I24&gt;0,"متأخرة عن الخطة",IF(G24&gt;=F24,"مكتملة",IF(G24=0,"لم تبدأ","في الموعد")))))</f>
        <v/>
      </c>
    </row>
    <row r="25">
      <c r="A25" s="5" t="n"/>
      <c r="B25" s="5" t="n"/>
      <c r="C25" s="5" t="n"/>
      <c r="D25" s="16">
        <f>IF(A25&amp;""="","",COUNTIFS('الدروس'!$A$6:$A$1005,A25&amp;""))</f>
        <v/>
      </c>
      <c r="E25" s="16">
        <f>IF(A25&amp;""="","",COUNTIFS('الدروس'!$A$6:$A$1005,A25&amp;"",'الدروس'!$H$6:$H$1005,"تم"))</f>
        <v/>
      </c>
      <c r="F25" s="16">
        <f>IF(A25&amp;""="","",SUMIFS('الدروس'!$D$6:$D$1005,'الدروس'!$A$6:$A$1005,A25&amp;""))</f>
        <v/>
      </c>
      <c r="G25" s="16">
        <f>IF(A25&amp;""="","",SUMIFS('الدروس'!$J$6:$J$1005,'الدروس'!$A$6:$A$1005,A25&amp;""))</f>
        <v/>
      </c>
      <c r="H25" s="17">
        <f>IF(A25&amp;""="","",IF(F25=0,"",MIN(1,G25/F25)))</f>
        <v/>
      </c>
      <c r="I25" s="16">
        <f>IF(A25&amp;""="","",COUNTIFS('الدروس'!$A$6:$A$1005,A25&amp;"",'الدروس'!$L$6:$L$1005,"متأخر عن الخطة"))</f>
        <v/>
      </c>
      <c r="J25" s="16">
        <f>IF(A25&amp;""="","",SUMIFS('الدروس'!$K$6:$K$1005,'الدروس'!$A$6:$A$1005,A25&amp;"",'الدروس'!$L$6:$L$1005,"متأخر عن الخطة"))</f>
        <v/>
      </c>
      <c r="K25" s="6">
        <f>IF(A25&amp;""="","",IF(F25=0,"لا دروس مسجلة",IF(I25&gt;0,"متأخرة عن الخطة",IF(G25&gt;=F25,"مكتملة",IF(G25=0,"لم تبدأ","في الموعد")))))</f>
        <v/>
      </c>
    </row>
    <row r="26">
      <c r="A26" s="5" t="n"/>
      <c r="B26" s="5" t="n"/>
      <c r="C26" s="5" t="n"/>
      <c r="D26" s="16">
        <f>IF(A26&amp;""="","",COUNTIFS('الدروس'!$A$6:$A$1005,A26&amp;""))</f>
        <v/>
      </c>
      <c r="E26" s="16">
        <f>IF(A26&amp;""="","",COUNTIFS('الدروس'!$A$6:$A$1005,A26&amp;"",'الدروس'!$H$6:$H$1005,"تم"))</f>
        <v/>
      </c>
      <c r="F26" s="16">
        <f>IF(A26&amp;""="","",SUMIFS('الدروس'!$D$6:$D$1005,'الدروس'!$A$6:$A$1005,A26&amp;""))</f>
        <v/>
      </c>
      <c r="G26" s="16">
        <f>IF(A26&amp;""="","",SUMIFS('الدروس'!$J$6:$J$1005,'الدروس'!$A$6:$A$1005,A26&amp;""))</f>
        <v/>
      </c>
      <c r="H26" s="17">
        <f>IF(A26&amp;""="","",IF(F26=0,"",MIN(1,G26/F26)))</f>
        <v/>
      </c>
      <c r="I26" s="16">
        <f>IF(A26&amp;""="","",COUNTIFS('الدروس'!$A$6:$A$1005,A26&amp;"",'الدروس'!$L$6:$L$1005,"متأخر عن الخطة"))</f>
        <v/>
      </c>
      <c r="J26" s="16">
        <f>IF(A26&amp;""="","",SUMIFS('الدروس'!$K$6:$K$1005,'الدروس'!$A$6:$A$1005,A26&amp;"",'الدروس'!$L$6:$L$1005,"متأخر عن الخطة"))</f>
        <v/>
      </c>
      <c r="K26" s="6">
        <f>IF(A26&amp;""="","",IF(F26=0,"لا دروس مسجلة",IF(I26&gt;0,"متأخرة عن الخطة",IF(G26&gt;=F26,"مكتملة",IF(G26=0,"لم تبدأ","في الموعد")))))</f>
        <v/>
      </c>
    </row>
    <row r="27">
      <c r="A27" s="5" t="n"/>
      <c r="B27" s="5" t="n"/>
      <c r="C27" s="5" t="n"/>
      <c r="D27" s="16">
        <f>IF(A27&amp;""="","",COUNTIFS('الدروس'!$A$6:$A$1005,A27&amp;""))</f>
        <v/>
      </c>
      <c r="E27" s="16">
        <f>IF(A27&amp;""="","",COUNTIFS('الدروس'!$A$6:$A$1005,A27&amp;"",'الدروس'!$H$6:$H$1005,"تم"))</f>
        <v/>
      </c>
      <c r="F27" s="16">
        <f>IF(A27&amp;""="","",SUMIFS('الدروس'!$D$6:$D$1005,'الدروس'!$A$6:$A$1005,A27&amp;""))</f>
        <v/>
      </c>
      <c r="G27" s="16">
        <f>IF(A27&amp;""="","",SUMIFS('الدروس'!$J$6:$J$1005,'الدروس'!$A$6:$A$1005,A27&amp;""))</f>
        <v/>
      </c>
      <c r="H27" s="17">
        <f>IF(A27&amp;""="","",IF(F27=0,"",MIN(1,G27/F27)))</f>
        <v/>
      </c>
      <c r="I27" s="16">
        <f>IF(A27&amp;""="","",COUNTIFS('الدروس'!$A$6:$A$1005,A27&amp;"",'الدروس'!$L$6:$L$1005,"متأخر عن الخطة"))</f>
        <v/>
      </c>
      <c r="J27" s="16">
        <f>IF(A27&amp;""="","",SUMIFS('الدروس'!$K$6:$K$1005,'الدروس'!$A$6:$A$1005,A27&amp;"",'الدروس'!$L$6:$L$1005,"متأخر عن الخطة"))</f>
        <v/>
      </c>
      <c r="K27" s="6">
        <f>IF(A27&amp;""="","",IF(F27=0,"لا دروس مسجلة",IF(I27&gt;0,"متأخرة عن الخطة",IF(G27&gt;=F27,"مكتملة",IF(G27=0,"لم تبدأ","في الموعد")))))</f>
        <v/>
      </c>
    </row>
    <row r="28">
      <c r="A28" s="5" t="n"/>
      <c r="B28" s="5" t="n"/>
      <c r="C28" s="5" t="n"/>
      <c r="D28" s="16">
        <f>IF(A28&amp;""="","",COUNTIFS('الدروس'!$A$6:$A$1005,A28&amp;""))</f>
        <v/>
      </c>
      <c r="E28" s="16">
        <f>IF(A28&amp;""="","",COUNTIFS('الدروس'!$A$6:$A$1005,A28&amp;"",'الدروس'!$H$6:$H$1005,"تم"))</f>
        <v/>
      </c>
      <c r="F28" s="16">
        <f>IF(A28&amp;""="","",SUMIFS('الدروس'!$D$6:$D$1005,'الدروس'!$A$6:$A$1005,A28&amp;""))</f>
        <v/>
      </c>
      <c r="G28" s="16">
        <f>IF(A28&amp;""="","",SUMIFS('الدروس'!$J$6:$J$1005,'الدروس'!$A$6:$A$1005,A28&amp;""))</f>
        <v/>
      </c>
      <c r="H28" s="17">
        <f>IF(A28&amp;""="","",IF(F28=0,"",MIN(1,G28/F28)))</f>
        <v/>
      </c>
      <c r="I28" s="16">
        <f>IF(A28&amp;""="","",COUNTIFS('الدروس'!$A$6:$A$1005,A28&amp;"",'الدروس'!$L$6:$L$1005,"متأخر عن الخطة"))</f>
        <v/>
      </c>
      <c r="J28" s="16">
        <f>IF(A28&amp;""="","",SUMIFS('الدروس'!$K$6:$K$1005,'الدروس'!$A$6:$A$1005,A28&amp;"",'الدروس'!$L$6:$L$1005,"متأخر عن الخطة"))</f>
        <v/>
      </c>
      <c r="K28" s="6">
        <f>IF(A28&amp;""="","",IF(F28=0,"لا دروس مسجلة",IF(I28&gt;0,"متأخرة عن الخطة",IF(G28&gt;=F28,"مكتملة",IF(G28=0,"لم تبدأ","في الموعد")))))</f>
        <v/>
      </c>
    </row>
    <row r="29">
      <c r="A29" s="5" t="n"/>
      <c r="B29" s="5" t="n"/>
      <c r="C29" s="5" t="n"/>
      <c r="D29" s="16">
        <f>IF(A29&amp;""="","",COUNTIFS('الدروس'!$A$6:$A$1005,A29&amp;""))</f>
        <v/>
      </c>
      <c r="E29" s="16">
        <f>IF(A29&amp;""="","",COUNTIFS('الدروس'!$A$6:$A$1005,A29&amp;"",'الدروس'!$H$6:$H$1005,"تم"))</f>
        <v/>
      </c>
      <c r="F29" s="16">
        <f>IF(A29&amp;""="","",SUMIFS('الدروس'!$D$6:$D$1005,'الدروس'!$A$6:$A$1005,A29&amp;""))</f>
        <v/>
      </c>
      <c r="G29" s="16">
        <f>IF(A29&amp;""="","",SUMIFS('الدروس'!$J$6:$J$1005,'الدروس'!$A$6:$A$1005,A29&amp;""))</f>
        <v/>
      </c>
      <c r="H29" s="17">
        <f>IF(A29&amp;""="","",IF(F29=0,"",MIN(1,G29/F29)))</f>
        <v/>
      </c>
      <c r="I29" s="16">
        <f>IF(A29&amp;""="","",COUNTIFS('الدروس'!$A$6:$A$1005,A29&amp;"",'الدروس'!$L$6:$L$1005,"متأخر عن الخطة"))</f>
        <v/>
      </c>
      <c r="J29" s="16">
        <f>IF(A29&amp;""="","",SUMIFS('الدروس'!$K$6:$K$1005,'الدروس'!$A$6:$A$1005,A29&amp;"",'الدروس'!$L$6:$L$1005,"متأخر عن الخطة"))</f>
        <v/>
      </c>
      <c r="K29" s="6">
        <f>IF(A29&amp;""="","",IF(F29=0,"لا دروس مسجلة",IF(I29&gt;0,"متأخرة عن الخطة",IF(G29&gt;=F29,"مكتملة",IF(G29=0,"لم تبدأ","في الموعد")))))</f>
        <v/>
      </c>
    </row>
    <row r="30">
      <c r="A30" s="5" t="n"/>
      <c r="B30" s="5" t="n"/>
      <c r="C30" s="5" t="n"/>
      <c r="D30" s="16">
        <f>IF(A30&amp;""="","",COUNTIFS('الدروس'!$A$6:$A$1005,A30&amp;""))</f>
        <v/>
      </c>
      <c r="E30" s="16">
        <f>IF(A30&amp;""="","",COUNTIFS('الدروس'!$A$6:$A$1005,A30&amp;"",'الدروس'!$H$6:$H$1005,"تم"))</f>
        <v/>
      </c>
      <c r="F30" s="16">
        <f>IF(A30&amp;""="","",SUMIFS('الدروس'!$D$6:$D$1005,'الدروس'!$A$6:$A$1005,A30&amp;""))</f>
        <v/>
      </c>
      <c r="G30" s="16">
        <f>IF(A30&amp;""="","",SUMIFS('الدروس'!$J$6:$J$1005,'الدروس'!$A$6:$A$1005,A30&amp;""))</f>
        <v/>
      </c>
      <c r="H30" s="17">
        <f>IF(A30&amp;""="","",IF(F30=0,"",MIN(1,G30/F30)))</f>
        <v/>
      </c>
      <c r="I30" s="16">
        <f>IF(A30&amp;""="","",COUNTIFS('الدروس'!$A$6:$A$1005,A30&amp;"",'الدروس'!$L$6:$L$1005,"متأخر عن الخطة"))</f>
        <v/>
      </c>
      <c r="J30" s="16">
        <f>IF(A30&amp;""="","",SUMIFS('الدروس'!$K$6:$K$1005,'الدروس'!$A$6:$A$1005,A30&amp;"",'الدروس'!$L$6:$L$1005,"متأخر عن الخطة"))</f>
        <v/>
      </c>
      <c r="K30" s="6">
        <f>IF(A30&amp;""="","",IF(F30=0,"لا دروس مسجلة",IF(I30&gt;0,"متأخرة عن الخطة",IF(G30&gt;=F30,"مكتملة",IF(G30=0,"لم تبدأ","في الموعد")))))</f>
        <v/>
      </c>
    </row>
    <row r="31">
      <c r="A31" s="5" t="n"/>
      <c r="B31" s="5" t="n"/>
      <c r="C31" s="5" t="n"/>
      <c r="D31" s="16">
        <f>IF(A31&amp;""="","",COUNTIFS('الدروس'!$A$6:$A$1005,A31&amp;""))</f>
        <v/>
      </c>
      <c r="E31" s="16">
        <f>IF(A31&amp;""="","",COUNTIFS('الدروس'!$A$6:$A$1005,A31&amp;"",'الدروس'!$H$6:$H$1005,"تم"))</f>
        <v/>
      </c>
      <c r="F31" s="16">
        <f>IF(A31&amp;""="","",SUMIFS('الدروس'!$D$6:$D$1005,'الدروس'!$A$6:$A$1005,A31&amp;""))</f>
        <v/>
      </c>
      <c r="G31" s="16">
        <f>IF(A31&amp;""="","",SUMIFS('الدروس'!$J$6:$J$1005,'الدروس'!$A$6:$A$1005,A31&amp;""))</f>
        <v/>
      </c>
      <c r="H31" s="17">
        <f>IF(A31&amp;""="","",IF(F31=0,"",MIN(1,G31/F31)))</f>
        <v/>
      </c>
      <c r="I31" s="16">
        <f>IF(A31&amp;""="","",COUNTIFS('الدروس'!$A$6:$A$1005,A31&amp;"",'الدروس'!$L$6:$L$1005,"متأخر عن الخطة"))</f>
        <v/>
      </c>
      <c r="J31" s="16">
        <f>IF(A31&amp;""="","",SUMIFS('الدروس'!$K$6:$K$1005,'الدروس'!$A$6:$A$1005,A31&amp;"",'الدروس'!$L$6:$L$1005,"متأخر عن الخطة"))</f>
        <v/>
      </c>
      <c r="K31" s="6">
        <f>IF(A31&amp;""="","",IF(F31=0,"لا دروس مسجلة",IF(I31&gt;0,"متأخرة عن الخطة",IF(G31&gt;=F31,"مكتملة",IF(G31=0,"لم تبدأ","في الموعد")))))</f>
        <v/>
      </c>
    </row>
    <row r="32">
      <c r="A32" s="5" t="n"/>
      <c r="B32" s="5" t="n"/>
      <c r="C32" s="5" t="n"/>
      <c r="D32" s="16">
        <f>IF(A32&amp;""="","",COUNTIFS('الدروس'!$A$6:$A$1005,A32&amp;""))</f>
        <v/>
      </c>
      <c r="E32" s="16">
        <f>IF(A32&amp;""="","",COUNTIFS('الدروس'!$A$6:$A$1005,A32&amp;"",'الدروس'!$H$6:$H$1005,"تم"))</f>
        <v/>
      </c>
      <c r="F32" s="16">
        <f>IF(A32&amp;""="","",SUMIFS('الدروس'!$D$6:$D$1005,'الدروس'!$A$6:$A$1005,A32&amp;""))</f>
        <v/>
      </c>
      <c r="G32" s="16">
        <f>IF(A32&amp;""="","",SUMIFS('الدروس'!$J$6:$J$1005,'الدروس'!$A$6:$A$1005,A32&amp;""))</f>
        <v/>
      </c>
      <c r="H32" s="17">
        <f>IF(A32&amp;""="","",IF(F32=0,"",MIN(1,G32/F32)))</f>
        <v/>
      </c>
      <c r="I32" s="16">
        <f>IF(A32&amp;""="","",COUNTIFS('الدروس'!$A$6:$A$1005,A32&amp;"",'الدروس'!$L$6:$L$1005,"متأخر عن الخطة"))</f>
        <v/>
      </c>
      <c r="J32" s="16">
        <f>IF(A32&amp;""="","",SUMIFS('الدروس'!$K$6:$K$1005,'الدروس'!$A$6:$A$1005,A32&amp;"",'الدروس'!$L$6:$L$1005,"متأخر عن الخطة"))</f>
        <v/>
      </c>
      <c r="K32" s="6">
        <f>IF(A32&amp;""="","",IF(F32=0,"لا دروس مسجلة",IF(I32&gt;0,"متأخرة عن الخطة",IF(G32&gt;=F32,"مكتملة",IF(G32=0,"لم تبدأ","في الموعد")))))</f>
        <v/>
      </c>
    </row>
    <row r="33">
      <c r="A33" s="5" t="n"/>
      <c r="B33" s="5" t="n"/>
      <c r="C33" s="5" t="n"/>
      <c r="D33" s="16">
        <f>IF(A33&amp;""="","",COUNTIFS('الدروس'!$A$6:$A$1005,A33&amp;""))</f>
        <v/>
      </c>
      <c r="E33" s="16">
        <f>IF(A33&amp;""="","",COUNTIFS('الدروس'!$A$6:$A$1005,A33&amp;"",'الدروس'!$H$6:$H$1005,"تم"))</f>
        <v/>
      </c>
      <c r="F33" s="16">
        <f>IF(A33&amp;""="","",SUMIFS('الدروس'!$D$6:$D$1005,'الدروس'!$A$6:$A$1005,A33&amp;""))</f>
        <v/>
      </c>
      <c r="G33" s="16">
        <f>IF(A33&amp;""="","",SUMIFS('الدروس'!$J$6:$J$1005,'الدروس'!$A$6:$A$1005,A33&amp;""))</f>
        <v/>
      </c>
      <c r="H33" s="17">
        <f>IF(A33&amp;""="","",IF(F33=0,"",MIN(1,G33/F33)))</f>
        <v/>
      </c>
      <c r="I33" s="16">
        <f>IF(A33&amp;""="","",COUNTIFS('الدروس'!$A$6:$A$1005,A33&amp;"",'الدروس'!$L$6:$L$1005,"متأخر عن الخطة"))</f>
        <v/>
      </c>
      <c r="J33" s="16">
        <f>IF(A33&amp;""="","",SUMIFS('الدروس'!$K$6:$K$1005,'الدروس'!$A$6:$A$1005,A33&amp;"",'الدروس'!$L$6:$L$1005,"متأخر عن الخطة"))</f>
        <v/>
      </c>
      <c r="K33" s="6">
        <f>IF(A33&amp;""="","",IF(F33=0,"لا دروس مسجلة",IF(I33&gt;0,"متأخرة عن الخطة",IF(G33&gt;=F33,"مكتملة",IF(G33=0,"لم تبدأ","في الموعد")))))</f>
        <v/>
      </c>
    </row>
    <row r="34">
      <c r="A34" s="5" t="n"/>
      <c r="B34" s="5" t="n"/>
      <c r="C34" s="5" t="n"/>
      <c r="D34" s="16">
        <f>IF(A34&amp;""="","",COUNTIFS('الدروس'!$A$6:$A$1005,A34&amp;""))</f>
        <v/>
      </c>
      <c r="E34" s="16">
        <f>IF(A34&amp;""="","",COUNTIFS('الدروس'!$A$6:$A$1005,A34&amp;"",'الدروس'!$H$6:$H$1005,"تم"))</f>
        <v/>
      </c>
      <c r="F34" s="16">
        <f>IF(A34&amp;""="","",SUMIFS('الدروس'!$D$6:$D$1005,'الدروس'!$A$6:$A$1005,A34&amp;""))</f>
        <v/>
      </c>
      <c r="G34" s="16">
        <f>IF(A34&amp;""="","",SUMIFS('الدروس'!$J$6:$J$1005,'الدروس'!$A$6:$A$1005,A34&amp;""))</f>
        <v/>
      </c>
      <c r="H34" s="17">
        <f>IF(A34&amp;""="","",IF(F34=0,"",MIN(1,G34/F34)))</f>
        <v/>
      </c>
      <c r="I34" s="16">
        <f>IF(A34&amp;""="","",COUNTIFS('الدروس'!$A$6:$A$1005,A34&amp;"",'الدروس'!$L$6:$L$1005,"متأخر عن الخطة"))</f>
        <v/>
      </c>
      <c r="J34" s="16">
        <f>IF(A34&amp;""="","",SUMIFS('الدروس'!$K$6:$K$1005,'الدروس'!$A$6:$A$1005,A34&amp;"",'الدروس'!$L$6:$L$1005,"متأخر عن الخطة"))</f>
        <v/>
      </c>
      <c r="K34" s="6">
        <f>IF(A34&amp;""="","",IF(F34=0,"لا دروس مسجلة",IF(I34&gt;0,"متأخرة عن الخطة",IF(G34&gt;=F34,"مكتملة",IF(G34=0,"لم تبدأ","في الموعد")))))</f>
        <v/>
      </c>
    </row>
    <row r="35">
      <c r="A35" s="5" t="n"/>
      <c r="B35" s="5" t="n"/>
      <c r="C35" s="5" t="n"/>
      <c r="D35" s="16">
        <f>IF(A35&amp;""="","",COUNTIFS('الدروس'!$A$6:$A$1005,A35&amp;""))</f>
        <v/>
      </c>
      <c r="E35" s="16">
        <f>IF(A35&amp;""="","",COUNTIFS('الدروس'!$A$6:$A$1005,A35&amp;"",'الدروس'!$H$6:$H$1005,"تم"))</f>
        <v/>
      </c>
      <c r="F35" s="16">
        <f>IF(A35&amp;""="","",SUMIFS('الدروس'!$D$6:$D$1005,'الدروس'!$A$6:$A$1005,A35&amp;""))</f>
        <v/>
      </c>
      <c r="G35" s="16">
        <f>IF(A35&amp;""="","",SUMIFS('الدروس'!$J$6:$J$1005,'الدروس'!$A$6:$A$1005,A35&amp;""))</f>
        <v/>
      </c>
      <c r="H35" s="17">
        <f>IF(A35&amp;""="","",IF(F35=0,"",MIN(1,G35/F35)))</f>
        <v/>
      </c>
      <c r="I35" s="16">
        <f>IF(A35&amp;""="","",COUNTIFS('الدروس'!$A$6:$A$1005,A35&amp;"",'الدروس'!$L$6:$L$1005,"متأخر عن الخطة"))</f>
        <v/>
      </c>
      <c r="J35" s="16">
        <f>IF(A35&amp;""="","",SUMIFS('الدروس'!$K$6:$K$1005,'الدروس'!$A$6:$A$1005,A35&amp;"",'الدروس'!$L$6:$L$1005,"متأخر عن الخطة"))</f>
        <v/>
      </c>
      <c r="K35" s="6">
        <f>IF(A35&amp;""="","",IF(F35=0,"لا دروس مسجلة",IF(I35&gt;0,"متأخرة عن الخطة",IF(G35&gt;=F35,"مكتملة",IF(G35=0,"لم تبدأ","في الموعد")))))</f>
        <v/>
      </c>
    </row>
    <row r="36">
      <c r="A36" s="5" t="n"/>
      <c r="B36" s="5" t="n"/>
      <c r="C36" s="5" t="n"/>
      <c r="D36" s="16">
        <f>IF(A36&amp;""="","",COUNTIFS('الدروس'!$A$6:$A$1005,A36&amp;""))</f>
        <v/>
      </c>
      <c r="E36" s="16">
        <f>IF(A36&amp;""="","",COUNTIFS('الدروس'!$A$6:$A$1005,A36&amp;"",'الدروس'!$H$6:$H$1005,"تم"))</f>
        <v/>
      </c>
      <c r="F36" s="16">
        <f>IF(A36&amp;""="","",SUMIFS('الدروس'!$D$6:$D$1005,'الدروس'!$A$6:$A$1005,A36&amp;""))</f>
        <v/>
      </c>
      <c r="G36" s="16">
        <f>IF(A36&amp;""="","",SUMIFS('الدروس'!$J$6:$J$1005,'الدروس'!$A$6:$A$1005,A36&amp;""))</f>
        <v/>
      </c>
      <c r="H36" s="17">
        <f>IF(A36&amp;""="","",IF(F36=0,"",MIN(1,G36/F36)))</f>
        <v/>
      </c>
      <c r="I36" s="16">
        <f>IF(A36&amp;""="","",COUNTIFS('الدروس'!$A$6:$A$1005,A36&amp;"",'الدروس'!$L$6:$L$1005,"متأخر عن الخطة"))</f>
        <v/>
      </c>
      <c r="J36" s="16">
        <f>IF(A36&amp;""="","",SUMIFS('الدروس'!$K$6:$K$1005,'الدروس'!$A$6:$A$1005,A36&amp;"",'الدروس'!$L$6:$L$1005,"متأخر عن الخطة"))</f>
        <v/>
      </c>
      <c r="K36" s="6">
        <f>IF(A36&amp;""="","",IF(F36=0,"لا دروس مسجلة",IF(I36&gt;0,"متأخرة عن الخطة",IF(G36&gt;=F36,"مكتملة",IF(G36=0,"لم تبدأ","في الموعد")))))</f>
        <v/>
      </c>
    </row>
    <row r="37">
      <c r="A37" s="5" t="n"/>
      <c r="B37" s="5" t="n"/>
      <c r="C37" s="5" t="n"/>
      <c r="D37" s="16">
        <f>IF(A37&amp;""="","",COUNTIFS('الدروس'!$A$6:$A$1005,A37&amp;""))</f>
        <v/>
      </c>
      <c r="E37" s="16">
        <f>IF(A37&amp;""="","",COUNTIFS('الدروس'!$A$6:$A$1005,A37&amp;"",'الدروس'!$H$6:$H$1005,"تم"))</f>
        <v/>
      </c>
      <c r="F37" s="16">
        <f>IF(A37&amp;""="","",SUMIFS('الدروس'!$D$6:$D$1005,'الدروس'!$A$6:$A$1005,A37&amp;""))</f>
        <v/>
      </c>
      <c r="G37" s="16">
        <f>IF(A37&amp;""="","",SUMIFS('الدروس'!$J$6:$J$1005,'الدروس'!$A$6:$A$1005,A37&amp;""))</f>
        <v/>
      </c>
      <c r="H37" s="17">
        <f>IF(A37&amp;""="","",IF(F37=0,"",MIN(1,G37/F37)))</f>
        <v/>
      </c>
      <c r="I37" s="16">
        <f>IF(A37&amp;""="","",COUNTIFS('الدروس'!$A$6:$A$1005,A37&amp;"",'الدروس'!$L$6:$L$1005,"متأخر عن الخطة"))</f>
        <v/>
      </c>
      <c r="J37" s="16">
        <f>IF(A37&amp;""="","",SUMIFS('الدروس'!$K$6:$K$1005,'الدروس'!$A$6:$A$1005,A37&amp;"",'الدروس'!$L$6:$L$1005,"متأخر عن الخطة"))</f>
        <v/>
      </c>
      <c r="K37" s="6">
        <f>IF(A37&amp;""="","",IF(F37=0,"لا دروس مسجلة",IF(I37&gt;0,"متأخرة عن الخطة",IF(G37&gt;=F37,"مكتملة",IF(G37=0,"لم تبدأ","في الموعد")))))</f>
        <v/>
      </c>
    </row>
    <row r="38">
      <c r="A38" s="5" t="n"/>
      <c r="B38" s="5" t="n"/>
      <c r="C38" s="5" t="n"/>
      <c r="D38" s="16">
        <f>IF(A38&amp;""="","",COUNTIFS('الدروس'!$A$6:$A$1005,A38&amp;""))</f>
        <v/>
      </c>
      <c r="E38" s="16">
        <f>IF(A38&amp;""="","",COUNTIFS('الدروس'!$A$6:$A$1005,A38&amp;"",'الدروس'!$H$6:$H$1005,"تم"))</f>
        <v/>
      </c>
      <c r="F38" s="16">
        <f>IF(A38&amp;""="","",SUMIFS('الدروس'!$D$6:$D$1005,'الدروس'!$A$6:$A$1005,A38&amp;""))</f>
        <v/>
      </c>
      <c r="G38" s="16">
        <f>IF(A38&amp;""="","",SUMIFS('الدروس'!$J$6:$J$1005,'الدروس'!$A$6:$A$1005,A38&amp;""))</f>
        <v/>
      </c>
      <c r="H38" s="17">
        <f>IF(A38&amp;""="","",IF(F38=0,"",MIN(1,G38/F38)))</f>
        <v/>
      </c>
      <c r="I38" s="16">
        <f>IF(A38&amp;""="","",COUNTIFS('الدروس'!$A$6:$A$1005,A38&amp;"",'الدروس'!$L$6:$L$1005,"متأخر عن الخطة"))</f>
        <v/>
      </c>
      <c r="J38" s="16">
        <f>IF(A38&amp;""="","",SUMIFS('الدروس'!$K$6:$K$1005,'الدروس'!$A$6:$A$1005,A38&amp;"",'الدروس'!$L$6:$L$1005,"متأخر عن الخطة"))</f>
        <v/>
      </c>
      <c r="K38" s="6">
        <f>IF(A38&amp;""="","",IF(F38=0,"لا دروس مسجلة",IF(I38&gt;0,"متأخرة عن الخطة",IF(G38&gt;=F38,"مكتملة",IF(G38=0,"لم تبدأ","في الموعد")))))</f>
        <v/>
      </c>
    </row>
    <row r="39">
      <c r="A39" s="5" t="n"/>
      <c r="B39" s="5" t="n"/>
      <c r="C39" s="5" t="n"/>
      <c r="D39" s="16">
        <f>IF(A39&amp;""="","",COUNTIFS('الدروس'!$A$6:$A$1005,A39&amp;""))</f>
        <v/>
      </c>
      <c r="E39" s="16">
        <f>IF(A39&amp;""="","",COUNTIFS('الدروس'!$A$6:$A$1005,A39&amp;"",'الدروس'!$H$6:$H$1005,"تم"))</f>
        <v/>
      </c>
      <c r="F39" s="16">
        <f>IF(A39&amp;""="","",SUMIFS('الدروس'!$D$6:$D$1005,'الدروس'!$A$6:$A$1005,A39&amp;""))</f>
        <v/>
      </c>
      <c r="G39" s="16">
        <f>IF(A39&amp;""="","",SUMIFS('الدروس'!$J$6:$J$1005,'الدروس'!$A$6:$A$1005,A39&amp;""))</f>
        <v/>
      </c>
      <c r="H39" s="17">
        <f>IF(A39&amp;""="","",IF(F39=0,"",MIN(1,G39/F39)))</f>
        <v/>
      </c>
      <c r="I39" s="16">
        <f>IF(A39&amp;""="","",COUNTIFS('الدروس'!$A$6:$A$1005,A39&amp;"",'الدروس'!$L$6:$L$1005,"متأخر عن الخطة"))</f>
        <v/>
      </c>
      <c r="J39" s="16">
        <f>IF(A39&amp;""="","",SUMIFS('الدروس'!$K$6:$K$1005,'الدروس'!$A$6:$A$1005,A39&amp;"",'الدروس'!$L$6:$L$1005,"متأخر عن الخطة"))</f>
        <v/>
      </c>
      <c r="K39" s="6">
        <f>IF(A39&amp;""="","",IF(F39=0,"لا دروس مسجلة",IF(I39&gt;0,"متأخرة عن الخطة",IF(G39&gt;=F39,"مكتملة",IF(G39=0,"لم تبدأ","في الموعد")))))</f>
        <v/>
      </c>
    </row>
    <row r="40">
      <c r="A40" s="5" t="n"/>
      <c r="B40" s="5" t="n"/>
      <c r="C40" s="5" t="n"/>
      <c r="D40" s="16">
        <f>IF(A40&amp;""="","",COUNTIFS('الدروس'!$A$6:$A$1005,A40&amp;""))</f>
        <v/>
      </c>
      <c r="E40" s="16">
        <f>IF(A40&amp;""="","",COUNTIFS('الدروس'!$A$6:$A$1005,A40&amp;"",'الدروس'!$H$6:$H$1005,"تم"))</f>
        <v/>
      </c>
      <c r="F40" s="16">
        <f>IF(A40&amp;""="","",SUMIFS('الدروس'!$D$6:$D$1005,'الدروس'!$A$6:$A$1005,A40&amp;""))</f>
        <v/>
      </c>
      <c r="G40" s="16">
        <f>IF(A40&amp;""="","",SUMIFS('الدروس'!$J$6:$J$1005,'الدروس'!$A$6:$A$1005,A40&amp;""))</f>
        <v/>
      </c>
      <c r="H40" s="17">
        <f>IF(A40&amp;""="","",IF(F40=0,"",MIN(1,G40/F40)))</f>
        <v/>
      </c>
      <c r="I40" s="16">
        <f>IF(A40&amp;""="","",COUNTIFS('الدروس'!$A$6:$A$1005,A40&amp;"",'الدروس'!$L$6:$L$1005,"متأخر عن الخطة"))</f>
        <v/>
      </c>
      <c r="J40" s="16">
        <f>IF(A40&amp;""="","",SUMIFS('الدروس'!$K$6:$K$1005,'الدروس'!$A$6:$A$1005,A40&amp;"",'الدروس'!$L$6:$L$1005,"متأخر عن الخطة"))</f>
        <v/>
      </c>
      <c r="K40" s="6">
        <f>IF(A40&amp;""="","",IF(F40=0,"لا دروس مسجلة",IF(I40&gt;0,"متأخرة عن الخطة",IF(G40&gt;=F40,"مكتملة",IF(G40=0,"لم تبدأ","في الموعد")))))</f>
        <v/>
      </c>
    </row>
    <row r="41">
      <c r="A41" s="5" t="n"/>
      <c r="B41" s="5" t="n"/>
      <c r="C41" s="5" t="n"/>
      <c r="D41" s="16">
        <f>IF(A41&amp;""="","",COUNTIFS('الدروس'!$A$6:$A$1005,A41&amp;""))</f>
        <v/>
      </c>
      <c r="E41" s="16">
        <f>IF(A41&amp;""="","",COUNTIFS('الدروس'!$A$6:$A$1005,A41&amp;"",'الدروس'!$H$6:$H$1005,"تم"))</f>
        <v/>
      </c>
      <c r="F41" s="16">
        <f>IF(A41&amp;""="","",SUMIFS('الدروس'!$D$6:$D$1005,'الدروس'!$A$6:$A$1005,A41&amp;""))</f>
        <v/>
      </c>
      <c r="G41" s="16">
        <f>IF(A41&amp;""="","",SUMIFS('الدروس'!$J$6:$J$1005,'الدروس'!$A$6:$A$1005,A41&amp;""))</f>
        <v/>
      </c>
      <c r="H41" s="17">
        <f>IF(A41&amp;""="","",IF(F41=0,"",MIN(1,G41/F41)))</f>
        <v/>
      </c>
      <c r="I41" s="16">
        <f>IF(A41&amp;""="","",COUNTIFS('الدروس'!$A$6:$A$1005,A41&amp;"",'الدروس'!$L$6:$L$1005,"متأخر عن الخطة"))</f>
        <v/>
      </c>
      <c r="J41" s="16">
        <f>IF(A41&amp;""="","",SUMIFS('الدروس'!$K$6:$K$1005,'الدروس'!$A$6:$A$1005,A41&amp;"",'الدروس'!$L$6:$L$1005,"متأخر عن الخطة"))</f>
        <v/>
      </c>
      <c r="K41" s="6">
        <f>IF(A41&amp;""="","",IF(F41=0,"لا دروس مسجلة",IF(I41&gt;0,"متأخرة عن الخطة",IF(G41&gt;=F41,"مكتملة",IF(G41=0,"لم تبدأ","في الموعد")))))</f>
        <v/>
      </c>
    </row>
    <row r="42">
      <c r="A42" s="5" t="n"/>
      <c r="B42" s="5" t="n"/>
      <c r="C42" s="5" t="n"/>
      <c r="D42" s="16">
        <f>IF(A42&amp;""="","",COUNTIFS('الدروس'!$A$6:$A$1005,A42&amp;""))</f>
        <v/>
      </c>
      <c r="E42" s="16">
        <f>IF(A42&amp;""="","",COUNTIFS('الدروس'!$A$6:$A$1005,A42&amp;"",'الدروس'!$H$6:$H$1005,"تم"))</f>
        <v/>
      </c>
      <c r="F42" s="16">
        <f>IF(A42&amp;""="","",SUMIFS('الدروس'!$D$6:$D$1005,'الدروس'!$A$6:$A$1005,A42&amp;""))</f>
        <v/>
      </c>
      <c r="G42" s="16">
        <f>IF(A42&amp;""="","",SUMIFS('الدروس'!$J$6:$J$1005,'الدروس'!$A$6:$A$1005,A42&amp;""))</f>
        <v/>
      </c>
      <c r="H42" s="17">
        <f>IF(A42&amp;""="","",IF(F42=0,"",MIN(1,G42/F42)))</f>
        <v/>
      </c>
      <c r="I42" s="16">
        <f>IF(A42&amp;""="","",COUNTIFS('الدروس'!$A$6:$A$1005,A42&amp;"",'الدروس'!$L$6:$L$1005,"متأخر عن الخطة"))</f>
        <v/>
      </c>
      <c r="J42" s="16">
        <f>IF(A42&amp;""="","",SUMIFS('الدروس'!$K$6:$K$1005,'الدروس'!$A$6:$A$1005,A42&amp;"",'الدروس'!$L$6:$L$1005,"متأخر عن الخطة"))</f>
        <v/>
      </c>
      <c r="K42" s="6">
        <f>IF(A42&amp;""="","",IF(F42=0,"لا دروس مسجلة",IF(I42&gt;0,"متأخرة عن الخطة",IF(G42&gt;=F42,"مكتملة",IF(G42=0,"لم تبدأ","في الموعد")))))</f>
        <v/>
      </c>
    </row>
    <row r="43">
      <c r="A43" s="5" t="n"/>
      <c r="B43" s="5" t="n"/>
      <c r="C43" s="5" t="n"/>
      <c r="D43" s="16">
        <f>IF(A43&amp;""="","",COUNTIFS('الدروس'!$A$6:$A$1005,A43&amp;""))</f>
        <v/>
      </c>
      <c r="E43" s="16">
        <f>IF(A43&amp;""="","",COUNTIFS('الدروس'!$A$6:$A$1005,A43&amp;"",'الدروس'!$H$6:$H$1005,"تم"))</f>
        <v/>
      </c>
      <c r="F43" s="16">
        <f>IF(A43&amp;""="","",SUMIFS('الدروس'!$D$6:$D$1005,'الدروس'!$A$6:$A$1005,A43&amp;""))</f>
        <v/>
      </c>
      <c r="G43" s="16">
        <f>IF(A43&amp;""="","",SUMIFS('الدروس'!$J$6:$J$1005,'الدروس'!$A$6:$A$1005,A43&amp;""))</f>
        <v/>
      </c>
      <c r="H43" s="17">
        <f>IF(A43&amp;""="","",IF(F43=0,"",MIN(1,G43/F43)))</f>
        <v/>
      </c>
      <c r="I43" s="16">
        <f>IF(A43&amp;""="","",COUNTIFS('الدروس'!$A$6:$A$1005,A43&amp;"",'الدروس'!$L$6:$L$1005,"متأخر عن الخطة"))</f>
        <v/>
      </c>
      <c r="J43" s="16">
        <f>IF(A43&amp;""="","",SUMIFS('الدروس'!$K$6:$K$1005,'الدروس'!$A$6:$A$1005,A43&amp;"",'الدروس'!$L$6:$L$1005,"متأخر عن الخطة"))</f>
        <v/>
      </c>
      <c r="K43" s="6">
        <f>IF(A43&amp;""="","",IF(F43=0,"لا دروس مسجلة",IF(I43&gt;0,"متأخرة عن الخطة",IF(G43&gt;=F43,"مكتملة",IF(G43=0,"لم تبدأ","في الموعد")))))</f>
        <v/>
      </c>
    </row>
    <row r="44">
      <c r="A44" s="5" t="n"/>
      <c r="B44" s="5" t="n"/>
      <c r="C44" s="5" t="n"/>
      <c r="D44" s="16">
        <f>IF(A44&amp;""="","",COUNTIFS('الدروس'!$A$6:$A$1005,A44&amp;""))</f>
        <v/>
      </c>
      <c r="E44" s="16">
        <f>IF(A44&amp;""="","",COUNTIFS('الدروس'!$A$6:$A$1005,A44&amp;"",'الدروس'!$H$6:$H$1005,"تم"))</f>
        <v/>
      </c>
      <c r="F44" s="16">
        <f>IF(A44&amp;""="","",SUMIFS('الدروس'!$D$6:$D$1005,'الدروس'!$A$6:$A$1005,A44&amp;""))</f>
        <v/>
      </c>
      <c r="G44" s="16">
        <f>IF(A44&amp;""="","",SUMIFS('الدروس'!$J$6:$J$1005,'الدروس'!$A$6:$A$1005,A44&amp;""))</f>
        <v/>
      </c>
      <c r="H44" s="17">
        <f>IF(A44&amp;""="","",IF(F44=0,"",MIN(1,G44/F44)))</f>
        <v/>
      </c>
      <c r="I44" s="16">
        <f>IF(A44&amp;""="","",COUNTIFS('الدروس'!$A$6:$A$1005,A44&amp;"",'الدروس'!$L$6:$L$1005,"متأخر عن الخطة"))</f>
        <v/>
      </c>
      <c r="J44" s="16">
        <f>IF(A44&amp;""="","",SUMIFS('الدروس'!$K$6:$K$1005,'الدروس'!$A$6:$A$1005,A44&amp;"",'الدروس'!$L$6:$L$1005,"متأخر عن الخطة"))</f>
        <v/>
      </c>
      <c r="K44" s="6">
        <f>IF(A44&amp;""="","",IF(F44=0,"لا دروس مسجلة",IF(I44&gt;0,"متأخرة عن الخطة",IF(G44&gt;=F44,"مكتملة",IF(G44=0,"لم تبدأ","في الموعد")))))</f>
        <v/>
      </c>
    </row>
    <row r="45">
      <c r="A45" s="5" t="n"/>
      <c r="B45" s="5" t="n"/>
      <c r="C45" s="5" t="n"/>
      <c r="D45" s="16">
        <f>IF(A45&amp;""="","",COUNTIFS('الدروس'!$A$6:$A$1005,A45&amp;""))</f>
        <v/>
      </c>
      <c r="E45" s="16">
        <f>IF(A45&amp;""="","",COUNTIFS('الدروس'!$A$6:$A$1005,A45&amp;"",'الدروس'!$H$6:$H$1005,"تم"))</f>
        <v/>
      </c>
      <c r="F45" s="16">
        <f>IF(A45&amp;""="","",SUMIFS('الدروس'!$D$6:$D$1005,'الدروس'!$A$6:$A$1005,A45&amp;""))</f>
        <v/>
      </c>
      <c r="G45" s="16">
        <f>IF(A45&amp;""="","",SUMIFS('الدروس'!$J$6:$J$1005,'الدروس'!$A$6:$A$1005,A45&amp;""))</f>
        <v/>
      </c>
      <c r="H45" s="17">
        <f>IF(A45&amp;""="","",IF(F45=0,"",MIN(1,G45/F45)))</f>
        <v/>
      </c>
      <c r="I45" s="16">
        <f>IF(A45&amp;""="","",COUNTIFS('الدروس'!$A$6:$A$1005,A45&amp;"",'الدروس'!$L$6:$L$1005,"متأخر عن الخطة"))</f>
        <v/>
      </c>
      <c r="J45" s="16">
        <f>IF(A45&amp;""="","",SUMIFS('الدروس'!$K$6:$K$1005,'الدروس'!$A$6:$A$1005,A45&amp;"",'الدروس'!$L$6:$L$1005,"متأخر عن الخطة"))</f>
        <v/>
      </c>
      <c r="K45" s="6">
        <f>IF(A45&amp;""="","",IF(F45=0,"لا دروس مسجلة",IF(I45&gt;0,"متأخرة عن الخطة",IF(G45&gt;=F45,"مكتملة",IF(G45=0,"لم تبدأ","في الموعد")))))</f>
        <v/>
      </c>
    </row>
    <row r="46">
      <c r="A46" s="5" t="n"/>
      <c r="B46" s="5" t="n"/>
      <c r="C46" s="5" t="n"/>
      <c r="D46" s="16">
        <f>IF(A46&amp;""="","",COUNTIFS('الدروس'!$A$6:$A$1005,A46&amp;""))</f>
        <v/>
      </c>
      <c r="E46" s="16">
        <f>IF(A46&amp;""="","",COUNTIFS('الدروس'!$A$6:$A$1005,A46&amp;"",'الدروس'!$H$6:$H$1005,"تم"))</f>
        <v/>
      </c>
      <c r="F46" s="16">
        <f>IF(A46&amp;""="","",SUMIFS('الدروس'!$D$6:$D$1005,'الدروس'!$A$6:$A$1005,A46&amp;""))</f>
        <v/>
      </c>
      <c r="G46" s="16">
        <f>IF(A46&amp;""="","",SUMIFS('الدروس'!$J$6:$J$1005,'الدروس'!$A$6:$A$1005,A46&amp;""))</f>
        <v/>
      </c>
      <c r="H46" s="17">
        <f>IF(A46&amp;""="","",IF(F46=0,"",MIN(1,G46/F46)))</f>
        <v/>
      </c>
      <c r="I46" s="16">
        <f>IF(A46&amp;""="","",COUNTIFS('الدروس'!$A$6:$A$1005,A46&amp;"",'الدروس'!$L$6:$L$1005,"متأخر عن الخطة"))</f>
        <v/>
      </c>
      <c r="J46" s="16">
        <f>IF(A46&amp;""="","",SUMIFS('الدروس'!$K$6:$K$1005,'الدروس'!$A$6:$A$1005,A46&amp;"",'الدروس'!$L$6:$L$1005,"متأخر عن الخطة"))</f>
        <v/>
      </c>
      <c r="K46" s="6">
        <f>IF(A46&amp;""="","",IF(F46=0,"لا دروس مسجلة",IF(I46&gt;0,"متأخرة عن الخطة",IF(G46&gt;=F46,"مكتملة",IF(G46=0,"لم تبدأ","في الموعد")))))</f>
        <v/>
      </c>
    </row>
    <row r="47">
      <c r="A47" s="5" t="n"/>
      <c r="B47" s="5" t="n"/>
      <c r="C47" s="5" t="n"/>
      <c r="D47" s="16">
        <f>IF(A47&amp;""="","",COUNTIFS('الدروس'!$A$6:$A$1005,A47&amp;""))</f>
        <v/>
      </c>
      <c r="E47" s="16">
        <f>IF(A47&amp;""="","",COUNTIFS('الدروس'!$A$6:$A$1005,A47&amp;"",'الدروس'!$H$6:$H$1005,"تم"))</f>
        <v/>
      </c>
      <c r="F47" s="16">
        <f>IF(A47&amp;""="","",SUMIFS('الدروس'!$D$6:$D$1005,'الدروس'!$A$6:$A$1005,A47&amp;""))</f>
        <v/>
      </c>
      <c r="G47" s="16">
        <f>IF(A47&amp;""="","",SUMIFS('الدروس'!$J$6:$J$1005,'الدروس'!$A$6:$A$1005,A47&amp;""))</f>
        <v/>
      </c>
      <c r="H47" s="17">
        <f>IF(A47&amp;""="","",IF(F47=0,"",MIN(1,G47/F47)))</f>
        <v/>
      </c>
      <c r="I47" s="16">
        <f>IF(A47&amp;""="","",COUNTIFS('الدروس'!$A$6:$A$1005,A47&amp;"",'الدروس'!$L$6:$L$1005,"متأخر عن الخطة"))</f>
        <v/>
      </c>
      <c r="J47" s="16">
        <f>IF(A47&amp;""="","",SUMIFS('الدروس'!$K$6:$K$1005,'الدروس'!$A$6:$A$1005,A47&amp;"",'الدروس'!$L$6:$L$1005,"متأخر عن الخطة"))</f>
        <v/>
      </c>
      <c r="K47" s="6">
        <f>IF(A47&amp;""="","",IF(F47=0,"لا دروس مسجلة",IF(I47&gt;0,"متأخرة عن الخطة",IF(G47&gt;=F47,"مكتملة",IF(G47=0,"لم تبدأ","في الموعد")))))</f>
        <v/>
      </c>
    </row>
    <row r="48">
      <c r="A48" s="5" t="n"/>
      <c r="B48" s="5" t="n"/>
      <c r="C48" s="5" t="n"/>
      <c r="D48" s="16">
        <f>IF(A48&amp;""="","",COUNTIFS('الدروس'!$A$6:$A$1005,A48&amp;""))</f>
        <v/>
      </c>
      <c r="E48" s="16">
        <f>IF(A48&amp;""="","",COUNTIFS('الدروس'!$A$6:$A$1005,A48&amp;"",'الدروس'!$H$6:$H$1005,"تم"))</f>
        <v/>
      </c>
      <c r="F48" s="16">
        <f>IF(A48&amp;""="","",SUMIFS('الدروس'!$D$6:$D$1005,'الدروس'!$A$6:$A$1005,A48&amp;""))</f>
        <v/>
      </c>
      <c r="G48" s="16">
        <f>IF(A48&amp;""="","",SUMIFS('الدروس'!$J$6:$J$1005,'الدروس'!$A$6:$A$1005,A48&amp;""))</f>
        <v/>
      </c>
      <c r="H48" s="17">
        <f>IF(A48&amp;""="","",IF(F48=0,"",MIN(1,G48/F48)))</f>
        <v/>
      </c>
      <c r="I48" s="16">
        <f>IF(A48&amp;""="","",COUNTIFS('الدروس'!$A$6:$A$1005,A48&amp;"",'الدروس'!$L$6:$L$1005,"متأخر عن الخطة"))</f>
        <v/>
      </c>
      <c r="J48" s="16">
        <f>IF(A48&amp;""="","",SUMIFS('الدروس'!$K$6:$K$1005,'الدروس'!$A$6:$A$1005,A48&amp;"",'الدروس'!$L$6:$L$1005,"متأخر عن الخطة"))</f>
        <v/>
      </c>
      <c r="K48" s="6">
        <f>IF(A48&amp;""="","",IF(F48=0,"لا دروس مسجلة",IF(I48&gt;0,"متأخرة عن الخطة",IF(G48&gt;=F48,"مكتملة",IF(G48=0,"لم تبدأ","في الموعد")))))</f>
        <v/>
      </c>
    </row>
    <row r="49">
      <c r="A49" s="5" t="n"/>
      <c r="B49" s="5" t="n"/>
      <c r="C49" s="5" t="n"/>
      <c r="D49" s="16">
        <f>IF(A49&amp;""="","",COUNTIFS('الدروس'!$A$6:$A$1005,A49&amp;""))</f>
        <v/>
      </c>
      <c r="E49" s="16">
        <f>IF(A49&amp;""="","",COUNTIFS('الدروس'!$A$6:$A$1005,A49&amp;"",'الدروس'!$H$6:$H$1005,"تم"))</f>
        <v/>
      </c>
      <c r="F49" s="16">
        <f>IF(A49&amp;""="","",SUMIFS('الدروس'!$D$6:$D$1005,'الدروس'!$A$6:$A$1005,A49&amp;""))</f>
        <v/>
      </c>
      <c r="G49" s="16">
        <f>IF(A49&amp;""="","",SUMIFS('الدروس'!$J$6:$J$1005,'الدروس'!$A$6:$A$1005,A49&amp;""))</f>
        <v/>
      </c>
      <c r="H49" s="17">
        <f>IF(A49&amp;""="","",IF(F49=0,"",MIN(1,G49/F49)))</f>
        <v/>
      </c>
      <c r="I49" s="16">
        <f>IF(A49&amp;""="","",COUNTIFS('الدروس'!$A$6:$A$1005,A49&amp;"",'الدروس'!$L$6:$L$1005,"متأخر عن الخطة"))</f>
        <v/>
      </c>
      <c r="J49" s="16">
        <f>IF(A49&amp;""="","",SUMIFS('الدروس'!$K$6:$K$1005,'الدروس'!$A$6:$A$1005,A49&amp;"",'الدروس'!$L$6:$L$1005,"متأخر عن الخطة"))</f>
        <v/>
      </c>
      <c r="K49" s="6">
        <f>IF(A49&amp;""="","",IF(F49=0,"لا دروس مسجلة",IF(I49&gt;0,"متأخرة عن الخطة",IF(G49&gt;=F49,"مكتملة",IF(G49=0,"لم تبدأ","في الموعد")))))</f>
        <v/>
      </c>
    </row>
    <row r="50">
      <c r="A50" s="5" t="n"/>
      <c r="B50" s="5" t="n"/>
      <c r="C50" s="5" t="n"/>
      <c r="D50" s="16">
        <f>IF(A50&amp;""="","",COUNTIFS('الدروس'!$A$6:$A$1005,A50&amp;""))</f>
        <v/>
      </c>
      <c r="E50" s="16">
        <f>IF(A50&amp;""="","",COUNTIFS('الدروس'!$A$6:$A$1005,A50&amp;"",'الدروس'!$H$6:$H$1005,"تم"))</f>
        <v/>
      </c>
      <c r="F50" s="16">
        <f>IF(A50&amp;""="","",SUMIFS('الدروس'!$D$6:$D$1005,'الدروس'!$A$6:$A$1005,A50&amp;""))</f>
        <v/>
      </c>
      <c r="G50" s="16">
        <f>IF(A50&amp;""="","",SUMIFS('الدروس'!$J$6:$J$1005,'الدروس'!$A$6:$A$1005,A50&amp;""))</f>
        <v/>
      </c>
      <c r="H50" s="17">
        <f>IF(A50&amp;""="","",IF(F50=0,"",MIN(1,G50/F50)))</f>
        <v/>
      </c>
      <c r="I50" s="16">
        <f>IF(A50&amp;""="","",COUNTIFS('الدروس'!$A$6:$A$1005,A50&amp;"",'الدروس'!$L$6:$L$1005,"متأخر عن الخطة"))</f>
        <v/>
      </c>
      <c r="J50" s="16">
        <f>IF(A50&amp;""="","",SUMIFS('الدروس'!$K$6:$K$1005,'الدروس'!$A$6:$A$1005,A50&amp;"",'الدروس'!$L$6:$L$1005,"متأخر عن الخطة"))</f>
        <v/>
      </c>
      <c r="K50" s="6">
        <f>IF(A50&amp;""="","",IF(F50=0,"لا دروس مسجلة",IF(I50&gt;0,"متأخرة عن الخطة",IF(G50&gt;=F50,"مكتملة",IF(G50=0,"لم تبدأ","في الموعد")))))</f>
        <v/>
      </c>
    </row>
    <row r="51">
      <c r="A51" s="5" t="n"/>
      <c r="B51" s="5" t="n"/>
      <c r="C51" s="5" t="n"/>
      <c r="D51" s="16">
        <f>IF(A51&amp;""="","",COUNTIFS('الدروس'!$A$6:$A$1005,A51&amp;""))</f>
        <v/>
      </c>
      <c r="E51" s="16">
        <f>IF(A51&amp;""="","",COUNTIFS('الدروس'!$A$6:$A$1005,A51&amp;"",'الدروس'!$H$6:$H$1005,"تم"))</f>
        <v/>
      </c>
      <c r="F51" s="16">
        <f>IF(A51&amp;""="","",SUMIFS('الدروس'!$D$6:$D$1005,'الدروس'!$A$6:$A$1005,A51&amp;""))</f>
        <v/>
      </c>
      <c r="G51" s="16">
        <f>IF(A51&amp;""="","",SUMIFS('الدروس'!$J$6:$J$1005,'الدروس'!$A$6:$A$1005,A51&amp;""))</f>
        <v/>
      </c>
      <c r="H51" s="17">
        <f>IF(A51&amp;""="","",IF(F51=0,"",MIN(1,G51/F51)))</f>
        <v/>
      </c>
      <c r="I51" s="16">
        <f>IF(A51&amp;""="","",COUNTIFS('الدروس'!$A$6:$A$1005,A51&amp;"",'الدروس'!$L$6:$L$1005,"متأخر عن الخطة"))</f>
        <v/>
      </c>
      <c r="J51" s="16">
        <f>IF(A51&amp;""="","",SUMIFS('الدروس'!$K$6:$K$1005,'الدروس'!$A$6:$A$1005,A51&amp;"",'الدروس'!$L$6:$L$1005,"متأخر عن الخطة"))</f>
        <v/>
      </c>
      <c r="K51" s="6">
        <f>IF(A51&amp;""="","",IF(F51=0,"لا دروس مسجلة",IF(I51&gt;0,"متأخرة عن الخطة",IF(G51&gt;=F51,"مكتملة",IF(G51=0,"لم تبدأ","في الموعد")))))</f>
        <v/>
      </c>
    </row>
    <row r="52">
      <c r="A52" s="5" t="n"/>
      <c r="B52" s="5" t="n"/>
      <c r="C52" s="5" t="n"/>
      <c r="D52" s="16">
        <f>IF(A52&amp;""="","",COUNTIFS('الدروس'!$A$6:$A$1005,A52&amp;""))</f>
        <v/>
      </c>
      <c r="E52" s="16">
        <f>IF(A52&amp;""="","",COUNTIFS('الدروس'!$A$6:$A$1005,A52&amp;"",'الدروس'!$H$6:$H$1005,"تم"))</f>
        <v/>
      </c>
      <c r="F52" s="16">
        <f>IF(A52&amp;""="","",SUMIFS('الدروس'!$D$6:$D$1005,'الدروس'!$A$6:$A$1005,A52&amp;""))</f>
        <v/>
      </c>
      <c r="G52" s="16">
        <f>IF(A52&amp;""="","",SUMIFS('الدروس'!$J$6:$J$1005,'الدروس'!$A$6:$A$1005,A52&amp;""))</f>
        <v/>
      </c>
      <c r="H52" s="17">
        <f>IF(A52&amp;""="","",IF(F52=0,"",MIN(1,G52/F52)))</f>
        <v/>
      </c>
      <c r="I52" s="16">
        <f>IF(A52&amp;""="","",COUNTIFS('الدروس'!$A$6:$A$1005,A52&amp;"",'الدروس'!$L$6:$L$1005,"متأخر عن الخطة"))</f>
        <v/>
      </c>
      <c r="J52" s="16">
        <f>IF(A52&amp;""="","",SUMIFS('الدروس'!$K$6:$K$1005,'الدروس'!$A$6:$A$1005,A52&amp;"",'الدروس'!$L$6:$L$1005,"متأخر عن الخطة"))</f>
        <v/>
      </c>
      <c r="K52" s="6">
        <f>IF(A52&amp;""="","",IF(F52=0,"لا دروس مسجلة",IF(I52&gt;0,"متأخرة عن الخطة",IF(G52&gt;=F52,"مكتملة",IF(G52=0,"لم تبدأ","في الموعد")))))</f>
        <v/>
      </c>
    </row>
    <row r="53">
      <c r="A53" s="5" t="n"/>
      <c r="B53" s="5" t="n"/>
      <c r="C53" s="5" t="n"/>
      <c r="D53" s="16">
        <f>IF(A53&amp;""="","",COUNTIFS('الدروس'!$A$6:$A$1005,A53&amp;""))</f>
        <v/>
      </c>
      <c r="E53" s="16">
        <f>IF(A53&amp;""="","",COUNTIFS('الدروس'!$A$6:$A$1005,A53&amp;"",'الدروس'!$H$6:$H$1005,"تم"))</f>
        <v/>
      </c>
      <c r="F53" s="16">
        <f>IF(A53&amp;""="","",SUMIFS('الدروس'!$D$6:$D$1005,'الدروس'!$A$6:$A$1005,A53&amp;""))</f>
        <v/>
      </c>
      <c r="G53" s="16">
        <f>IF(A53&amp;""="","",SUMIFS('الدروس'!$J$6:$J$1005,'الدروس'!$A$6:$A$1005,A53&amp;""))</f>
        <v/>
      </c>
      <c r="H53" s="17">
        <f>IF(A53&amp;""="","",IF(F53=0,"",MIN(1,G53/F53)))</f>
        <v/>
      </c>
      <c r="I53" s="16">
        <f>IF(A53&amp;""="","",COUNTIFS('الدروس'!$A$6:$A$1005,A53&amp;"",'الدروس'!$L$6:$L$1005,"متأخر عن الخطة"))</f>
        <v/>
      </c>
      <c r="J53" s="16">
        <f>IF(A53&amp;""="","",SUMIFS('الدروس'!$K$6:$K$1005,'الدروس'!$A$6:$A$1005,A53&amp;"",'الدروس'!$L$6:$L$1005,"متأخر عن الخطة"))</f>
        <v/>
      </c>
      <c r="K53" s="6">
        <f>IF(A53&amp;""="","",IF(F53=0,"لا دروس مسجلة",IF(I53&gt;0,"متأخرة عن الخطة",IF(G53&gt;=F53,"مكتملة",IF(G53=0,"لم تبدأ","في الموعد")))))</f>
        <v/>
      </c>
    </row>
    <row r="54">
      <c r="A54" s="5" t="n"/>
      <c r="B54" s="5" t="n"/>
      <c r="C54" s="5" t="n"/>
      <c r="D54" s="16">
        <f>IF(A54&amp;""="","",COUNTIFS('الدروس'!$A$6:$A$1005,A54&amp;""))</f>
        <v/>
      </c>
      <c r="E54" s="16">
        <f>IF(A54&amp;""="","",COUNTIFS('الدروس'!$A$6:$A$1005,A54&amp;"",'الدروس'!$H$6:$H$1005,"تم"))</f>
        <v/>
      </c>
      <c r="F54" s="16">
        <f>IF(A54&amp;""="","",SUMIFS('الدروس'!$D$6:$D$1005,'الدروس'!$A$6:$A$1005,A54&amp;""))</f>
        <v/>
      </c>
      <c r="G54" s="16">
        <f>IF(A54&amp;""="","",SUMIFS('الدروس'!$J$6:$J$1005,'الدروس'!$A$6:$A$1005,A54&amp;""))</f>
        <v/>
      </c>
      <c r="H54" s="17">
        <f>IF(A54&amp;""="","",IF(F54=0,"",MIN(1,G54/F54)))</f>
        <v/>
      </c>
      <c r="I54" s="16">
        <f>IF(A54&amp;""="","",COUNTIFS('الدروس'!$A$6:$A$1005,A54&amp;"",'الدروس'!$L$6:$L$1005,"متأخر عن الخطة"))</f>
        <v/>
      </c>
      <c r="J54" s="16">
        <f>IF(A54&amp;""="","",SUMIFS('الدروس'!$K$6:$K$1005,'الدروس'!$A$6:$A$1005,A54&amp;"",'الدروس'!$L$6:$L$1005,"متأخر عن الخطة"))</f>
        <v/>
      </c>
      <c r="K54" s="6">
        <f>IF(A54&amp;""="","",IF(F54=0,"لا دروس مسجلة",IF(I54&gt;0,"متأخرة عن الخطة",IF(G54&gt;=F54,"مكتملة",IF(G54=0,"لم تبدأ","في الموعد")))))</f>
        <v/>
      </c>
    </row>
    <row r="55">
      <c r="A55" s="5" t="n"/>
      <c r="B55" s="5" t="n"/>
      <c r="C55" s="5" t="n"/>
      <c r="D55" s="16">
        <f>IF(A55&amp;""="","",COUNTIFS('الدروس'!$A$6:$A$1005,A55&amp;""))</f>
        <v/>
      </c>
      <c r="E55" s="16">
        <f>IF(A55&amp;""="","",COUNTIFS('الدروس'!$A$6:$A$1005,A55&amp;"",'الدروس'!$H$6:$H$1005,"تم"))</f>
        <v/>
      </c>
      <c r="F55" s="16">
        <f>IF(A55&amp;""="","",SUMIFS('الدروس'!$D$6:$D$1005,'الدروس'!$A$6:$A$1005,A55&amp;""))</f>
        <v/>
      </c>
      <c r="G55" s="16">
        <f>IF(A55&amp;""="","",SUMIFS('الدروس'!$J$6:$J$1005,'الدروس'!$A$6:$A$1005,A55&amp;""))</f>
        <v/>
      </c>
      <c r="H55" s="17">
        <f>IF(A55&amp;""="","",IF(F55=0,"",MIN(1,G55/F55)))</f>
        <v/>
      </c>
      <c r="I55" s="16">
        <f>IF(A55&amp;""="","",COUNTIFS('الدروس'!$A$6:$A$1005,A55&amp;"",'الدروس'!$L$6:$L$1005,"متأخر عن الخطة"))</f>
        <v/>
      </c>
      <c r="J55" s="16">
        <f>IF(A55&amp;""="","",SUMIFS('الدروس'!$K$6:$K$1005,'الدروس'!$A$6:$A$1005,A55&amp;"",'الدروس'!$L$6:$L$1005,"متأخر عن الخطة"))</f>
        <v/>
      </c>
      <c r="K55" s="6">
        <f>IF(A55&amp;""="","",IF(F55=0,"لا دروس مسجلة",IF(I55&gt;0,"متأخرة عن الخطة",IF(G55&gt;=F55,"مكتملة",IF(G55=0,"لم تبدأ","في الموعد")))))</f>
        <v/>
      </c>
    </row>
    <row r="56">
      <c r="A56" s="5" t="n"/>
      <c r="B56" s="5" t="n"/>
      <c r="C56" s="5" t="n"/>
      <c r="D56" s="16">
        <f>IF(A56&amp;""="","",COUNTIFS('الدروس'!$A$6:$A$1005,A56&amp;""))</f>
        <v/>
      </c>
      <c r="E56" s="16">
        <f>IF(A56&amp;""="","",COUNTIFS('الدروس'!$A$6:$A$1005,A56&amp;"",'الدروس'!$H$6:$H$1005,"تم"))</f>
        <v/>
      </c>
      <c r="F56" s="16">
        <f>IF(A56&amp;""="","",SUMIFS('الدروس'!$D$6:$D$1005,'الدروس'!$A$6:$A$1005,A56&amp;""))</f>
        <v/>
      </c>
      <c r="G56" s="16">
        <f>IF(A56&amp;""="","",SUMIFS('الدروس'!$J$6:$J$1005,'الدروس'!$A$6:$A$1005,A56&amp;""))</f>
        <v/>
      </c>
      <c r="H56" s="17">
        <f>IF(A56&amp;""="","",IF(F56=0,"",MIN(1,G56/F56)))</f>
        <v/>
      </c>
      <c r="I56" s="16">
        <f>IF(A56&amp;""="","",COUNTIFS('الدروس'!$A$6:$A$1005,A56&amp;"",'الدروس'!$L$6:$L$1005,"متأخر عن الخطة"))</f>
        <v/>
      </c>
      <c r="J56" s="16">
        <f>IF(A56&amp;""="","",SUMIFS('الدروس'!$K$6:$K$1005,'الدروس'!$A$6:$A$1005,A56&amp;"",'الدروس'!$L$6:$L$1005,"متأخر عن الخطة"))</f>
        <v/>
      </c>
      <c r="K56" s="6">
        <f>IF(A56&amp;""="","",IF(F56=0,"لا دروس مسجلة",IF(I56&gt;0,"متأخرة عن الخطة",IF(G56&gt;=F56,"مكتملة",IF(G56=0,"لم تبدأ","في الموعد")))))</f>
        <v/>
      </c>
    </row>
    <row r="57">
      <c r="A57" s="5" t="n"/>
      <c r="B57" s="5" t="n"/>
      <c r="C57" s="5" t="n"/>
      <c r="D57" s="16">
        <f>IF(A57&amp;""="","",COUNTIFS('الدروس'!$A$6:$A$1005,A57&amp;""))</f>
        <v/>
      </c>
      <c r="E57" s="16">
        <f>IF(A57&amp;""="","",COUNTIFS('الدروس'!$A$6:$A$1005,A57&amp;"",'الدروس'!$H$6:$H$1005,"تم"))</f>
        <v/>
      </c>
      <c r="F57" s="16">
        <f>IF(A57&amp;""="","",SUMIFS('الدروس'!$D$6:$D$1005,'الدروس'!$A$6:$A$1005,A57&amp;""))</f>
        <v/>
      </c>
      <c r="G57" s="16">
        <f>IF(A57&amp;""="","",SUMIFS('الدروس'!$J$6:$J$1005,'الدروس'!$A$6:$A$1005,A57&amp;""))</f>
        <v/>
      </c>
      <c r="H57" s="17">
        <f>IF(A57&amp;""="","",IF(F57=0,"",MIN(1,G57/F57)))</f>
        <v/>
      </c>
      <c r="I57" s="16">
        <f>IF(A57&amp;""="","",COUNTIFS('الدروس'!$A$6:$A$1005,A57&amp;"",'الدروس'!$L$6:$L$1005,"متأخر عن الخطة"))</f>
        <v/>
      </c>
      <c r="J57" s="16">
        <f>IF(A57&amp;""="","",SUMIFS('الدروس'!$K$6:$K$1005,'الدروس'!$A$6:$A$1005,A57&amp;"",'الدروس'!$L$6:$L$1005,"متأخر عن الخطة"))</f>
        <v/>
      </c>
      <c r="K57" s="6">
        <f>IF(A57&amp;""="","",IF(F57=0,"لا دروس مسجلة",IF(I57&gt;0,"متأخرة عن الخطة",IF(G57&gt;=F57,"مكتملة",IF(G57=0,"لم تبدأ","في الموعد")))))</f>
        <v/>
      </c>
    </row>
    <row r="58">
      <c r="A58" s="5" t="n"/>
      <c r="B58" s="5" t="n"/>
      <c r="C58" s="5" t="n"/>
      <c r="D58" s="16">
        <f>IF(A58&amp;""="","",COUNTIFS('الدروس'!$A$6:$A$1005,A58&amp;""))</f>
        <v/>
      </c>
      <c r="E58" s="16">
        <f>IF(A58&amp;""="","",COUNTIFS('الدروس'!$A$6:$A$1005,A58&amp;"",'الدروس'!$H$6:$H$1005,"تم"))</f>
        <v/>
      </c>
      <c r="F58" s="16">
        <f>IF(A58&amp;""="","",SUMIFS('الدروس'!$D$6:$D$1005,'الدروس'!$A$6:$A$1005,A58&amp;""))</f>
        <v/>
      </c>
      <c r="G58" s="16">
        <f>IF(A58&amp;""="","",SUMIFS('الدروس'!$J$6:$J$1005,'الدروس'!$A$6:$A$1005,A58&amp;""))</f>
        <v/>
      </c>
      <c r="H58" s="17">
        <f>IF(A58&amp;""="","",IF(F58=0,"",MIN(1,G58/F58)))</f>
        <v/>
      </c>
      <c r="I58" s="16">
        <f>IF(A58&amp;""="","",COUNTIFS('الدروس'!$A$6:$A$1005,A58&amp;"",'الدروس'!$L$6:$L$1005,"متأخر عن الخطة"))</f>
        <v/>
      </c>
      <c r="J58" s="16">
        <f>IF(A58&amp;""="","",SUMIFS('الدروس'!$K$6:$K$1005,'الدروس'!$A$6:$A$1005,A58&amp;"",'الدروس'!$L$6:$L$1005,"متأخر عن الخطة"))</f>
        <v/>
      </c>
      <c r="K58" s="6">
        <f>IF(A58&amp;""="","",IF(F58=0,"لا دروس مسجلة",IF(I58&gt;0,"متأخرة عن الخطة",IF(G58&gt;=F58,"مكتملة",IF(G58=0,"لم تبدأ","في الموعد")))))</f>
        <v/>
      </c>
    </row>
    <row r="59">
      <c r="A59" s="5" t="n"/>
      <c r="B59" s="5" t="n"/>
      <c r="C59" s="5" t="n"/>
      <c r="D59" s="16">
        <f>IF(A59&amp;""="","",COUNTIFS('الدروس'!$A$6:$A$1005,A59&amp;""))</f>
        <v/>
      </c>
      <c r="E59" s="16">
        <f>IF(A59&amp;""="","",COUNTIFS('الدروس'!$A$6:$A$1005,A59&amp;"",'الدروس'!$H$6:$H$1005,"تم"))</f>
        <v/>
      </c>
      <c r="F59" s="16">
        <f>IF(A59&amp;""="","",SUMIFS('الدروس'!$D$6:$D$1005,'الدروس'!$A$6:$A$1005,A59&amp;""))</f>
        <v/>
      </c>
      <c r="G59" s="16">
        <f>IF(A59&amp;""="","",SUMIFS('الدروس'!$J$6:$J$1005,'الدروس'!$A$6:$A$1005,A59&amp;""))</f>
        <v/>
      </c>
      <c r="H59" s="17">
        <f>IF(A59&amp;""="","",IF(F59=0,"",MIN(1,G59/F59)))</f>
        <v/>
      </c>
      <c r="I59" s="16">
        <f>IF(A59&amp;""="","",COUNTIFS('الدروس'!$A$6:$A$1005,A59&amp;"",'الدروس'!$L$6:$L$1005,"متأخر عن الخطة"))</f>
        <v/>
      </c>
      <c r="J59" s="16">
        <f>IF(A59&amp;""="","",SUMIFS('الدروس'!$K$6:$K$1005,'الدروس'!$A$6:$A$1005,A59&amp;"",'الدروس'!$L$6:$L$1005,"متأخر عن الخطة"))</f>
        <v/>
      </c>
      <c r="K59" s="6">
        <f>IF(A59&amp;""="","",IF(F59=0,"لا دروس مسجلة",IF(I59&gt;0,"متأخرة عن الخطة",IF(G59&gt;=F59,"مكتملة",IF(G59=0,"لم تبدأ","في الموعد")))))</f>
        <v/>
      </c>
    </row>
    <row r="60">
      <c r="A60" s="5" t="n"/>
      <c r="B60" s="5" t="n"/>
      <c r="C60" s="5" t="n"/>
      <c r="D60" s="16">
        <f>IF(A60&amp;""="","",COUNTIFS('الدروس'!$A$6:$A$1005,A60&amp;""))</f>
        <v/>
      </c>
      <c r="E60" s="16">
        <f>IF(A60&amp;""="","",COUNTIFS('الدروس'!$A$6:$A$1005,A60&amp;"",'الدروس'!$H$6:$H$1005,"تم"))</f>
        <v/>
      </c>
      <c r="F60" s="16">
        <f>IF(A60&amp;""="","",SUMIFS('الدروس'!$D$6:$D$1005,'الدروس'!$A$6:$A$1005,A60&amp;""))</f>
        <v/>
      </c>
      <c r="G60" s="16">
        <f>IF(A60&amp;""="","",SUMIFS('الدروس'!$J$6:$J$1005,'الدروس'!$A$6:$A$1005,A60&amp;""))</f>
        <v/>
      </c>
      <c r="H60" s="17">
        <f>IF(A60&amp;""="","",IF(F60=0,"",MIN(1,G60/F60)))</f>
        <v/>
      </c>
      <c r="I60" s="16">
        <f>IF(A60&amp;""="","",COUNTIFS('الدروس'!$A$6:$A$1005,A60&amp;"",'الدروس'!$L$6:$L$1005,"متأخر عن الخطة"))</f>
        <v/>
      </c>
      <c r="J60" s="16">
        <f>IF(A60&amp;""="","",SUMIFS('الدروس'!$K$6:$K$1005,'الدروس'!$A$6:$A$1005,A60&amp;"",'الدروس'!$L$6:$L$1005,"متأخر عن الخطة"))</f>
        <v/>
      </c>
      <c r="K60" s="6">
        <f>IF(A60&amp;""="","",IF(F60=0,"لا دروس مسجلة",IF(I60&gt;0,"متأخرة عن الخطة",IF(G60&gt;=F60,"مكتملة",IF(G60=0,"لم تبدأ","في الموعد")))))</f>
        <v/>
      </c>
    </row>
    <row r="61">
      <c r="A61" s="5" t="n"/>
      <c r="B61" s="5" t="n"/>
      <c r="C61" s="5" t="n"/>
      <c r="D61" s="16">
        <f>IF(A61&amp;""="","",COUNTIFS('الدروس'!$A$6:$A$1005,A61&amp;""))</f>
        <v/>
      </c>
      <c r="E61" s="16">
        <f>IF(A61&amp;""="","",COUNTIFS('الدروس'!$A$6:$A$1005,A61&amp;"",'الدروس'!$H$6:$H$1005,"تم"))</f>
        <v/>
      </c>
      <c r="F61" s="16">
        <f>IF(A61&amp;""="","",SUMIFS('الدروس'!$D$6:$D$1005,'الدروس'!$A$6:$A$1005,A61&amp;""))</f>
        <v/>
      </c>
      <c r="G61" s="16">
        <f>IF(A61&amp;""="","",SUMIFS('الدروس'!$J$6:$J$1005,'الدروس'!$A$6:$A$1005,A61&amp;""))</f>
        <v/>
      </c>
      <c r="H61" s="17">
        <f>IF(A61&amp;""="","",IF(F61=0,"",MIN(1,G61/F61)))</f>
        <v/>
      </c>
      <c r="I61" s="16">
        <f>IF(A61&amp;""="","",COUNTIFS('الدروس'!$A$6:$A$1005,A61&amp;"",'الدروس'!$L$6:$L$1005,"متأخر عن الخطة"))</f>
        <v/>
      </c>
      <c r="J61" s="16">
        <f>IF(A61&amp;""="","",SUMIFS('الدروس'!$K$6:$K$1005,'الدروس'!$A$6:$A$1005,A61&amp;"",'الدروس'!$L$6:$L$1005,"متأخر عن الخطة"))</f>
        <v/>
      </c>
      <c r="K61" s="6">
        <f>IF(A61&amp;""="","",IF(F61=0,"لا دروس مسجلة",IF(I61&gt;0,"متأخرة عن الخطة",IF(G61&gt;=F61,"مكتملة",IF(G61=0,"لم تبدأ","في الموعد")))))</f>
        <v/>
      </c>
    </row>
    <row r="62">
      <c r="A62" s="5" t="n"/>
      <c r="B62" s="5" t="n"/>
      <c r="C62" s="5" t="n"/>
      <c r="D62" s="16">
        <f>IF(A62&amp;""="","",COUNTIFS('الدروس'!$A$6:$A$1005,A62&amp;""))</f>
        <v/>
      </c>
      <c r="E62" s="16">
        <f>IF(A62&amp;""="","",COUNTIFS('الدروس'!$A$6:$A$1005,A62&amp;"",'الدروس'!$H$6:$H$1005,"تم"))</f>
        <v/>
      </c>
      <c r="F62" s="16">
        <f>IF(A62&amp;""="","",SUMIFS('الدروس'!$D$6:$D$1005,'الدروس'!$A$6:$A$1005,A62&amp;""))</f>
        <v/>
      </c>
      <c r="G62" s="16">
        <f>IF(A62&amp;""="","",SUMIFS('الدروس'!$J$6:$J$1005,'الدروس'!$A$6:$A$1005,A62&amp;""))</f>
        <v/>
      </c>
      <c r="H62" s="17">
        <f>IF(A62&amp;""="","",IF(F62=0,"",MIN(1,G62/F62)))</f>
        <v/>
      </c>
      <c r="I62" s="16">
        <f>IF(A62&amp;""="","",COUNTIFS('الدروس'!$A$6:$A$1005,A62&amp;"",'الدروس'!$L$6:$L$1005,"متأخر عن الخطة"))</f>
        <v/>
      </c>
      <c r="J62" s="16">
        <f>IF(A62&amp;""="","",SUMIFS('الدروس'!$K$6:$K$1005,'الدروس'!$A$6:$A$1005,A62&amp;"",'الدروس'!$L$6:$L$1005,"متأخر عن الخطة"))</f>
        <v/>
      </c>
      <c r="K62" s="6">
        <f>IF(A62&amp;""="","",IF(F62=0,"لا دروس مسجلة",IF(I62&gt;0,"متأخرة عن الخطة",IF(G62&gt;=F62,"مكتملة",IF(G62=0,"لم تبدأ","في الموعد")))))</f>
        <v/>
      </c>
    </row>
    <row r="63">
      <c r="A63" s="5" t="n"/>
      <c r="B63" s="5" t="n"/>
      <c r="C63" s="5" t="n"/>
      <c r="D63" s="16">
        <f>IF(A63&amp;""="","",COUNTIFS('الدروس'!$A$6:$A$1005,A63&amp;""))</f>
        <v/>
      </c>
      <c r="E63" s="16">
        <f>IF(A63&amp;""="","",COUNTIFS('الدروس'!$A$6:$A$1005,A63&amp;"",'الدروس'!$H$6:$H$1005,"تم"))</f>
        <v/>
      </c>
      <c r="F63" s="16">
        <f>IF(A63&amp;""="","",SUMIFS('الدروس'!$D$6:$D$1005,'الدروس'!$A$6:$A$1005,A63&amp;""))</f>
        <v/>
      </c>
      <c r="G63" s="16">
        <f>IF(A63&amp;""="","",SUMIFS('الدروس'!$J$6:$J$1005,'الدروس'!$A$6:$A$1005,A63&amp;""))</f>
        <v/>
      </c>
      <c r="H63" s="17">
        <f>IF(A63&amp;""="","",IF(F63=0,"",MIN(1,G63/F63)))</f>
        <v/>
      </c>
      <c r="I63" s="16">
        <f>IF(A63&amp;""="","",COUNTIFS('الدروس'!$A$6:$A$1005,A63&amp;"",'الدروس'!$L$6:$L$1005,"متأخر عن الخطة"))</f>
        <v/>
      </c>
      <c r="J63" s="16">
        <f>IF(A63&amp;""="","",SUMIFS('الدروس'!$K$6:$K$1005,'الدروس'!$A$6:$A$1005,A63&amp;"",'الدروس'!$L$6:$L$1005,"متأخر عن الخطة"))</f>
        <v/>
      </c>
      <c r="K63" s="6">
        <f>IF(A63&amp;""="","",IF(F63=0,"لا دروس مسجلة",IF(I63&gt;0,"متأخرة عن الخطة",IF(G63&gt;=F63,"مكتملة",IF(G63=0,"لم تبدأ","في الموعد")))))</f>
        <v/>
      </c>
    </row>
    <row r="64">
      <c r="A64" s="5" t="n"/>
      <c r="B64" s="5" t="n"/>
      <c r="C64" s="5" t="n"/>
      <c r="D64" s="16">
        <f>IF(A64&amp;""="","",COUNTIFS('الدروس'!$A$6:$A$1005,A64&amp;""))</f>
        <v/>
      </c>
      <c r="E64" s="16">
        <f>IF(A64&amp;""="","",COUNTIFS('الدروس'!$A$6:$A$1005,A64&amp;"",'الدروس'!$H$6:$H$1005,"تم"))</f>
        <v/>
      </c>
      <c r="F64" s="16">
        <f>IF(A64&amp;""="","",SUMIFS('الدروس'!$D$6:$D$1005,'الدروس'!$A$6:$A$1005,A64&amp;""))</f>
        <v/>
      </c>
      <c r="G64" s="16">
        <f>IF(A64&amp;""="","",SUMIFS('الدروس'!$J$6:$J$1005,'الدروس'!$A$6:$A$1005,A64&amp;""))</f>
        <v/>
      </c>
      <c r="H64" s="17">
        <f>IF(A64&amp;""="","",IF(F64=0,"",MIN(1,G64/F64)))</f>
        <v/>
      </c>
      <c r="I64" s="16">
        <f>IF(A64&amp;""="","",COUNTIFS('الدروس'!$A$6:$A$1005,A64&amp;"",'الدروس'!$L$6:$L$1005,"متأخر عن الخطة"))</f>
        <v/>
      </c>
      <c r="J64" s="16">
        <f>IF(A64&amp;""="","",SUMIFS('الدروس'!$K$6:$K$1005,'الدروس'!$A$6:$A$1005,A64&amp;"",'الدروس'!$L$6:$L$1005,"متأخر عن الخطة"))</f>
        <v/>
      </c>
      <c r="K64" s="6">
        <f>IF(A64&amp;""="","",IF(F64=0,"لا دروس مسجلة",IF(I64&gt;0,"متأخرة عن الخطة",IF(G64&gt;=F64,"مكتملة",IF(G64=0,"لم تبدأ","في الموعد")))))</f>
        <v/>
      </c>
    </row>
    <row r="65">
      <c r="A65" s="5" t="n"/>
      <c r="B65" s="5" t="n"/>
      <c r="C65" s="5" t="n"/>
      <c r="D65" s="16">
        <f>IF(A65&amp;""="","",COUNTIFS('الدروس'!$A$6:$A$1005,A65&amp;""))</f>
        <v/>
      </c>
      <c r="E65" s="16">
        <f>IF(A65&amp;""="","",COUNTIFS('الدروس'!$A$6:$A$1005,A65&amp;"",'الدروس'!$H$6:$H$1005,"تم"))</f>
        <v/>
      </c>
      <c r="F65" s="16">
        <f>IF(A65&amp;""="","",SUMIFS('الدروس'!$D$6:$D$1005,'الدروس'!$A$6:$A$1005,A65&amp;""))</f>
        <v/>
      </c>
      <c r="G65" s="16">
        <f>IF(A65&amp;""="","",SUMIFS('الدروس'!$J$6:$J$1005,'الدروس'!$A$6:$A$1005,A65&amp;""))</f>
        <v/>
      </c>
      <c r="H65" s="17">
        <f>IF(A65&amp;""="","",IF(F65=0,"",MIN(1,G65/F65)))</f>
        <v/>
      </c>
      <c r="I65" s="16">
        <f>IF(A65&amp;""="","",COUNTIFS('الدروس'!$A$6:$A$1005,A65&amp;"",'الدروس'!$L$6:$L$1005,"متأخر عن الخطة"))</f>
        <v/>
      </c>
      <c r="J65" s="16">
        <f>IF(A65&amp;""="","",SUMIFS('الدروس'!$K$6:$K$1005,'الدروس'!$A$6:$A$1005,A65&amp;"",'الدروس'!$L$6:$L$1005,"متأخر عن الخطة"))</f>
        <v/>
      </c>
      <c r="K65" s="6">
        <f>IF(A65&amp;""="","",IF(F65=0,"لا دروس مسجلة",IF(I65&gt;0,"متأخرة عن الخطة",IF(G65&gt;=F65,"مكتملة",IF(G65=0,"لم تبدأ","في الموعد")))))</f>
        <v/>
      </c>
    </row>
  </sheetData>
  <autoFilter ref="A5:K65"/>
  <mergeCells count="2">
    <mergeCell ref="A2:K2"/>
    <mergeCell ref="A1:K1"/>
  </mergeCells>
  <conditionalFormatting sqref="A6:K65">
    <cfRule type="expression" priority="1" dxfId="0">
      <formula>$K6="متأخرة عن الخطة"</formula>
    </cfRule>
  </conditionalFormatting>
  <conditionalFormatting sqref="K6:K65">
    <cfRule type="expression" priority="2" dxfId="1">
      <formula>$K6="مكتملة"</formula>
    </cfRule>
    <cfRule type="expression" priority="3" dxfId="2">
      <formula>$K6="لم تبدأ"</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4.xml><?xml version="1.0" encoding="utf-8"?>
<worksheet xmlns="http://schemas.openxmlformats.org/spreadsheetml/2006/main">
  <sheetPr>
    <tabColor rgb="004F46E5"/>
    <outlinePr summaryBelow="1" summaryRight="1"/>
    <pageSetUpPr fitToPage="1"/>
  </sheetPr>
  <dimension ref="A1:M1005"/>
  <sheetViews>
    <sheetView showGridLines="1" rightToLeft="1" workbookViewId="0">
      <pane xSplit="3" ySplit="5" topLeftCell="D6" activePane="bottomRight" state="frozen"/>
      <selection pane="topRight"/>
      <selection pane="bottomLeft"/>
      <selection pane="bottomRight" activeCell="A1" sqref="A1"/>
    </sheetView>
  </sheetViews>
  <sheetFormatPr baseColWidth="8" defaultRowHeight="15"/>
  <cols>
    <col width="16" customWidth="1" min="1" max="1"/>
    <col width="13" customWidth="1" min="2" max="2"/>
    <col width="26" customWidth="1" min="3" max="3"/>
    <col width="10" customWidth="1" min="4" max="4"/>
    <col width="10" customWidth="1" min="5" max="5"/>
    <col width="13" customWidth="1" min="6" max="6"/>
    <col width="13" customWidth="1" min="7" max="7"/>
    <col width="11" customWidth="1" min="8" max="8"/>
    <col width="28" customWidth="1" min="9" max="9"/>
    <col width="11" customWidth="1" min="10" max="10"/>
    <col width="10" customWidth="1" min="11" max="11"/>
    <col width="16" customWidth="1" min="12" max="12"/>
    <col width="18" customWidth="1" min="13" max="13"/>
  </cols>
  <sheetData>
    <row r="1" ht="26" customHeight="1">
      <c r="A1" s="10" t="inlineStr">
        <is>
          <t>شيت تحضير الدروس وتغطية المنهج · قالب مجاني من Softwiro</t>
        </is>
      </c>
    </row>
    <row r="2">
      <c r="A2" s="11" t="inlineStr">
        <is>
          <t>هل تعبت من نقل الأرقام بين الشيتات؟ هذا العمل يتم تلقائيًا في برنامج مخصص من Softwiro ← اضغط هنا</t>
        </is>
      </c>
    </row>
    <row r="5" ht="32" customHeight="1">
      <c r="A5" s="15" t="inlineStr">
        <is>
          <t>كود المادة والفصل</t>
        </is>
      </c>
      <c r="B5" s="15" t="inlineStr">
        <is>
          <t>الوحدة</t>
        </is>
      </c>
      <c r="C5" s="15" t="inlineStr">
        <is>
          <t>الدرس</t>
        </is>
      </c>
      <c r="D5" s="15" t="inlineStr">
        <is>
          <t>الحصص المخططة</t>
        </is>
      </c>
      <c r="E5" s="15" t="inlineStr">
        <is>
          <t>الحصص المنفذة</t>
        </is>
      </c>
      <c r="F5" s="15" t="inlineStr">
        <is>
          <t>موعد التنفيذ المخطط</t>
        </is>
      </c>
      <c r="G5" s="15" t="inlineStr">
        <is>
          <t>تاريخ التنفيذ</t>
        </is>
      </c>
      <c r="H5" s="15" t="inlineStr">
        <is>
          <t>الحالة</t>
        </is>
      </c>
      <c r="I5" s="15" t="inlineStr">
        <is>
          <t>ملاحظة تحضير</t>
        </is>
      </c>
      <c r="J5" s="15" t="inlineStr">
        <is>
          <t>الحصص المحتسبة</t>
        </is>
      </c>
      <c r="K5" s="15" t="inlineStr">
        <is>
          <t>الحصص المتبقية</t>
        </is>
      </c>
      <c r="L5" s="15" t="inlineStr">
        <is>
          <t>تنبيه</t>
        </is>
      </c>
      <c r="M5" s="15" t="inlineStr">
        <is>
          <t>مراجعة</t>
        </is>
      </c>
    </row>
    <row r="6">
      <c r="A6" s="5" t="inlineStr">
        <is>
          <t>عربي 1/أ</t>
        </is>
      </c>
      <c r="B6" s="5" t="inlineStr">
        <is>
          <t>الوحدة 1</t>
        </is>
      </c>
      <c r="C6" s="5" t="inlineStr">
        <is>
          <t>قراءة: الأسرة</t>
        </is>
      </c>
      <c r="D6" s="14" t="n">
        <v>2</v>
      </c>
      <c r="E6" s="14" t="n">
        <v>2</v>
      </c>
      <c r="F6" s="13" t="n">
        <v>46285</v>
      </c>
      <c r="G6" s="13" t="n">
        <v>46286</v>
      </c>
      <c r="H6" s="5" t="inlineStr">
        <is>
          <t>تم</t>
        </is>
      </c>
      <c r="I6" s="5" t="inlineStr">
        <is>
          <t>أسئلة فهم شفهية</t>
        </is>
      </c>
      <c r="J6" s="16">
        <f>IF(A6&amp;""="","",MIN(N(E6),N(D6)))</f>
        <v/>
      </c>
      <c r="K6" s="16">
        <f>IF(A6&amp;""="","",MAX(0,N(D6)-J6))</f>
        <v/>
      </c>
      <c r="L6" s="6">
        <f>IF(A6&amp;""="","",IF(AND(H6&lt;&gt;"تم",ISNUMBER(F6),F6&lt;'الإعدادات'!$B$4-N('الإعدادات'!$B$5)),"متأخر عن الخطة",""))</f>
        <v/>
      </c>
      <c r="M6" s="6">
        <f>IF(A6&amp;""="","",IF(AND(H6="تم",N(E6)&lt;N(D6)),"راجع الحصص المنفذة",""))</f>
        <v/>
      </c>
    </row>
    <row r="7">
      <c r="A7" s="5" t="inlineStr">
        <is>
          <t>عربي 1/أ</t>
        </is>
      </c>
      <c r="B7" s="5" t="inlineStr">
        <is>
          <t>الوحدة 1</t>
        </is>
      </c>
      <c r="C7" s="5" t="inlineStr">
        <is>
          <t>نحو: الجملة الاسمية</t>
        </is>
      </c>
      <c r="D7" s="14" t="n">
        <v>3</v>
      </c>
      <c r="E7" s="14" t="n">
        <v>3</v>
      </c>
      <c r="F7" s="13" t="n">
        <v>46292</v>
      </c>
      <c r="G7" s="13" t="n">
        <v>46293</v>
      </c>
      <c r="H7" s="5" t="inlineStr">
        <is>
          <t>تم</t>
        </is>
      </c>
      <c r="I7" s="5" t="inlineStr">
        <is>
          <t>أمثلة من الفصل</t>
        </is>
      </c>
      <c r="J7" s="16">
        <f>IF(A7&amp;""="","",MIN(N(E7),N(D7)))</f>
        <v/>
      </c>
      <c r="K7" s="16">
        <f>IF(A7&amp;""="","",MAX(0,N(D7)-J7))</f>
        <v/>
      </c>
      <c r="L7" s="6">
        <f>IF(A7&amp;""="","",IF(AND(H7&lt;&gt;"تم",ISNUMBER(F7),F7&lt;'الإعدادات'!$B$4-N('الإعدادات'!$B$5)),"متأخر عن الخطة",""))</f>
        <v/>
      </c>
      <c r="M7" s="6">
        <f>IF(A7&amp;""="","",IF(AND(H7="تم",N(E7)&lt;N(D7)),"راجع الحصص المنفذة",""))</f>
        <v/>
      </c>
    </row>
    <row r="8">
      <c r="A8" s="5" t="inlineStr">
        <is>
          <t>عربي 1/أ</t>
        </is>
      </c>
      <c r="B8" s="5" t="inlineStr">
        <is>
          <t>الوحدة 2</t>
        </is>
      </c>
      <c r="C8" s="5" t="inlineStr">
        <is>
          <t>قصة قصيرة</t>
        </is>
      </c>
      <c r="D8" s="14" t="n">
        <v>2</v>
      </c>
      <c r="E8" s="14" t="n">
        <v>1</v>
      </c>
      <c r="F8" s="13" t="n">
        <v>46313</v>
      </c>
      <c r="G8" s="13" t="n"/>
      <c r="H8" s="5" t="inlineStr">
        <is>
          <t>جارٍ</t>
        </is>
      </c>
      <c r="I8" s="5" t="inlineStr">
        <is>
          <t>تبقى حصة نقاش</t>
        </is>
      </c>
      <c r="J8" s="16">
        <f>IF(A8&amp;""="","",MIN(N(E8),N(D8)))</f>
        <v/>
      </c>
      <c r="K8" s="16">
        <f>IF(A8&amp;""="","",MAX(0,N(D8)-J8))</f>
        <v/>
      </c>
      <c r="L8" s="6">
        <f>IF(A8&amp;""="","",IF(AND(H8&lt;&gt;"تم",ISNUMBER(F8),F8&lt;'الإعدادات'!$B$4-N('الإعدادات'!$B$5)),"متأخر عن الخطة",""))</f>
        <v/>
      </c>
      <c r="M8" s="6">
        <f>IF(A8&amp;""="","",IF(AND(H8="تم",N(E8)&lt;N(D8)),"راجع الحصص المنفذة",""))</f>
        <v/>
      </c>
    </row>
    <row r="9">
      <c r="A9" s="5" t="inlineStr">
        <is>
          <t>عربي 1/أ</t>
        </is>
      </c>
      <c r="B9" s="5" t="inlineStr">
        <is>
          <t>الوحدة 2</t>
        </is>
      </c>
      <c r="C9" s="5" t="inlineStr">
        <is>
          <t>تعبير</t>
        </is>
      </c>
      <c r="D9" s="14" t="n">
        <v>2</v>
      </c>
      <c r="E9" s="14" t="n">
        <v>0</v>
      </c>
      <c r="F9" s="13" t="n">
        <v>46320</v>
      </c>
      <c r="G9" s="13" t="n"/>
      <c r="H9" s="5" t="inlineStr">
        <is>
          <t>لم يبدأ</t>
        </is>
      </c>
      <c r="I9" s="5" t="inlineStr">
        <is>
          <t>تجهيز موضوعين</t>
        </is>
      </c>
      <c r="J9" s="16">
        <f>IF(A9&amp;""="","",MIN(N(E9),N(D9)))</f>
        <v/>
      </c>
      <c r="K9" s="16">
        <f>IF(A9&amp;""="","",MAX(0,N(D9)-J9))</f>
        <v/>
      </c>
      <c r="L9" s="6">
        <f>IF(A9&amp;""="","",IF(AND(H9&lt;&gt;"تم",ISNUMBER(F9),F9&lt;'الإعدادات'!$B$4-N('الإعدادات'!$B$5)),"متأخر عن الخطة",""))</f>
        <v/>
      </c>
      <c r="M9" s="6">
        <f>IF(A9&amp;""="","",IF(AND(H9="تم",N(E9)&lt;N(D9)),"راجع الحصص المنفذة",""))</f>
        <v/>
      </c>
    </row>
    <row r="10">
      <c r="A10" s="5" t="inlineStr">
        <is>
          <t>عربي 1/أ</t>
        </is>
      </c>
      <c r="B10" s="5" t="inlineStr">
        <is>
          <t>الوحدة 3</t>
        </is>
      </c>
      <c r="C10" s="5" t="inlineStr">
        <is>
          <t>إملاء</t>
        </is>
      </c>
      <c r="D10" s="14" t="n">
        <v>3</v>
      </c>
      <c r="E10" s="14" t="n">
        <v>0</v>
      </c>
      <c r="F10" s="13" t="n">
        <v>46341</v>
      </c>
      <c r="G10" s="13" t="n"/>
      <c r="H10" s="5" t="inlineStr">
        <is>
          <t>لم يبدأ</t>
        </is>
      </c>
      <c r="I10" s="5" t="n"/>
      <c r="J10" s="16">
        <f>IF(A10&amp;""="","",MIN(N(E10),N(D10)))</f>
        <v/>
      </c>
      <c r="K10" s="16">
        <f>IF(A10&amp;""="","",MAX(0,N(D10)-J10))</f>
        <v/>
      </c>
      <c r="L10" s="6">
        <f>IF(A10&amp;""="","",IF(AND(H10&lt;&gt;"تم",ISNUMBER(F10),F10&lt;'الإعدادات'!$B$4-N('الإعدادات'!$B$5)),"متأخر عن الخطة",""))</f>
        <v/>
      </c>
      <c r="M10" s="6">
        <f>IF(A10&amp;""="","",IF(AND(H10="تم",N(E10)&lt;N(D10)),"راجع الحصص المنفذة",""))</f>
        <v/>
      </c>
    </row>
    <row r="11">
      <c r="A11" s="5" t="inlineStr">
        <is>
          <t>علوم 1/أ</t>
        </is>
      </c>
      <c r="B11" s="5" t="inlineStr">
        <is>
          <t>الوحدة 1</t>
        </is>
      </c>
      <c r="C11" s="5" t="inlineStr">
        <is>
          <t>الماء</t>
        </is>
      </c>
      <c r="D11" s="14" t="n">
        <v>2</v>
      </c>
      <c r="E11" s="14" t="n">
        <v>2</v>
      </c>
      <c r="F11" s="13" t="n">
        <v>46280</v>
      </c>
      <c r="G11" s="13" t="n">
        <v>46281</v>
      </c>
      <c r="H11" s="5" t="inlineStr">
        <is>
          <t>تم</t>
        </is>
      </c>
      <c r="I11" s="5" t="inlineStr">
        <is>
          <t>تجربة بسيطة</t>
        </is>
      </c>
      <c r="J11" s="16">
        <f>IF(A11&amp;""="","",MIN(N(E11),N(D11)))</f>
        <v/>
      </c>
      <c r="K11" s="16">
        <f>IF(A11&amp;""="","",MAX(0,N(D11)-J11))</f>
        <v/>
      </c>
      <c r="L11" s="6">
        <f>IF(A11&amp;""="","",IF(AND(H11&lt;&gt;"تم",ISNUMBER(F11),F11&lt;'الإعدادات'!$B$4-N('الإعدادات'!$B$5)),"متأخر عن الخطة",""))</f>
        <v/>
      </c>
      <c r="M11" s="6">
        <f>IF(A11&amp;""="","",IF(AND(H11="تم",N(E11)&lt;N(D11)),"راجع الحصص المنفذة",""))</f>
        <v/>
      </c>
    </row>
    <row r="12">
      <c r="A12" s="5" t="inlineStr">
        <is>
          <t>علوم 1/أ</t>
        </is>
      </c>
      <c r="B12" s="5" t="inlineStr">
        <is>
          <t>الوحدة 1</t>
        </is>
      </c>
      <c r="C12" s="5" t="inlineStr">
        <is>
          <t>الهواء</t>
        </is>
      </c>
      <c r="D12" s="14" t="n">
        <v>2</v>
      </c>
      <c r="E12" s="14" t="n">
        <v>2</v>
      </c>
      <c r="F12" s="13" t="n">
        <v>46294</v>
      </c>
      <c r="G12" s="13" t="n">
        <v>46301</v>
      </c>
      <c r="H12" s="5" t="inlineStr">
        <is>
          <t>تم</t>
        </is>
      </c>
      <c r="I12" s="5" t="n"/>
      <c r="J12" s="16">
        <f>IF(A12&amp;""="","",MIN(N(E12),N(D12)))</f>
        <v/>
      </c>
      <c r="K12" s="16">
        <f>IF(A12&amp;""="","",MAX(0,N(D12)-J12))</f>
        <v/>
      </c>
      <c r="L12" s="6">
        <f>IF(A12&amp;""="","",IF(AND(H12&lt;&gt;"تم",ISNUMBER(F12),F12&lt;'الإعدادات'!$B$4-N('الإعدادات'!$B$5)),"متأخر عن الخطة",""))</f>
        <v/>
      </c>
      <c r="M12" s="6">
        <f>IF(A12&amp;""="","",IF(AND(H12="تم",N(E12)&lt;N(D12)),"راجع الحصص المنفذة",""))</f>
        <v/>
      </c>
    </row>
    <row r="13">
      <c r="A13" s="5" t="inlineStr">
        <is>
          <t>علوم 1/أ</t>
        </is>
      </c>
      <c r="B13" s="5" t="inlineStr">
        <is>
          <t>الوحدة 2</t>
        </is>
      </c>
      <c r="C13" s="5" t="inlineStr">
        <is>
          <t>الضوء</t>
        </is>
      </c>
      <c r="D13" s="14" t="n">
        <v>3</v>
      </c>
      <c r="E13" s="14" t="n">
        <v>3</v>
      </c>
      <c r="F13" s="13" t="n">
        <v>46315</v>
      </c>
      <c r="G13" s="13" t="n">
        <v>46317</v>
      </c>
      <c r="H13" s="5" t="inlineStr">
        <is>
          <t>تم</t>
        </is>
      </c>
      <c r="I13" s="5" t="inlineStr">
        <is>
          <t>صور ونماذج</t>
        </is>
      </c>
      <c r="J13" s="16">
        <f>IF(A13&amp;""="","",MIN(N(E13),N(D13)))</f>
        <v/>
      </c>
      <c r="K13" s="16">
        <f>IF(A13&amp;""="","",MAX(0,N(D13)-J13))</f>
        <v/>
      </c>
      <c r="L13" s="6">
        <f>IF(A13&amp;""="","",IF(AND(H13&lt;&gt;"تم",ISNUMBER(F13),F13&lt;'الإعدادات'!$B$4-N('الإعدادات'!$B$5)),"متأخر عن الخطة",""))</f>
        <v/>
      </c>
      <c r="M13" s="6">
        <f>IF(A13&amp;""="","",IF(AND(H13="تم",N(E13)&lt;N(D13)),"راجع الحصص المنفذة",""))</f>
        <v/>
      </c>
    </row>
    <row r="14">
      <c r="A14" s="5" t="inlineStr">
        <is>
          <t>علوم 1/أ</t>
        </is>
      </c>
      <c r="B14" s="5" t="inlineStr">
        <is>
          <t>الوحدة 2</t>
        </is>
      </c>
      <c r="C14" s="5" t="inlineStr">
        <is>
          <t>الظل</t>
        </is>
      </c>
      <c r="D14" s="14" t="n">
        <v>2</v>
      </c>
      <c r="E14" s="14" t="n">
        <v>1</v>
      </c>
      <c r="F14" s="13" t="n">
        <v>46330</v>
      </c>
      <c r="G14" s="13" t="n"/>
      <c r="H14" s="5" t="inlineStr">
        <is>
          <t>جارٍ</t>
        </is>
      </c>
      <c r="I14" s="5" t="inlineStr">
        <is>
          <t>تجهيز مصباح</t>
        </is>
      </c>
      <c r="J14" s="16">
        <f>IF(A14&amp;""="","",MIN(N(E14),N(D14)))</f>
        <v/>
      </c>
      <c r="K14" s="16">
        <f>IF(A14&amp;""="","",MAX(0,N(D14)-J14))</f>
        <v/>
      </c>
      <c r="L14" s="6">
        <f>IF(A14&amp;""="","",IF(AND(H14&lt;&gt;"تم",ISNUMBER(F14),F14&lt;'الإعدادات'!$B$4-N('الإعدادات'!$B$5)),"متأخر عن الخطة",""))</f>
        <v/>
      </c>
      <c r="M14" s="6">
        <f>IF(A14&amp;""="","",IF(AND(H14="تم",N(E14)&lt;N(D14)),"راجع الحصص المنفذة",""))</f>
        <v/>
      </c>
    </row>
    <row r="15">
      <c r="A15" s="5" t="inlineStr">
        <is>
          <t>علوم 1/أ</t>
        </is>
      </c>
      <c r="B15" s="5" t="inlineStr">
        <is>
          <t>الوحدة 2</t>
        </is>
      </c>
      <c r="C15" s="5" t="inlineStr">
        <is>
          <t>مراجعة الوحدة</t>
        </is>
      </c>
      <c r="D15" s="14" t="n">
        <v>1</v>
      </c>
      <c r="E15" s="14" t="n">
        <v>2</v>
      </c>
      <c r="F15" s="13" t="n">
        <v>46325</v>
      </c>
      <c r="G15" s="13" t="n">
        <v>46325</v>
      </c>
      <c r="H15" s="5" t="inlineStr">
        <is>
          <t>تم</t>
        </is>
      </c>
      <c r="I15" s="5" t="inlineStr">
        <is>
          <t>حصة إضافية للمراجعة</t>
        </is>
      </c>
      <c r="J15" s="16">
        <f>IF(A15&amp;""="","",MIN(N(E15),N(D15)))</f>
        <v/>
      </c>
      <c r="K15" s="16">
        <f>IF(A15&amp;""="","",MAX(0,N(D15)-J15))</f>
        <v/>
      </c>
      <c r="L15" s="6">
        <f>IF(A15&amp;""="","",IF(AND(H15&lt;&gt;"تم",ISNUMBER(F15),F15&lt;'الإعدادات'!$B$4-N('الإعدادات'!$B$5)),"متأخر عن الخطة",""))</f>
        <v/>
      </c>
      <c r="M15" s="6">
        <f>IF(A15&amp;""="","",IF(AND(H15="تم",N(E15)&lt;N(D15)),"راجع الحصص المنفذة",""))</f>
        <v/>
      </c>
    </row>
    <row r="16">
      <c r="A16" s="5" t="inlineStr">
        <is>
          <t>رياضيات 2/ب</t>
        </is>
      </c>
      <c r="B16" s="5" t="inlineStr">
        <is>
          <t>الوحدة 1</t>
        </is>
      </c>
      <c r="C16" s="5" t="inlineStr">
        <is>
          <t>الأعداد</t>
        </is>
      </c>
      <c r="D16" s="14" t="n">
        <v>4</v>
      </c>
      <c r="E16" s="14" t="n">
        <v>4</v>
      </c>
      <c r="F16" s="13" t="n">
        <v>46278</v>
      </c>
      <c r="G16" s="13" t="n">
        <v>46279</v>
      </c>
      <c r="H16" s="5" t="inlineStr">
        <is>
          <t>تم</t>
        </is>
      </c>
      <c r="I16" s="5" t="n"/>
      <c r="J16" s="16">
        <f>IF(A16&amp;""="","",MIN(N(E16),N(D16)))</f>
        <v/>
      </c>
      <c r="K16" s="16">
        <f>IF(A16&amp;""="","",MAX(0,N(D16)-J16))</f>
        <v/>
      </c>
      <c r="L16" s="6">
        <f>IF(A16&amp;""="","",IF(AND(H16&lt;&gt;"تم",ISNUMBER(F16),F16&lt;'الإعدادات'!$B$4-N('الإعدادات'!$B$5)),"متأخر عن الخطة",""))</f>
        <v/>
      </c>
      <c r="M16" s="6">
        <f>IF(A16&amp;""="","",IF(AND(H16="تم",N(E16)&lt;N(D16)),"راجع الحصص المنفذة",""))</f>
        <v/>
      </c>
    </row>
    <row r="17">
      <c r="A17" s="5" t="inlineStr">
        <is>
          <t>رياضيات 2/ب</t>
        </is>
      </c>
      <c r="B17" s="5" t="inlineStr">
        <is>
          <t>الوحدة 1</t>
        </is>
      </c>
      <c r="C17" s="5" t="inlineStr">
        <is>
          <t>الجمع والطرح</t>
        </is>
      </c>
      <c r="D17" s="14" t="n">
        <v>3</v>
      </c>
      <c r="E17" s="14" t="n">
        <v>3</v>
      </c>
      <c r="F17" s="13" t="n">
        <v>46292</v>
      </c>
      <c r="G17" s="13" t="n">
        <v>46292</v>
      </c>
      <c r="H17" s="5" t="inlineStr">
        <is>
          <t>تم</t>
        </is>
      </c>
      <c r="I17" s="5" t="n"/>
      <c r="J17" s="16">
        <f>IF(A17&amp;""="","",MIN(N(E17),N(D17)))</f>
        <v/>
      </c>
      <c r="K17" s="16">
        <f>IF(A17&amp;""="","",MAX(0,N(D17)-J17))</f>
        <v/>
      </c>
      <c r="L17" s="6">
        <f>IF(A17&amp;""="","",IF(AND(H17&lt;&gt;"تم",ISNUMBER(F17),F17&lt;'الإعدادات'!$B$4-N('الإعدادات'!$B$5)),"متأخر عن الخطة",""))</f>
        <v/>
      </c>
      <c r="M17" s="6">
        <f>IF(A17&amp;""="","",IF(AND(H17="تم",N(E17)&lt;N(D17)),"راجع الحصص المنفذة",""))</f>
        <v/>
      </c>
    </row>
    <row r="18">
      <c r="A18" s="5" t="inlineStr">
        <is>
          <t>رياضيات 2/ب</t>
        </is>
      </c>
      <c r="B18" s="5" t="inlineStr">
        <is>
          <t>الوحدة 2</t>
        </is>
      </c>
      <c r="C18" s="5" t="inlineStr">
        <is>
          <t>الكسور</t>
        </is>
      </c>
      <c r="D18" s="14" t="n">
        <v>4</v>
      </c>
      <c r="E18" s="14" t="n">
        <v>2</v>
      </c>
      <c r="F18" s="13" t="n">
        <v>46306</v>
      </c>
      <c r="G18" s="13" t="n"/>
      <c r="H18" s="5" t="inlineStr">
        <is>
          <t>جارٍ</t>
        </is>
      </c>
      <c r="I18" s="5" t="inlineStr">
        <is>
          <t>أوراق عمل</t>
        </is>
      </c>
      <c r="J18" s="16">
        <f>IF(A18&amp;""="","",MIN(N(E18),N(D18)))</f>
        <v/>
      </c>
      <c r="K18" s="16">
        <f>IF(A18&amp;""="","",MAX(0,N(D18)-J18))</f>
        <v/>
      </c>
      <c r="L18" s="6">
        <f>IF(A18&amp;""="","",IF(AND(H18&lt;&gt;"تم",ISNUMBER(F18),F18&lt;'الإعدادات'!$B$4-N('الإعدادات'!$B$5)),"متأخر عن الخطة",""))</f>
        <v/>
      </c>
      <c r="M18" s="6">
        <f>IF(A18&amp;""="","",IF(AND(H18="تم",N(E18)&lt;N(D18)),"راجع الحصص المنفذة",""))</f>
        <v/>
      </c>
    </row>
    <row r="19">
      <c r="A19" s="5" t="inlineStr">
        <is>
          <t>رياضيات 2/ب</t>
        </is>
      </c>
      <c r="B19" s="5" t="inlineStr">
        <is>
          <t>الوحدة 2</t>
        </is>
      </c>
      <c r="C19" s="5" t="inlineStr">
        <is>
          <t>مقارنة الكسور</t>
        </is>
      </c>
      <c r="D19" s="14" t="n">
        <v>3</v>
      </c>
      <c r="E19" s="14" t="n">
        <v>0</v>
      </c>
      <c r="F19" s="13" t="n">
        <v>46325</v>
      </c>
      <c r="G19" s="13" t="n"/>
      <c r="H19" s="5" t="inlineStr">
        <is>
          <t>لم يبدأ</t>
        </is>
      </c>
      <c r="I19" s="5" t="n"/>
      <c r="J19" s="16">
        <f>IF(A19&amp;""="","",MIN(N(E19),N(D19)))</f>
        <v/>
      </c>
      <c r="K19" s="16">
        <f>IF(A19&amp;""="","",MAX(0,N(D19)-J19))</f>
        <v/>
      </c>
      <c r="L19" s="6">
        <f>IF(A19&amp;""="","",IF(AND(H19&lt;&gt;"تم",ISNUMBER(F19),F19&lt;'الإعدادات'!$B$4-N('الإعدادات'!$B$5)),"متأخر عن الخطة",""))</f>
        <v/>
      </c>
      <c r="M19" s="6">
        <f>IF(A19&amp;""="","",IF(AND(H19="تم",N(E19)&lt;N(D19)),"راجع الحصص المنفذة",""))</f>
        <v/>
      </c>
    </row>
    <row r="20">
      <c r="A20" s="5" t="inlineStr">
        <is>
          <t>رياضيات 2/ب</t>
        </is>
      </c>
      <c r="B20" s="5" t="inlineStr">
        <is>
          <t>الوحدة 3</t>
        </is>
      </c>
      <c r="C20" s="5" t="inlineStr">
        <is>
          <t>الهندسة</t>
        </is>
      </c>
      <c r="D20" s="14" t="n">
        <v>4</v>
      </c>
      <c r="E20" s="14" t="n">
        <v>0</v>
      </c>
      <c r="F20" s="13" t="n">
        <v>46327</v>
      </c>
      <c r="G20" s="13" t="n"/>
      <c r="H20" s="5" t="inlineStr">
        <is>
          <t>لم يبدأ</t>
        </is>
      </c>
      <c r="I20" s="5" t="inlineStr">
        <is>
          <t>أدوات هندسية</t>
        </is>
      </c>
      <c r="J20" s="16">
        <f>IF(A20&amp;""="","",MIN(N(E20),N(D20)))</f>
        <v/>
      </c>
      <c r="K20" s="16">
        <f>IF(A20&amp;""="","",MAX(0,N(D20)-J20))</f>
        <v/>
      </c>
      <c r="L20" s="6">
        <f>IF(A20&amp;""="","",IF(AND(H20&lt;&gt;"تم",ISNUMBER(F20),F20&lt;'الإعدادات'!$B$4-N('الإعدادات'!$B$5)),"متأخر عن الخطة",""))</f>
        <v/>
      </c>
      <c r="M20" s="6">
        <f>IF(A20&amp;""="","",IF(AND(H20="تم",N(E20)&lt;N(D20)),"راجع الحصص المنفذة",""))</f>
        <v/>
      </c>
    </row>
    <row r="21">
      <c r="A21" s="5" t="inlineStr">
        <is>
          <t>رياضيات 2/ب</t>
        </is>
      </c>
      <c r="B21" s="5" t="inlineStr">
        <is>
          <t>الوحدة 3</t>
        </is>
      </c>
      <c r="C21" s="5" t="inlineStr">
        <is>
          <t>القياس</t>
        </is>
      </c>
      <c r="D21" s="14" t="n">
        <v>3</v>
      </c>
      <c r="E21" s="14" t="n">
        <v>0</v>
      </c>
      <c r="F21" s="13" t="n">
        <v>46346</v>
      </c>
      <c r="G21" s="13" t="n"/>
      <c r="H21" s="5" t="inlineStr">
        <is>
          <t>لم يبدأ</t>
        </is>
      </c>
      <c r="I21" s="5" t="n"/>
      <c r="J21" s="16">
        <f>IF(A21&amp;""="","",MIN(N(E21),N(D21)))</f>
        <v/>
      </c>
      <c r="K21" s="16">
        <f>IF(A21&amp;""="","",MAX(0,N(D21)-J21))</f>
        <v/>
      </c>
      <c r="L21" s="6">
        <f>IF(A21&amp;""="","",IF(AND(H21&lt;&gt;"تم",ISNUMBER(F21),F21&lt;'الإعدادات'!$B$4-N('الإعدادات'!$B$5)),"متأخر عن الخطة",""))</f>
        <v/>
      </c>
      <c r="M21" s="6">
        <f>IF(A21&amp;""="","",IF(AND(H21="تم",N(E21)&lt;N(D21)),"راجع الحصص المنفذة",""))</f>
        <v/>
      </c>
    </row>
    <row r="22">
      <c r="A22" s="5" t="inlineStr">
        <is>
          <t>إنجليزي 2/ب</t>
        </is>
      </c>
      <c r="B22" s="5" t="inlineStr">
        <is>
          <t>Unit 1</t>
        </is>
      </c>
      <c r="C22" s="5" t="inlineStr">
        <is>
          <t>Greetings</t>
        </is>
      </c>
      <c r="D22" s="14" t="n">
        <v>2</v>
      </c>
      <c r="E22" s="14" t="n">
        <v>2</v>
      </c>
      <c r="F22" s="13" t="n">
        <v>46285</v>
      </c>
      <c r="G22" s="13" t="n">
        <v>46285</v>
      </c>
      <c r="H22" s="5" t="inlineStr">
        <is>
          <t>تم</t>
        </is>
      </c>
      <c r="I22" s="5" t="n"/>
      <c r="J22" s="16">
        <f>IF(A22&amp;""="","",MIN(N(E22),N(D22)))</f>
        <v/>
      </c>
      <c r="K22" s="16">
        <f>IF(A22&amp;""="","",MAX(0,N(D22)-J22))</f>
        <v/>
      </c>
      <c r="L22" s="6">
        <f>IF(A22&amp;""="","",IF(AND(H22&lt;&gt;"تم",ISNUMBER(F22),F22&lt;'الإعدادات'!$B$4-N('الإعدادات'!$B$5)),"متأخر عن الخطة",""))</f>
        <v/>
      </c>
      <c r="M22" s="6">
        <f>IF(A22&amp;""="","",IF(AND(H22="تم",N(E22)&lt;N(D22)),"راجع الحصص المنفذة",""))</f>
        <v/>
      </c>
    </row>
    <row r="23">
      <c r="A23" s="5" t="inlineStr">
        <is>
          <t>إنجليزي 2/ب</t>
        </is>
      </c>
      <c r="B23" s="5" t="inlineStr">
        <is>
          <t>Unit 1</t>
        </is>
      </c>
      <c r="C23" s="5" t="inlineStr">
        <is>
          <t>Numbers</t>
        </is>
      </c>
      <c r="D23" s="14" t="n">
        <v>2</v>
      </c>
      <c r="E23" s="14" t="n">
        <v>1</v>
      </c>
      <c r="F23" s="13" t="n">
        <v>46299</v>
      </c>
      <c r="G23" s="13" t="n">
        <v>46300</v>
      </c>
      <c r="H23" s="5" t="inlineStr">
        <is>
          <t>تم</t>
        </is>
      </c>
      <c r="I23" s="5" t="inlineStr">
        <is>
          <t>بطاقات</t>
        </is>
      </c>
      <c r="J23" s="16">
        <f>IF(A23&amp;""="","",MIN(N(E23),N(D23)))</f>
        <v/>
      </c>
      <c r="K23" s="16">
        <f>IF(A23&amp;""="","",MAX(0,N(D23)-J23))</f>
        <v/>
      </c>
      <c r="L23" s="6">
        <f>IF(A23&amp;""="","",IF(AND(H23&lt;&gt;"تم",ISNUMBER(F23),F23&lt;'الإعدادات'!$B$4-N('الإعدادات'!$B$5)),"متأخر عن الخطة",""))</f>
        <v/>
      </c>
      <c r="M23" s="6">
        <f>IF(A23&amp;""="","",IF(AND(H23="تم",N(E23)&lt;N(D23)),"راجع الحصص المنفذة",""))</f>
        <v/>
      </c>
    </row>
    <row r="24">
      <c r="A24" s="5" t="inlineStr">
        <is>
          <t>إنجليزي 2/ب</t>
        </is>
      </c>
      <c r="B24" s="5" t="inlineStr">
        <is>
          <t>Unit 2</t>
        </is>
      </c>
      <c r="C24" s="5" t="inlineStr">
        <is>
          <t>Colors</t>
        </is>
      </c>
      <c r="D24" s="14" t="n">
        <v>2</v>
      </c>
      <c r="E24" s="14" t="n">
        <v>0</v>
      </c>
      <c r="F24" s="13" t="n">
        <v>46357</v>
      </c>
      <c r="G24" s="13" t="n"/>
      <c r="H24" s="5" t="inlineStr">
        <is>
          <t>لم يبدأ</t>
        </is>
      </c>
      <c r="I24" s="5" t="n"/>
      <c r="J24" s="16">
        <f>IF(A24&amp;""="","",MIN(N(E24),N(D24)))</f>
        <v/>
      </c>
      <c r="K24" s="16">
        <f>IF(A24&amp;""="","",MAX(0,N(D24)-J24))</f>
        <v/>
      </c>
      <c r="L24" s="6">
        <f>IF(A24&amp;""="","",IF(AND(H24&lt;&gt;"تم",ISNUMBER(F24),F24&lt;'الإعدادات'!$B$4-N('الإعدادات'!$B$5)),"متأخر عن الخطة",""))</f>
        <v/>
      </c>
      <c r="M24" s="6">
        <f>IF(A24&amp;""="","",IF(AND(H24="تم",N(E24)&lt;N(D24)),"راجع الحصص المنفذة",""))</f>
        <v/>
      </c>
    </row>
    <row r="25">
      <c r="A25" s="5" t="inlineStr">
        <is>
          <t>علوم 3/ج</t>
        </is>
      </c>
      <c r="B25" s="5" t="inlineStr">
        <is>
          <t>الوحدة 1</t>
        </is>
      </c>
      <c r="C25" s="5" t="inlineStr">
        <is>
          <t>المادة وحالاتها</t>
        </is>
      </c>
      <c r="D25" s="14" t="n">
        <v>3</v>
      </c>
      <c r="E25" s="14" t="n">
        <v>0</v>
      </c>
      <c r="F25" s="13" t="n">
        <v>46336</v>
      </c>
      <c r="G25" s="13" t="n"/>
      <c r="H25" s="5" t="inlineStr">
        <is>
          <t>لم يبدأ</t>
        </is>
      </c>
      <c r="I25" s="5" t="n"/>
      <c r="J25" s="16">
        <f>IF(A25&amp;""="","",MIN(N(E25),N(D25)))</f>
        <v/>
      </c>
      <c r="K25" s="16">
        <f>IF(A25&amp;""="","",MAX(0,N(D25)-J25))</f>
        <v/>
      </c>
      <c r="L25" s="6">
        <f>IF(A25&amp;""="","",IF(AND(H25&lt;&gt;"تم",ISNUMBER(F25),F25&lt;'الإعدادات'!$B$4-N('الإعدادات'!$B$5)),"متأخر عن الخطة",""))</f>
        <v/>
      </c>
      <c r="M25" s="6">
        <f>IF(A25&amp;""="","",IF(AND(H25="تم",N(E25)&lt;N(D25)),"راجع الحصص المنفذة",""))</f>
        <v/>
      </c>
    </row>
    <row r="26">
      <c r="A26" s="5" t="inlineStr">
        <is>
          <t>علوم 3/ج</t>
        </is>
      </c>
      <c r="B26" s="5" t="inlineStr">
        <is>
          <t>الوحدة 1</t>
        </is>
      </c>
      <c r="C26" s="5" t="inlineStr">
        <is>
          <t>الطاقة</t>
        </is>
      </c>
      <c r="D26" s="14" t="n">
        <v>2</v>
      </c>
      <c r="E26" s="14" t="n">
        <v>0</v>
      </c>
      <c r="F26" s="13" t="n">
        <v>46350</v>
      </c>
      <c r="G26" s="13" t="n"/>
      <c r="H26" s="5" t="inlineStr">
        <is>
          <t>لم يبدأ</t>
        </is>
      </c>
      <c r="I26" s="5" t="n"/>
      <c r="J26" s="16">
        <f>IF(A26&amp;""="","",MIN(N(E26),N(D26)))</f>
        <v/>
      </c>
      <c r="K26" s="16">
        <f>IF(A26&amp;""="","",MAX(0,N(D26)-J26))</f>
        <v/>
      </c>
      <c r="L26" s="6">
        <f>IF(A26&amp;""="","",IF(AND(H26&lt;&gt;"تم",ISNUMBER(F26),F26&lt;'الإعدادات'!$B$4-N('الإعدادات'!$B$5)),"متأخر عن الخطة",""))</f>
        <v/>
      </c>
      <c r="M26" s="6">
        <f>IF(A26&amp;""="","",IF(AND(H26="تم",N(E26)&lt;N(D26)),"راجع الحصص المنفذة",""))</f>
        <v/>
      </c>
    </row>
    <row r="27">
      <c r="A27" s="5" t="inlineStr">
        <is>
          <t>حاسب 2/ب</t>
        </is>
      </c>
      <c r="B27" s="5" t="inlineStr">
        <is>
          <t>الوحدة 1</t>
        </is>
      </c>
      <c r="C27" s="5" t="inlineStr">
        <is>
          <t>أجزاء الحاسب</t>
        </is>
      </c>
      <c r="D27" s="14" t="n">
        <v>2</v>
      </c>
      <c r="E27" s="14" t="n">
        <v>2</v>
      </c>
      <c r="F27" s="13" t="n">
        <v>46303</v>
      </c>
      <c r="G27" s="13" t="n">
        <v>46303</v>
      </c>
      <c r="H27" s="5" t="inlineStr">
        <is>
          <t>تم</t>
        </is>
      </c>
      <c r="I27" s="5" t="n"/>
      <c r="J27" s="16">
        <f>IF(A27&amp;""="","",MIN(N(E27),N(D27)))</f>
        <v/>
      </c>
      <c r="K27" s="16">
        <f>IF(A27&amp;""="","",MAX(0,N(D27)-J27))</f>
        <v/>
      </c>
      <c r="L27" s="6">
        <f>IF(A27&amp;""="","",IF(AND(H27&lt;&gt;"تم",ISNUMBER(F27),F27&lt;'الإعدادات'!$B$4-N('الإعدادات'!$B$5)),"متأخر عن الخطة",""))</f>
        <v/>
      </c>
      <c r="M27" s="6">
        <f>IF(A27&amp;""="","",IF(AND(H27="تم",N(E27)&lt;N(D27)),"راجع الحصص المنفذة",""))</f>
        <v/>
      </c>
    </row>
    <row r="28">
      <c r="A28" s="5" t="inlineStr">
        <is>
          <t>حاسب 2/ب</t>
        </is>
      </c>
      <c r="B28" s="5" t="inlineStr">
        <is>
          <t>الوحدة 1</t>
        </is>
      </c>
      <c r="C28" s="5" t="inlineStr">
        <is>
          <t>لوحة المفاتيح</t>
        </is>
      </c>
      <c r="D28" s="14" t="n">
        <v>1</v>
      </c>
      <c r="E28" s="14" t="n">
        <v>1</v>
      </c>
      <c r="F28" s="13" t="n">
        <v>46310</v>
      </c>
      <c r="G28" s="13" t="n">
        <v>46310</v>
      </c>
      <c r="H28" s="5" t="inlineStr">
        <is>
          <t>تم</t>
        </is>
      </c>
      <c r="I28" s="5" t="n"/>
      <c r="J28" s="16">
        <f>IF(A28&amp;""="","",MIN(N(E28),N(D28)))</f>
        <v/>
      </c>
      <c r="K28" s="16">
        <f>IF(A28&amp;""="","",MAX(0,N(D28)-J28))</f>
        <v/>
      </c>
      <c r="L28" s="6">
        <f>IF(A28&amp;""="","",IF(AND(H28&lt;&gt;"تم",ISNUMBER(F28),F28&lt;'الإعدادات'!$B$4-N('الإعدادات'!$B$5)),"متأخر عن الخطة",""))</f>
        <v/>
      </c>
      <c r="M28" s="6">
        <f>IF(A28&amp;""="","",IF(AND(H28="تم",N(E28)&lt;N(D28)),"راجع الحصص المنفذة",""))</f>
        <v/>
      </c>
    </row>
    <row r="29">
      <c r="A29" s="5" t="n"/>
      <c r="B29" s="5" t="n"/>
      <c r="C29" s="5" t="n"/>
      <c r="D29" s="14" t="n"/>
      <c r="E29" s="14" t="n"/>
      <c r="F29" s="13" t="n"/>
      <c r="G29" s="13" t="n"/>
      <c r="H29" s="5" t="n"/>
      <c r="I29" s="5" t="n"/>
      <c r="J29" s="16">
        <f>IF(A29&amp;""="","",MIN(N(E29),N(D29)))</f>
        <v/>
      </c>
      <c r="K29" s="16">
        <f>IF(A29&amp;""="","",MAX(0,N(D29)-J29))</f>
        <v/>
      </c>
      <c r="L29" s="6">
        <f>IF(A29&amp;""="","",IF(AND(H29&lt;&gt;"تم",ISNUMBER(F29),F29&lt;'الإعدادات'!$B$4-N('الإعدادات'!$B$5)),"متأخر عن الخطة",""))</f>
        <v/>
      </c>
      <c r="M29" s="6">
        <f>IF(A29&amp;""="","",IF(AND(H29="تم",N(E29)&lt;N(D29)),"راجع الحصص المنفذة",""))</f>
        <v/>
      </c>
    </row>
    <row r="30">
      <c r="A30" s="5" t="n"/>
      <c r="B30" s="5" t="n"/>
      <c r="C30" s="5" t="n"/>
      <c r="D30" s="14" t="n"/>
      <c r="E30" s="14" t="n"/>
      <c r="F30" s="13" t="n"/>
      <c r="G30" s="13" t="n"/>
      <c r="H30" s="5" t="n"/>
      <c r="I30" s="5" t="n"/>
      <c r="J30" s="16">
        <f>IF(A30&amp;""="","",MIN(N(E30),N(D30)))</f>
        <v/>
      </c>
      <c r="K30" s="16">
        <f>IF(A30&amp;""="","",MAX(0,N(D30)-J30))</f>
        <v/>
      </c>
      <c r="L30" s="6">
        <f>IF(A30&amp;""="","",IF(AND(H30&lt;&gt;"تم",ISNUMBER(F30),F30&lt;'الإعدادات'!$B$4-N('الإعدادات'!$B$5)),"متأخر عن الخطة",""))</f>
        <v/>
      </c>
      <c r="M30" s="6">
        <f>IF(A30&amp;""="","",IF(AND(H30="تم",N(E30)&lt;N(D30)),"راجع الحصص المنفذة",""))</f>
        <v/>
      </c>
    </row>
    <row r="31">
      <c r="A31" s="5" t="n"/>
      <c r="B31" s="5" t="n"/>
      <c r="C31" s="5" t="n"/>
      <c r="D31" s="14" t="n"/>
      <c r="E31" s="14" t="n"/>
      <c r="F31" s="13" t="n"/>
      <c r="G31" s="13" t="n"/>
      <c r="H31" s="5" t="n"/>
      <c r="I31" s="5" t="n"/>
      <c r="J31" s="16">
        <f>IF(A31&amp;""="","",MIN(N(E31),N(D31)))</f>
        <v/>
      </c>
      <c r="K31" s="16">
        <f>IF(A31&amp;""="","",MAX(0,N(D31)-J31))</f>
        <v/>
      </c>
      <c r="L31" s="6">
        <f>IF(A31&amp;""="","",IF(AND(H31&lt;&gt;"تم",ISNUMBER(F31),F31&lt;'الإعدادات'!$B$4-N('الإعدادات'!$B$5)),"متأخر عن الخطة",""))</f>
        <v/>
      </c>
      <c r="M31" s="6">
        <f>IF(A31&amp;""="","",IF(AND(H31="تم",N(E31)&lt;N(D31)),"راجع الحصص المنفذة",""))</f>
        <v/>
      </c>
    </row>
    <row r="32">
      <c r="A32" s="5" t="n"/>
      <c r="B32" s="5" t="n"/>
      <c r="C32" s="5" t="n"/>
      <c r="D32" s="14" t="n"/>
      <c r="E32" s="14" t="n"/>
      <c r="F32" s="13" t="n"/>
      <c r="G32" s="13" t="n"/>
      <c r="H32" s="5" t="n"/>
      <c r="I32" s="5" t="n"/>
      <c r="J32" s="16">
        <f>IF(A32&amp;""="","",MIN(N(E32),N(D32)))</f>
        <v/>
      </c>
      <c r="K32" s="16">
        <f>IF(A32&amp;""="","",MAX(0,N(D32)-J32))</f>
        <v/>
      </c>
      <c r="L32" s="6">
        <f>IF(A32&amp;""="","",IF(AND(H32&lt;&gt;"تم",ISNUMBER(F32),F32&lt;'الإعدادات'!$B$4-N('الإعدادات'!$B$5)),"متأخر عن الخطة",""))</f>
        <v/>
      </c>
      <c r="M32" s="6">
        <f>IF(A32&amp;""="","",IF(AND(H32="تم",N(E32)&lt;N(D32)),"راجع الحصص المنفذة",""))</f>
        <v/>
      </c>
    </row>
    <row r="33">
      <c r="A33" s="5" t="n"/>
      <c r="B33" s="5" t="n"/>
      <c r="C33" s="5" t="n"/>
      <c r="D33" s="14" t="n"/>
      <c r="E33" s="14" t="n"/>
      <c r="F33" s="13" t="n"/>
      <c r="G33" s="13" t="n"/>
      <c r="H33" s="5" t="n"/>
      <c r="I33" s="5" t="n"/>
      <c r="J33" s="16">
        <f>IF(A33&amp;""="","",MIN(N(E33),N(D33)))</f>
        <v/>
      </c>
      <c r="K33" s="16">
        <f>IF(A33&amp;""="","",MAX(0,N(D33)-J33))</f>
        <v/>
      </c>
      <c r="L33" s="6">
        <f>IF(A33&amp;""="","",IF(AND(H33&lt;&gt;"تم",ISNUMBER(F33),F33&lt;'الإعدادات'!$B$4-N('الإعدادات'!$B$5)),"متأخر عن الخطة",""))</f>
        <v/>
      </c>
      <c r="M33" s="6">
        <f>IF(A33&amp;""="","",IF(AND(H33="تم",N(E33)&lt;N(D33)),"راجع الحصص المنفذة",""))</f>
        <v/>
      </c>
    </row>
    <row r="34">
      <c r="A34" s="5" t="n"/>
      <c r="B34" s="5" t="n"/>
      <c r="C34" s="5" t="n"/>
      <c r="D34" s="14" t="n"/>
      <c r="E34" s="14" t="n"/>
      <c r="F34" s="13" t="n"/>
      <c r="G34" s="13" t="n"/>
      <c r="H34" s="5" t="n"/>
      <c r="I34" s="5" t="n"/>
      <c r="J34" s="16">
        <f>IF(A34&amp;""="","",MIN(N(E34),N(D34)))</f>
        <v/>
      </c>
      <c r="K34" s="16">
        <f>IF(A34&amp;""="","",MAX(0,N(D34)-J34))</f>
        <v/>
      </c>
      <c r="L34" s="6">
        <f>IF(A34&amp;""="","",IF(AND(H34&lt;&gt;"تم",ISNUMBER(F34),F34&lt;'الإعدادات'!$B$4-N('الإعدادات'!$B$5)),"متأخر عن الخطة",""))</f>
        <v/>
      </c>
      <c r="M34" s="6">
        <f>IF(A34&amp;""="","",IF(AND(H34="تم",N(E34)&lt;N(D34)),"راجع الحصص المنفذة",""))</f>
        <v/>
      </c>
    </row>
    <row r="35">
      <c r="A35" s="5" t="n"/>
      <c r="B35" s="5" t="n"/>
      <c r="C35" s="5" t="n"/>
      <c r="D35" s="14" t="n"/>
      <c r="E35" s="14" t="n"/>
      <c r="F35" s="13" t="n"/>
      <c r="G35" s="13" t="n"/>
      <c r="H35" s="5" t="n"/>
      <c r="I35" s="5" t="n"/>
      <c r="J35" s="16">
        <f>IF(A35&amp;""="","",MIN(N(E35),N(D35)))</f>
        <v/>
      </c>
      <c r="K35" s="16">
        <f>IF(A35&amp;""="","",MAX(0,N(D35)-J35))</f>
        <v/>
      </c>
      <c r="L35" s="6">
        <f>IF(A35&amp;""="","",IF(AND(H35&lt;&gt;"تم",ISNUMBER(F35),F35&lt;'الإعدادات'!$B$4-N('الإعدادات'!$B$5)),"متأخر عن الخطة",""))</f>
        <v/>
      </c>
      <c r="M35" s="6">
        <f>IF(A35&amp;""="","",IF(AND(H35="تم",N(E35)&lt;N(D35)),"راجع الحصص المنفذة",""))</f>
        <v/>
      </c>
    </row>
    <row r="36">
      <c r="A36" s="5" t="n"/>
      <c r="B36" s="5" t="n"/>
      <c r="C36" s="5" t="n"/>
      <c r="D36" s="14" t="n"/>
      <c r="E36" s="14" t="n"/>
      <c r="F36" s="13" t="n"/>
      <c r="G36" s="13" t="n"/>
      <c r="H36" s="5" t="n"/>
      <c r="I36" s="5" t="n"/>
      <c r="J36" s="16">
        <f>IF(A36&amp;""="","",MIN(N(E36),N(D36)))</f>
        <v/>
      </c>
      <c r="K36" s="16">
        <f>IF(A36&amp;""="","",MAX(0,N(D36)-J36))</f>
        <v/>
      </c>
      <c r="L36" s="6">
        <f>IF(A36&amp;""="","",IF(AND(H36&lt;&gt;"تم",ISNUMBER(F36),F36&lt;'الإعدادات'!$B$4-N('الإعدادات'!$B$5)),"متأخر عن الخطة",""))</f>
        <v/>
      </c>
      <c r="M36" s="6">
        <f>IF(A36&amp;""="","",IF(AND(H36="تم",N(E36)&lt;N(D36)),"راجع الحصص المنفذة",""))</f>
        <v/>
      </c>
    </row>
    <row r="37">
      <c r="A37" s="5" t="n"/>
      <c r="B37" s="5" t="n"/>
      <c r="C37" s="5" t="n"/>
      <c r="D37" s="14" t="n"/>
      <c r="E37" s="14" t="n"/>
      <c r="F37" s="13" t="n"/>
      <c r="G37" s="13" t="n"/>
      <c r="H37" s="5" t="n"/>
      <c r="I37" s="5" t="n"/>
      <c r="J37" s="16">
        <f>IF(A37&amp;""="","",MIN(N(E37),N(D37)))</f>
        <v/>
      </c>
      <c r="K37" s="16">
        <f>IF(A37&amp;""="","",MAX(0,N(D37)-J37))</f>
        <v/>
      </c>
      <c r="L37" s="6">
        <f>IF(A37&amp;""="","",IF(AND(H37&lt;&gt;"تم",ISNUMBER(F37),F37&lt;'الإعدادات'!$B$4-N('الإعدادات'!$B$5)),"متأخر عن الخطة",""))</f>
        <v/>
      </c>
      <c r="M37" s="6">
        <f>IF(A37&amp;""="","",IF(AND(H37="تم",N(E37)&lt;N(D37)),"راجع الحصص المنفذة",""))</f>
        <v/>
      </c>
    </row>
    <row r="38">
      <c r="A38" s="5" t="n"/>
      <c r="B38" s="5" t="n"/>
      <c r="C38" s="5" t="n"/>
      <c r="D38" s="14" t="n"/>
      <c r="E38" s="14" t="n"/>
      <c r="F38" s="13" t="n"/>
      <c r="G38" s="13" t="n"/>
      <c r="H38" s="5" t="n"/>
      <c r="I38" s="5" t="n"/>
      <c r="J38" s="16">
        <f>IF(A38&amp;""="","",MIN(N(E38),N(D38)))</f>
        <v/>
      </c>
      <c r="K38" s="16">
        <f>IF(A38&amp;""="","",MAX(0,N(D38)-J38))</f>
        <v/>
      </c>
      <c r="L38" s="6">
        <f>IF(A38&amp;""="","",IF(AND(H38&lt;&gt;"تم",ISNUMBER(F38),F38&lt;'الإعدادات'!$B$4-N('الإعدادات'!$B$5)),"متأخر عن الخطة",""))</f>
        <v/>
      </c>
      <c r="M38" s="6">
        <f>IF(A38&amp;""="","",IF(AND(H38="تم",N(E38)&lt;N(D38)),"راجع الحصص المنفذة",""))</f>
        <v/>
      </c>
    </row>
    <row r="39">
      <c r="A39" s="5" t="n"/>
      <c r="B39" s="5" t="n"/>
      <c r="C39" s="5" t="n"/>
      <c r="D39" s="14" t="n"/>
      <c r="E39" s="14" t="n"/>
      <c r="F39" s="13" t="n"/>
      <c r="G39" s="13" t="n"/>
      <c r="H39" s="5" t="n"/>
      <c r="I39" s="5" t="n"/>
      <c r="J39" s="16">
        <f>IF(A39&amp;""="","",MIN(N(E39),N(D39)))</f>
        <v/>
      </c>
      <c r="K39" s="16">
        <f>IF(A39&amp;""="","",MAX(0,N(D39)-J39))</f>
        <v/>
      </c>
      <c r="L39" s="6">
        <f>IF(A39&amp;""="","",IF(AND(H39&lt;&gt;"تم",ISNUMBER(F39),F39&lt;'الإعدادات'!$B$4-N('الإعدادات'!$B$5)),"متأخر عن الخطة",""))</f>
        <v/>
      </c>
      <c r="M39" s="6">
        <f>IF(A39&amp;""="","",IF(AND(H39="تم",N(E39)&lt;N(D39)),"راجع الحصص المنفذة",""))</f>
        <v/>
      </c>
    </row>
    <row r="40">
      <c r="A40" s="5" t="n"/>
      <c r="B40" s="5" t="n"/>
      <c r="C40" s="5" t="n"/>
      <c r="D40" s="14" t="n"/>
      <c r="E40" s="14" t="n"/>
      <c r="F40" s="13" t="n"/>
      <c r="G40" s="13" t="n"/>
      <c r="H40" s="5" t="n"/>
      <c r="I40" s="5" t="n"/>
      <c r="J40" s="16">
        <f>IF(A40&amp;""="","",MIN(N(E40),N(D40)))</f>
        <v/>
      </c>
      <c r="K40" s="16">
        <f>IF(A40&amp;""="","",MAX(0,N(D40)-J40))</f>
        <v/>
      </c>
      <c r="L40" s="6">
        <f>IF(A40&amp;""="","",IF(AND(H40&lt;&gt;"تم",ISNUMBER(F40),F40&lt;'الإعدادات'!$B$4-N('الإعدادات'!$B$5)),"متأخر عن الخطة",""))</f>
        <v/>
      </c>
      <c r="M40" s="6">
        <f>IF(A40&amp;""="","",IF(AND(H40="تم",N(E40)&lt;N(D40)),"راجع الحصص المنفذة",""))</f>
        <v/>
      </c>
    </row>
    <row r="41">
      <c r="A41" s="5" t="n"/>
      <c r="B41" s="5" t="n"/>
      <c r="C41" s="5" t="n"/>
      <c r="D41" s="14" t="n"/>
      <c r="E41" s="14" t="n"/>
      <c r="F41" s="13" t="n"/>
      <c r="G41" s="13" t="n"/>
      <c r="H41" s="5" t="n"/>
      <c r="I41" s="5" t="n"/>
      <c r="J41" s="16">
        <f>IF(A41&amp;""="","",MIN(N(E41),N(D41)))</f>
        <v/>
      </c>
      <c r="K41" s="16">
        <f>IF(A41&amp;""="","",MAX(0,N(D41)-J41))</f>
        <v/>
      </c>
      <c r="L41" s="6">
        <f>IF(A41&amp;""="","",IF(AND(H41&lt;&gt;"تم",ISNUMBER(F41),F41&lt;'الإعدادات'!$B$4-N('الإعدادات'!$B$5)),"متأخر عن الخطة",""))</f>
        <v/>
      </c>
      <c r="M41" s="6">
        <f>IF(A41&amp;""="","",IF(AND(H41="تم",N(E41)&lt;N(D41)),"راجع الحصص المنفذة",""))</f>
        <v/>
      </c>
    </row>
    <row r="42">
      <c r="A42" s="5" t="n"/>
      <c r="B42" s="5" t="n"/>
      <c r="C42" s="5" t="n"/>
      <c r="D42" s="14" t="n"/>
      <c r="E42" s="14" t="n"/>
      <c r="F42" s="13" t="n"/>
      <c r="G42" s="13" t="n"/>
      <c r="H42" s="5" t="n"/>
      <c r="I42" s="5" t="n"/>
      <c r="J42" s="16">
        <f>IF(A42&amp;""="","",MIN(N(E42),N(D42)))</f>
        <v/>
      </c>
      <c r="K42" s="16">
        <f>IF(A42&amp;""="","",MAX(0,N(D42)-J42))</f>
        <v/>
      </c>
      <c r="L42" s="6">
        <f>IF(A42&amp;""="","",IF(AND(H42&lt;&gt;"تم",ISNUMBER(F42),F42&lt;'الإعدادات'!$B$4-N('الإعدادات'!$B$5)),"متأخر عن الخطة",""))</f>
        <v/>
      </c>
      <c r="M42" s="6">
        <f>IF(A42&amp;""="","",IF(AND(H42="تم",N(E42)&lt;N(D42)),"راجع الحصص المنفذة",""))</f>
        <v/>
      </c>
    </row>
    <row r="43">
      <c r="A43" s="5" t="n"/>
      <c r="B43" s="5" t="n"/>
      <c r="C43" s="5" t="n"/>
      <c r="D43" s="14" t="n"/>
      <c r="E43" s="14" t="n"/>
      <c r="F43" s="13" t="n"/>
      <c r="G43" s="13" t="n"/>
      <c r="H43" s="5" t="n"/>
      <c r="I43" s="5" t="n"/>
      <c r="J43" s="16">
        <f>IF(A43&amp;""="","",MIN(N(E43),N(D43)))</f>
        <v/>
      </c>
      <c r="K43" s="16">
        <f>IF(A43&amp;""="","",MAX(0,N(D43)-J43))</f>
        <v/>
      </c>
      <c r="L43" s="6">
        <f>IF(A43&amp;""="","",IF(AND(H43&lt;&gt;"تم",ISNUMBER(F43),F43&lt;'الإعدادات'!$B$4-N('الإعدادات'!$B$5)),"متأخر عن الخطة",""))</f>
        <v/>
      </c>
      <c r="M43" s="6">
        <f>IF(A43&amp;""="","",IF(AND(H43="تم",N(E43)&lt;N(D43)),"راجع الحصص المنفذة",""))</f>
        <v/>
      </c>
    </row>
    <row r="44">
      <c r="A44" s="5" t="n"/>
      <c r="B44" s="5" t="n"/>
      <c r="C44" s="5" t="n"/>
      <c r="D44" s="14" t="n"/>
      <c r="E44" s="14" t="n"/>
      <c r="F44" s="13" t="n"/>
      <c r="G44" s="13" t="n"/>
      <c r="H44" s="5" t="n"/>
      <c r="I44" s="5" t="n"/>
      <c r="J44" s="16">
        <f>IF(A44&amp;""="","",MIN(N(E44),N(D44)))</f>
        <v/>
      </c>
      <c r="K44" s="16">
        <f>IF(A44&amp;""="","",MAX(0,N(D44)-J44))</f>
        <v/>
      </c>
      <c r="L44" s="6">
        <f>IF(A44&amp;""="","",IF(AND(H44&lt;&gt;"تم",ISNUMBER(F44),F44&lt;'الإعدادات'!$B$4-N('الإعدادات'!$B$5)),"متأخر عن الخطة",""))</f>
        <v/>
      </c>
      <c r="M44" s="6">
        <f>IF(A44&amp;""="","",IF(AND(H44="تم",N(E44)&lt;N(D44)),"راجع الحصص المنفذة",""))</f>
        <v/>
      </c>
    </row>
    <row r="45">
      <c r="A45" s="5" t="n"/>
      <c r="B45" s="5" t="n"/>
      <c r="C45" s="5" t="n"/>
      <c r="D45" s="14" t="n"/>
      <c r="E45" s="14" t="n"/>
      <c r="F45" s="13" t="n"/>
      <c r="G45" s="13" t="n"/>
      <c r="H45" s="5" t="n"/>
      <c r="I45" s="5" t="n"/>
      <c r="J45" s="16">
        <f>IF(A45&amp;""="","",MIN(N(E45),N(D45)))</f>
        <v/>
      </c>
      <c r="K45" s="16">
        <f>IF(A45&amp;""="","",MAX(0,N(D45)-J45))</f>
        <v/>
      </c>
      <c r="L45" s="6">
        <f>IF(A45&amp;""="","",IF(AND(H45&lt;&gt;"تم",ISNUMBER(F45),F45&lt;'الإعدادات'!$B$4-N('الإعدادات'!$B$5)),"متأخر عن الخطة",""))</f>
        <v/>
      </c>
      <c r="M45" s="6">
        <f>IF(A45&amp;""="","",IF(AND(H45="تم",N(E45)&lt;N(D45)),"راجع الحصص المنفذة",""))</f>
        <v/>
      </c>
    </row>
    <row r="46">
      <c r="A46" s="5" t="n"/>
      <c r="B46" s="5" t="n"/>
      <c r="C46" s="5" t="n"/>
      <c r="D46" s="14" t="n"/>
      <c r="E46" s="14" t="n"/>
      <c r="F46" s="13" t="n"/>
      <c r="G46" s="13" t="n"/>
      <c r="H46" s="5" t="n"/>
      <c r="I46" s="5" t="n"/>
      <c r="J46" s="16">
        <f>IF(A46&amp;""="","",MIN(N(E46),N(D46)))</f>
        <v/>
      </c>
      <c r="K46" s="16">
        <f>IF(A46&amp;""="","",MAX(0,N(D46)-J46))</f>
        <v/>
      </c>
      <c r="L46" s="6">
        <f>IF(A46&amp;""="","",IF(AND(H46&lt;&gt;"تم",ISNUMBER(F46),F46&lt;'الإعدادات'!$B$4-N('الإعدادات'!$B$5)),"متأخر عن الخطة",""))</f>
        <v/>
      </c>
      <c r="M46" s="6">
        <f>IF(A46&amp;""="","",IF(AND(H46="تم",N(E46)&lt;N(D46)),"راجع الحصص المنفذة",""))</f>
        <v/>
      </c>
    </row>
    <row r="47">
      <c r="A47" s="5" t="n"/>
      <c r="B47" s="5" t="n"/>
      <c r="C47" s="5" t="n"/>
      <c r="D47" s="14" t="n"/>
      <c r="E47" s="14" t="n"/>
      <c r="F47" s="13" t="n"/>
      <c r="G47" s="13" t="n"/>
      <c r="H47" s="5" t="n"/>
      <c r="I47" s="5" t="n"/>
      <c r="J47" s="16">
        <f>IF(A47&amp;""="","",MIN(N(E47),N(D47)))</f>
        <v/>
      </c>
      <c r="K47" s="16">
        <f>IF(A47&amp;""="","",MAX(0,N(D47)-J47))</f>
        <v/>
      </c>
      <c r="L47" s="6">
        <f>IF(A47&amp;""="","",IF(AND(H47&lt;&gt;"تم",ISNUMBER(F47),F47&lt;'الإعدادات'!$B$4-N('الإعدادات'!$B$5)),"متأخر عن الخطة",""))</f>
        <v/>
      </c>
      <c r="M47" s="6">
        <f>IF(A47&amp;""="","",IF(AND(H47="تم",N(E47)&lt;N(D47)),"راجع الحصص المنفذة",""))</f>
        <v/>
      </c>
    </row>
    <row r="48">
      <c r="A48" s="5" t="n"/>
      <c r="B48" s="5" t="n"/>
      <c r="C48" s="5" t="n"/>
      <c r="D48" s="14" t="n"/>
      <c r="E48" s="14" t="n"/>
      <c r="F48" s="13" t="n"/>
      <c r="G48" s="13" t="n"/>
      <c r="H48" s="5" t="n"/>
      <c r="I48" s="5" t="n"/>
      <c r="J48" s="16">
        <f>IF(A48&amp;""="","",MIN(N(E48),N(D48)))</f>
        <v/>
      </c>
      <c r="K48" s="16">
        <f>IF(A48&amp;""="","",MAX(0,N(D48)-J48))</f>
        <v/>
      </c>
      <c r="L48" s="6">
        <f>IF(A48&amp;""="","",IF(AND(H48&lt;&gt;"تم",ISNUMBER(F48),F48&lt;'الإعدادات'!$B$4-N('الإعدادات'!$B$5)),"متأخر عن الخطة",""))</f>
        <v/>
      </c>
      <c r="M48" s="6">
        <f>IF(A48&amp;""="","",IF(AND(H48="تم",N(E48)&lt;N(D48)),"راجع الحصص المنفذة",""))</f>
        <v/>
      </c>
    </row>
    <row r="49">
      <c r="A49" s="5" t="n"/>
      <c r="B49" s="5" t="n"/>
      <c r="C49" s="5" t="n"/>
      <c r="D49" s="14" t="n"/>
      <c r="E49" s="14" t="n"/>
      <c r="F49" s="13" t="n"/>
      <c r="G49" s="13" t="n"/>
      <c r="H49" s="5" t="n"/>
      <c r="I49" s="5" t="n"/>
      <c r="J49" s="16">
        <f>IF(A49&amp;""="","",MIN(N(E49),N(D49)))</f>
        <v/>
      </c>
      <c r="K49" s="16">
        <f>IF(A49&amp;""="","",MAX(0,N(D49)-J49))</f>
        <v/>
      </c>
      <c r="L49" s="6">
        <f>IF(A49&amp;""="","",IF(AND(H49&lt;&gt;"تم",ISNUMBER(F49),F49&lt;'الإعدادات'!$B$4-N('الإعدادات'!$B$5)),"متأخر عن الخطة",""))</f>
        <v/>
      </c>
      <c r="M49" s="6">
        <f>IF(A49&amp;""="","",IF(AND(H49="تم",N(E49)&lt;N(D49)),"راجع الحصص المنفذة",""))</f>
        <v/>
      </c>
    </row>
    <row r="50">
      <c r="A50" s="5" t="n"/>
      <c r="B50" s="5" t="n"/>
      <c r="C50" s="5" t="n"/>
      <c r="D50" s="14" t="n"/>
      <c r="E50" s="14" t="n"/>
      <c r="F50" s="13" t="n"/>
      <c r="G50" s="13" t="n"/>
      <c r="H50" s="5" t="n"/>
      <c r="I50" s="5" t="n"/>
      <c r="J50" s="16">
        <f>IF(A50&amp;""="","",MIN(N(E50),N(D50)))</f>
        <v/>
      </c>
      <c r="K50" s="16">
        <f>IF(A50&amp;""="","",MAX(0,N(D50)-J50))</f>
        <v/>
      </c>
      <c r="L50" s="6">
        <f>IF(A50&amp;""="","",IF(AND(H50&lt;&gt;"تم",ISNUMBER(F50),F50&lt;'الإعدادات'!$B$4-N('الإعدادات'!$B$5)),"متأخر عن الخطة",""))</f>
        <v/>
      </c>
      <c r="M50" s="6">
        <f>IF(A50&amp;""="","",IF(AND(H50="تم",N(E50)&lt;N(D50)),"راجع الحصص المنفذة",""))</f>
        <v/>
      </c>
    </row>
    <row r="51">
      <c r="A51" s="5" t="n"/>
      <c r="B51" s="5" t="n"/>
      <c r="C51" s="5" t="n"/>
      <c r="D51" s="14" t="n"/>
      <c r="E51" s="14" t="n"/>
      <c r="F51" s="13" t="n"/>
      <c r="G51" s="13" t="n"/>
      <c r="H51" s="5" t="n"/>
      <c r="I51" s="5" t="n"/>
      <c r="J51" s="16">
        <f>IF(A51&amp;""="","",MIN(N(E51),N(D51)))</f>
        <v/>
      </c>
      <c r="K51" s="16">
        <f>IF(A51&amp;""="","",MAX(0,N(D51)-J51))</f>
        <v/>
      </c>
      <c r="L51" s="6">
        <f>IF(A51&amp;""="","",IF(AND(H51&lt;&gt;"تم",ISNUMBER(F51),F51&lt;'الإعدادات'!$B$4-N('الإعدادات'!$B$5)),"متأخر عن الخطة",""))</f>
        <v/>
      </c>
      <c r="M51" s="6">
        <f>IF(A51&amp;""="","",IF(AND(H51="تم",N(E51)&lt;N(D51)),"راجع الحصص المنفذة",""))</f>
        <v/>
      </c>
    </row>
    <row r="52">
      <c r="A52" s="5" t="n"/>
      <c r="B52" s="5" t="n"/>
      <c r="C52" s="5" t="n"/>
      <c r="D52" s="14" t="n"/>
      <c r="E52" s="14" t="n"/>
      <c r="F52" s="13" t="n"/>
      <c r="G52" s="13" t="n"/>
      <c r="H52" s="5" t="n"/>
      <c r="I52" s="5" t="n"/>
      <c r="J52" s="16">
        <f>IF(A52&amp;""="","",MIN(N(E52),N(D52)))</f>
        <v/>
      </c>
      <c r="K52" s="16">
        <f>IF(A52&amp;""="","",MAX(0,N(D52)-J52))</f>
        <v/>
      </c>
      <c r="L52" s="6">
        <f>IF(A52&amp;""="","",IF(AND(H52&lt;&gt;"تم",ISNUMBER(F52),F52&lt;'الإعدادات'!$B$4-N('الإعدادات'!$B$5)),"متأخر عن الخطة",""))</f>
        <v/>
      </c>
      <c r="M52" s="6">
        <f>IF(A52&amp;""="","",IF(AND(H52="تم",N(E52)&lt;N(D52)),"راجع الحصص المنفذة",""))</f>
        <v/>
      </c>
    </row>
    <row r="53">
      <c r="A53" s="5" t="n"/>
      <c r="B53" s="5" t="n"/>
      <c r="C53" s="5" t="n"/>
      <c r="D53" s="14" t="n"/>
      <c r="E53" s="14" t="n"/>
      <c r="F53" s="13" t="n"/>
      <c r="G53" s="13" t="n"/>
      <c r="H53" s="5" t="n"/>
      <c r="I53" s="5" t="n"/>
      <c r="J53" s="16">
        <f>IF(A53&amp;""="","",MIN(N(E53),N(D53)))</f>
        <v/>
      </c>
      <c r="K53" s="16">
        <f>IF(A53&amp;""="","",MAX(0,N(D53)-J53))</f>
        <v/>
      </c>
      <c r="L53" s="6">
        <f>IF(A53&amp;""="","",IF(AND(H53&lt;&gt;"تم",ISNUMBER(F53),F53&lt;'الإعدادات'!$B$4-N('الإعدادات'!$B$5)),"متأخر عن الخطة",""))</f>
        <v/>
      </c>
      <c r="M53" s="6">
        <f>IF(A53&amp;""="","",IF(AND(H53="تم",N(E53)&lt;N(D53)),"راجع الحصص المنفذة",""))</f>
        <v/>
      </c>
    </row>
    <row r="54">
      <c r="A54" s="5" t="n"/>
      <c r="B54" s="5" t="n"/>
      <c r="C54" s="5" t="n"/>
      <c r="D54" s="14" t="n"/>
      <c r="E54" s="14" t="n"/>
      <c r="F54" s="13" t="n"/>
      <c r="G54" s="13" t="n"/>
      <c r="H54" s="5" t="n"/>
      <c r="I54" s="5" t="n"/>
      <c r="J54" s="16">
        <f>IF(A54&amp;""="","",MIN(N(E54),N(D54)))</f>
        <v/>
      </c>
      <c r="K54" s="16">
        <f>IF(A54&amp;""="","",MAX(0,N(D54)-J54))</f>
        <v/>
      </c>
      <c r="L54" s="6">
        <f>IF(A54&amp;""="","",IF(AND(H54&lt;&gt;"تم",ISNUMBER(F54),F54&lt;'الإعدادات'!$B$4-N('الإعدادات'!$B$5)),"متأخر عن الخطة",""))</f>
        <v/>
      </c>
      <c r="M54" s="6">
        <f>IF(A54&amp;""="","",IF(AND(H54="تم",N(E54)&lt;N(D54)),"راجع الحصص المنفذة",""))</f>
        <v/>
      </c>
    </row>
    <row r="55">
      <c r="A55" s="5" t="n"/>
      <c r="B55" s="5" t="n"/>
      <c r="C55" s="5" t="n"/>
      <c r="D55" s="14" t="n"/>
      <c r="E55" s="14" t="n"/>
      <c r="F55" s="13" t="n"/>
      <c r="G55" s="13" t="n"/>
      <c r="H55" s="5" t="n"/>
      <c r="I55" s="5" t="n"/>
      <c r="J55" s="16">
        <f>IF(A55&amp;""="","",MIN(N(E55),N(D55)))</f>
        <v/>
      </c>
      <c r="K55" s="16">
        <f>IF(A55&amp;""="","",MAX(0,N(D55)-J55))</f>
        <v/>
      </c>
      <c r="L55" s="6">
        <f>IF(A55&amp;""="","",IF(AND(H55&lt;&gt;"تم",ISNUMBER(F55),F55&lt;'الإعدادات'!$B$4-N('الإعدادات'!$B$5)),"متأخر عن الخطة",""))</f>
        <v/>
      </c>
      <c r="M55" s="6">
        <f>IF(A55&amp;""="","",IF(AND(H55="تم",N(E55)&lt;N(D55)),"راجع الحصص المنفذة",""))</f>
        <v/>
      </c>
    </row>
    <row r="56">
      <c r="A56" s="5" t="n"/>
      <c r="B56" s="5" t="n"/>
      <c r="C56" s="5" t="n"/>
      <c r="D56" s="14" t="n"/>
      <c r="E56" s="14" t="n"/>
      <c r="F56" s="13" t="n"/>
      <c r="G56" s="13" t="n"/>
      <c r="H56" s="5" t="n"/>
      <c r="I56" s="5" t="n"/>
      <c r="J56" s="16">
        <f>IF(A56&amp;""="","",MIN(N(E56),N(D56)))</f>
        <v/>
      </c>
      <c r="K56" s="16">
        <f>IF(A56&amp;""="","",MAX(0,N(D56)-J56))</f>
        <v/>
      </c>
      <c r="L56" s="6">
        <f>IF(A56&amp;""="","",IF(AND(H56&lt;&gt;"تم",ISNUMBER(F56),F56&lt;'الإعدادات'!$B$4-N('الإعدادات'!$B$5)),"متأخر عن الخطة",""))</f>
        <v/>
      </c>
      <c r="M56" s="6">
        <f>IF(A56&amp;""="","",IF(AND(H56="تم",N(E56)&lt;N(D56)),"راجع الحصص المنفذة",""))</f>
        <v/>
      </c>
    </row>
    <row r="57">
      <c r="A57" s="5" t="n"/>
      <c r="B57" s="5" t="n"/>
      <c r="C57" s="5" t="n"/>
      <c r="D57" s="14" t="n"/>
      <c r="E57" s="14" t="n"/>
      <c r="F57" s="13" t="n"/>
      <c r="G57" s="13" t="n"/>
      <c r="H57" s="5" t="n"/>
      <c r="I57" s="5" t="n"/>
      <c r="J57" s="16">
        <f>IF(A57&amp;""="","",MIN(N(E57),N(D57)))</f>
        <v/>
      </c>
      <c r="K57" s="16">
        <f>IF(A57&amp;""="","",MAX(0,N(D57)-J57))</f>
        <v/>
      </c>
      <c r="L57" s="6">
        <f>IF(A57&amp;""="","",IF(AND(H57&lt;&gt;"تم",ISNUMBER(F57),F57&lt;'الإعدادات'!$B$4-N('الإعدادات'!$B$5)),"متأخر عن الخطة",""))</f>
        <v/>
      </c>
      <c r="M57" s="6">
        <f>IF(A57&amp;""="","",IF(AND(H57="تم",N(E57)&lt;N(D57)),"راجع الحصص المنفذة",""))</f>
        <v/>
      </c>
    </row>
    <row r="58">
      <c r="A58" s="5" t="n"/>
      <c r="B58" s="5" t="n"/>
      <c r="C58" s="5" t="n"/>
      <c r="D58" s="14" t="n"/>
      <c r="E58" s="14" t="n"/>
      <c r="F58" s="13" t="n"/>
      <c r="G58" s="13" t="n"/>
      <c r="H58" s="5" t="n"/>
      <c r="I58" s="5" t="n"/>
      <c r="J58" s="16">
        <f>IF(A58&amp;""="","",MIN(N(E58),N(D58)))</f>
        <v/>
      </c>
      <c r="K58" s="16">
        <f>IF(A58&amp;""="","",MAX(0,N(D58)-J58))</f>
        <v/>
      </c>
      <c r="L58" s="6">
        <f>IF(A58&amp;""="","",IF(AND(H58&lt;&gt;"تم",ISNUMBER(F58),F58&lt;'الإعدادات'!$B$4-N('الإعدادات'!$B$5)),"متأخر عن الخطة",""))</f>
        <v/>
      </c>
      <c r="M58" s="6">
        <f>IF(A58&amp;""="","",IF(AND(H58="تم",N(E58)&lt;N(D58)),"راجع الحصص المنفذة",""))</f>
        <v/>
      </c>
    </row>
    <row r="59">
      <c r="A59" s="5" t="n"/>
      <c r="B59" s="5" t="n"/>
      <c r="C59" s="5" t="n"/>
      <c r="D59" s="14" t="n"/>
      <c r="E59" s="14" t="n"/>
      <c r="F59" s="13" t="n"/>
      <c r="G59" s="13" t="n"/>
      <c r="H59" s="5" t="n"/>
      <c r="I59" s="5" t="n"/>
      <c r="J59" s="16">
        <f>IF(A59&amp;""="","",MIN(N(E59),N(D59)))</f>
        <v/>
      </c>
      <c r="K59" s="16">
        <f>IF(A59&amp;""="","",MAX(0,N(D59)-J59))</f>
        <v/>
      </c>
      <c r="L59" s="6">
        <f>IF(A59&amp;""="","",IF(AND(H59&lt;&gt;"تم",ISNUMBER(F59),F59&lt;'الإعدادات'!$B$4-N('الإعدادات'!$B$5)),"متأخر عن الخطة",""))</f>
        <v/>
      </c>
      <c r="M59" s="6">
        <f>IF(A59&amp;""="","",IF(AND(H59="تم",N(E59)&lt;N(D59)),"راجع الحصص المنفذة",""))</f>
        <v/>
      </c>
    </row>
    <row r="60">
      <c r="A60" s="5" t="n"/>
      <c r="B60" s="5" t="n"/>
      <c r="C60" s="5" t="n"/>
      <c r="D60" s="14" t="n"/>
      <c r="E60" s="14" t="n"/>
      <c r="F60" s="13" t="n"/>
      <c r="G60" s="13" t="n"/>
      <c r="H60" s="5" t="n"/>
      <c r="I60" s="5" t="n"/>
      <c r="J60" s="16">
        <f>IF(A60&amp;""="","",MIN(N(E60),N(D60)))</f>
        <v/>
      </c>
      <c r="K60" s="16">
        <f>IF(A60&amp;""="","",MAX(0,N(D60)-J60))</f>
        <v/>
      </c>
      <c r="L60" s="6">
        <f>IF(A60&amp;""="","",IF(AND(H60&lt;&gt;"تم",ISNUMBER(F60),F60&lt;'الإعدادات'!$B$4-N('الإعدادات'!$B$5)),"متأخر عن الخطة",""))</f>
        <v/>
      </c>
      <c r="M60" s="6">
        <f>IF(A60&amp;""="","",IF(AND(H60="تم",N(E60)&lt;N(D60)),"راجع الحصص المنفذة",""))</f>
        <v/>
      </c>
    </row>
    <row r="61">
      <c r="A61" s="5" t="n"/>
      <c r="B61" s="5" t="n"/>
      <c r="C61" s="5" t="n"/>
      <c r="D61" s="14" t="n"/>
      <c r="E61" s="14" t="n"/>
      <c r="F61" s="13" t="n"/>
      <c r="G61" s="13" t="n"/>
      <c r="H61" s="5" t="n"/>
      <c r="I61" s="5" t="n"/>
      <c r="J61" s="16">
        <f>IF(A61&amp;""="","",MIN(N(E61),N(D61)))</f>
        <v/>
      </c>
      <c r="K61" s="16">
        <f>IF(A61&amp;""="","",MAX(0,N(D61)-J61))</f>
        <v/>
      </c>
      <c r="L61" s="6">
        <f>IF(A61&amp;""="","",IF(AND(H61&lt;&gt;"تم",ISNUMBER(F61),F61&lt;'الإعدادات'!$B$4-N('الإعدادات'!$B$5)),"متأخر عن الخطة",""))</f>
        <v/>
      </c>
      <c r="M61" s="6">
        <f>IF(A61&amp;""="","",IF(AND(H61="تم",N(E61)&lt;N(D61)),"راجع الحصص المنفذة",""))</f>
        <v/>
      </c>
    </row>
    <row r="62">
      <c r="A62" s="5" t="n"/>
      <c r="B62" s="5" t="n"/>
      <c r="C62" s="5" t="n"/>
      <c r="D62" s="14" t="n"/>
      <c r="E62" s="14" t="n"/>
      <c r="F62" s="13" t="n"/>
      <c r="G62" s="13" t="n"/>
      <c r="H62" s="5" t="n"/>
      <c r="I62" s="5" t="n"/>
      <c r="J62" s="16">
        <f>IF(A62&amp;""="","",MIN(N(E62),N(D62)))</f>
        <v/>
      </c>
      <c r="K62" s="16">
        <f>IF(A62&amp;""="","",MAX(0,N(D62)-J62))</f>
        <v/>
      </c>
      <c r="L62" s="6">
        <f>IF(A62&amp;""="","",IF(AND(H62&lt;&gt;"تم",ISNUMBER(F62),F62&lt;'الإعدادات'!$B$4-N('الإعدادات'!$B$5)),"متأخر عن الخطة",""))</f>
        <v/>
      </c>
      <c r="M62" s="6">
        <f>IF(A62&amp;""="","",IF(AND(H62="تم",N(E62)&lt;N(D62)),"راجع الحصص المنفذة",""))</f>
        <v/>
      </c>
    </row>
    <row r="63">
      <c r="A63" s="5" t="n"/>
      <c r="B63" s="5" t="n"/>
      <c r="C63" s="5" t="n"/>
      <c r="D63" s="14" t="n"/>
      <c r="E63" s="14" t="n"/>
      <c r="F63" s="13" t="n"/>
      <c r="G63" s="13" t="n"/>
      <c r="H63" s="5" t="n"/>
      <c r="I63" s="5" t="n"/>
      <c r="J63" s="16">
        <f>IF(A63&amp;""="","",MIN(N(E63),N(D63)))</f>
        <v/>
      </c>
      <c r="K63" s="16">
        <f>IF(A63&amp;""="","",MAX(0,N(D63)-J63))</f>
        <v/>
      </c>
      <c r="L63" s="6">
        <f>IF(A63&amp;""="","",IF(AND(H63&lt;&gt;"تم",ISNUMBER(F63),F63&lt;'الإعدادات'!$B$4-N('الإعدادات'!$B$5)),"متأخر عن الخطة",""))</f>
        <v/>
      </c>
      <c r="M63" s="6">
        <f>IF(A63&amp;""="","",IF(AND(H63="تم",N(E63)&lt;N(D63)),"راجع الحصص المنفذة",""))</f>
        <v/>
      </c>
    </row>
    <row r="64">
      <c r="A64" s="5" t="n"/>
      <c r="B64" s="5" t="n"/>
      <c r="C64" s="5" t="n"/>
      <c r="D64" s="14" t="n"/>
      <c r="E64" s="14" t="n"/>
      <c r="F64" s="13" t="n"/>
      <c r="G64" s="13" t="n"/>
      <c r="H64" s="5" t="n"/>
      <c r="I64" s="5" t="n"/>
      <c r="J64" s="16">
        <f>IF(A64&amp;""="","",MIN(N(E64),N(D64)))</f>
        <v/>
      </c>
      <c r="K64" s="16">
        <f>IF(A64&amp;""="","",MAX(0,N(D64)-J64))</f>
        <v/>
      </c>
      <c r="L64" s="6">
        <f>IF(A64&amp;""="","",IF(AND(H64&lt;&gt;"تم",ISNUMBER(F64),F64&lt;'الإعدادات'!$B$4-N('الإعدادات'!$B$5)),"متأخر عن الخطة",""))</f>
        <v/>
      </c>
      <c r="M64" s="6">
        <f>IF(A64&amp;""="","",IF(AND(H64="تم",N(E64)&lt;N(D64)),"راجع الحصص المنفذة",""))</f>
        <v/>
      </c>
    </row>
    <row r="65">
      <c r="A65" s="5" t="n"/>
      <c r="B65" s="5" t="n"/>
      <c r="C65" s="5" t="n"/>
      <c r="D65" s="14" t="n"/>
      <c r="E65" s="14" t="n"/>
      <c r="F65" s="13" t="n"/>
      <c r="G65" s="13" t="n"/>
      <c r="H65" s="5" t="n"/>
      <c r="I65" s="5" t="n"/>
      <c r="J65" s="16">
        <f>IF(A65&amp;""="","",MIN(N(E65),N(D65)))</f>
        <v/>
      </c>
      <c r="K65" s="16">
        <f>IF(A65&amp;""="","",MAX(0,N(D65)-J65))</f>
        <v/>
      </c>
      <c r="L65" s="6">
        <f>IF(A65&amp;""="","",IF(AND(H65&lt;&gt;"تم",ISNUMBER(F65),F65&lt;'الإعدادات'!$B$4-N('الإعدادات'!$B$5)),"متأخر عن الخطة",""))</f>
        <v/>
      </c>
      <c r="M65" s="6">
        <f>IF(A65&amp;""="","",IF(AND(H65="تم",N(E65)&lt;N(D65)),"راجع الحصص المنفذة",""))</f>
        <v/>
      </c>
    </row>
    <row r="66">
      <c r="A66" s="5" t="n"/>
      <c r="B66" s="5" t="n"/>
      <c r="C66" s="5" t="n"/>
      <c r="D66" s="14" t="n"/>
      <c r="E66" s="14" t="n"/>
      <c r="F66" s="13" t="n"/>
      <c r="G66" s="13" t="n"/>
      <c r="H66" s="5" t="n"/>
      <c r="I66" s="5" t="n"/>
      <c r="J66" s="16">
        <f>IF(A66&amp;""="","",MIN(N(E66),N(D66)))</f>
        <v/>
      </c>
      <c r="K66" s="16">
        <f>IF(A66&amp;""="","",MAX(0,N(D66)-J66))</f>
        <v/>
      </c>
      <c r="L66" s="6">
        <f>IF(A66&amp;""="","",IF(AND(H66&lt;&gt;"تم",ISNUMBER(F66),F66&lt;'الإعدادات'!$B$4-N('الإعدادات'!$B$5)),"متأخر عن الخطة",""))</f>
        <v/>
      </c>
      <c r="M66" s="6">
        <f>IF(A66&amp;""="","",IF(AND(H66="تم",N(E66)&lt;N(D66)),"راجع الحصص المنفذة",""))</f>
        <v/>
      </c>
    </row>
    <row r="67">
      <c r="A67" s="5" t="n"/>
      <c r="B67" s="5" t="n"/>
      <c r="C67" s="5" t="n"/>
      <c r="D67" s="14" t="n"/>
      <c r="E67" s="14" t="n"/>
      <c r="F67" s="13" t="n"/>
      <c r="G67" s="13" t="n"/>
      <c r="H67" s="5" t="n"/>
      <c r="I67" s="5" t="n"/>
      <c r="J67" s="16">
        <f>IF(A67&amp;""="","",MIN(N(E67),N(D67)))</f>
        <v/>
      </c>
      <c r="K67" s="16">
        <f>IF(A67&amp;""="","",MAX(0,N(D67)-J67))</f>
        <v/>
      </c>
      <c r="L67" s="6">
        <f>IF(A67&amp;""="","",IF(AND(H67&lt;&gt;"تم",ISNUMBER(F67),F67&lt;'الإعدادات'!$B$4-N('الإعدادات'!$B$5)),"متأخر عن الخطة",""))</f>
        <v/>
      </c>
      <c r="M67" s="6">
        <f>IF(A67&amp;""="","",IF(AND(H67="تم",N(E67)&lt;N(D67)),"راجع الحصص المنفذة",""))</f>
        <v/>
      </c>
    </row>
    <row r="68">
      <c r="A68" s="5" t="n"/>
      <c r="B68" s="5" t="n"/>
      <c r="C68" s="5" t="n"/>
      <c r="D68" s="14" t="n"/>
      <c r="E68" s="14" t="n"/>
      <c r="F68" s="13" t="n"/>
      <c r="G68" s="13" t="n"/>
      <c r="H68" s="5" t="n"/>
      <c r="I68" s="5" t="n"/>
      <c r="J68" s="16">
        <f>IF(A68&amp;""="","",MIN(N(E68),N(D68)))</f>
        <v/>
      </c>
      <c r="K68" s="16">
        <f>IF(A68&amp;""="","",MAX(0,N(D68)-J68))</f>
        <v/>
      </c>
      <c r="L68" s="6">
        <f>IF(A68&amp;""="","",IF(AND(H68&lt;&gt;"تم",ISNUMBER(F68),F68&lt;'الإعدادات'!$B$4-N('الإعدادات'!$B$5)),"متأخر عن الخطة",""))</f>
        <v/>
      </c>
      <c r="M68" s="6">
        <f>IF(A68&amp;""="","",IF(AND(H68="تم",N(E68)&lt;N(D68)),"راجع الحصص المنفذة",""))</f>
        <v/>
      </c>
    </row>
    <row r="69">
      <c r="A69" s="5" t="n"/>
      <c r="B69" s="5" t="n"/>
      <c r="C69" s="5" t="n"/>
      <c r="D69" s="14" t="n"/>
      <c r="E69" s="14" t="n"/>
      <c r="F69" s="13" t="n"/>
      <c r="G69" s="13" t="n"/>
      <c r="H69" s="5" t="n"/>
      <c r="I69" s="5" t="n"/>
      <c r="J69" s="16">
        <f>IF(A69&amp;""="","",MIN(N(E69),N(D69)))</f>
        <v/>
      </c>
      <c r="K69" s="16">
        <f>IF(A69&amp;""="","",MAX(0,N(D69)-J69))</f>
        <v/>
      </c>
      <c r="L69" s="6">
        <f>IF(A69&amp;""="","",IF(AND(H69&lt;&gt;"تم",ISNUMBER(F69),F69&lt;'الإعدادات'!$B$4-N('الإعدادات'!$B$5)),"متأخر عن الخطة",""))</f>
        <v/>
      </c>
      <c r="M69" s="6">
        <f>IF(A69&amp;""="","",IF(AND(H69="تم",N(E69)&lt;N(D69)),"راجع الحصص المنفذة",""))</f>
        <v/>
      </c>
    </row>
    <row r="70">
      <c r="A70" s="5" t="n"/>
      <c r="B70" s="5" t="n"/>
      <c r="C70" s="5" t="n"/>
      <c r="D70" s="14" t="n"/>
      <c r="E70" s="14" t="n"/>
      <c r="F70" s="13" t="n"/>
      <c r="G70" s="13" t="n"/>
      <c r="H70" s="5" t="n"/>
      <c r="I70" s="5" t="n"/>
      <c r="J70" s="16">
        <f>IF(A70&amp;""="","",MIN(N(E70),N(D70)))</f>
        <v/>
      </c>
      <c r="K70" s="16">
        <f>IF(A70&amp;""="","",MAX(0,N(D70)-J70))</f>
        <v/>
      </c>
      <c r="L70" s="6">
        <f>IF(A70&amp;""="","",IF(AND(H70&lt;&gt;"تم",ISNUMBER(F70),F70&lt;'الإعدادات'!$B$4-N('الإعدادات'!$B$5)),"متأخر عن الخطة",""))</f>
        <v/>
      </c>
      <c r="M70" s="6">
        <f>IF(A70&amp;""="","",IF(AND(H70="تم",N(E70)&lt;N(D70)),"راجع الحصص المنفذة",""))</f>
        <v/>
      </c>
    </row>
    <row r="71">
      <c r="A71" s="5" t="n"/>
      <c r="B71" s="5" t="n"/>
      <c r="C71" s="5" t="n"/>
      <c r="D71" s="14" t="n"/>
      <c r="E71" s="14" t="n"/>
      <c r="F71" s="13" t="n"/>
      <c r="G71" s="13" t="n"/>
      <c r="H71" s="5" t="n"/>
      <c r="I71" s="5" t="n"/>
      <c r="J71" s="16">
        <f>IF(A71&amp;""="","",MIN(N(E71),N(D71)))</f>
        <v/>
      </c>
      <c r="K71" s="16">
        <f>IF(A71&amp;""="","",MAX(0,N(D71)-J71))</f>
        <v/>
      </c>
      <c r="L71" s="6">
        <f>IF(A71&amp;""="","",IF(AND(H71&lt;&gt;"تم",ISNUMBER(F71),F71&lt;'الإعدادات'!$B$4-N('الإعدادات'!$B$5)),"متأخر عن الخطة",""))</f>
        <v/>
      </c>
      <c r="M71" s="6">
        <f>IF(A71&amp;""="","",IF(AND(H71="تم",N(E71)&lt;N(D71)),"راجع الحصص المنفذة",""))</f>
        <v/>
      </c>
    </row>
    <row r="72">
      <c r="A72" s="5" t="n"/>
      <c r="B72" s="5" t="n"/>
      <c r="C72" s="5" t="n"/>
      <c r="D72" s="14" t="n"/>
      <c r="E72" s="14" t="n"/>
      <c r="F72" s="13" t="n"/>
      <c r="G72" s="13" t="n"/>
      <c r="H72" s="5" t="n"/>
      <c r="I72" s="5" t="n"/>
      <c r="J72" s="16">
        <f>IF(A72&amp;""="","",MIN(N(E72),N(D72)))</f>
        <v/>
      </c>
      <c r="K72" s="16">
        <f>IF(A72&amp;""="","",MAX(0,N(D72)-J72))</f>
        <v/>
      </c>
      <c r="L72" s="6">
        <f>IF(A72&amp;""="","",IF(AND(H72&lt;&gt;"تم",ISNUMBER(F72),F72&lt;'الإعدادات'!$B$4-N('الإعدادات'!$B$5)),"متأخر عن الخطة",""))</f>
        <v/>
      </c>
      <c r="M72" s="6">
        <f>IF(A72&amp;""="","",IF(AND(H72="تم",N(E72)&lt;N(D72)),"راجع الحصص المنفذة",""))</f>
        <v/>
      </c>
    </row>
    <row r="73">
      <c r="A73" s="5" t="n"/>
      <c r="B73" s="5" t="n"/>
      <c r="C73" s="5" t="n"/>
      <c r="D73" s="14" t="n"/>
      <c r="E73" s="14" t="n"/>
      <c r="F73" s="13" t="n"/>
      <c r="G73" s="13" t="n"/>
      <c r="H73" s="5" t="n"/>
      <c r="I73" s="5" t="n"/>
      <c r="J73" s="16">
        <f>IF(A73&amp;""="","",MIN(N(E73),N(D73)))</f>
        <v/>
      </c>
      <c r="K73" s="16">
        <f>IF(A73&amp;""="","",MAX(0,N(D73)-J73))</f>
        <v/>
      </c>
      <c r="L73" s="6">
        <f>IF(A73&amp;""="","",IF(AND(H73&lt;&gt;"تم",ISNUMBER(F73),F73&lt;'الإعدادات'!$B$4-N('الإعدادات'!$B$5)),"متأخر عن الخطة",""))</f>
        <v/>
      </c>
      <c r="M73" s="6">
        <f>IF(A73&amp;""="","",IF(AND(H73="تم",N(E73)&lt;N(D73)),"راجع الحصص المنفذة",""))</f>
        <v/>
      </c>
    </row>
    <row r="74">
      <c r="A74" s="5" t="n"/>
      <c r="B74" s="5" t="n"/>
      <c r="C74" s="5" t="n"/>
      <c r="D74" s="14" t="n"/>
      <c r="E74" s="14" t="n"/>
      <c r="F74" s="13" t="n"/>
      <c r="G74" s="13" t="n"/>
      <c r="H74" s="5" t="n"/>
      <c r="I74" s="5" t="n"/>
      <c r="J74" s="16">
        <f>IF(A74&amp;""="","",MIN(N(E74),N(D74)))</f>
        <v/>
      </c>
      <c r="K74" s="16">
        <f>IF(A74&amp;""="","",MAX(0,N(D74)-J74))</f>
        <v/>
      </c>
      <c r="L74" s="6">
        <f>IF(A74&amp;""="","",IF(AND(H74&lt;&gt;"تم",ISNUMBER(F74),F74&lt;'الإعدادات'!$B$4-N('الإعدادات'!$B$5)),"متأخر عن الخطة",""))</f>
        <v/>
      </c>
      <c r="M74" s="6">
        <f>IF(A74&amp;""="","",IF(AND(H74="تم",N(E74)&lt;N(D74)),"راجع الحصص المنفذة",""))</f>
        <v/>
      </c>
    </row>
    <row r="75">
      <c r="A75" s="5" t="n"/>
      <c r="B75" s="5" t="n"/>
      <c r="C75" s="5" t="n"/>
      <c r="D75" s="14" t="n"/>
      <c r="E75" s="14" t="n"/>
      <c r="F75" s="13" t="n"/>
      <c r="G75" s="13" t="n"/>
      <c r="H75" s="5" t="n"/>
      <c r="I75" s="5" t="n"/>
      <c r="J75" s="16">
        <f>IF(A75&amp;""="","",MIN(N(E75),N(D75)))</f>
        <v/>
      </c>
      <c r="K75" s="16">
        <f>IF(A75&amp;""="","",MAX(0,N(D75)-J75))</f>
        <v/>
      </c>
      <c r="L75" s="6">
        <f>IF(A75&amp;""="","",IF(AND(H75&lt;&gt;"تم",ISNUMBER(F75),F75&lt;'الإعدادات'!$B$4-N('الإعدادات'!$B$5)),"متأخر عن الخطة",""))</f>
        <v/>
      </c>
      <c r="M75" s="6">
        <f>IF(A75&amp;""="","",IF(AND(H75="تم",N(E75)&lt;N(D75)),"راجع الحصص المنفذة",""))</f>
        <v/>
      </c>
    </row>
    <row r="76">
      <c r="A76" s="5" t="n"/>
      <c r="B76" s="5" t="n"/>
      <c r="C76" s="5" t="n"/>
      <c r="D76" s="14" t="n"/>
      <c r="E76" s="14" t="n"/>
      <c r="F76" s="13" t="n"/>
      <c r="G76" s="13" t="n"/>
      <c r="H76" s="5" t="n"/>
      <c r="I76" s="5" t="n"/>
      <c r="J76" s="16">
        <f>IF(A76&amp;""="","",MIN(N(E76),N(D76)))</f>
        <v/>
      </c>
      <c r="K76" s="16">
        <f>IF(A76&amp;""="","",MAX(0,N(D76)-J76))</f>
        <v/>
      </c>
      <c r="L76" s="6">
        <f>IF(A76&amp;""="","",IF(AND(H76&lt;&gt;"تم",ISNUMBER(F76),F76&lt;'الإعدادات'!$B$4-N('الإعدادات'!$B$5)),"متأخر عن الخطة",""))</f>
        <v/>
      </c>
      <c r="M76" s="6">
        <f>IF(A76&amp;""="","",IF(AND(H76="تم",N(E76)&lt;N(D76)),"راجع الحصص المنفذة",""))</f>
        <v/>
      </c>
    </row>
    <row r="77">
      <c r="A77" s="5" t="n"/>
      <c r="B77" s="5" t="n"/>
      <c r="C77" s="5" t="n"/>
      <c r="D77" s="14" t="n"/>
      <c r="E77" s="14" t="n"/>
      <c r="F77" s="13" t="n"/>
      <c r="G77" s="13" t="n"/>
      <c r="H77" s="5" t="n"/>
      <c r="I77" s="5" t="n"/>
      <c r="J77" s="16">
        <f>IF(A77&amp;""="","",MIN(N(E77),N(D77)))</f>
        <v/>
      </c>
      <c r="K77" s="16">
        <f>IF(A77&amp;""="","",MAX(0,N(D77)-J77))</f>
        <v/>
      </c>
      <c r="L77" s="6">
        <f>IF(A77&amp;""="","",IF(AND(H77&lt;&gt;"تم",ISNUMBER(F77),F77&lt;'الإعدادات'!$B$4-N('الإعدادات'!$B$5)),"متأخر عن الخطة",""))</f>
        <v/>
      </c>
      <c r="M77" s="6">
        <f>IF(A77&amp;""="","",IF(AND(H77="تم",N(E77)&lt;N(D77)),"راجع الحصص المنفذة",""))</f>
        <v/>
      </c>
    </row>
    <row r="78">
      <c r="A78" s="5" t="n"/>
      <c r="B78" s="5" t="n"/>
      <c r="C78" s="5" t="n"/>
      <c r="D78" s="14" t="n"/>
      <c r="E78" s="14" t="n"/>
      <c r="F78" s="13" t="n"/>
      <c r="G78" s="13" t="n"/>
      <c r="H78" s="5" t="n"/>
      <c r="I78" s="5" t="n"/>
      <c r="J78" s="16">
        <f>IF(A78&amp;""="","",MIN(N(E78),N(D78)))</f>
        <v/>
      </c>
      <c r="K78" s="16">
        <f>IF(A78&amp;""="","",MAX(0,N(D78)-J78))</f>
        <v/>
      </c>
      <c r="L78" s="6">
        <f>IF(A78&amp;""="","",IF(AND(H78&lt;&gt;"تم",ISNUMBER(F78),F78&lt;'الإعدادات'!$B$4-N('الإعدادات'!$B$5)),"متأخر عن الخطة",""))</f>
        <v/>
      </c>
      <c r="M78" s="6">
        <f>IF(A78&amp;""="","",IF(AND(H78="تم",N(E78)&lt;N(D78)),"راجع الحصص المنفذة",""))</f>
        <v/>
      </c>
    </row>
    <row r="79">
      <c r="A79" s="5" t="n"/>
      <c r="B79" s="5" t="n"/>
      <c r="C79" s="5" t="n"/>
      <c r="D79" s="14" t="n"/>
      <c r="E79" s="14" t="n"/>
      <c r="F79" s="13" t="n"/>
      <c r="G79" s="13" t="n"/>
      <c r="H79" s="5" t="n"/>
      <c r="I79" s="5" t="n"/>
      <c r="J79" s="16">
        <f>IF(A79&amp;""="","",MIN(N(E79),N(D79)))</f>
        <v/>
      </c>
      <c r="K79" s="16">
        <f>IF(A79&amp;""="","",MAX(0,N(D79)-J79))</f>
        <v/>
      </c>
      <c r="L79" s="6">
        <f>IF(A79&amp;""="","",IF(AND(H79&lt;&gt;"تم",ISNUMBER(F79),F79&lt;'الإعدادات'!$B$4-N('الإعدادات'!$B$5)),"متأخر عن الخطة",""))</f>
        <v/>
      </c>
      <c r="M79" s="6">
        <f>IF(A79&amp;""="","",IF(AND(H79="تم",N(E79)&lt;N(D79)),"راجع الحصص المنفذة",""))</f>
        <v/>
      </c>
    </row>
    <row r="80">
      <c r="A80" s="5" t="n"/>
      <c r="B80" s="5" t="n"/>
      <c r="C80" s="5" t="n"/>
      <c r="D80" s="14" t="n"/>
      <c r="E80" s="14" t="n"/>
      <c r="F80" s="13" t="n"/>
      <c r="G80" s="13" t="n"/>
      <c r="H80" s="5" t="n"/>
      <c r="I80" s="5" t="n"/>
      <c r="J80" s="16">
        <f>IF(A80&amp;""="","",MIN(N(E80),N(D80)))</f>
        <v/>
      </c>
      <c r="K80" s="16">
        <f>IF(A80&amp;""="","",MAX(0,N(D80)-J80))</f>
        <v/>
      </c>
      <c r="L80" s="6">
        <f>IF(A80&amp;""="","",IF(AND(H80&lt;&gt;"تم",ISNUMBER(F80),F80&lt;'الإعدادات'!$B$4-N('الإعدادات'!$B$5)),"متأخر عن الخطة",""))</f>
        <v/>
      </c>
      <c r="M80" s="6">
        <f>IF(A80&amp;""="","",IF(AND(H80="تم",N(E80)&lt;N(D80)),"راجع الحصص المنفذة",""))</f>
        <v/>
      </c>
    </row>
    <row r="81">
      <c r="A81" s="5" t="n"/>
      <c r="B81" s="5" t="n"/>
      <c r="C81" s="5" t="n"/>
      <c r="D81" s="14" t="n"/>
      <c r="E81" s="14" t="n"/>
      <c r="F81" s="13" t="n"/>
      <c r="G81" s="13" t="n"/>
      <c r="H81" s="5" t="n"/>
      <c r="I81" s="5" t="n"/>
      <c r="J81" s="16">
        <f>IF(A81&amp;""="","",MIN(N(E81),N(D81)))</f>
        <v/>
      </c>
      <c r="K81" s="16">
        <f>IF(A81&amp;""="","",MAX(0,N(D81)-J81))</f>
        <v/>
      </c>
      <c r="L81" s="6">
        <f>IF(A81&amp;""="","",IF(AND(H81&lt;&gt;"تم",ISNUMBER(F81),F81&lt;'الإعدادات'!$B$4-N('الإعدادات'!$B$5)),"متأخر عن الخطة",""))</f>
        <v/>
      </c>
      <c r="M81" s="6">
        <f>IF(A81&amp;""="","",IF(AND(H81="تم",N(E81)&lt;N(D81)),"راجع الحصص المنفذة",""))</f>
        <v/>
      </c>
    </row>
    <row r="82">
      <c r="A82" s="5" t="n"/>
      <c r="B82" s="5" t="n"/>
      <c r="C82" s="5" t="n"/>
      <c r="D82" s="14" t="n"/>
      <c r="E82" s="14" t="n"/>
      <c r="F82" s="13" t="n"/>
      <c r="G82" s="13" t="n"/>
      <c r="H82" s="5" t="n"/>
      <c r="I82" s="5" t="n"/>
      <c r="J82" s="16">
        <f>IF(A82&amp;""="","",MIN(N(E82),N(D82)))</f>
        <v/>
      </c>
      <c r="K82" s="16">
        <f>IF(A82&amp;""="","",MAX(0,N(D82)-J82))</f>
        <v/>
      </c>
      <c r="L82" s="6">
        <f>IF(A82&amp;""="","",IF(AND(H82&lt;&gt;"تم",ISNUMBER(F82),F82&lt;'الإعدادات'!$B$4-N('الإعدادات'!$B$5)),"متأخر عن الخطة",""))</f>
        <v/>
      </c>
      <c r="M82" s="6">
        <f>IF(A82&amp;""="","",IF(AND(H82="تم",N(E82)&lt;N(D82)),"راجع الحصص المنفذة",""))</f>
        <v/>
      </c>
    </row>
    <row r="83">
      <c r="A83" s="5" t="n"/>
      <c r="B83" s="5" t="n"/>
      <c r="C83" s="5" t="n"/>
      <c r="D83" s="14" t="n"/>
      <c r="E83" s="14" t="n"/>
      <c r="F83" s="13" t="n"/>
      <c r="G83" s="13" t="n"/>
      <c r="H83" s="5" t="n"/>
      <c r="I83" s="5" t="n"/>
      <c r="J83" s="16">
        <f>IF(A83&amp;""="","",MIN(N(E83),N(D83)))</f>
        <v/>
      </c>
      <c r="K83" s="16">
        <f>IF(A83&amp;""="","",MAX(0,N(D83)-J83))</f>
        <v/>
      </c>
      <c r="L83" s="6">
        <f>IF(A83&amp;""="","",IF(AND(H83&lt;&gt;"تم",ISNUMBER(F83),F83&lt;'الإعدادات'!$B$4-N('الإعدادات'!$B$5)),"متأخر عن الخطة",""))</f>
        <v/>
      </c>
      <c r="M83" s="6">
        <f>IF(A83&amp;""="","",IF(AND(H83="تم",N(E83)&lt;N(D83)),"راجع الحصص المنفذة",""))</f>
        <v/>
      </c>
    </row>
    <row r="84">
      <c r="A84" s="5" t="n"/>
      <c r="B84" s="5" t="n"/>
      <c r="C84" s="5" t="n"/>
      <c r="D84" s="14" t="n"/>
      <c r="E84" s="14" t="n"/>
      <c r="F84" s="13" t="n"/>
      <c r="G84" s="13" t="n"/>
      <c r="H84" s="5" t="n"/>
      <c r="I84" s="5" t="n"/>
      <c r="J84" s="16">
        <f>IF(A84&amp;""="","",MIN(N(E84),N(D84)))</f>
        <v/>
      </c>
      <c r="K84" s="16">
        <f>IF(A84&amp;""="","",MAX(0,N(D84)-J84))</f>
        <v/>
      </c>
      <c r="L84" s="6">
        <f>IF(A84&amp;""="","",IF(AND(H84&lt;&gt;"تم",ISNUMBER(F84),F84&lt;'الإعدادات'!$B$4-N('الإعدادات'!$B$5)),"متأخر عن الخطة",""))</f>
        <v/>
      </c>
      <c r="M84" s="6">
        <f>IF(A84&amp;""="","",IF(AND(H84="تم",N(E84)&lt;N(D84)),"راجع الحصص المنفذة",""))</f>
        <v/>
      </c>
    </row>
    <row r="85">
      <c r="A85" s="5" t="n"/>
      <c r="B85" s="5" t="n"/>
      <c r="C85" s="5" t="n"/>
      <c r="D85" s="14" t="n"/>
      <c r="E85" s="14" t="n"/>
      <c r="F85" s="13" t="n"/>
      <c r="G85" s="13" t="n"/>
      <c r="H85" s="5" t="n"/>
      <c r="I85" s="5" t="n"/>
      <c r="J85" s="16">
        <f>IF(A85&amp;""="","",MIN(N(E85),N(D85)))</f>
        <v/>
      </c>
      <c r="K85" s="16">
        <f>IF(A85&amp;""="","",MAX(0,N(D85)-J85))</f>
        <v/>
      </c>
      <c r="L85" s="6">
        <f>IF(A85&amp;""="","",IF(AND(H85&lt;&gt;"تم",ISNUMBER(F85),F85&lt;'الإعدادات'!$B$4-N('الإعدادات'!$B$5)),"متأخر عن الخطة",""))</f>
        <v/>
      </c>
      <c r="M85" s="6">
        <f>IF(A85&amp;""="","",IF(AND(H85="تم",N(E85)&lt;N(D85)),"راجع الحصص المنفذة",""))</f>
        <v/>
      </c>
    </row>
    <row r="86">
      <c r="A86" s="5" t="n"/>
      <c r="B86" s="5" t="n"/>
      <c r="C86" s="5" t="n"/>
      <c r="D86" s="14" t="n"/>
      <c r="E86" s="14" t="n"/>
      <c r="F86" s="13" t="n"/>
      <c r="G86" s="13" t="n"/>
      <c r="H86" s="5" t="n"/>
      <c r="I86" s="5" t="n"/>
      <c r="J86" s="16">
        <f>IF(A86&amp;""="","",MIN(N(E86),N(D86)))</f>
        <v/>
      </c>
      <c r="K86" s="16">
        <f>IF(A86&amp;""="","",MAX(0,N(D86)-J86))</f>
        <v/>
      </c>
      <c r="L86" s="6">
        <f>IF(A86&amp;""="","",IF(AND(H86&lt;&gt;"تم",ISNUMBER(F86),F86&lt;'الإعدادات'!$B$4-N('الإعدادات'!$B$5)),"متأخر عن الخطة",""))</f>
        <v/>
      </c>
      <c r="M86" s="6">
        <f>IF(A86&amp;""="","",IF(AND(H86="تم",N(E86)&lt;N(D86)),"راجع الحصص المنفذة",""))</f>
        <v/>
      </c>
    </row>
    <row r="87">
      <c r="A87" s="5" t="n"/>
      <c r="B87" s="5" t="n"/>
      <c r="C87" s="5" t="n"/>
      <c r="D87" s="14" t="n"/>
      <c r="E87" s="14" t="n"/>
      <c r="F87" s="13" t="n"/>
      <c r="G87" s="13" t="n"/>
      <c r="H87" s="5" t="n"/>
      <c r="I87" s="5" t="n"/>
      <c r="J87" s="16">
        <f>IF(A87&amp;""="","",MIN(N(E87),N(D87)))</f>
        <v/>
      </c>
      <c r="K87" s="16">
        <f>IF(A87&amp;""="","",MAX(0,N(D87)-J87))</f>
        <v/>
      </c>
      <c r="L87" s="6">
        <f>IF(A87&amp;""="","",IF(AND(H87&lt;&gt;"تم",ISNUMBER(F87),F87&lt;'الإعدادات'!$B$4-N('الإعدادات'!$B$5)),"متأخر عن الخطة",""))</f>
        <v/>
      </c>
      <c r="M87" s="6">
        <f>IF(A87&amp;""="","",IF(AND(H87="تم",N(E87)&lt;N(D87)),"راجع الحصص المنفذة",""))</f>
        <v/>
      </c>
    </row>
    <row r="88">
      <c r="A88" s="5" t="n"/>
      <c r="B88" s="5" t="n"/>
      <c r="C88" s="5" t="n"/>
      <c r="D88" s="14" t="n"/>
      <c r="E88" s="14" t="n"/>
      <c r="F88" s="13" t="n"/>
      <c r="G88" s="13" t="n"/>
      <c r="H88" s="5" t="n"/>
      <c r="I88" s="5" t="n"/>
      <c r="J88" s="16">
        <f>IF(A88&amp;""="","",MIN(N(E88),N(D88)))</f>
        <v/>
      </c>
      <c r="K88" s="16">
        <f>IF(A88&amp;""="","",MAX(0,N(D88)-J88))</f>
        <v/>
      </c>
      <c r="L88" s="6">
        <f>IF(A88&amp;""="","",IF(AND(H88&lt;&gt;"تم",ISNUMBER(F88),F88&lt;'الإعدادات'!$B$4-N('الإعدادات'!$B$5)),"متأخر عن الخطة",""))</f>
        <v/>
      </c>
      <c r="M88" s="6">
        <f>IF(A88&amp;""="","",IF(AND(H88="تم",N(E88)&lt;N(D88)),"راجع الحصص المنفذة",""))</f>
        <v/>
      </c>
    </row>
    <row r="89">
      <c r="A89" s="5" t="n"/>
      <c r="B89" s="5" t="n"/>
      <c r="C89" s="5" t="n"/>
      <c r="D89" s="14" t="n"/>
      <c r="E89" s="14" t="n"/>
      <c r="F89" s="13" t="n"/>
      <c r="G89" s="13" t="n"/>
      <c r="H89" s="5" t="n"/>
      <c r="I89" s="5" t="n"/>
      <c r="J89" s="16">
        <f>IF(A89&amp;""="","",MIN(N(E89),N(D89)))</f>
        <v/>
      </c>
      <c r="K89" s="16">
        <f>IF(A89&amp;""="","",MAX(0,N(D89)-J89))</f>
        <v/>
      </c>
      <c r="L89" s="6">
        <f>IF(A89&amp;""="","",IF(AND(H89&lt;&gt;"تم",ISNUMBER(F89),F89&lt;'الإعدادات'!$B$4-N('الإعدادات'!$B$5)),"متأخر عن الخطة",""))</f>
        <v/>
      </c>
      <c r="M89" s="6">
        <f>IF(A89&amp;""="","",IF(AND(H89="تم",N(E89)&lt;N(D89)),"راجع الحصص المنفذة",""))</f>
        <v/>
      </c>
    </row>
    <row r="90">
      <c r="A90" s="5" t="n"/>
      <c r="B90" s="5" t="n"/>
      <c r="C90" s="5" t="n"/>
      <c r="D90" s="14" t="n"/>
      <c r="E90" s="14" t="n"/>
      <c r="F90" s="13" t="n"/>
      <c r="G90" s="13" t="n"/>
      <c r="H90" s="5" t="n"/>
      <c r="I90" s="5" t="n"/>
      <c r="J90" s="16">
        <f>IF(A90&amp;""="","",MIN(N(E90),N(D90)))</f>
        <v/>
      </c>
      <c r="K90" s="16">
        <f>IF(A90&amp;""="","",MAX(0,N(D90)-J90))</f>
        <v/>
      </c>
      <c r="L90" s="6">
        <f>IF(A90&amp;""="","",IF(AND(H90&lt;&gt;"تم",ISNUMBER(F90),F90&lt;'الإعدادات'!$B$4-N('الإعدادات'!$B$5)),"متأخر عن الخطة",""))</f>
        <v/>
      </c>
      <c r="M90" s="6">
        <f>IF(A90&amp;""="","",IF(AND(H90="تم",N(E90)&lt;N(D90)),"راجع الحصص المنفذة",""))</f>
        <v/>
      </c>
    </row>
    <row r="91">
      <c r="A91" s="5" t="n"/>
      <c r="B91" s="5" t="n"/>
      <c r="C91" s="5" t="n"/>
      <c r="D91" s="14" t="n"/>
      <c r="E91" s="14" t="n"/>
      <c r="F91" s="13" t="n"/>
      <c r="G91" s="13" t="n"/>
      <c r="H91" s="5" t="n"/>
      <c r="I91" s="5" t="n"/>
      <c r="J91" s="16">
        <f>IF(A91&amp;""="","",MIN(N(E91),N(D91)))</f>
        <v/>
      </c>
      <c r="K91" s="16">
        <f>IF(A91&amp;""="","",MAX(0,N(D91)-J91))</f>
        <v/>
      </c>
      <c r="L91" s="6">
        <f>IF(A91&amp;""="","",IF(AND(H91&lt;&gt;"تم",ISNUMBER(F91),F91&lt;'الإعدادات'!$B$4-N('الإعدادات'!$B$5)),"متأخر عن الخطة",""))</f>
        <v/>
      </c>
      <c r="M91" s="6">
        <f>IF(A91&amp;""="","",IF(AND(H91="تم",N(E91)&lt;N(D91)),"راجع الحصص المنفذة",""))</f>
        <v/>
      </c>
    </row>
    <row r="92">
      <c r="A92" s="5" t="n"/>
      <c r="B92" s="5" t="n"/>
      <c r="C92" s="5" t="n"/>
      <c r="D92" s="14" t="n"/>
      <c r="E92" s="14" t="n"/>
      <c r="F92" s="13" t="n"/>
      <c r="G92" s="13" t="n"/>
      <c r="H92" s="5" t="n"/>
      <c r="I92" s="5" t="n"/>
      <c r="J92" s="16">
        <f>IF(A92&amp;""="","",MIN(N(E92),N(D92)))</f>
        <v/>
      </c>
      <c r="K92" s="16">
        <f>IF(A92&amp;""="","",MAX(0,N(D92)-J92))</f>
        <v/>
      </c>
      <c r="L92" s="6">
        <f>IF(A92&amp;""="","",IF(AND(H92&lt;&gt;"تم",ISNUMBER(F92),F92&lt;'الإعدادات'!$B$4-N('الإعدادات'!$B$5)),"متأخر عن الخطة",""))</f>
        <v/>
      </c>
      <c r="M92" s="6">
        <f>IF(A92&amp;""="","",IF(AND(H92="تم",N(E92)&lt;N(D92)),"راجع الحصص المنفذة",""))</f>
        <v/>
      </c>
    </row>
    <row r="93">
      <c r="A93" s="5" t="n"/>
      <c r="B93" s="5" t="n"/>
      <c r="C93" s="5" t="n"/>
      <c r="D93" s="14" t="n"/>
      <c r="E93" s="14" t="n"/>
      <c r="F93" s="13" t="n"/>
      <c r="G93" s="13" t="n"/>
      <c r="H93" s="5" t="n"/>
      <c r="I93" s="5" t="n"/>
      <c r="J93" s="16">
        <f>IF(A93&amp;""="","",MIN(N(E93),N(D93)))</f>
        <v/>
      </c>
      <c r="K93" s="16">
        <f>IF(A93&amp;""="","",MAX(0,N(D93)-J93))</f>
        <v/>
      </c>
      <c r="L93" s="6">
        <f>IF(A93&amp;""="","",IF(AND(H93&lt;&gt;"تم",ISNUMBER(F93),F93&lt;'الإعدادات'!$B$4-N('الإعدادات'!$B$5)),"متأخر عن الخطة",""))</f>
        <v/>
      </c>
      <c r="M93" s="6">
        <f>IF(A93&amp;""="","",IF(AND(H93="تم",N(E93)&lt;N(D93)),"راجع الحصص المنفذة",""))</f>
        <v/>
      </c>
    </row>
    <row r="94">
      <c r="A94" s="5" t="n"/>
      <c r="B94" s="5" t="n"/>
      <c r="C94" s="5" t="n"/>
      <c r="D94" s="14" t="n"/>
      <c r="E94" s="14" t="n"/>
      <c r="F94" s="13" t="n"/>
      <c r="G94" s="13" t="n"/>
      <c r="H94" s="5" t="n"/>
      <c r="I94" s="5" t="n"/>
      <c r="J94" s="16">
        <f>IF(A94&amp;""="","",MIN(N(E94),N(D94)))</f>
        <v/>
      </c>
      <c r="K94" s="16">
        <f>IF(A94&amp;""="","",MAX(0,N(D94)-J94))</f>
        <v/>
      </c>
      <c r="L94" s="6">
        <f>IF(A94&amp;""="","",IF(AND(H94&lt;&gt;"تم",ISNUMBER(F94),F94&lt;'الإعدادات'!$B$4-N('الإعدادات'!$B$5)),"متأخر عن الخطة",""))</f>
        <v/>
      </c>
      <c r="M94" s="6">
        <f>IF(A94&amp;""="","",IF(AND(H94="تم",N(E94)&lt;N(D94)),"راجع الحصص المنفذة",""))</f>
        <v/>
      </c>
    </row>
    <row r="95">
      <c r="A95" s="5" t="n"/>
      <c r="B95" s="5" t="n"/>
      <c r="C95" s="5" t="n"/>
      <c r="D95" s="14" t="n"/>
      <c r="E95" s="14" t="n"/>
      <c r="F95" s="13" t="n"/>
      <c r="G95" s="13" t="n"/>
      <c r="H95" s="5" t="n"/>
      <c r="I95" s="5" t="n"/>
      <c r="J95" s="16">
        <f>IF(A95&amp;""="","",MIN(N(E95),N(D95)))</f>
        <v/>
      </c>
      <c r="K95" s="16">
        <f>IF(A95&amp;""="","",MAX(0,N(D95)-J95))</f>
        <v/>
      </c>
      <c r="L95" s="6">
        <f>IF(A95&amp;""="","",IF(AND(H95&lt;&gt;"تم",ISNUMBER(F95),F95&lt;'الإعدادات'!$B$4-N('الإعدادات'!$B$5)),"متأخر عن الخطة",""))</f>
        <v/>
      </c>
      <c r="M95" s="6">
        <f>IF(A95&amp;""="","",IF(AND(H95="تم",N(E95)&lt;N(D95)),"راجع الحصص المنفذة",""))</f>
        <v/>
      </c>
    </row>
    <row r="96">
      <c r="A96" s="5" t="n"/>
      <c r="B96" s="5" t="n"/>
      <c r="C96" s="5" t="n"/>
      <c r="D96" s="14" t="n"/>
      <c r="E96" s="14" t="n"/>
      <c r="F96" s="13" t="n"/>
      <c r="G96" s="13" t="n"/>
      <c r="H96" s="5" t="n"/>
      <c r="I96" s="5" t="n"/>
      <c r="J96" s="16">
        <f>IF(A96&amp;""="","",MIN(N(E96),N(D96)))</f>
        <v/>
      </c>
      <c r="K96" s="16">
        <f>IF(A96&amp;""="","",MAX(0,N(D96)-J96))</f>
        <v/>
      </c>
      <c r="L96" s="6">
        <f>IF(A96&amp;""="","",IF(AND(H96&lt;&gt;"تم",ISNUMBER(F96),F96&lt;'الإعدادات'!$B$4-N('الإعدادات'!$B$5)),"متأخر عن الخطة",""))</f>
        <v/>
      </c>
      <c r="M96" s="6">
        <f>IF(A96&amp;""="","",IF(AND(H96="تم",N(E96)&lt;N(D96)),"راجع الحصص المنفذة",""))</f>
        <v/>
      </c>
    </row>
    <row r="97">
      <c r="A97" s="5" t="n"/>
      <c r="B97" s="5" t="n"/>
      <c r="C97" s="5" t="n"/>
      <c r="D97" s="14" t="n"/>
      <c r="E97" s="14" t="n"/>
      <c r="F97" s="13" t="n"/>
      <c r="G97" s="13" t="n"/>
      <c r="H97" s="5" t="n"/>
      <c r="I97" s="5" t="n"/>
      <c r="J97" s="16">
        <f>IF(A97&amp;""="","",MIN(N(E97),N(D97)))</f>
        <v/>
      </c>
      <c r="K97" s="16">
        <f>IF(A97&amp;""="","",MAX(0,N(D97)-J97))</f>
        <v/>
      </c>
      <c r="L97" s="6">
        <f>IF(A97&amp;""="","",IF(AND(H97&lt;&gt;"تم",ISNUMBER(F97),F97&lt;'الإعدادات'!$B$4-N('الإعدادات'!$B$5)),"متأخر عن الخطة",""))</f>
        <v/>
      </c>
      <c r="M97" s="6">
        <f>IF(A97&amp;""="","",IF(AND(H97="تم",N(E97)&lt;N(D97)),"راجع الحصص المنفذة",""))</f>
        <v/>
      </c>
    </row>
    <row r="98">
      <c r="A98" s="5" t="n"/>
      <c r="B98" s="5" t="n"/>
      <c r="C98" s="5" t="n"/>
      <c r="D98" s="14" t="n"/>
      <c r="E98" s="14" t="n"/>
      <c r="F98" s="13" t="n"/>
      <c r="G98" s="13" t="n"/>
      <c r="H98" s="5" t="n"/>
      <c r="I98" s="5" t="n"/>
      <c r="J98" s="16">
        <f>IF(A98&amp;""="","",MIN(N(E98),N(D98)))</f>
        <v/>
      </c>
      <c r="K98" s="16">
        <f>IF(A98&amp;""="","",MAX(0,N(D98)-J98))</f>
        <v/>
      </c>
      <c r="L98" s="6">
        <f>IF(A98&amp;""="","",IF(AND(H98&lt;&gt;"تم",ISNUMBER(F98),F98&lt;'الإعدادات'!$B$4-N('الإعدادات'!$B$5)),"متأخر عن الخطة",""))</f>
        <v/>
      </c>
      <c r="M98" s="6">
        <f>IF(A98&amp;""="","",IF(AND(H98="تم",N(E98)&lt;N(D98)),"راجع الحصص المنفذة",""))</f>
        <v/>
      </c>
    </row>
    <row r="99">
      <c r="A99" s="5" t="n"/>
      <c r="B99" s="5" t="n"/>
      <c r="C99" s="5" t="n"/>
      <c r="D99" s="14" t="n"/>
      <c r="E99" s="14" t="n"/>
      <c r="F99" s="13" t="n"/>
      <c r="G99" s="13" t="n"/>
      <c r="H99" s="5" t="n"/>
      <c r="I99" s="5" t="n"/>
      <c r="J99" s="16">
        <f>IF(A99&amp;""="","",MIN(N(E99),N(D99)))</f>
        <v/>
      </c>
      <c r="K99" s="16">
        <f>IF(A99&amp;""="","",MAX(0,N(D99)-J99))</f>
        <v/>
      </c>
      <c r="L99" s="6">
        <f>IF(A99&amp;""="","",IF(AND(H99&lt;&gt;"تم",ISNUMBER(F99),F99&lt;'الإعدادات'!$B$4-N('الإعدادات'!$B$5)),"متأخر عن الخطة",""))</f>
        <v/>
      </c>
      <c r="M99" s="6">
        <f>IF(A99&amp;""="","",IF(AND(H99="تم",N(E99)&lt;N(D99)),"راجع الحصص المنفذة",""))</f>
        <v/>
      </c>
    </row>
    <row r="100">
      <c r="A100" s="5" t="n"/>
      <c r="B100" s="5" t="n"/>
      <c r="C100" s="5" t="n"/>
      <c r="D100" s="14" t="n"/>
      <c r="E100" s="14" t="n"/>
      <c r="F100" s="13" t="n"/>
      <c r="G100" s="13" t="n"/>
      <c r="H100" s="5" t="n"/>
      <c r="I100" s="5" t="n"/>
      <c r="J100" s="16">
        <f>IF(A100&amp;""="","",MIN(N(E100),N(D100)))</f>
        <v/>
      </c>
      <c r="K100" s="16">
        <f>IF(A100&amp;""="","",MAX(0,N(D100)-J100))</f>
        <v/>
      </c>
      <c r="L100" s="6">
        <f>IF(A100&amp;""="","",IF(AND(H100&lt;&gt;"تم",ISNUMBER(F100),F100&lt;'الإعدادات'!$B$4-N('الإعدادات'!$B$5)),"متأخر عن الخطة",""))</f>
        <v/>
      </c>
      <c r="M100" s="6">
        <f>IF(A100&amp;""="","",IF(AND(H100="تم",N(E100)&lt;N(D100)),"راجع الحصص المنفذة",""))</f>
        <v/>
      </c>
    </row>
    <row r="101">
      <c r="A101" s="5" t="n"/>
      <c r="B101" s="5" t="n"/>
      <c r="C101" s="5" t="n"/>
      <c r="D101" s="14" t="n"/>
      <c r="E101" s="14" t="n"/>
      <c r="F101" s="13" t="n"/>
      <c r="G101" s="13" t="n"/>
      <c r="H101" s="5" t="n"/>
      <c r="I101" s="5" t="n"/>
      <c r="J101" s="16">
        <f>IF(A101&amp;""="","",MIN(N(E101),N(D101)))</f>
        <v/>
      </c>
      <c r="K101" s="16">
        <f>IF(A101&amp;""="","",MAX(0,N(D101)-J101))</f>
        <v/>
      </c>
      <c r="L101" s="6">
        <f>IF(A101&amp;""="","",IF(AND(H101&lt;&gt;"تم",ISNUMBER(F101),F101&lt;'الإعدادات'!$B$4-N('الإعدادات'!$B$5)),"متأخر عن الخطة",""))</f>
        <v/>
      </c>
      <c r="M101" s="6">
        <f>IF(A101&amp;""="","",IF(AND(H101="تم",N(E101)&lt;N(D101)),"راجع الحصص المنفذة",""))</f>
        <v/>
      </c>
    </row>
    <row r="102">
      <c r="A102" s="5" t="n"/>
      <c r="B102" s="5" t="n"/>
      <c r="C102" s="5" t="n"/>
      <c r="D102" s="14" t="n"/>
      <c r="E102" s="14" t="n"/>
      <c r="F102" s="13" t="n"/>
      <c r="G102" s="13" t="n"/>
      <c r="H102" s="5" t="n"/>
      <c r="I102" s="5" t="n"/>
      <c r="J102" s="16">
        <f>IF(A102&amp;""="","",MIN(N(E102),N(D102)))</f>
        <v/>
      </c>
      <c r="K102" s="16">
        <f>IF(A102&amp;""="","",MAX(0,N(D102)-J102))</f>
        <v/>
      </c>
      <c r="L102" s="6">
        <f>IF(A102&amp;""="","",IF(AND(H102&lt;&gt;"تم",ISNUMBER(F102),F102&lt;'الإعدادات'!$B$4-N('الإعدادات'!$B$5)),"متأخر عن الخطة",""))</f>
        <v/>
      </c>
      <c r="M102" s="6">
        <f>IF(A102&amp;""="","",IF(AND(H102="تم",N(E102)&lt;N(D102)),"راجع الحصص المنفذة",""))</f>
        <v/>
      </c>
    </row>
    <row r="103">
      <c r="A103" s="5" t="n"/>
      <c r="B103" s="5" t="n"/>
      <c r="C103" s="5" t="n"/>
      <c r="D103" s="14" t="n"/>
      <c r="E103" s="14" t="n"/>
      <c r="F103" s="13" t="n"/>
      <c r="G103" s="13" t="n"/>
      <c r="H103" s="5" t="n"/>
      <c r="I103" s="5" t="n"/>
      <c r="J103" s="16">
        <f>IF(A103&amp;""="","",MIN(N(E103),N(D103)))</f>
        <v/>
      </c>
      <c r="K103" s="16">
        <f>IF(A103&amp;""="","",MAX(0,N(D103)-J103))</f>
        <v/>
      </c>
      <c r="L103" s="6">
        <f>IF(A103&amp;""="","",IF(AND(H103&lt;&gt;"تم",ISNUMBER(F103),F103&lt;'الإعدادات'!$B$4-N('الإعدادات'!$B$5)),"متأخر عن الخطة",""))</f>
        <v/>
      </c>
      <c r="M103" s="6">
        <f>IF(A103&amp;""="","",IF(AND(H103="تم",N(E103)&lt;N(D103)),"راجع الحصص المنفذة",""))</f>
        <v/>
      </c>
    </row>
    <row r="104">
      <c r="A104" s="5" t="n"/>
      <c r="B104" s="5" t="n"/>
      <c r="C104" s="5" t="n"/>
      <c r="D104" s="14" t="n"/>
      <c r="E104" s="14" t="n"/>
      <c r="F104" s="13" t="n"/>
      <c r="G104" s="13" t="n"/>
      <c r="H104" s="5" t="n"/>
      <c r="I104" s="5" t="n"/>
      <c r="J104" s="16">
        <f>IF(A104&amp;""="","",MIN(N(E104),N(D104)))</f>
        <v/>
      </c>
      <c r="K104" s="16">
        <f>IF(A104&amp;""="","",MAX(0,N(D104)-J104))</f>
        <v/>
      </c>
      <c r="L104" s="6">
        <f>IF(A104&amp;""="","",IF(AND(H104&lt;&gt;"تم",ISNUMBER(F104),F104&lt;'الإعدادات'!$B$4-N('الإعدادات'!$B$5)),"متأخر عن الخطة",""))</f>
        <v/>
      </c>
      <c r="M104" s="6">
        <f>IF(A104&amp;""="","",IF(AND(H104="تم",N(E104)&lt;N(D104)),"راجع الحصص المنفذة",""))</f>
        <v/>
      </c>
    </row>
    <row r="105">
      <c r="A105" s="5" t="n"/>
      <c r="B105" s="5" t="n"/>
      <c r="C105" s="5" t="n"/>
      <c r="D105" s="14" t="n"/>
      <c r="E105" s="14" t="n"/>
      <c r="F105" s="13" t="n"/>
      <c r="G105" s="13" t="n"/>
      <c r="H105" s="5" t="n"/>
      <c r="I105" s="5" t="n"/>
      <c r="J105" s="16">
        <f>IF(A105&amp;""="","",MIN(N(E105),N(D105)))</f>
        <v/>
      </c>
      <c r="K105" s="16">
        <f>IF(A105&amp;""="","",MAX(0,N(D105)-J105))</f>
        <v/>
      </c>
      <c r="L105" s="6">
        <f>IF(A105&amp;""="","",IF(AND(H105&lt;&gt;"تم",ISNUMBER(F105),F105&lt;'الإعدادات'!$B$4-N('الإعدادات'!$B$5)),"متأخر عن الخطة",""))</f>
        <v/>
      </c>
      <c r="M105" s="6">
        <f>IF(A105&amp;""="","",IF(AND(H105="تم",N(E105)&lt;N(D105)),"راجع الحصص المنفذة",""))</f>
        <v/>
      </c>
    </row>
    <row r="106">
      <c r="A106" s="5" t="n"/>
      <c r="B106" s="5" t="n"/>
      <c r="C106" s="5" t="n"/>
      <c r="D106" s="14" t="n"/>
      <c r="E106" s="14" t="n"/>
      <c r="F106" s="13" t="n"/>
      <c r="G106" s="13" t="n"/>
      <c r="H106" s="5" t="n"/>
      <c r="I106" s="5" t="n"/>
      <c r="J106" s="16">
        <f>IF(A106&amp;""="","",MIN(N(E106),N(D106)))</f>
        <v/>
      </c>
      <c r="K106" s="16">
        <f>IF(A106&amp;""="","",MAX(0,N(D106)-J106))</f>
        <v/>
      </c>
      <c r="L106" s="6">
        <f>IF(A106&amp;""="","",IF(AND(H106&lt;&gt;"تم",ISNUMBER(F106),F106&lt;'الإعدادات'!$B$4-N('الإعدادات'!$B$5)),"متأخر عن الخطة",""))</f>
        <v/>
      </c>
      <c r="M106" s="6">
        <f>IF(A106&amp;""="","",IF(AND(H106="تم",N(E106)&lt;N(D106)),"راجع الحصص المنفذة",""))</f>
        <v/>
      </c>
    </row>
    <row r="107">
      <c r="A107" s="5" t="n"/>
      <c r="B107" s="5" t="n"/>
      <c r="C107" s="5" t="n"/>
      <c r="D107" s="14" t="n"/>
      <c r="E107" s="14" t="n"/>
      <c r="F107" s="13" t="n"/>
      <c r="G107" s="13" t="n"/>
      <c r="H107" s="5" t="n"/>
      <c r="I107" s="5" t="n"/>
      <c r="J107" s="16">
        <f>IF(A107&amp;""="","",MIN(N(E107),N(D107)))</f>
        <v/>
      </c>
      <c r="K107" s="16">
        <f>IF(A107&amp;""="","",MAX(0,N(D107)-J107))</f>
        <v/>
      </c>
      <c r="L107" s="6">
        <f>IF(A107&amp;""="","",IF(AND(H107&lt;&gt;"تم",ISNUMBER(F107),F107&lt;'الإعدادات'!$B$4-N('الإعدادات'!$B$5)),"متأخر عن الخطة",""))</f>
        <v/>
      </c>
      <c r="M107" s="6">
        <f>IF(A107&amp;""="","",IF(AND(H107="تم",N(E107)&lt;N(D107)),"راجع الحصص المنفذة",""))</f>
        <v/>
      </c>
    </row>
    <row r="108">
      <c r="A108" s="5" t="n"/>
      <c r="B108" s="5" t="n"/>
      <c r="C108" s="5" t="n"/>
      <c r="D108" s="14" t="n"/>
      <c r="E108" s="14" t="n"/>
      <c r="F108" s="13" t="n"/>
      <c r="G108" s="13" t="n"/>
      <c r="H108" s="5" t="n"/>
      <c r="I108" s="5" t="n"/>
      <c r="J108" s="16">
        <f>IF(A108&amp;""="","",MIN(N(E108),N(D108)))</f>
        <v/>
      </c>
      <c r="K108" s="16">
        <f>IF(A108&amp;""="","",MAX(0,N(D108)-J108))</f>
        <v/>
      </c>
      <c r="L108" s="6">
        <f>IF(A108&amp;""="","",IF(AND(H108&lt;&gt;"تم",ISNUMBER(F108),F108&lt;'الإعدادات'!$B$4-N('الإعدادات'!$B$5)),"متأخر عن الخطة",""))</f>
        <v/>
      </c>
      <c r="M108" s="6">
        <f>IF(A108&amp;""="","",IF(AND(H108="تم",N(E108)&lt;N(D108)),"راجع الحصص المنفذة",""))</f>
        <v/>
      </c>
    </row>
    <row r="109">
      <c r="A109" s="5" t="n"/>
      <c r="B109" s="5" t="n"/>
      <c r="C109" s="5" t="n"/>
      <c r="D109" s="14" t="n"/>
      <c r="E109" s="14" t="n"/>
      <c r="F109" s="13" t="n"/>
      <c r="G109" s="13" t="n"/>
      <c r="H109" s="5" t="n"/>
      <c r="I109" s="5" t="n"/>
      <c r="J109" s="16">
        <f>IF(A109&amp;""="","",MIN(N(E109),N(D109)))</f>
        <v/>
      </c>
      <c r="K109" s="16">
        <f>IF(A109&amp;""="","",MAX(0,N(D109)-J109))</f>
        <v/>
      </c>
      <c r="L109" s="6">
        <f>IF(A109&amp;""="","",IF(AND(H109&lt;&gt;"تم",ISNUMBER(F109),F109&lt;'الإعدادات'!$B$4-N('الإعدادات'!$B$5)),"متأخر عن الخطة",""))</f>
        <v/>
      </c>
      <c r="M109" s="6">
        <f>IF(A109&amp;""="","",IF(AND(H109="تم",N(E109)&lt;N(D109)),"راجع الحصص المنفذة",""))</f>
        <v/>
      </c>
    </row>
    <row r="110">
      <c r="A110" s="5" t="n"/>
      <c r="B110" s="5" t="n"/>
      <c r="C110" s="5" t="n"/>
      <c r="D110" s="14" t="n"/>
      <c r="E110" s="14" t="n"/>
      <c r="F110" s="13" t="n"/>
      <c r="G110" s="13" t="n"/>
      <c r="H110" s="5" t="n"/>
      <c r="I110" s="5" t="n"/>
      <c r="J110" s="16">
        <f>IF(A110&amp;""="","",MIN(N(E110),N(D110)))</f>
        <v/>
      </c>
      <c r="K110" s="16">
        <f>IF(A110&amp;""="","",MAX(0,N(D110)-J110))</f>
        <v/>
      </c>
      <c r="L110" s="6">
        <f>IF(A110&amp;""="","",IF(AND(H110&lt;&gt;"تم",ISNUMBER(F110),F110&lt;'الإعدادات'!$B$4-N('الإعدادات'!$B$5)),"متأخر عن الخطة",""))</f>
        <v/>
      </c>
      <c r="M110" s="6">
        <f>IF(A110&amp;""="","",IF(AND(H110="تم",N(E110)&lt;N(D110)),"راجع الحصص المنفذة",""))</f>
        <v/>
      </c>
    </row>
    <row r="111">
      <c r="A111" s="5" t="n"/>
      <c r="B111" s="5" t="n"/>
      <c r="C111" s="5" t="n"/>
      <c r="D111" s="14" t="n"/>
      <c r="E111" s="14" t="n"/>
      <c r="F111" s="13" t="n"/>
      <c r="G111" s="13" t="n"/>
      <c r="H111" s="5" t="n"/>
      <c r="I111" s="5" t="n"/>
      <c r="J111" s="16">
        <f>IF(A111&amp;""="","",MIN(N(E111),N(D111)))</f>
        <v/>
      </c>
      <c r="K111" s="16">
        <f>IF(A111&amp;""="","",MAX(0,N(D111)-J111))</f>
        <v/>
      </c>
      <c r="L111" s="6">
        <f>IF(A111&amp;""="","",IF(AND(H111&lt;&gt;"تم",ISNUMBER(F111),F111&lt;'الإعدادات'!$B$4-N('الإعدادات'!$B$5)),"متأخر عن الخطة",""))</f>
        <v/>
      </c>
      <c r="M111" s="6">
        <f>IF(A111&amp;""="","",IF(AND(H111="تم",N(E111)&lt;N(D111)),"راجع الحصص المنفذة",""))</f>
        <v/>
      </c>
    </row>
    <row r="112">
      <c r="A112" s="5" t="n"/>
      <c r="B112" s="5" t="n"/>
      <c r="C112" s="5" t="n"/>
      <c r="D112" s="14" t="n"/>
      <c r="E112" s="14" t="n"/>
      <c r="F112" s="13" t="n"/>
      <c r="G112" s="13" t="n"/>
      <c r="H112" s="5" t="n"/>
      <c r="I112" s="5" t="n"/>
      <c r="J112" s="16">
        <f>IF(A112&amp;""="","",MIN(N(E112),N(D112)))</f>
        <v/>
      </c>
      <c r="K112" s="16">
        <f>IF(A112&amp;""="","",MAX(0,N(D112)-J112))</f>
        <v/>
      </c>
      <c r="L112" s="6">
        <f>IF(A112&amp;""="","",IF(AND(H112&lt;&gt;"تم",ISNUMBER(F112),F112&lt;'الإعدادات'!$B$4-N('الإعدادات'!$B$5)),"متأخر عن الخطة",""))</f>
        <v/>
      </c>
      <c r="M112" s="6">
        <f>IF(A112&amp;""="","",IF(AND(H112="تم",N(E112)&lt;N(D112)),"راجع الحصص المنفذة",""))</f>
        <v/>
      </c>
    </row>
    <row r="113">
      <c r="A113" s="5" t="n"/>
      <c r="B113" s="5" t="n"/>
      <c r="C113" s="5" t="n"/>
      <c r="D113" s="14" t="n"/>
      <c r="E113" s="14" t="n"/>
      <c r="F113" s="13" t="n"/>
      <c r="G113" s="13" t="n"/>
      <c r="H113" s="5" t="n"/>
      <c r="I113" s="5" t="n"/>
      <c r="J113" s="16">
        <f>IF(A113&amp;""="","",MIN(N(E113),N(D113)))</f>
        <v/>
      </c>
      <c r="K113" s="16">
        <f>IF(A113&amp;""="","",MAX(0,N(D113)-J113))</f>
        <v/>
      </c>
      <c r="L113" s="6">
        <f>IF(A113&amp;""="","",IF(AND(H113&lt;&gt;"تم",ISNUMBER(F113),F113&lt;'الإعدادات'!$B$4-N('الإعدادات'!$B$5)),"متأخر عن الخطة",""))</f>
        <v/>
      </c>
      <c r="M113" s="6">
        <f>IF(A113&amp;""="","",IF(AND(H113="تم",N(E113)&lt;N(D113)),"راجع الحصص المنفذة",""))</f>
        <v/>
      </c>
    </row>
    <row r="114">
      <c r="A114" s="5" t="n"/>
      <c r="B114" s="5" t="n"/>
      <c r="C114" s="5" t="n"/>
      <c r="D114" s="14" t="n"/>
      <c r="E114" s="14" t="n"/>
      <c r="F114" s="13" t="n"/>
      <c r="G114" s="13" t="n"/>
      <c r="H114" s="5" t="n"/>
      <c r="I114" s="5" t="n"/>
      <c r="J114" s="16">
        <f>IF(A114&amp;""="","",MIN(N(E114),N(D114)))</f>
        <v/>
      </c>
      <c r="K114" s="16">
        <f>IF(A114&amp;""="","",MAX(0,N(D114)-J114))</f>
        <v/>
      </c>
      <c r="L114" s="6">
        <f>IF(A114&amp;""="","",IF(AND(H114&lt;&gt;"تم",ISNUMBER(F114),F114&lt;'الإعدادات'!$B$4-N('الإعدادات'!$B$5)),"متأخر عن الخطة",""))</f>
        <v/>
      </c>
      <c r="M114" s="6">
        <f>IF(A114&amp;""="","",IF(AND(H114="تم",N(E114)&lt;N(D114)),"راجع الحصص المنفذة",""))</f>
        <v/>
      </c>
    </row>
    <row r="115">
      <c r="A115" s="5" t="n"/>
      <c r="B115" s="5" t="n"/>
      <c r="C115" s="5" t="n"/>
      <c r="D115" s="14" t="n"/>
      <c r="E115" s="14" t="n"/>
      <c r="F115" s="13" t="n"/>
      <c r="G115" s="13" t="n"/>
      <c r="H115" s="5" t="n"/>
      <c r="I115" s="5" t="n"/>
      <c r="J115" s="16">
        <f>IF(A115&amp;""="","",MIN(N(E115),N(D115)))</f>
        <v/>
      </c>
      <c r="K115" s="16">
        <f>IF(A115&amp;""="","",MAX(0,N(D115)-J115))</f>
        <v/>
      </c>
      <c r="L115" s="6">
        <f>IF(A115&amp;""="","",IF(AND(H115&lt;&gt;"تم",ISNUMBER(F115),F115&lt;'الإعدادات'!$B$4-N('الإعدادات'!$B$5)),"متأخر عن الخطة",""))</f>
        <v/>
      </c>
      <c r="M115" s="6">
        <f>IF(A115&amp;""="","",IF(AND(H115="تم",N(E115)&lt;N(D115)),"راجع الحصص المنفذة",""))</f>
        <v/>
      </c>
    </row>
    <row r="116">
      <c r="A116" s="5" t="n"/>
      <c r="B116" s="5" t="n"/>
      <c r="C116" s="5" t="n"/>
      <c r="D116" s="14" t="n"/>
      <c r="E116" s="14" t="n"/>
      <c r="F116" s="13" t="n"/>
      <c r="G116" s="13" t="n"/>
      <c r="H116" s="5" t="n"/>
      <c r="I116" s="5" t="n"/>
      <c r="J116" s="16">
        <f>IF(A116&amp;""="","",MIN(N(E116),N(D116)))</f>
        <v/>
      </c>
      <c r="K116" s="16">
        <f>IF(A116&amp;""="","",MAX(0,N(D116)-J116))</f>
        <v/>
      </c>
      <c r="L116" s="6">
        <f>IF(A116&amp;""="","",IF(AND(H116&lt;&gt;"تم",ISNUMBER(F116),F116&lt;'الإعدادات'!$B$4-N('الإعدادات'!$B$5)),"متأخر عن الخطة",""))</f>
        <v/>
      </c>
      <c r="M116" s="6">
        <f>IF(A116&amp;""="","",IF(AND(H116="تم",N(E116)&lt;N(D116)),"راجع الحصص المنفذة",""))</f>
        <v/>
      </c>
    </row>
    <row r="117">
      <c r="A117" s="5" t="n"/>
      <c r="B117" s="5" t="n"/>
      <c r="C117" s="5" t="n"/>
      <c r="D117" s="14" t="n"/>
      <c r="E117" s="14" t="n"/>
      <c r="F117" s="13" t="n"/>
      <c r="G117" s="13" t="n"/>
      <c r="H117" s="5" t="n"/>
      <c r="I117" s="5" t="n"/>
      <c r="J117" s="16">
        <f>IF(A117&amp;""="","",MIN(N(E117),N(D117)))</f>
        <v/>
      </c>
      <c r="K117" s="16">
        <f>IF(A117&amp;""="","",MAX(0,N(D117)-J117))</f>
        <v/>
      </c>
      <c r="L117" s="6">
        <f>IF(A117&amp;""="","",IF(AND(H117&lt;&gt;"تم",ISNUMBER(F117),F117&lt;'الإعدادات'!$B$4-N('الإعدادات'!$B$5)),"متأخر عن الخطة",""))</f>
        <v/>
      </c>
      <c r="M117" s="6">
        <f>IF(A117&amp;""="","",IF(AND(H117="تم",N(E117)&lt;N(D117)),"راجع الحصص المنفذة",""))</f>
        <v/>
      </c>
    </row>
    <row r="118">
      <c r="A118" s="5" t="n"/>
      <c r="B118" s="5" t="n"/>
      <c r="C118" s="5" t="n"/>
      <c r="D118" s="14" t="n"/>
      <c r="E118" s="14" t="n"/>
      <c r="F118" s="13" t="n"/>
      <c r="G118" s="13" t="n"/>
      <c r="H118" s="5" t="n"/>
      <c r="I118" s="5" t="n"/>
      <c r="J118" s="16">
        <f>IF(A118&amp;""="","",MIN(N(E118),N(D118)))</f>
        <v/>
      </c>
      <c r="K118" s="16">
        <f>IF(A118&amp;""="","",MAX(0,N(D118)-J118))</f>
        <v/>
      </c>
      <c r="L118" s="6">
        <f>IF(A118&amp;""="","",IF(AND(H118&lt;&gt;"تم",ISNUMBER(F118),F118&lt;'الإعدادات'!$B$4-N('الإعدادات'!$B$5)),"متأخر عن الخطة",""))</f>
        <v/>
      </c>
      <c r="M118" s="6">
        <f>IF(A118&amp;""="","",IF(AND(H118="تم",N(E118)&lt;N(D118)),"راجع الحصص المنفذة",""))</f>
        <v/>
      </c>
    </row>
    <row r="119">
      <c r="A119" s="5" t="n"/>
      <c r="B119" s="5" t="n"/>
      <c r="C119" s="5" t="n"/>
      <c r="D119" s="14" t="n"/>
      <c r="E119" s="14" t="n"/>
      <c r="F119" s="13" t="n"/>
      <c r="G119" s="13" t="n"/>
      <c r="H119" s="5" t="n"/>
      <c r="I119" s="5" t="n"/>
      <c r="J119" s="16">
        <f>IF(A119&amp;""="","",MIN(N(E119),N(D119)))</f>
        <v/>
      </c>
      <c r="K119" s="16">
        <f>IF(A119&amp;""="","",MAX(0,N(D119)-J119))</f>
        <v/>
      </c>
      <c r="L119" s="6">
        <f>IF(A119&amp;""="","",IF(AND(H119&lt;&gt;"تم",ISNUMBER(F119),F119&lt;'الإعدادات'!$B$4-N('الإعدادات'!$B$5)),"متأخر عن الخطة",""))</f>
        <v/>
      </c>
      <c r="M119" s="6">
        <f>IF(A119&amp;""="","",IF(AND(H119="تم",N(E119)&lt;N(D119)),"راجع الحصص المنفذة",""))</f>
        <v/>
      </c>
    </row>
    <row r="120">
      <c r="A120" s="5" t="n"/>
      <c r="B120" s="5" t="n"/>
      <c r="C120" s="5" t="n"/>
      <c r="D120" s="14" t="n"/>
      <c r="E120" s="14" t="n"/>
      <c r="F120" s="13" t="n"/>
      <c r="G120" s="13" t="n"/>
      <c r="H120" s="5" t="n"/>
      <c r="I120" s="5" t="n"/>
      <c r="J120" s="16">
        <f>IF(A120&amp;""="","",MIN(N(E120),N(D120)))</f>
        <v/>
      </c>
      <c r="K120" s="16">
        <f>IF(A120&amp;""="","",MAX(0,N(D120)-J120))</f>
        <v/>
      </c>
      <c r="L120" s="6">
        <f>IF(A120&amp;""="","",IF(AND(H120&lt;&gt;"تم",ISNUMBER(F120),F120&lt;'الإعدادات'!$B$4-N('الإعدادات'!$B$5)),"متأخر عن الخطة",""))</f>
        <v/>
      </c>
      <c r="M120" s="6">
        <f>IF(A120&amp;""="","",IF(AND(H120="تم",N(E120)&lt;N(D120)),"راجع الحصص المنفذة",""))</f>
        <v/>
      </c>
    </row>
    <row r="121">
      <c r="A121" s="5" t="n"/>
      <c r="B121" s="5" t="n"/>
      <c r="C121" s="5" t="n"/>
      <c r="D121" s="14" t="n"/>
      <c r="E121" s="14" t="n"/>
      <c r="F121" s="13" t="n"/>
      <c r="G121" s="13" t="n"/>
      <c r="H121" s="5" t="n"/>
      <c r="I121" s="5" t="n"/>
      <c r="J121" s="16">
        <f>IF(A121&amp;""="","",MIN(N(E121),N(D121)))</f>
        <v/>
      </c>
      <c r="K121" s="16">
        <f>IF(A121&amp;""="","",MAX(0,N(D121)-J121))</f>
        <v/>
      </c>
      <c r="L121" s="6">
        <f>IF(A121&amp;""="","",IF(AND(H121&lt;&gt;"تم",ISNUMBER(F121),F121&lt;'الإعدادات'!$B$4-N('الإعدادات'!$B$5)),"متأخر عن الخطة",""))</f>
        <v/>
      </c>
      <c r="M121" s="6">
        <f>IF(A121&amp;""="","",IF(AND(H121="تم",N(E121)&lt;N(D121)),"راجع الحصص المنفذة",""))</f>
        <v/>
      </c>
    </row>
    <row r="122">
      <c r="A122" s="5" t="n"/>
      <c r="B122" s="5" t="n"/>
      <c r="C122" s="5" t="n"/>
      <c r="D122" s="14" t="n"/>
      <c r="E122" s="14" t="n"/>
      <c r="F122" s="13" t="n"/>
      <c r="G122" s="13" t="n"/>
      <c r="H122" s="5" t="n"/>
      <c r="I122" s="5" t="n"/>
      <c r="J122" s="16">
        <f>IF(A122&amp;""="","",MIN(N(E122),N(D122)))</f>
        <v/>
      </c>
      <c r="K122" s="16">
        <f>IF(A122&amp;""="","",MAX(0,N(D122)-J122))</f>
        <v/>
      </c>
      <c r="L122" s="6">
        <f>IF(A122&amp;""="","",IF(AND(H122&lt;&gt;"تم",ISNUMBER(F122),F122&lt;'الإعدادات'!$B$4-N('الإعدادات'!$B$5)),"متأخر عن الخطة",""))</f>
        <v/>
      </c>
      <c r="M122" s="6">
        <f>IF(A122&amp;""="","",IF(AND(H122="تم",N(E122)&lt;N(D122)),"راجع الحصص المنفذة",""))</f>
        <v/>
      </c>
    </row>
    <row r="123">
      <c r="A123" s="5" t="n"/>
      <c r="B123" s="5" t="n"/>
      <c r="C123" s="5" t="n"/>
      <c r="D123" s="14" t="n"/>
      <c r="E123" s="14" t="n"/>
      <c r="F123" s="13" t="n"/>
      <c r="G123" s="13" t="n"/>
      <c r="H123" s="5" t="n"/>
      <c r="I123" s="5" t="n"/>
      <c r="J123" s="16">
        <f>IF(A123&amp;""="","",MIN(N(E123),N(D123)))</f>
        <v/>
      </c>
      <c r="K123" s="16">
        <f>IF(A123&amp;""="","",MAX(0,N(D123)-J123))</f>
        <v/>
      </c>
      <c r="L123" s="6">
        <f>IF(A123&amp;""="","",IF(AND(H123&lt;&gt;"تم",ISNUMBER(F123),F123&lt;'الإعدادات'!$B$4-N('الإعدادات'!$B$5)),"متأخر عن الخطة",""))</f>
        <v/>
      </c>
      <c r="M123" s="6">
        <f>IF(A123&amp;""="","",IF(AND(H123="تم",N(E123)&lt;N(D123)),"راجع الحصص المنفذة",""))</f>
        <v/>
      </c>
    </row>
    <row r="124">
      <c r="A124" s="5" t="n"/>
      <c r="B124" s="5" t="n"/>
      <c r="C124" s="5" t="n"/>
      <c r="D124" s="14" t="n"/>
      <c r="E124" s="14" t="n"/>
      <c r="F124" s="13" t="n"/>
      <c r="G124" s="13" t="n"/>
      <c r="H124" s="5" t="n"/>
      <c r="I124" s="5" t="n"/>
      <c r="J124" s="16">
        <f>IF(A124&amp;""="","",MIN(N(E124),N(D124)))</f>
        <v/>
      </c>
      <c r="K124" s="16">
        <f>IF(A124&amp;""="","",MAX(0,N(D124)-J124))</f>
        <v/>
      </c>
      <c r="L124" s="6">
        <f>IF(A124&amp;""="","",IF(AND(H124&lt;&gt;"تم",ISNUMBER(F124),F124&lt;'الإعدادات'!$B$4-N('الإعدادات'!$B$5)),"متأخر عن الخطة",""))</f>
        <v/>
      </c>
      <c r="M124" s="6">
        <f>IF(A124&amp;""="","",IF(AND(H124="تم",N(E124)&lt;N(D124)),"راجع الحصص المنفذة",""))</f>
        <v/>
      </c>
    </row>
    <row r="125">
      <c r="A125" s="5" t="n"/>
      <c r="B125" s="5" t="n"/>
      <c r="C125" s="5" t="n"/>
      <c r="D125" s="14" t="n"/>
      <c r="E125" s="14" t="n"/>
      <c r="F125" s="13" t="n"/>
      <c r="G125" s="13" t="n"/>
      <c r="H125" s="5" t="n"/>
      <c r="I125" s="5" t="n"/>
      <c r="J125" s="16">
        <f>IF(A125&amp;""="","",MIN(N(E125),N(D125)))</f>
        <v/>
      </c>
      <c r="K125" s="16">
        <f>IF(A125&amp;""="","",MAX(0,N(D125)-J125))</f>
        <v/>
      </c>
      <c r="L125" s="6">
        <f>IF(A125&amp;""="","",IF(AND(H125&lt;&gt;"تم",ISNUMBER(F125),F125&lt;'الإعدادات'!$B$4-N('الإعدادات'!$B$5)),"متأخر عن الخطة",""))</f>
        <v/>
      </c>
      <c r="M125" s="6">
        <f>IF(A125&amp;""="","",IF(AND(H125="تم",N(E125)&lt;N(D125)),"راجع الحصص المنفذة",""))</f>
        <v/>
      </c>
    </row>
    <row r="126">
      <c r="A126" s="5" t="n"/>
      <c r="B126" s="5" t="n"/>
      <c r="C126" s="5" t="n"/>
      <c r="D126" s="14" t="n"/>
      <c r="E126" s="14" t="n"/>
      <c r="F126" s="13" t="n"/>
      <c r="G126" s="13" t="n"/>
      <c r="H126" s="5" t="n"/>
      <c r="I126" s="5" t="n"/>
      <c r="J126" s="16">
        <f>IF(A126&amp;""="","",MIN(N(E126),N(D126)))</f>
        <v/>
      </c>
      <c r="K126" s="16">
        <f>IF(A126&amp;""="","",MAX(0,N(D126)-J126))</f>
        <v/>
      </c>
      <c r="L126" s="6">
        <f>IF(A126&amp;""="","",IF(AND(H126&lt;&gt;"تم",ISNUMBER(F126),F126&lt;'الإعدادات'!$B$4-N('الإعدادات'!$B$5)),"متأخر عن الخطة",""))</f>
        <v/>
      </c>
      <c r="M126" s="6">
        <f>IF(A126&amp;""="","",IF(AND(H126="تم",N(E126)&lt;N(D126)),"راجع الحصص المنفذة",""))</f>
        <v/>
      </c>
    </row>
    <row r="127">
      <c r="A127" s="5" t="n"/>
      <c r="B127" s="5" t="n"/>
      <c r="C127" s="5" t="n"/>
      <c r="D127" s="14" t="n"/>
      <c r="E127" s="14" t="n"/>
      <c r="F127" s="13" t="n"/>
      <c r="G127" s="13" t="n"/>
      <c r="H127" s="5" t="n"/>
      <c r="I127" s="5" t="n"/>
      <c r="J127" s="16">
        <f>IF(A127&amp;""="","",MIN(N(E127),N(D127)))</f>
        <v/>
      </c>
      <c r="K127" s="16">
        <f>IF(A127&amp;""="","",MAX(0,N(D127)-J127))</f>
        <v/>
      </c>
      <c r="L127" s="6">
        <f>IF(A127&amp;""="","",IF(AND(H127&lt;&gt;"تم",ISNUMBER(F127),F127&lt;'الإعدادات'!$B$4-N('الإعدادات'!$B$5)),"متأخر عن الخطة",""))</f>
        <v/>
      </c>
      <c r="M127" s="6">
        <f>IF(A127&amp;""="","",IF(AND(H127="تم",N(E127)&lt;N(D127)),"راجع الحصص المنفذة",""))</f>
        <v/>
      </c>
    </row>
    <row r="128">
      <c r="A128" s="5" t="n"/>
      <c r="B128" s="5" t="n"/>
      <c r="C128" s="5" t="n"/>
      <c r="D128" s="14" t="n"/>
      <c r="E128" s="14" t="n"/>
      <c r="F128" s="13" t="n"/>
      <c r="G128" s="13" t="n"/>
      <c r="H128" s="5" t="n"/>
      <c r="I128" s="5" t="n"/>
      <c r="J128" s="16">
        <f>IF(A128&amp;""="","",MIN(N(E128),N(D128)))</f>
        <v/>
      </c>
      <c r="K128" s="16">
        <f>IF(A128&amp;""="","",MAX(0,N(D128)-J128))</f>
        <v/>
      </c>
      <c r="L128" s="6">
        <f>IF(A128&amp;""="","",IF(AND(H128&lt;&gt;"تم",ISNUMBER(F128),F128&lt;'الإعدادات'!$B$4-N('الإعدادات'!$B$5)),"متأخر عن الخطة",""))</f>
        <v/>
      </c>
      <c r="M128" s="6">
        <f>IF(A128&amp;""="","",IF(AND(H128="تم",N(E128)&lt;N(D128)),"راجع الحصص المنفذة",""))</f>
        <v/>
      </c>
    </row>
    <row r="129">
      <c r="A129" s="5" t="n"/>
      <c r="B129" s="5" t="n"/>
      <c r="C129" s="5" t="n"/>
      <c r="D129" s="14" t="n"/>
      <c r="E129" s="14" t="n"/>
      <c r="F129" s="13" t="n"/>
      <c r="G129" s="13" t="n"/>
      <c r="H129" s="5" t="n"/>
      <c r="I129" s="5" t="n"/>
      <c r="J129" s="16">
        <f>IF(A129&amp;""="","",MIN(N(E129),N(D129)))</f>
        <v/>
      </c>
      <c r="K129" s="16">
        <f>IF(A129&amp;""="","",MAX(0,N(D129)-J129))</f>
        <v/>
      </c>
      <c r="L129" s="6">
        <f>IF(A129&amp;""="","",IF(AND(H129&lt;&gt;"تم",ISNUMBER(F129),F129&lt;'الإعدادات'!$B$4-N('الإعدادات'!$B$5)),"متأخر عن الخطة",""))</f>
        <v/>
      </c>
      <c r="M129" s="6">
        <f>IF(A129&amp;""="","",IF(AND(H129="تم",N(E129)&lt;N(D129)),"راجع الحصص المنفذة",""))</f>
        <v/>
      </c>
    </row>
    <row r="130">
      <c r="A130" s="5" t="n"/>
      <c r="B130" s="5" t="n"/>
      <c r="C130" s="5" t="n"/>
      <c r="D130" s="14" t="n"/>
      <c r="E130" s="14" t="n"/>
      <c r="F130" s="13" t="n"/>
      <c r="G130" s="13" t="n"/>
      <c r="H130" s="5" t="n"/>
      <c r="I130" s="5" t="n"/>
      <c r="J130" s="16">
        <f>IF(A130&amp;""="","",MIN(N(E130),N(D130)))</f>
        <v/>
      </c>
      <c r="K130" s="16">
        <f>IF(A130&amp;""="","",MAX(0,N(D130)-J130))</f>
        <v/>
      </c>
      <c r="L130" s="6">
        <f>IF(A130&amp;""="","",IF(AND(H130&lt;&gt;"تم",ISNUMBER(F130),F130&lt;'الإعدادات'!$B$4-N('الإعدادات'!$B$5)),"متأخر عن الخطة",""))</f>
        <v/>
      </c>
      <c r="M130" s="6">
        <f>IF(A130&amp;""="","",IF(AND(H130="تم",N(E130)&lt;N(D130)),"راجع الحصص المنفذة",""))</f>
        <v/>
      </c>
    </row>
    <row r="131">
      <c r="A131" s="5" t="n"/>
      <c r="B131" s="5" t="n"/>
      <c r="C131" s="5" t="n"/>
      <c r="D131" s="14" t="n"/>
      <c r="E131" s="14" t="n"/>
      <c r="F131" s="13" t="n"/>
      <c r="G131" s="13" t="n"/>
      <c r="H131" s="5" t="n"/>
      <c r="I131" s="5" t="n"/>
      <c r="J131" s="16">
        <f>IF(A131&amp;""="","",MIN(N(E131),N(D131)))</f>
        <v/>
      </c>
      <c r="K131" s="16">
        <f>IF(A131&amp;""="","",MAX(0,N(D131)-J131))</f>
        <v/>
      </c>
      <c r="L131" s="6">
        <f>IF(A131&amp;""="","",IF(AND(H131&lt;&gt;"تم",ISNUMBER(F131),F131&lt;'الإعدادات'!$B$4-N('الإعدادات'!$B$5)),"متأخر عن الخطة",""))</f>
        <v/>
      </c>
      <c r="M131" s="6">
        <f>IF(A131&amp;""="","",IF(AND(H131="تم",N(E131)&lt;N(D131)),"راجع الحصص المنفذة",""))</f>
        <v/>
      </c>
    </row>
    <row r="132">
      <c r="A132" s="5" t="n"/>
      <c r="B132" s="5" t="n"/>
      <c r="C132" s="5" t="n"/>
      <c r="D132" s="14" t="n"/>
      <c r="E132" s="14" t="n"/>
      <c r="F132" s="13" t="n"/>
      <c r="G132" s="13" t="n"/>
      <c r="H132" s="5" t="n"/>
      <c r="I132" s="5" t="n"/>
      <c r="J132" s="16">
        <f>IF(A132&amp;""="","",MIN(N(E132),N(D132)))</f>
        <v/>
      </c>
      <c r="K132" s="16">
        <f>IF(A132&amp;""="","",MAX(0,N(D132)-J132))</f>
        <v/>
      </c>
      <c r="L132" s="6">
        <f>IF(A132&amp;""="","",IF(AND(H132&lt;&gt;"تم",ISNUMBER(F132),F132&lt;'الإعدادات'!$B$4-N('الإعدادات'!$B$5)),"متأخر عن الخطة",""))</f>
        <v/>
      </c>
      <c r="M132" s="6">
        <f>IF(A132&amp;""="","",IF(AND(H132="تم",N(E132)&lt;N(D132)),"راجع الحصص المنفذة",""))</f>
        <v/>
      </c>
    </row>
    <row r="133">
      <c r="A133" s="5" t="n"/>
      <c r="B133" s="5" t="n"/>
      <c r="C133" s="5" t="n"/>
      <c r="D133" s="14" t="n"/>
      <c r="E133" s="14" t="n"/>
      <c r="F133" s="13" t="n"/>
      <c r="G133" s="13" t="n"/>
      <c r="H133" s="5" t="n"/>
      <c r="I133" s="5" t="n"/>
      <c r="J133" s="16">
        <f>IF(A133&amp;""="","",MIN(N(E133),N(D133)))</f>
        <v/>
      </c>
      <c r="K133" s="16">
        <f>IF(A133&amp;""="","",MAX(0,N(D133)-J133))</f>
        <v/>
      </c>
      <c r="L133" s="6">
        <f>IF(A133&amp;""="","",IF(AND(H133&lt;&gt;"تم",ISNUMBER(F133),F133&lt;'الإعدادات'!$B$4-N('الإعدادات'!$B$5)),"متأخر عن الخطة",""))</f>
        <v/>
      </c>
      <c r="M133" s="6">
        <f>IF(A133&amp;""="","",IF(AND(H133="تم",N(E133)&lt;N(D133)),"راجع الحصص المنفذة",""))</f>
        <v/>
      </c>
    </row>
    <row r="134">
      <c r="A134" s="5" t="n"/>
      <c r="B134" s="5" t="n"/>
      <c r="C134" s="5" t="n"/>
      <c r="D134" s="14" t="n"/>
      <c r="E134" s="14" t="n"/>
      <c r="F134" s="13" t="n"/>
      <c r="G134" s="13" t="n"/>
      <c r="H134" s="5" t="n"/>
      <c r="I134" s="5" t="n"/>
      <c r="J134" s="16">
        <f>IF(A134&amp;""="","",MIN(N(E134),N(D134)))</f>
        <v/>
      </c>
      <c r="K134" s="16">
        <f>IF(A134&amp;""="","",MAX(0,N(D134)-J134))</f>
        <v/>
      </c>
      <c r="L134" s="6">
        <f>IF(A134&amp;""="","",IF(AND(H134&lt;&gt;"تم",ISNUMBER(F134),F134&lt;'الإعدادات'!$B$4-N('الإعدادات'!$B$5)),"متأخر عن الخطة",""))</f>
        <v/>
      </c>
      <c r="M134" s="6">
        <f>IF(A134&amp;""="","",IF(AND(H134="تم",N(E134)&lt;N(D134)),"راجع الحصص المنفذة",""))</f>
        <v/>
      </c>
    </row>
    <row r="135">
      <c r="A135" s="5" t="n"/>
      <c r="B135" s="5" t="n"/>
      <c r="C135" s="5" t="n"/>
      <c r="D135" s="14" t="n"/>
      <c r="E135" s="14" t="n"/>
      <c r="F135" s="13" t="n"/>
      <c r="G135" s="13" t="n"/>
      <c r="H135" s="5" t="n"/>
      <c r="I135" s="5" t="n"/>
      <c r="J135" s="16">
        <f>IF(A135&amp;""="","",MIN(N(E135),N(D135)))</f>
        <v/>
      </c>
      <c r="K135" s="16">
        <f>IF(A135&amp;""="","",MAX(0,N(D135)-J135))</f>
        <v/>
      </c>
      <c r="L135" s="6">
        <f>IF(A135&amp;""="","",IF(AND(H135&lt;&gt;"تم",ISNUMBER(F135),F135&lt;'الإعدادات'!$B$4-N('الإعدادات'!$B$5)),"متأخر عن الخطة",""))</f>
        <v/>
      </c>
      <c r="M135" s="6">
        <f>IF(A135&amp;""="","",IF(AND(H135="تم",N(E135)&lt;N(D135)),"راجع الحصص المنفذة",""))</f>
        <v/>
      </c>
    </row>
    <row r="136">
      <c r="A136" s="5" t="n"/>
      <c r="B136" s="5" t="n"/>
      <c r="C136" s="5" t="n"/>
      <c r="D136" s="14" t="n"/>
      <c r="E136" s="14" t="n"/>
      <c r="F136" s="13" t="n"/>
      <c r="G136" s="13" t="n"/>
      <c r="H136" s="5" t="n"/>
      <c r="I136" s="5" t="n"/>
      <c r="J136" s="16">
        <f>IF(A136&amp;""="","",MIN(N(E136),N(D136)))</f>
        <v/>
      </c>
      <c r="K136" s="16">
        <f>IF(A136&amp;""="","",MAX(0,N(D136)-J136))</f>
        <v/>
      </c>
      <c r="L136" s="6">
        <f>IF(A136&amp;""="","",IF(AND(H136&lt;&gt;"تم",ISNUMBER(F136),F136&lt;'الإعدادات'!$B$4-N('الإعدادات'!$B$5)),"متأخر عن الخطة",""))</f>
        <v/>
      </c>
      <c r="M136" s="6">
        <f>IF(A136&amp;""="","",IF(AND(H136="تم",N(E136)&lt;N(D136)),"راجع الحصص المنفذة",""))</f>
        <v/>
      </c>
    </row>
    <row r="137">
      <c r="A137" s="5" t="n"/>
      <c r="B137" s="5" t="n"/>
      <c r="C137" s="5" t="n"/>
      <c r="D137" s="14" t="n"/>
      <c r="E137" s="14" t="n"/>
      <c r="F137" s="13" t="n"/>
      <c r="G137" s="13" t="n"/>
      <c r="H137" s="5" t="n"/>
      <c r="I137" s="5" t="n"/>
      <c r="J137" s="16">
        <f>IF(A137&amp;""="","",MIN(N(E137),N(D137)))</f>
        <v/>
      </c>
      <c r="K137" s="16">
        <f>IF(A137&amp;""="","",MAX(0,N(D137)-J137))</f>
        <v/>
      </c>
      <c r="L137" s="6">
        <f>IF(A137&amp;""="","",IF(AND(H137&lt;&gt;"تم",ISNUMBER(F137),F137&lt;'الإعدادات'!$B$4-N('الإعدادات'!$B$5)),"متأخر عن الخطة",""))</f>
        <v/>
      </c>
      <c r="M137" s="6">
        <f>IF(A137&amp;""="","",IF(AND(H137="تم",N(E137)&lt;N(D137)),"راجع الحصص المنفذة",""))</f>
        <v/>
      </c>
    </row>
    <row r="138">
      <c r="A138" s="5" t="n"/>
      <c r="B138" s="5" t="n"/>
      <c r="C138" s="5" t="n"/>
      <c r="D138" s="14" t="n"/>
      <c r="E138" s="14" t="n"/>
      <c r="F138" s="13" t="n"/>
      <c r="G138" s="13" t="n"/>
      <c r="H138" s="5" t="n"/>
      <c r="I138" s="5" t="n"/>
      <c r="J138" s="16">
        <f>IF(A138&amp;""="","",MIN(N(E138),N(D138)))</f>
        <v/>
      </c>
      <c r="K138" s="16">
        <f>IF(A138&amp;""="","",MAX(0,N(D138)-J138))</f>
        <v/>
      </c>
      <c r="L138" s="6">
        <f>IF(A138&amp;""="","",IF(AND(H138&lt;&gt;"تم",ISNUMBER(F138),F138&lt;'الإعدادات'!$B$4-N('الإعدادات'!$B$5)),"متأخر عن الخطة",""))</f>
        <v/>
      </c>
      <c r="M138" s="6">
        <f>IF(A138&amp;""="","",IF(AND(H138="تم",N(E138)&lt;N(D138)),"راجع الحصص المنفذة",""))</f>
        <v/>
      </c>
    </row>
    <row r="139">
      <c r="A139" s="5" t="n"/>
      <c r="B139" s="5" t="n"/>
      <c r="C139" s="5" t="n"/>
      <c r="D139" s="14" t="n"/>
      <c r="E139" s="14" t="n"/>
      <c r="F139" s="13" t="n"/>
      <c r="G139" s="13" t="n"/>
      <c r="H139" s="5" t="n"/>
      <c r="I139" s="5" t="n"/>
      <c r="J139" s="16">
        <f>IF(A139&amp;""="","",MIN(N(E139),N(D139)))</f>
        <v/>
      </c>
      <c r="K139" s="16">
        <f>IF(A139&amp;""="","",MAX(0,N(D139)-J139))</f>
        <v/>
      </c>
      <c r="L139" s="6">
        <f>IF(A139&amp;""="","",IF(AND(H139&lt;&gt;"تم",ISNUMBER(F139),F139&lt;'الإعدادات'!$B$4-N('الإعدادات'!$B$5)),"متأخر عن الخطة",""))</f>
        <v/>
      </c>
      <c r="M139" s="6">
        <f>IF(A139&amp;""="","",IF(AND(H139="تم",N(E139)&lt;N(D139)),"راجع الحصص المنفذة",""))</f>
        <v/>
      </c>
    </row>
    <row r="140">
      <c r="A140" s="5" t="n"/>
      <c r="B140" s="5" t="n"/>
      <c r="C140" s="5" t="n"/>
      <c r="D140" s="14" t="n"/>
      <c r="E140" s="14" t="n"/>
      <c r="F140" s="13" t="n"/>
      <c r="G140" s="13" t="n"/>
      <c r="H140" s="5" t="n"/>
      <c r="I140" s="5" t="n"/>
      <c r="J140" s="16">
        <f>IF(A140&amp;""="","",MIN(N(E140),N(D140)))</f>
        <v/>
      </c>
      <c r="K140" s="16">
        <f>IF(A140&amp;""="","",MAX(0,N(D140)-J140))</f>
        <v/>
      </c>
      <c r="L140" s="6">
        <f>IF(A140&amp;""="","",IF(AND(H140&lt;&gt;"تم",ISNUMBER(F140),F140&lt;'الإعدادات'!$B$4-N('الإعدادات'!$B$5)),"متأخر عن الخطة",""))</f>
        <v/>
      </c>
      <c r="M140" s="6">
        <f>IF(A140&amp;""="","",IF(AND(H140="تم",N(E140)&lt;N(D140)),"راجع الحصص المنفذة",""))</f>
        <v/>
      </c>
    </row>
    <row r="141">
      <c r="A141" s="5" t="n"/>
      <c r="B141" s="5" t="n"/>
      <c r="C141" s="5" t="n"/>
      <c r="D141" s="14" t="n"/>
      <c r="E141" s="14" t="n"/>
      <c r="F141" s="13" t="n"/>
      <c r="G141" s="13" t="n"/>
      <c r="H141" s="5" t="n"/>
      <c r="I141" s="5" t="n"/>
      <c r="J141" s="16">
        <f>IF(A141&amp;""="","",MIN(N(E141),N(D141)))</f>
        <v/>
      </c>
      <c r="K141" s="16">
        <f>IF(A141&amp;""="","",MAX(0,N(D141)-J141))</f>
        <v/>
      </c>
      <c r="L141" s="6">
        <f>IF(A141&amp;""="","",IF(AND(H141&lt;&gt;"تم",ISNUMBER(F141),F141&lt;'الإعدادات'!$B$4-N('الإعدادات'!$B$5)),"متأخر عن الخطة",""))</f>
        <v/>
      </c>
      <c r="M141" s="6">
        <f>IF(A141&amp;""="","",IF(AND(H141="تم",N(E141)&lt;N(D141)),"راجع الحصص المنفذة",""))</f>
        <v/>
      </c>
    </row>
    <row r="142">
      <c r="A142" s="5" t="n"/>
      <c r="B142" s="5" t="n"/>
      <c r="C142" s="5" t="n"/>
      <c r="D142" s="14" t="n"/>
      <c r="E142" s="14" t="n"/>
      <c r="F142" s="13" t="n"/>
      <c r="G142" s="13" t="n"/>
      <c r="H142" s="5" t="n"/>
      <c r="I142" s="5" t="n"/>
      <c r="J142" s="16">
        <f>IF(A142&amp;""="","",MIN(N(E142),N(D142)))</f>
        <v/>
      </c>
      <c r="K142" s="16">
        <f>IF(A142&amp;""="","",MAX(0,N(D142)-J142))</f>
        <v/>
      </c>
      <c r="L142" s="6">
        <f>IF(A142&amp;""="","",IF(AND(H142&lt;&gt;"تم",ISNUMBER(F142),F142&lt;'الإعدادات'!$B$4-N('الإعدادات'!$B$5)),"متأخر عن الخطة",""))</f>
        <v/>
      </c>
      <c r="M142" s="6">
        <f>IF(A142&amp;""="","",IF(AND(H142="تم",N(E142)&lt;N(D142)),"راجع الحصص المنفذة",""))</f>
        <v/>
      </c>
    </row>
    <row r="143">
      <c r="A143" s="5" t="n"/>
      <c r="B143" s="5" t="n"/>
      <c r="C143" s="5" t="n"/>
      <c r="D143" s="14" t="n"/>
      <c r="E143" s="14" t="n"/>
      <c r="F143" s="13" t="n"/>
      <c r="G143" s="13" t="n"/>
      <c r="H143" s="5" t="n"/>
      <c r="I143" s="5" t="n"/>
      <c r="J143" s="16">
        <f>IF(A143&amp;""="","",MIN(N(E143),N(D143)))</f>
        <v/>
      </c>
      <c r="K143" s="16">
        <f>IF(A143&amp;""="","",MAX(0,N(D143)-J143))</f>
        <v/>
      </c>
      <c r="L143" s="6">
        <f>IF(A143&amp;""="","",IF(AND(H143&lt;&gt;"تم",ISNUMBER(F143),F143&lt;'الإعدادات'!$B$4-N('الإعدادات'!$B$5)),"متأخر عن الخطة",""))</f>
        <v/>
      </c>
      <c r="M143" s="6">
        <f>IF(A143&amp;""="","",IF(AND(H143="تم",N(E143)&lt;N(D143)),"راجع الحصص المنفذة",""))</f>
        <v/>
      </c>
    </row>
    <row r="144">
      <c r="A144" s="5" t="n"/>
      <c r="B144" s="5" t="n"/>
      <c r="C144" s="5" t="n"/>
      <c r="D144" s="14" t="n"/>
      <c r="E144" s="14" t="n"/>
      <c r="F144" s="13" t="n"/>
      <c r="G144" s="13" t="n"/>
      <c r="H144" s="5" t="n"/>
      <c r="I144" s="5" t="n"/>
      <c r="J144" s="16">
        <f>IF(A144&amp;""="","",MIN(N(E144),N(D144)))</f>
        <v/>
      </c>
      <c r="K144" s="16">
        <f>IF(A144&amp;""="","",MAX(0,N(D144)-J144))</f>
        <v/>
      </c>
      <c r="L144" s="6">
        <f>IF(A144&amp;""="","",IF(AND(H144&lt;&gt;"تم",ISNUMBER(F144),F144&lt;'الإعدادات'!$B$4-N('الإعدادات'!$B$5)),"متأخر عن الخطة",""))</f>
        <v/>
      </c>
      <c r="M144" s="6">
        <f>IF(A144&amp;""="","",IF(AND(H144="تم",N(E144)&lt;N(D144)),"راجع الحصص المنفذة",""))</f>
        <v/>
      </c>
    </row>
    <row r="145">
      <c r="A145" s="5" t="n"/>
      <c r="B145" s="5" t="n"/>
      <c r="C145" s="5" t="n"/>
      <c r="D145" s="14" t="n"/>
      <c r="E145" s="14" t="n"/>
      <c r="F145" s="13" t="n"/>
      <c r="G145" s="13" t="n"/>
      <c r="H145" s="5" t="n"/>
      <c r="I145" s="5" t="n"/>
      <c r="J145" s="16">
        <f>IF(A145&amp;""="","",MIN(N(E145),N(D145)))</f>
        <v/>
      </c>
      <c r="K145" s="16">
        <f>IF(A145&amp;""="","",MAX(0,N(D145)-J145))</f>
        <v/>
      </c>
      <c r="L145" s="6">
        <f>IF(A145&amp;""="","",IF(AND(H145&lt;&gt;"تم",ISNUMBER(F145),F145&lt;'الإعدادات'!$B$4-N('الإعدادات'!$B$5)),"متأخر عن الخطة",""))</f>
        <v/>
      </c>
      <c r="M145" s="6">
        <f>IF(A145&amp;""="","",IF(AND(H145="تم",N(E145)&lt;N(D145)),"راجع الحصص المنفذة",""))</f>
        <v/>
      </c>
    </row>
    <row r="146">
      <c r="A146" s="5" t="n"/>
      <c r="B146" s="5" t="n"/>
      <c r="C146" s="5" t="n"/>
      <c r="D146" s="14" t="n"/>
      <c r="E146" s="14" t="n"/>
      <c r="F146" s="13" t="n"/>
      <c r="G146" s="13" t="n"/>
      <c r="H146" s="5" t="n"/>
      <c r="I146" s="5" t="n"/>
      <c r="J146" s="16">
        <f>IF(A146&amp;""="","",MIN(N(E146),N(D146)))</f>
        <v/>
      </c>
      <c r="K146" s="16">
        <f>IF(A146&amp;""="","",MAX(0,N(D146)-J146))</f>
        <v/>
      </c>
      <c r="L146" s="6">
        <f>IF(A146&amp;""="","",IF(AND(H146&lt;&gt;"تم",ISNUMBER(F146),F146&lt;'الإعدادات'!$B$4-N('الإعدادات'!$B$5)),"متأخر عن الخطة",""))</f>
        <v/>
      </c>
      <c r="M146" s="6">
        <f>IF(A146&amp;""="","",IF(AND(H146="تم",N(E146)&lt;N(D146)),"راجع الحصص المنفذة",""))</f>
        <v/>
      </c>
    </row>
    <row r="147">
      <c r="A147" s="5" t="n"/>
      <c r="B147" s="5" t="n"/>
      <c r="C147" s="5" t="n"/>
      <c r="D147" s="14" t="n"/>
      <c r="E147" s="14" t="n"/>
      <c r="F147" s="13" t="n"/>
      <c r="G147" s="13" t="n"/>
      <c r="H147" s="5" t="n"/>
      <c r="I147" s="5" t="n"/>
      <c r="J147" s="16">
        <f>IF(A147&amp;""="","",MIN(N(E147),N(D147)))</f>
        <v/>
      </c>
      <c r="K147" s="16">
        <f>IF(A147&amp;""="","",MAX(0,N(D147)-J147))</f>
        <v/>
      </c>
      <c r="L147" s="6">
        <f>IF(A147&amp;""="","",IF(AND(H147&lt;&gt;"تم",ISNUMBER(F147),F147&lt;'الإعدادات'!$B$4-N('الإعدادات'!$B$5)),"متأخر عن الخطة",""))</f>
        <v/>
      </c>
      <c r="M147" s="6">
        <f>IF(A147&amp;""="","",IF(AND(H147="تم",N(E147)&lt;N(D147)),"راجع الحصص المنفذة",""))</f>
        <v/>
      </c>
    </row>
    <row r="148">
      <c r="A148" s="5" t="n"/>
      <c r="B148" s="5" t="n"/>
      <c r="C148" s="5" t="n"/>
      <c r="D148" s="14" t="n"/>
      <c r="E148" s="14" t="n"/>
      <c r="F148" s="13" t="n"/>
      <c r="G148" s="13" t="n"/>
      <c r="H148" s="5" t="n"/>
      <c r="I148" s="5" t="n"/>
      <c r="J148" s="16">
        <f>IF(A148&amp;""="","",MIN(N(E148),N(D148)))</f>
        <v/>
      </c>
      <c r="K148" s="16">
        <f>IF(A148&amp;""="","",MAX(0,N(D148)-J148))</f>
        <v/>
      </c>
      <c r="L148" s="6">
        <f>IF(A148&amp;""="","",IF(AND(H148&lt;&gt;"تم",ISNUMBER(F148),F148&lt;'الإعدادات'!$B$4-N('الإعدادات'!$B$5)),"متأخر عن الخطة",""))</f>
        <v/>
      </c>
      <c r="M148" s="6">
        <f>IF(A148&amp;""="","",IF(AND(H148="تم",N(E148)&lt;N(D148)),"راجع الحصص المنفذة",""))</f>
        <v/>
      </c>
    </row>
    <row r="149">
      <c r="A149" s="5" t="n"/>
      <c r="B149" s="5" t="n"/>
      <c r="C149" s="5" t="n"/>
      <c r="D149" s="14" t="n"/>
      <c r="E149" s="14" t="n"/>
      <c r="F149" s="13" t="n"/>
      <c r="G149" s="13" t="n"/>
      <c r="H149" s="5" t="n"/>
      <c r="I149" s="5" t="n"/>
      <c r="J149" s="16">
        <f>IF(A149&amp;""="","",MIN(N(E149),N(D149)))</f>
        <v/>
      </c>
      <c r="K149" s="16">
        <f>IF(A149&amp;""="","",MAX(0,N(D149)-J149))</f>
        <v/>
      </c>
      <c r="L149" s="6">
        <f>IF(A149&amp;""="","",IF(AND(H149&lt;&gt;"تم",ISNUMBER(F149),F149&lt;'الإعدادات'!$B$4-N('الإعدادات'!$B$5)),"متأخر عن الخطة",""))</f>
        <v/>
      </c>
      <c r="M149" s="6">
        <f>IF(A149&amp;""="","",IF(AND(H149="تم",N(E149)&lt;N(D149)),"راجع الحصص المنفذة",""))</f>
        <v/>
      </c>
    </row>
    <row r="150">
      <c r="A150" s="5" t="n"/>
      <c r="B150" s="5" t="n"/>
      <c r="C150" s="5" t="n"/>
      <c r="D150" s="14" t="n"/>
      <c r="E150" s="14" t="n"/>
      <c r="F150" s="13" t="n"/>
      <c r="G150" s="13" t="n"/>
      <c r="H150" s="5" t="n"/>
      <c r="I150" s="5" t="n"/>
      <c r="J150" s="16">
        <f>IF(A150&amp;""="","",MIN(N(E150),N(D150)))</f>
        <v/>
      </c>
      <c r="K150" s="16">
        <f>IF(A150&amp;""="","",MAX(0,N(D150)-J150))</f>
        <v/>
      </c>
      <c r="L150" s="6">
        <f>IF(A150&amp;""="","",IF(AND(H150&lt;&gt;"تم",ISNUMBER(F150),F150&lt;'الإعدادات'!$B$4-N('الإعدادات'!$B$5)),"متأخر عن الخطة",""))</f>
        <v/>
      </c>
      <c r="M150" s="6">
        <f>IF(A150&amp;""="","",IF(AND(H150="تم",N(E150)&lt;N(D150)),"راجع الحصص المنفذة",""))</f>
        <v/>
      </c>
    </row>
    <row r="151">
      <c r="A151" s="5" t="n"/>
      <c r="B151" s="5" t="n"/>
      <c r="C151" s="5" t="n"/>
      <c r="D151" s="14" t="n"/>
      <c r="E151" s="14" t="n"/>
      <c r="F151" s="13" t="n"/>
      <c r="G151" s="13" t="n"/>
      <c r="H151" s="5" t="n"/>
      <c r="I151" s="5" t="n"/>
      <c r="J151" s="16">
        <f>IF(A151&amp;""="","",MIN(N(E151),N(D151)))</f>
        <v/>
      </c>
      <c r="K151" s="16">
        <f>IF(A151&amp;""="","",MAX(0,N(D151)-J151))</f>
        <v/>
      </c>
      <c r="L151" s="6">
        <f>IF(A151&amp;""="","",IF(AND(H151&lt;&gt;"تم",ISNUMBER(F151),F151&lt;'الإعدادات'!$B$4-N('الإعدادات'!$B$5)),"متأخر عن الخطة",""))</f>
        <v/>
      </c>
      <c r="M151" s="6">
        <f>IF(A151&amp;""="","",IF(AND(H151="تم",N(E151)&lt;N(D151)),"راجع الحصص المنفذة",""))</f>
        <v/>
      </c>
    </row>
    <row r="152">
      <c r="A152" s="5" t="n"/>
      <c r="B152" s="5" t="n"/>
      <c r="C152" s="5" t="n"/>
      <c r="D152" s="14" t="n"/>
      <c r="E152" s="14" t="n"/>
      <c r="F152" s="13" t="n"/>
      <c r="G152" s="13" t="n"/>
      <c r="H152" s="5" t="n"/>
      <c r="I152" s="5" t="n"/>
      <c r="J152" s="16">
        <f>IF(A152&amp;""="","",MIN(N(E152),N(D152)))</f>
        <v/>
      </c>
      <c r="K152" s="16">
        <f>IF(A152&amp;""="","",MAX(0,N(D152)-J152))</f>
        <v/>
      </c>
      <c r="L152" s="6">
        <f>IF(A152&amp;""="","",IF(AND(H152&lt;&gt;"تم",ISNUMBER(F152),F152&lt;'الإعدادات'!$B$4-N('الإعدادات'!$B$5)),"متأخر عن الخطة",""))</f>
        <v/>
      </c>
      <c r="M152" s="6">
        <f>IF(A152&amp;""="","",IF(AND(H152="تم",N(E152)&lt;N(D152)),"راجع الحصص المنفذة",""))</f>
        <v/>
      </c>
    </row>
    <row r="153">
      <c r="A153" s="5" t="n"/>
      <c r="B153" s="5" t="n"/>
      <c r="C153" s="5" t="n"/>
      <c r="D153" s="14" t="n"/>
      <c r="E153" s="14" t="n"/>
      <c r="F153" s="13" t="n"/>
      <c r="G153" s="13" t="n"/>
      <c r="H153" s="5" t="n"/>
      <c r="I153" s="5" t="n"/>
      <c r="J153" s="16">
        <f>IF(A153&amp;""="","",MIN(N(E153),N(D153)))</f>
        <v/>
      </c>
      <c r="K153" s="16">
        <f>IF(A153&amp;""="","",MAX(0,N(D153)-J153))</f>
        <v/>
      </c>
      <c r="L153" s="6">
        <f>IF(A153&amp;""="","",IF(AND(H153&lt;&gt;"تم",ISNUMBER(F153),F153&lt;'الإعدادات'!$B$4-N('الإعدادات'!$B$5)),"متأخر عن الخطة",""))</f>
        <v/>
      </c>
      <c r="M153" s="6">
        <f>IF(A153&amp;""="","",IF(AND(H153="تم",N(E153)&lt;N(D153)),"راجع الحصص المنفذة",""))</f>
        <v/>
      </c>
    </row>
    <row r="154">
      <c r="A154" s="5" t="n"/>
      <c r="B154" s="5" t="n"/>
      <c r="C154" s="5" t="n"/>
      <c r="D154" s="14" t="n"/>
      <c r="E154" s="14" t="n"/>
      <c r="F154" s="13" t="n"/>
      <c r="G154" s="13" t="n"/>
      <c r="H154" s="5" t="n"/>
      <c r="I154" s="5" t="n"/>
      <c r="J154" s="16">
        <f>IF(A154&amp;""="","",MIN(N(E154),N(D154)))</f>
        <v/>
      </c>
      <c r="K154" s="16">
        <f>IF(A154&amp;""="","",MAX(0,N(D154)-J154))</f>
        <v/>
      </c>
      <c r="L154" s="6">
        <f>IF(A154&amp;""="","",IF(AND(H154&lt;&gt;"تم",ISNUMBER(F154),F154&lt;'الإعدادات'!$B$4-N('الإعدادات'!$B$5)),"متأخر عن الخطة",""))</f>
        <v/>
      </c>
      <c r="M154" s="6">
        <f>IF(A154&amp;""="","",IF(AND(H154="تم",N(E154)&lt;N(D154)),"راجع الحصص المنفذة",""))</f>
        <v/>
      </c>
    </row>
    <row r="155">
      <c r="A155" s="5" t="n"/>
      <c r="B155" s="5" t="n"/>
      <c r="C155" s="5" t="n"/>
      <c r="D155" s="14" t="n"/>
      <c r="E155" s="14" t="n"/>
      <c r="F155" s="13" t="n"/>
      <c r="G155" s="13" t="n"/>
      <c r="H155" s="5" t="n"/>
      <c r="I155" s="5" t="n"/>
      <c r="J155" s="16">
        <f>IF(A155&amp;""="","",MIN(N(E155),N(D155)))</f>
        <v/>
      </c>
      <c r="K155" s="16">
        <f>IF(A155&amp;""="","",MAX(0,N(D155)-J155))</f>
        <v/>
      </c>
      <c r="L155" s="6">
        <f>IF(A155&amp;""="","",IF(AND(H155&lt;&gt;"تم",ISNUMBER(F155),F155&lt;'الإعدادات'!$B$4-N('الإعدادات'!$B$5)),"متأخر عن الخطة",""))</f>
        <v/>
      </c>
      <c r="M155" s="6">
        <f>IF(A155&amp;""="","",IF(AND(H155="تم",N(E155)&lt;N(D155)),"راجع الحصص المنفذة",""))</f>
        <v/>
      </c>
    </row>
    <row r="156">
      <c r="A156" s="5" t="n"/>
      <c r="B156" s="5" t="n"/>
      <c r="C156" s="5" t="n"/>
      <c r="D156" s="14" t="n"/>
      <c r="E156" s="14" t="n"/>
      <c r="F156" s="13" t="n"/>
      <c r="G156" s="13" t="n"/>
      <c r="H156" s="5" t="n"/>
      <c r="I156" s="5" t="n"/>
      <c r="J156" s="16">
        <f>IF(A156&amp;""="","",MIN(N(E156),N(D156)))</f>
        <v/>
      </c>
      <c r="K156" s="16">
        <f>IF(A156&amp;""="","",MAX(0,N(D156)-J156))</f>
        <v/>
      </c>
      <c r="L156" s="6">
        <f>IF(A156&amp;""="","",IF(AND(H156&lt;&gt;"تم",ISNUMBER(F156),F156&lt;'الإعدادات'!$B$4-N('الإعدادات'!$B$5)),"متأخر عن الخطة",""))</f>
        <v/>
      </c>
      <c r="M156" s="6">
        <f>IF(A156&amp;""="","",IF(AND(H156="تم",N(E156)&lt;N(D156)),"راجع الحصص المنفذة",""))</f>
        <v/>
      </c>
    </row>
    <row r="157">
      <c r="A157" s="5" t="n"/>
      <c r="B157" s="5" t="n"/>
      <c r="C157" s="5" t="n"/>
      <c r="D157" s="14" t="n"/>
      <c r="E157" s="14" t="n"/>
      <c r="F157" s="13" t="n"/>
      <c r="G157" s="13" t="n"/>
      <c r="H157" s="5" t="n"/>
      <c r="I157" s="5" t="n"/>
      <c r="J157" s="16">
        <f>IF(A157&amp;""="","",MIN(N(E157),N(D157)))</f>
        <v/>
      </c>
      <c r="K157" s="16">
        <f>IF(A157&amp;""="","",MAX(0,N(D157)-J157))</f>
        <v/>
      </c>
      <c r="L157" s="6">
        <f>IF(A157&amp;""="","",IF(AND(H157&lt;&gt;"تم",ISNUMBER(F157),F157&lt;'الإعدادات'!$B$4-N('الإعدادات'!$B$5)),"متأخر عن الخطة",""))</f>
        <v/>
      </c>
      <c r="M157" s="6">
        <f>IF(A157&amp;""="","",IF(AND(H157="تم",N(E157)&lt;N(D157)),"راجع الحصص المنفذة",""))</f>
        <v/>
      </c>
    </row>
    <row r="158">
      <c r="A158" s="5" t="n"/>
      <c r="B158" s="5" t="n"/>
      <c r="C158" s="5" t="n"/>
      <c r="D158" s="14" t="n"/>
      <c r="E158" s="14" t="n"/>
      <c r="F158" s="13" t="n"/>
      <c r="G158" s="13" t="n"/>
      <c r="H158" s="5" t="n"/>
      <c r="I158" s="5" t="n"/>
      <c r="J158" s="16">
        <f>IF(A158&amp;""="","",MIN(N(E158),N(D158)))</f>
        <v/>
      </c>
      <c r="K158" s="16">
        <f>IF(A158&amp;""="","",MAX(0,N(D158)-J158))</f>
        <v/>
      </c>
      <c r="L158" s="6">
        <f>IF(A158&amp;""="","",IF(AND(H158&lt;&gt;"تم",ISNUMBER(F158),F158&lt;'الإعدادات'!$B$4-N('الإعدادات'!$B$5)),"متأخر عن الخطة",""))</f>
        <v/>
      </c>
      <c r="M158" s="6">
        <f>IF(A158&amp;""="","",IF(AND(H158="تم",N(E158)&lt;N(D158)),"راجع الحصص المنفذة",""))</f>
        <v/>
      </c>
    </row>
    <row r="159">
      <c r="A159" s="5" t="n"/>
      <c r="B159" s="5" t="n"/>
      <c r="C159" s="5" t="n"/>
      <c r="D159" s="14" t="n"/>
      <c r="E159" s="14" t="n"/>
      <c r="F159" s="13" t="n"/>
      <c r="G159" s="13" t="n"/>
      <c r="H159" s="5" t="n"/>
      <c r="I159" s="5" t="n"/>
      <c r="J159" s="16">
        <f>IF(A159&amp;""="","",MIN(N(E159),N(D159)))</f>
        <v/>
      </c>
      <c r="K159" s="16">
        <f>IF(A159&amp;""="","",MAX(0,N(D159)-J159))</f>
        <v/>
      </c>
      <c r="L159" s="6">
        <f>IF(A159&amp;""="","",IF(AND(H159&lt;&gt;"تم",ISNUMBER(F159),F159&lt;'الإعدادات'!$B$4-N('الإعدادات'!$B$5)),"متأخر عن الخطة",""))</f>
        <v/>
      </c>
      <c r="M159" s="6">
        <f>IF(A159&amp;""="","",IF(AND(H159="تم",N(E159)&lt;N(D159)),"راجع الحصص المنفذة",""))</f>
        <v/>
      </c>
    </row>
    <row r="160">
      <c r="A160" s="5" t="n"/>
      <c r="B160" s="5" t="n"/>
      <c r="C160" s="5" t="n"/>
      <c r="D160" s="14" t="n"/>
      <c r="E160" s="14" t="n"/>
      <c r="F160" s="13" t="n"/>
      <c r="G160" s="13" t="n"/>
      <c r="H160" s="5" t="n"/>
      <c r="I160" s="5" t="n"/>
      <c r="J160" s="16">
        <f>IF(A160&amp;""="","",MIN(N(E160),N(D160)))</f>
        <v/>
      </c>
      <c r="K160" s="16">
        <f>IF(A160&amp;""="","",MAX(0,N(D160)-J160))</f>
        <v/>
      </c>
      <c r="L160" s="6">
        <f>IF(A160&amp;""="","",IF(AND(H160&lt;&gt;"تم",ISNUMBER(F160),F160&lt;'الإعدادات'!$B$4-N('الإعدادات'!$B$5)),"متأخر عن الخطة",""))</f>
        <v/>
      </c>
      <c r="M160" s="6">
        <f>IF(A160&amp;""="","",IF(AND(H160="تم",N(E160)&lt;N(D160)),"راجع الحصص المنفذة",""))</f>
        <v/>
      </c>
    </row>
    <row r="161">
      <c r="A161" s="5" t="n"/>
      <c r="B161" s="5" t="n"/>
      <c r="C161" s="5" t="n"/>
      <c r="D161" s="14" t="n"/>
      <c r="E161" s="14" t="n"/>
      <c r="F161" s="13" t="n"/>
      <c r="G161" s="13" t="n"/>
      <c r="H161" s="5" t="n"/>
      <c r="I161" s="5" t="n"/>
      <c r="J161" s="16">
        <f>IF(A161&amp;""="","",MIN(N(E161),N(D161)))</f>
        <v/>
      </c>
      <c r="K161" s="16">
        <f>IF(A161&amp;""="","",MAX(0,N(D161)-J161))</f>
        <v/>
      </c>
      <c r="L161" s="6">
        <f>IF(A161&amp;""="","",IF(AND(H161&lt;&gt;"تم",ISNUMBER(F161),F161&lt;'الإعدادات'!$B$4-N('الإعدادات'!$B$5)),"متأخر عن الخطة",""))</f>
        <v/>
      </c>
      <c r="M161" s="6">
        <f>IF(A161&amp;""="","",IF(AND(H161="تم",N(E161)&lt;N(D161)),"راجع الحصص المنفذة",""))</f>
        <v/>
      </c>
    </row>
    <row r="162">
      <c r="A162" s="5" t="n"/>
      <c r="B162" s="5" t="n"/>
      <c r="C162" s="5" t="n"/>
      <c r="D162" s="14" t="n"/>
      <c r="E162" s="14" t="n"/>
      <c r="F162" s="13" t="n"/>
      <c r="G162" s="13" t="n"/>
      <c r="H162" s="5" t="n"/>
      <c r="I162" s="5" t="n"/>
      <c r="J162" s="16">
        <f>IF(A162&amp;""="","",MIN(N(E162),N(D162)))</f>
        <v/>
      </c>
      <c r="K162" s="16">
        <f>IF(A162&amp;""="","",MAX(0,N(D162)-J162))</f>
        <v/>
      </c>
      <c r="L162" s="6">
        <f>IF(A162&amp;""="","",IF(AND(H162&lt;&gt;"تم",ISNUMBER(F162),F162&lt;'الإعدادات'!$B$4-N('الإعدادات'!$B$5)),"متأخر عن الخطة",""))</f>
        <v/>
      </c>
      <c r="M162" s="6">
        <f>IF(A162&amp;""="","",IF(AND(H162="تم",N(E162)&lt;N(D162)),"راجع الحصص المنفذة",""))</f>
        <v/>
      </c>
    </row>
    <row r="163">
      <c r="A163" s="5" t="n"/>
      <c r="B163" s="5" t="n"/>
      <c r="C163" s="5" t="n"/>
      <c r="D163" s="14" t="n"/>
      <c r="E163" s="14" t="n"/>
      <c r="F163" s="13" t="n"/>
      <c r="G163" s="13" t="n"/>
      <c r="H163" s="5" t="n"/>
      <c r="I163" s="5" t="n"/>
      <c r="J163" s="16">
        <f>IF(A163&amp;""="","",MIN(N(E163),N(D163)))</f>
        <v/>
      </c>
      <c r="K163" s="16">
        <f>IF(A163&amp;""="","",MAX(0,N(D163)-J163))</f>
        <v/>
      </c>
      <c r="L163" s="6">
        <f>IF(A163&amp;""="","",IF(AND(H163&lt;&gt;"تم",ISNUMBER(F163),F163&lt;'الإعدادات'!$B$4-N('الإعدادات'!$B$5)),"متأخر عن الخطة",""))</f>
        <v/>
      </c>
      <c r="M163" s="6">
        <f>IF(A163&amp;""="","",IF(AND(H163="تم",N(E163)&lt;N(D163)),"راجع الحصص المنفذة",""))</f>
        <v/>
      </c>
    </row>
    <row r="164">
      <c r="A164" s="5" t="n"/>
      <c r="B164" s="5" t="n"/>
      <c r="C164" s="5" t="n"/>
      <c r="D164" s="14" t="n"/>
      <c r="E164" s="14" t="n"/>
      <c r="F164" s="13" t="n"/>
      <c r="G164" s="13" t="n"/>
      <c r="H164" s="5" t="n"/>
      <c r="I164" s="5" t="n"/>
      <c r="J164" s="16">
        <f>IF(A164&amp;""="","",MIN(N(E164),N(D164)))</f>
        <v/>
      </c>
      <c r="K164" s="16">
        <f>IF(A164&amp;""="","",MAX(0,N(D164)-J164))</f>
        <v/>
      </c>
      <c r="L164" s="6">
        <f>IF(A164&amp;""="","",IF(AND(H164&lt;&gt;"تم",ISNUMBER(F164),F164&lt;'الإعدادات'!$B$4-N('الإعدادات'!$B$5)),"متأخر عن الخطة",""))</f>
        <v/>
      </c>
      <c r="M164" s="6">
        <f>IF(A164&amp;""="","",IF(AND(H164="تم",N(E164)&lt;N(D164)),"راجع الحصص المنفذة",""))</f>
        <v/>
      </c>
    </row>
    <row r="165">
      <c r="A165" s="5" t="n"/>
      <c r="B165" s="5" t="n"/>
      <c r="C165" s="5" t="n"/>
      <c r="D165" s="14" t="n"/>
      <c r="E165" s="14" t="n"/>
      <c r="F165" s="13" t="n"/>
      <c r="G165" s="13" t="n"/>
      <c r="H165" s="5" t="n"/>
      <c r="I165" s="5" t="n"/>
      <c r="J165" s="16">
        <f>IF(A165&amp;""="","",MIN(N(E165),N(D165)))</f>
        <v/>
      </c>
      <c r="K165" s="16">
        <f>IF(A165&amp;""="","",MAX(0,N(D165)-J165))</f>
        <v/>
      </c>
      <c r="L165" s="6">
        <f>IF(A165&amp;""="","",IF(AND(H165&lt;&gt;"تم",ISNUMBER(F165),F165&lt;'الإعدادات'!$B$4-N('الإعدادات'!$B$5)),"متأخر عن الخطة",""))</f>
        <v/>
      </c>
      <c r="M165" s="6">
        <f>IF(A165&amp;""="","",IF(AND(H165="تم",N(E165)&lt;N(D165)),"راجع الحصص المنفذة",""))</f>
        <v/>
      </c>
    </row>
    <row r="166">
      <c r="A166" s="5" t="n"/>
      <c r="B166" s="5" t="n"/>
      <c r="C166" s="5" t="n"/>
      <c r="D166" s="14" t="n"/>
      <c r="E166" s="14" t="n"/>
      <c r="F166" s="13" t="n"/>
      <c r="G166" s="13" t="n"/>
      <c r="H166" s="5" t="n"/>
      <c r="I166" s="5" t="n"/>
      <c r="J166" s="16">
        <f>IF(A166&amp;""="","",MIN(N(E166),N(D166)))</f>
        <v/>
      </c>
      <c r="K166" s="16">
        <f>IF(A166&amp;""="","",MAX(0,N(D166)-J166))</f>
        <v/>
      </c>
      <c r="L166" s="6">
        <f>IF(A166&amp;""="","",IF(AND(H166&lt;&gt;"تم",ISNUMBER(F166),F166&lt;'الإعدادات'!$B$4-N('الإعدادات'!$B$5)),"متأخر عن الخطة",""))</f>
        <v/>
      </c>
      <c r="M166" s="6">
        <f>IF(A166&amp;""="","",IF(AND(H166="تم",N(E166)&lt;N(D166)),"راجع الحصص المنفذة",""))</f>
        <v/>
      </c>
    </row>
    <row r="167">
      <c r="A167" s="5" t="n"/>
      <c r="B167" s="5" t="n"/>
      <c r="C167" s="5" t="n"/>
      <c r="D167" s="14" t="n"/>
      <c r="E167" s="14" t="n"/>
      <c r="F167" s="13" t="n"/>
      <c r="G167" s="13" t="n"/>
      <c r="H167" s="5" t="n"/>
      <c r="I167" s="5" t="n"/>
      <c r="J167" s="16">
        <f>IF(A167&amp;""="","",MIN(N(E167),N(D167)))</f>
        <v/>
      </c>
      <c r="K167" s="16">
        <f>IF(A167&amp;""="","",MAX(0,N(D167)-J167))</f>
        <v/>
      </c>
      <c r="L167" s="6">
        <f>IF(A167&amp;""="","",IF(AND(H167&lt;&gt;"تم",ISNUMBER(F167),F167&lt;'الإعدادات'!$B$4-N('الإعدادات'!$B$5)),"متأخر عن الخطة",""))</f>
        <v/>
      </c>
      <c r="M167" s="6">
        <f>IF(A167&amp;""="","",IF(AND(H167="تم",N(E167)&lt;N(D167)),"راجع الحصص المنفذة",""))</f>
        <v/>
      </c>
    </row>
    <row r="168">
      <c r="A168" s="5" t="n"/>
      <c r="B168" s="5" t="n"/>
      <c r="C168" s="5" t="n"/>
      <c r="D168" s="14" t="n"/>
      <c r="E168" s="14" t="n"/>
      <c r="F168" s="13" t="n"/>
      <c r="G168" s="13" t="n"/>
      <c r="H168" s="5" t="n"/>
      <c r="I168" s="5" t="n"/>
      <c r="J168" s="16">
        <f>IF(A168&amp;""="","",MIN(N(E168),N(D168)))</f>
        <v/>
      </c>
      <c r="K168" s="16">
        <f>IF(A168&amp;""="","",MAX(0,N(D168)-J168))</f>
        <v/>
      </c>
      <c r="L168" s="6">
        <f>IF(A168&amp;""="","",IF(AND(H168&lt;&gt;"تم",ISNUMBER(F168),F168&lt;'الإعدادات'!$B$4-N('الإعدادات'!$B$5)),"متأخر عن الخطة",""))</f>
        <v/>
      </c>
      <c r="M168" s="6">
        <f>IF(A168&amp;""="","",IF(AND(H168="تم",N(E168)&lt;N(D168)),"راجع الحصص المنفذة",""))</f>
        <v/>
      </c>
    </row>
    <row r="169">
      <c r="A169" s="5" t="n"/>
      <c r="B169" s="5" t="n"/>
      <c r="C169" s="5" t="n"/>
      <c r="D169" s="14" t="n"/>
      <c r="E169" s="14" t="n"/>
      <c r="F169" s="13" t="n"/>
      <c r="G169" s="13" t="n"/>
      <c r="H169" s="5" t="n"/>
      <c r="I169" s="5" t="n"/>
      <c r="J169" s="16">
        <f>IF(A169&amp;""="","",MIN(N(E169),N(D169)))</f>
        <v/>
      </c>
      <c r="K169" s="16">
        <f>IF(A169&amp;""="","",MAX(0,N(D169)-J169))</f>
        <v/>
      </c>
      <c r="L169" s="6">
        <f>IF(A169&amp;""="","",IF(AND(H169&lt;&gt;"تم",ISNUMBER(F169),F169&lt;'الإعدادات'!$B$4-N('الإعدادات'!$B$5)),"متأخر عن الخطة",""))</f>
        <v/>
      </c>
      <c r="M169" s="6">
        <f>IF(A169&amp;""="","",IF(AND(H169="تم",N(E169)&lt;N(D169)),"راجع الحصص المنفذة",""))</f>
        <v/>
      </c>
    </row>
    <row r="170">
      <c r="A170" s="5" t="n"/>
      <c r="B170" s="5" t="n"/>
      <c r="C170" s="5" t="n"/>
      <c r="D170" s="14" t="n"/>
      <c r="E170" s="14" t="n"/>
      <c r="F170" s="13" t="n"/>
      <c r="G170" s="13" t="n"/>
      <c r="H170" s="5" t="n"/>
      <c r="I170" s="5" t="n"/>
      <c r="J170" s="16">
        <f>IF(A170&amp;""="","",MIN(N(E170),N(D170)))</f>
        <v/>
      </c>
      <c r="K170" s="16">
        <f>IF(A170&amp;""="","",MAX(0,N(D170)-J170))</f>
        <v/>
      </c>
      <c r="L170" s="6">
        <f>IF(A170&amp;""="","",IF(AND(H170&lt;&gt;"تم",ISNUMBER(F170),F170&lt;'الإعدادات'!$B$4-N('الإعدادات'!$B$5)),"متأخر عن الخطة",""))</f>
        <v/>
      </c>
      <c r="M170" s="6">
        <f>IF(A170&amp;""="","",IF(AND(H170="تم",N(E170)&lt;N(D170)),"راجع الحصص المنفذة",""))</f>
        <v/>
      </c>
    </row>
    <row r="171">
      <c r="A171" s="5" t="n"/>
      <c r="B171" s="5" t="n"/>
      <c r="C171" s="5" t="n"/>
      <c r="D171" s="14" t="n"/>
      <c r="E171" s="14" t="n"/>
      <c r="F171" s="13" t="n"/>
      <c r="G171" s="13" t="n"/>
      <c r="H171" s="5" t="n"/>
      <c r="I171" s="5" t="n"/>
      <c r="J171" s="16">
        <f>IF(A171&amp;""="","",MIN(N(E171),N(D171)))</f>
        <v/>
      </c>
      <c r="K171" s="16">
        <f>IF(A171&amp;""="","",MAX(0,N(D171)-J171))</f>
        <v/>
      </c>
      <c r="L171" s="6">
        <f>IF(A171&amp;""="","",IF(AND(H171&lt;&gt;"تم",ISNUMBER(F171),F171&lt;'الإعدادات'!$B$4-N('الإعدادات'!$B$5)),"متأخر عن الخطة",""))</f>
        <v/>
      </c>
      <c r="M171" s="6">
        <f>IF(A171&amp;""="","",IF(AND(H171="تم",N(E171)&lt;N(D171)),"راجع الحصص المنفذة",""))</f>
        <v/>
      </c>
    </row>
    <row r="172">
      <c r="A172" s="5" t="n"/>
      <c r="B172" s="5" t="n"/>
      <c r="C172" s="5" t="n"/>
      <c r="D172" s="14" t="n"/>
      <c r="E172" s="14" t="n"/>
      <c r="F172" s="13" t="n"/>
      <c r="G172" s="13" t="n"/>
      <c r="H172" s="5" t="n"/>
      <c r="I172" s="5" t="n"/>
      <c r="J172" s="16">
        <f>IF(A172&amp;""="","",MIN(N(E172),N(D172)))</f>
        <v/>
      </c>
      <c r="K172" s="16">
        <f>IF(A172&amp;""="","",MAX(0,N(D172)-J172))</f>
        <v/>
      </c>
      <c r="L172" s="6">
        <f>IF(A172&amp;""="","",IF(AND(H172&lt;&gt;"تم",ISNUMBER(F172),F172&lt;'الإعدادات'!$B$4-N('الإعدادات'!$B$5)),"متأخر عن الخطة",""))</f>
        <v/>
      </c>
      <c r="M172" s="6">
        <f>IF(A172&amp;""="","",IF(AND(H172="تم",N(E172)&lt;N(D172)),"راجع الحصص المنفذة",""))</f>
        <v/>
      </c>
    </row>
    <row r="173">
      <c r="A173" s="5" t="n"/>
      <c r="B173" s="5" t="n"/>
      <c r="C173" s="5" t="n"/>
      <c r="D173" s="14" t="n"/>
      <c r="E173" s="14" t="n"/>
      <c r="F173" s="13" t="n"/>
      <c r="G173" s="13" t="n"/>
      <c r="H173" s="5" t="n"/>
      <c r="I173" s="5" t="n"/>
      <c r="J173" s="16">
        <f>IF(A173&amp;""="","",MIN(N(E173),N(D173)))</f>
        <v/>
      </c>
      <c r="K173" s="16">
        <f>IF(A173&amp;""="","",MAX(0,N(D173)-J173))</f>
        <v/>
      </c>
      <c r="L173" s="6">
        <f>IF(A173&amp;""="","",IF(AND(H173&lt;&gt;"تم",ISNUMBER(F173),F173&lt;'الإعدادات'!$B$4-N('الإعدادات'!$B$5)),"متأخر عن الخطة",""))</f>
        <v/>
      </c>
      <c r="M173" s="6">
        <f>IF(A173&amp;""="","",IF(AND(H173="تم",N(E173)&lt;N(D173)),"راجع الحصص المنفذة",""))</f>
        <v/>
      </c>
    </row>
    <row r="174">
      <c r="A174" s="5" t="n"/>
      <c r="B174" s="5" t="n"/>
      <c r="C174" s="5" t="n"/>
      <c r="D174" s="14" t="n"/>
      <c r="E174" s="14" t="n"/>
      <c r="F174" s="13" t="n"/>
      <c r="G174" s="13" t="n"/>
      <c r="H174" s="5" t="n"/>
      <c r="I174" s="5" t="n"/>
      <c r="J174" s="16">
        <f>IF(A174&amp;""="","",MIN(N(E174),N(D174)))</f>
        <v/>
      </c>
      <c r="K174" s="16">
        <f>IF(A174&amp;""="","",MAX(0,N(D174)-J174))</f>
        <v/>
      </c>
      <c r="L174" s="6">
        <f>IF(A174&amp;""="","",IF(AND(H174&lt;&gt;"تم",ISNUMBER(F174),F174&lt;'الإعدادات'!$B$4-N('الإعدادات'!$B$5)),"متأخر عن الخطة",""))</f>
        <v/>
      </c>
      <c r="M174" s="6">
        <f>IF(A174&amp;""="","",IF(AND(H174="تم",N(E174)&lt;N(D174)),"راجع الحصص المنفذة",""))</f>
        <v/>
      </c>
    </row>
    <row r="175">
      <c r="A175" s="5" t="n"/>
      <c r="B175" s="5" t="n"/>
      <c r="C175" s="5" t="n"/>
      <c r="D175" s="14" t="n"/>
      <c r="E175" s="14" t="n"/>
      <c r="F175" s="13" t="n"/>
      <c r="G175" s="13" t="n"/>
      <c r="H175" s="5" t="n"/>
      <c r="I175" s="5" t="n"/>
      <c r="J175" s="16">
        <f>IF(A175&amp;""="","",MIN(N(E175),N(D175)))</f>
        <v/>
      </c>
      <c r="K175" s="16">
        <f>IF(A175&amp;""="","",MAX(0,N(D175)-J175))</f>
        <v/>
      </c>
      <c r="L175" s="6">
        <f>IF(A175&amp;""="","",IF(AND(H175&lt;&gt;"تم",ISNUMBER(F175),F175&lt;'الإعدادات'!$B$4-N('الإعدادات'!$B$5)),"متأخر عن الخطة",""))</f>
        <v/>
      </c>
      <c r="M175" s="6">
        <f>IF(A175&amp;""="","",IF(AND(H175="تم",N(E175)&lt;N(D175)),"راجع الحصص المنفذة",""))</f>
        <v/>
      </c>
    </row>
    <row r="176">
      <c r="A176" s="5" t="n"/>
      <c r="B176" s="5" t="n"/>
      <c r="C176" s="5" t="n"/>
      <c r="D176" s="14" t="n"/>
      <c r="E176" s="14" t="n"/>
      <c r="F176" s="13" t="n"/>
      <c r="G176" s="13" t="n"/>
      <c r="H176" s="5" t="n"/>
      <c r="I176" s="5" t="n"/>
      <c r="J176" s="16">
        <f>IF(A176&amp;""="","",MIN(N(E176),N(D176)))</f>
        <v/>
      </c>
      <c r="K176" s="16">
        <f>IF(A176&amp;""="","",MAX(0,N(D176)-J176))</f>
        <v/>
      </c>
      <c r="L176" s="6">
        <f>IF(A176&amp;""="","",IF(AND(H176&lt;&gt;"تم",ISNUMBER(F176),F176&lt;'الإعدادات'!$B$4-N('الإعدادات'!$B$5)),"متأخر عن الخطة",""))</f>
        <v/>
      </c>
      <c r="M176" s="6">
        <f>IF(A176&amp;""="","",IF(AND(H176="تم",N(E176)&lt;N(D176)),"راجع الحصص المنفذة",""))</f>
        <v/>
      </c>
    </row>
    <row r="177">
      <c r="A177" s="5" t="n"/>
      <c r="B177" s="5" t="n"/>
      <c r="C177" s="5" t="n"/>
      <c r="D177" s="14" t="n"/>
      <c r="E177" s="14" t="n"/>
      <c r="F177" s="13" t="n"/>
      <c r="G177" s="13" t="n"/>
      <c r="H177" s="5" t="n"/>
      <c r="I177" s="5" t="n"/>
      <c r="J177" s="16">
        <f>IF(A177&amp;""="","",MIN(N(E177),N(D177)))</f>
        <v/>
      </c>
      <c r="K177" s="16">
        <f>IF(A177&amp;""="","",MAX(0,N(D177)-J177))</f>
        <v/>
      </c>
      <c r="L177" s="6">
        <f>IF(A177&amp;""="","",IF(AND(H177&lt;&gt;"تم",ISNUMBER(F177),F177&lt;'الإعدادات'!$B$4-N('الإعدادات'!$B$5)),"متأخر عن الخطة",""))</f>
        <v/>
      </c>
      <c r="M177" s="6">
        <f>IF(A177&amp;""="","",IF(AND(H177="تم",N(E177)&lt;N(D177)),"راجع الحصص المنفذة",""))</f>
        <v/>
      </c>
    </row>
    <row r="178">
      <c r="A178" s="5" t="n"/>
      <c r="B178" s="5" t="n"/>
      <c r="C178" s="5" t="n"/>
      <c r="D178" s="14" t="n"/>
      <c r="E178" s="14" t="n"/>
      <c r="F178" s="13" t="n"/>
      <c r="G178" s="13" t="n"/>
      <c r="H178" s="5" t="n"/>
      <c r="I178" s="5" t="n"/>
      <c r="J178" s="16">
        <f>IF(A178&amp;""="","",MIN(N(E178),N(D178)))</f>
        <v/>
      </c>
      <c r="K178" s="16">
        <f>IF(A178&amp;""="","",MAX(0,N(D178)-J178))</f>
        <v/>
      </c>
      <c r="L178" s="6">
        <f>IF(A178&amp;""="","",IF(AND(H178&lt;&gt;"تم",ISNUMBER(F178),F178&lt;'الإعدادات'!$B$4-N('الإعدادات'!$B$5)),"متأخر عن الخطة",""))</f>
        <v/>
      </c>
      <c r="M178" s="6">
        <f>IF(A178&amp;""="","",IF(AND(H178="تم",N(E178)&lt;N(D178)),"راجع الحصص المنفذة",""))</f>
        <v/>
      </c>
    </row>
    <row r="179">
      <c r="A179" s="5" t="n"/>
      <c r="B179" s="5" t="n"/>
      <c r="C179" s="5" t="n"/>
      <c r="D179" s="14" t="n"/>
      <c r="E179" s="14" t="n"/>
      <c r="F179" s="13" t="n"/>
      <c r="G179" s="13" t="n"/>
      <c r="H179" s="5" t="n"/>
      <c r="I179" s="5" t="n"/>
      <c r="J179" s="16">
        <f>IF(A179&amp;""="","",MIN(N(E179),N(D179)))</f>
        <v/>
      </c>
      <c r="K179" s="16">
        <f>IF(A179&amp;""="","",MAX(0,N(D179)-J179))</f>
        <v/>
      </c>
      <c r="L179" s="6">
        <f>IF(A179&amp;""="","",IF(AND(H179&lt;&gt;"تم",ISNUMBER(F179),F179&lt;'الإعدادات'!$B$4-N('الإعدادات'!$B$5)),"متأخر عن الخطة",""))</f>
        <v/>
      </c>
      <c r="M179" s="6">
        <f>IF(A179&amp;""="","",IF(AND(H179="تم",N(E179)&lt;N(D179)),"راجع الحصص المنفذة",""))</f>
        <v/>
      </c>
    </row>
    <row r="180">
      <c r="A180" s="5" t="n"/>
      <c r="B180" s="5" t="n"/>
      <c r="C180" s="5" t="n"/>
      <c r="D180" s="14" t="n"/>
      <c r="E180" s="14" t="n"/>
      <c r="F180" s="13" t="n"/>
      <c r="G180" s="13" t="n"/>
      <c r="H180" s="5" t="n"/>
      <c r="I180" s="5" t="n"/>
      <c r="J180" s="16">
        <f>IF(A180&amp;""="","",MIN(N(E180),N(D180)))</f>
        <v/>
      </c>
      <c r="K180" s="16">
        <f>IF(A180&amp;""="","",MAX(0,N(D180)-J180))</f>
        <v/>
      </c>
      <c r="L180" s="6">
        <f>IF(A180&amp;""="","",IF(AND(H180&lt;&gt;"تم",ISNUMBER(F180),F180&lt;'الإعدادات'!$B$4-N('الإعدادات'!$B$5)),"متأخر عن الخطة",""))</f>
        <v/>
      </c>
      <c r="M180" s="6">
        <f>IF(A180&amp;""="","",IF(AND(H180="تم",N(E180)&lt;N(D180)),"راجع الحصص المنفذة",""))</f>
        <v/>
      </c>
    </row>
    <row r="181">
      <c r="A181" s="5" t="n"/>
      <c r="B181" s="5" t="n"/>
      <c r="C181" s="5" t="n"/>
      <c r="D181" s="14" t="n"/>
      <c r="E181" s="14" t="n"/>
      <c r="F181" s="13" t="n"/>
      <c r="G181" s="13" t="n"/>
      <c r="H181" s="5" t="n"/>
      <c r="I181" s="5" t="n"/>
      <c r="J181" s="16">
        <f>IF(A181&amp;""="","",MIN(N(E181),N(D181)))</f>
        <v/>
      </c>
      <c r="K181" s="16">
        <f>IF(A181&amp;""="","",MAX(0,N(D181)-J181))</f>
        <v/>
      </c>
      <c r="L181" s="6">
        <f>IF(A181&amp;""="","",IF(AND(H181&lt;&gt;"تم",ISNUMBER(F181),F181&lt;'الإعدادات'!$B$4-N('الإعدادات'!$B$5)),"متأخر عن الخطة",""))</f>
        <v/>
      </c>
      <c r="M181" s="6">
        <f>IF(A181&amp;""="","",IF(AND(H181="تم",N(E181)&lt;N(D181)),"راجع الحصص المنفذة",""))</f>
        <v/>
      </c>
    </row>
    <row r="182">
      <c r="A182" s="5" t="n"/>
      <c r="B182" s="5" t="n"/>
      <c r="C182" s="5" t="n"/>
      <c r="D182" s="14" t="n"/>
      <c r="E182" s="14" t="n"/>
      <c r="F182" s="13" t="n"/>
      <c r="G182" s="13" t="n"/>
      <c r="H182" s="5" t="n"/>
      <c r="I182" s="5" t="n"/>
      <c r="J182" s="16">
        <f>IF(A182&amp;""="","",MIN(N(E182),N(D182)))</f>
        <v/>
      </c>
      <c r="K182" s="16">
        <f>IF(A182&amp;""="","",MAX(0,N(D182)-J182))</f>
        <v/>
      </c>
      <c r="L182" s="6">
        <f>IF(A182&amp;""="","",IF(AND(H182&lt;&gt;"تم",ISNUMBER(F182),F182&lt;'الإعدادات'!$B$4-N('الإعدادات'!$B$5)),"متأخر عن الخطة",""))</f>
        <v/>
      </c>
      <c r="M182" s="6">
        <f>IF(A182&amp;""="","",IF(AND(H182="تم",N(E182)&lt;N(D182)),"راجع الحصص المنفذة",""))</f>
        <v/>
      </c>
    </row>
    <row r="183">
      <c r="A183" s="5" t="n"/>
      <c r="B183" s="5" t="n"/>
      <c r="C183" s="5" t="n"/>
      <c r="D183" s="14" t="n"/>
      <c r="E183" s="14" t="n"/>
      <c r="F183" s="13" t="n"/>
      <c r="G183" s="13" t="n"/>
      <c r="H183" s="5" t="n"/>
      <c r="I183" s="5" t="n"/>
      <c r="J183" s="16">
        <f>IF(A183&amp;""="","",MIN(N(E183),N(D183)))</f>
        <v/>
      </c>
      <c r="K183" s="16">
        <f>IF(A183&amp;""="","",MAX(0,N(D183)-J183))</f>
        <v/>
      </c>
      <c r="L183" s="6">
        <f>IF(A183&amp;""="","",IF(AND(H183&lt;&gt;"تم",ISNUMBER(F183),F183&lt;'الإعدادات'!$B$4-N('الإعدادات'!$B$5)),"متأخر عن الخطة",""))</f>
        <v/>
      </c>
      <c r="M183" s="6">
        <f>IF(A183&amp;""="","",IF(AND(H183="تم",N(E183)&lt;N(D183)),"راجع الحصص المنفذة",""))</f>
        <v/>
      </c>
    </row>
    <row r="184">
      <c r="A184" s="5" t="n"/>
      <c r="B184" s="5" t="n"/>
      <c r="C184" s="5" t="n"/>
      <c r="D184" s="14" t="n"/>
      <c r="E184" s="14" t="n"/>
      <c r="F184" s="13" t="n"/>
      <c r="G184" s="13" t="n"/>
      <c r="H184" s="5" t="n"/>
      <c r="I184" s="5" t="n"/>
      <c r="J184" s="16">
        <f>IF(A184&amp;""="","",MIN(N(E184),N(D184)))</f>
        <v/>
      </c>
      <c r="K184" s="16">
        <f>IF(A184&amp;""="","",MAX(0,N(D184)-J184))</f>
        <v/>
      </c>
      <c r="L184" s="6">
        <f>IF(A184&amp;""="","",IF(AND(H184&lt;&gt;"تم",ISNUMBER(F184),F184&lt;'الإعدادات'!$B$4-N('الإعدادات'!$B$5)),"متأخر عن الخطة",""))</f>
        <v/>
      </c>
      <c r="M184" s="6">
        <f>IF(A184&amp;""="","",IF(AND(H184="تم",N(E184)&lt;N(D184)),"راجع الحصص المنفذة",""))</f>
        <v/>
      </c>
    </row>
    <row r="185">
      <c r="A185" s="5" t="n"/>
      <c r="B185" s="5" t="n"/>
      <c r="C185" s="5" t="n"/>
      <c r="D185" s="14" t="n"/>
      <c r="E185" s="14" t="n"/>
      <c r="F185" s="13" t="n"/>
      <c r="G185" s="13" t="n"/>
      <c r="H185" s="5" t="n"/>
      <c r="I185" s="5" t="n"/>
      <c r="J185" s="16">
        <f>IF(A185&amp;""="","",MIN(N(E185),N(D185)))</f>
        <v/>
      </c>
      <c r="K185" s="16">
        <f>IF(A185&amp;""="","",MAX(0,N(D185)-J185))</f>
        <v/>
      </c>
      <c r="L185" s="6">
        <f>IF(A185&amp;""="","",IF(AND(H185&lt;&gt;"تم",ISNUMBER(F185),F185&lt;'الإعدادات'!$B$4-N('الإعدادات'!$B$5)),"متأخر عن الخطة",""))</f>
        <v/>
      </c>
      <c r="M185" s="6">
        <f>IF(A185&amp;""="","",IF(AND(H185="تم",N(E185)&lt;N(D185)),"راجع الحصص المنفذة",""))</f>
        <v/>
      </c>
    </row>
    <row r="186">
      <c r="A186" s="5" t="n"/>
      <c r="B186" s="5" t="n"/>
      <c r="C186" s="5" t="n"/>
      <c r="D186" s="14" t="n"/>
      <c r="E186" s="14" t="n"/>
      <c r="F186" s="13" t="n"/>
      <c r="G186" s="13" t="n"/>
      <c r="H186" s="5" t="n"/>
      <c r="I186" s="5" t="n"/>
      <c r="J186" s="16">
        <f>IF(A186&amp;""="","",MIN(N(E186),N(D186)))</f>
        <v/>
      </c>
      <c r="K186" s="16">
        <f>IF(A186&amp;""="","",MAX(0,N(D186)-J186))</f>
        <v/>
      </c>
      <c r="L186" s="6">
        <f>IF(A186&amp;""="","",IF(AND(H186&lt;&gt;"تم",ISNUMBER(F186),F186&lt;'الإعدادات'!$B$4-N('الإعدادات'!$B$5)),"متأخر عن الخطة",""))</f>
        <v/>
      </c>
      <c r="M186" s="6">
        <f>IF(A186&amp;""="","",IF(AND(H186="تم",N(E186)&lt;N(D186)),"راجع الحصص المنفذة",""))</f>
        <v/>
      </c>
    </row>
    <row r="187">
      <c r="A187" s="5" t="n"/>
      <c r="B187" s="5" t="n"/>
      <c r="C187" s="5" t="n"/>
      <c r="D187" s="14" t="n"/>
      <c r="E187" s="14" t="n"/>
      <c r="F187" s="13" t="n"/>
      <c r="G187" s="13" t="n"/>
      <c r="H187" s="5" t="n"/>
      <c r="I187" s="5" t="n"/>
      <c r="J187" s="16">
        <f>IF(A187&amp;""="","",MIN(N(E187),N(D187)))</f>
        <v/>
      </c>
      <c r="K187" s="16">
        <f>IF(A187&amp;""="","",MAX(0,N(D187)-J187))</f>
        <v/>
      </c>
      <c r="L187" s="6">
        <f>IF(A187&amp;""="","",IF(AND(H187&lt;&gt;"تم",ISNUMBER(F187),F187&lt;'الإعدادات'!$B$4-N('الإعدادات'!$B$5)),"متأخر عن الخطة",""))</f>
        <v/>
      </c>
      <c r="M187" s="6">
        <f>IF(A187&amp;""="","",IF(AND(H187="تم",N(E187)&lt;N(D187)),"راجع الحصص المنفذة",""))</f>
        <v/>
      </c>
    </row>
    <row r="188">
      <c r="A188" s="5" t="n"/>
      <c r="B188" s="5" t="n"/>
      <c r="C188" s="5" t="n"/>
      <c r="D188" s="14" t="n"/>
      <c r="E188" s="14" t="n"/>
      <c r="F188" s="13" t="n"/>
      <c r="G188" s="13" t="n"/>
      <c r="H188" s="5" t="n"/>
      <c r="I188" s="5" t="n"/>
      <c r="J188" s="16">
        <f>IF(A188&amp;""="","",MIN(N(E188),N(D188)))</f>
        <v/>
      </c>
      <c r="K188" s="16">
        <f>IF(A188&amp;""="","",MAX(0,N(D188)-J188))</f>
        <v/>
      </c>
      <c r="L188" s="6">
        <f>IF(A188&amp;""="","",IF(AND(H188&lt;&gt;"تم",ISNUMBER(F188),F188&lt;'الإعدادات'!$B$4-N('الإعدادات'!$B$5)),"متأخر عن الخطة",""))</f>
        <v/>
      </c>
      <c r="M188" s="6">
        <f>IF(A188&amp;""="","",IF(AND(H188="تم",N(E188)&lt;N(D188)),"راجع الحصص المنفذة",""))</f>
        <v/>
      </c>
    </row>
    <row r="189">
      <c r="A189" s="5" t="n"/>
      <c r="B189" s="5" t="n"/>
      <c r="C189" s="5" t="n"/>
      <c r="D189" s="14" t="n"/>
      <c r="E189" s="14" t="n"/>
      <c r="F189" s="13" t="n"/>
      <c r="G189" s="13" t="n"/>
      <c r="H189" s="5" t="n"/>
      <c r="I189" s="5" t="n"/>
      <c r="J189" s="16">
        <f>IF(A189&amp;""="","",MIN(N(E189),N(D189)))</f>
        <v/>
      </c>
      <c r="K189" s="16">
        <f>IF(A189&amp;""="","",MAX(0,N(D189)-J189))</f>
        <v/>
      </c>
      <c r="L189" s="6">
        <f>IF(A189&amp;""="","",IF(AND(H189&lt;&gt;"تم",ISNUMBER(F189),F189&lt;'الإعدادات'!$B$4-N('الإعدادات'!$B$5)),"متأخر عن الخطة",""))</f>
        <v/>
      </c>
      <c r="M189" s="6">
        <f>IF(A189&amp;""="","",IF(AND(H189="تم",N(E189)&lt;N(D189)),"راجع الحصص المنفذة",""))</f>
        <v/>
      </c>
    </row>
    <row r="190">
      <c r="A190" s="5" t="n"/>
      <c r="B190" s="5" t="n"/>
      <c r="C190" s="5" t="n"/>
      <c r="D190" s="14" t="n"/>
      <c r="E190" s="14" t="n"/>
      <c r="F190" s="13" t="n"/>
      <c r="G190" s="13" t="n"/>
      <c r="H190" s="5" t="n"/>
      <c r="I190" s="5" t="n"/>
      <c r="J190" s="16">
        <f>IF(A190&amp;""="","",MIN(N(E190),N(D190)))</f>
        <v/>
      </c>
      <c r="K190" s="16">
        <f>IF(A190&amp;""="","",MAX(0,N(D190)-J190))</f>
        <v/>
      </c>
      <c r="L190" s="6">
        <f>IF(A190&amp;""="","",IF(AND(H190&lt;&gt;"تم",ISNUMBER(F190),F190&lt;'الإعدادات'!$B$4-N('الإعدادات'!$B$5)),"متأخر عن الخطة",""))</f>
        <v/>
      </c>
      <c r="M190" s="6">
        <f>IF(A190&amp;""="","",IF(AND(H190="تم",N(E190)&lt;N(D190)),"راجع الحصص المنفذة",""))</f>
        <v/>
      </c>
    </row>
    <row r="191">
      <c r="A191" s="5" t="n"/>
      <c r="B191" s="5" t="n"/>
      <c r="C191" s="5" t="n"/>
      <c r="D191" s="14" t="n"/>
      <c r="E191" s="14" t="n"/>
      <c r="F191" s="13" t="n"/>
      <c r="G191" s="13" t="n"/>
      <c r="H191" s="5" t="n"/>
      <c r="I191" s="5" t="n"/>
      <c r="J191" s="16">
        <f>IF(A191&amp;""="","",MIN(N(E191),N(D191)))</f>
        <v/>
      </c>
      <c r="K191" s="16">
        <f>IF(A191&amp;""="","",MAX(0,N(D191)-J191))</f>
        <v/>
      </c>
      <c r="L191" s="6">
        <f>IF(A191&amp;""="","",IF(AND(H191&lt;&gt;"تم",ISNUMBER(F191),F191&lt;'الإعدادات'!$B$4-N('الإعدادات'!$B$5)),"متأخر عن الخطة",""))</f>
        <v/>
      </c>
      <c r="M191" s="6">
        <f>IF(A191&amp;""="","",IF(AND(H191="تم",N(E191)&lt;N(D191)),"راجع الحصص المنفذة",""))</f>
        <v/>
      </c>
    </row>
    <row r="192">
      <c r="A192" s="5" t="n"/>
      <c r="B192" s="5" t="n"/>
      <c r="C192" s="5" t="n"/>
      <c r="D192" s="14" t="n"/>
      <c r="E192" s="14" t="n"/>
      <c r="F192" s="13" t="n"/>
      <c r="G192" s="13" t="n"/>
      <c r="H192" s="5" t="n"/>
      <c r="I192" s="5" t="n"/>
      <c r="J192" s="16">
        <f>IF(A192&amp;""="","",MIN(N(E192),N(D192)))</f>
        <v/>
      </c>
      <c r="K192" s="16">
        <f>IF(A192&amp;""="","",MAX(0,N(D192)-J192))</f>
        <v/>
      </c>
      <c r="L192" s="6">
        <f>IF(A192&amp;""="","",IF(AND(H192&lt;&gt;"تم",ISNUMBER(F192),F192&lt;'الإعدادات'!$B$4-N('الإعدادات'!$B$5)),"متأخر عن الخطة",""))</f>
        <v/>
      </c>
      <c r="M192" s="6">
        <f>IF(A192&amp;""="","",IF(AND(H192="تم",N(E192)&lt;N(D192)),"راجع الحصص المنفذة",""))</f>
        <v/>
      </c>
    </row>
    <row r="193">
      <c r="A193" s="5" t="n"/>
      <c r="B193" s="5" t="n"/>
      <c r="C193" s="5" t="n"/>
      <c r="D193" s="14" t="n"/>
      <c r="E193" s="14" t="n"/>
      <c r="F193" s="13" t="n"/>
      <c r="G193" s="13" t="n"/>
      <c r="H193" s="5" t="n"/>
      <c r="I193" s="5" t="n"/>
      <c r="J193" s="16">
        <f>IF(A193&amp;""="","",MIN(N(E193),N(D193)))</f>
        <v/>
      </c>
      <c r="K193" s="16">
        <f>IF(A193&amp;""="","",MAX(0,N(D193)-J193))</f>
        <v/>
      </c>
      <c r="L193" s="6">
        <f>IF(A193&amp;""="","",IF(AND(H193&lt;&gt;"تم",ISNUMBER(F193),F193&lt;'الإعدادات'!$B$4-N('الإعدادات'!$B$5)),"متأخر عن الخطة",""))</f>
        <v/>
      </c>
      <c r="M193" s="6">
        <f>IF(A193&amp;""="","",IF(AND(H193="تم",N(E193)&lt;N(D193)),"راجع الحصص المنفذة",""))</f>
        <v/>
      </c>
    </row>
    <row r="194">
      <c r="A194" s="5" t="n"/>
      <c r="B194" s="5" t="n"/>
      <c r="C194" s="5" t="n"/>
      <c r="D194" s="14" t="n"/>
      <c r="E194" s="14" t="n"/>
      <c r="F194" s="13" t="n"/>
      <c r="G194" s="13" t="n"/>
      <c r="H194" s="5" t="n"/>
      <c r="I194" s="5" t="n"/>
      <c r="J194" s="16">
        <f>IF(A194&amp;""="","",MIN(N(E194),N(D194)))</f>
        <v/>
      </c>
      <c r="K194" s="16">
        <f>IF(A194&amp;""="","",MAX(0,N(D194)-J194))</f>
        <v/>
      </c>
      <c r="L194" s="6">
        <f>IF(A194&amp;""="","",IF(AND(H194&lt;&gt;"تم",ISNUMBER(F194),F194&lt;'الإعدادات'!$B$4-N('الإعدادات'!$B$5)),"متأخر عن الخطة",""))</f>
        <v/>
      </c>
      <c r="M194" s="6">
        <f>IF(A194&amp;""="","",IF(AND(H194="تم",N(E194)&lt;N(D194)),"راجع الحصص المنفذة",""))</f>
        <v/>
      </c>
    </row>
    <row r="195">
      <c r="A195" s="5" t="n"/>
      <c r="B195" s="5" t="n"/>
      <c r="C195" s="5" t="n"/>
      <c r="D195" s="14" t="n"/>
      <c r="E195" s="14" t="n"/>
      <c r="F195" s="13" t="n"/>
      <c r="G195" s="13" t="n"/>
      <c r="H195" s="5" t="n"/>
      <c r="I195" s="5" t="n"/>
      <c r="J195" s="16">
        <f>IF(A195&amp;""="","",MIN(N(E195),N(D195)))</f>
        <v/>
      </c>
      <c r="K195" s="16">
        <f>IF(A195&amp;""="","",MAX(0,N(D195)-J195))</f>
        <v/>
      </c>
      <c r="L195" s="6">
        <f>IF(A195&amp;""="","",IF(AND(H195&lt;&gt;"تم",ISNUMBER(F195),F195&lt;'الإعدادات'!$B$4-N('الإعدادات'!$B$5)),"متأخر عن الخطة",""))</f>
        <v/>
      </c>
      <c r="M195" s="6">
        <f>IF(A195&amp;""="","",IF(AND(H195="تم",N(E195)&lt;N(D195)),"راجع الحصص المنفذة",""))</f>
        <v/>
      </c>
    </row>
    <row r="196">
      <c r="A196" s="5" t="n"/>
      <c r="B196" s="5" t="n"/>
      <c r="C196" s="5" t="n"/>
      <c r="D196" s="14" t="n"/>
      <c r="E196" s="14" t="n"/>
      <c r="F196" s="13" t="n"/>
      <c r="G196" s="13" t="n"/>
      <c r="H196" s="5" t="n"/>
      <c r="I196" s="5" t="n"/>
      <c r="J196" s="16">
        <f>IF(A196&amp;""="","",MIN(N(E196),N(D196)))</f>
        <v/>
      </c>
      <c r="K196" s="16">
        <f>IF(A196&amp;""="","",MAX(0,N(D196)-J196))</f>
        <v/>
      </c>
      <c r="L196" s="6">
        <f>IF(A196&amp;""="","",IF(AND(H196&lt;&gt;"تم",ISNUMBER(F196),F196&lt;'الإعدادات'!$B$4-N('الإعدادات'!$B$5)),"متأخر عن الخطة",""))</f>
        <v/>
      </c>
      <c r="M196" s="6">
        <f>IF(A196&amp;""="","",IF(AND(H196="تم",N(E196)&lt;N(D196)),"راجع الحصص المنفذة",""))</f>
        <v/>
      </c>
    </row>
    <row r="197">
      <c r="A197" s="5" t="n"/>
      <c r="B197" s="5" t="n"/>
      <c r="C197" s="5" t="n"/>
      <c r="D197" s="14" t="n"/>
      <c r="E197" s="14" t="n"/>
      <c r="F197" s="13" t="n"/>
      <c r="G197" s="13" t="n"/>
      <c r="H197" s="5" t="n"/>
      <c r="I197" s="5" t="n"/>
      <c r="J197" s="16">
        <f>IF(A197&amp;""="","",MIN(N(E197),N(D197)))</f>
        <v/>
      </c>
      <c r="K197" s="16">
        <f>IF(A197&amp;""="","",MAX(0,N(D197)-J197))</f>
        <v/>
      </c>
      <c r="L197" s="6">
        <f>IF(A197&amp;""="","",IF(AND(H197&lt;&gt;"تم",ISNUMBER(F197),F197&lt;'الإعدادات'!$B$4-N('الإعدادات'!$B$5)),"متأخر عن الخطة",""))</f>
        <v/>
      </c>
      <c r="M197" s="6">
        <f>IF(A197&amp;""="","",IF(AND(H197="تم",N(E197)&lt;N(D197)),"راجع الحصص المنفذة",""))</f>
        <v/>
      </c>
    </row>
    <row r="198">
      <c r="A198" s="5" t="n"/>
      <c r="B198" s="5" t="n"/>
      <c r="C198" s="5" t="n"/>
      <c r="D198" s="14" t="n"/>
      <c r="E198" s="14" t="n"/>
      <c r="F198" s="13" t="n"/>
      <c r="G198" s="13" t="n"/>
      <c r="H198" s="5" t="n"/>
      <c r="I198" s="5" t="n"/>
      <c r="J198" s="16">
        <f>IF(A198&amp;""="","",MIN(N(E198),N(D198)))</f>
        <v/>
      </c>
      <c r="K198" s="16">
        <f>IF(A198&amp;""="","",MAX(0,N(D198)-J198))</f>
        <v/>
      </c>
      <c r="L198" s="6">
        <f>IF(A198&amp;""="","",IF(AND(H198&lt;&gt;"تم",ISNUMBER(F198),F198&lt;'الإعدادات'!$B$4-N('الإعدادات'!$B$5)),"متأخر عن الخطة",""))</f>
        <v/>
      </c>
      <c r="M198" s="6">
        <f>IF(A198&amp;""="","",IF(AND(H198="تم",N(E198)&lt;N(D198)),"راجع الحصص المنفذة",""))</f>
        <v/>
      </c>
    </row>
    <row r="199">
      <c r="A199" s="5" t="n"/>
      <c r="B199" s="5" t="n"/>
      <c r="C199" s="5" t="n"/>
      <c r="D199" s="14" t="n"/>
      <c r="E199" s="14" t="n"/>
      <c r="F199" s="13" t="n"/>
      <c r="G199" s="13" t="n"/>
      <c r="H199" s="5" t="n"/>
      <c r="I199" s="5" t="n"/>
      <c r="J199" s="16">
        <f>IF(A199&amp;""="","",MIN(N(E199),N(D199)))</f>
        <v/>
      </c>
      <c r="K199" s="16">
        <f>IF(A199&amp;""="","",MAX(0,N(D199)-J199))</f>
        <v/>
      </c>
      <c r="L199" s="6">
        <f>IF(A199&amp;""="","",IF(AND(H199&lt;&gt;"تم",ISNUMBER(F199),F199&lt;'الإعدادات'!$B$4-N('الإعدادات'!$B$5)),"متأخر عن الخطة",""))</f>
        <v/>
      </c>
      <c r="M199" s="6">
        <f>IF(A199&amp;""="","",IF(AND(H199="تم",N(E199)&lt;N(D199)),"راجع الحصص المنفذة",""))</f>
        <v/>
      </c>
    </row>
    <row r="200">
      <c r="A200" s="5" t="n"/>
      <c r="B200" s="5" t="n"/>
      <c r="C200" s="5" t="n"/>
      <c r="D200" s="14" t="n"/>
      <c r="E200" s="14" t="n"/>
      <c r="F200" s="13" t="n"/>
      <c r="G200" s="13" t="n"/>
      <c r="H200" s="5" t="n"/>
      <c r="I200" s="5" t="n"/>
      <c r="J200" s="16">
        <f>IF(A200&amp;""="","",MIN(N(E200),N(D200)))</f>
        <v/>
      </c>
      <c r="K200" s="16">
        <f>IF(A200&amp;""="","",MAX(0,N(D200)-J200))</f>
        <v/>
      </c>
      <c r="L200" s="6">
        <f>IF(A200&amp;""="","",IF(AND(H200&lt;&gt;"تم",ISNUMBER(F200),F200&lt;'الإعدادات'!$B$4-N('الإعدادات'!$B$5)),"متأخر عن الخطة",""))</f>
        <v/>
      </c>
      <c r="M200" s="6">
        <f>IF(A200&amp;""="","",IF(AND(H200="تم",N(E200)&lt;N(D200)),"راجع الحصص المنفذة",""))</f>
        <v/>
      </c>
    </row>
    <row r="201">
      <c r="A201" s="5" t="n"/>
      <c r="B201" s="5" t="n"/>
      <c r="C201" s="5" t="n"/>
      <c r="D201" s="14" t="n"/>
      <c r="E201" s="14" t="n"/>
      <c r="F201" s="13" t="n"/>
      <c r="G201" s="13" t="n"/>
      <c r="H201" s="5" t="n"/>
      <c r="I201" s="5" t="n"/>
      <c r="J201" s="16">
        <f>IF(A201&amp;""="","",MIN(N(E201),N(D201)))</f>
        <v/>
      </c>
      <c r="K201" s="16">
        <f>IF(A201&amp;""="","",MAX(0,N(D201)-J201))</f>
        <v/>
      </c>
      <c r="L201" s="6">
        <f>IF(A201&amp;""="","",IF(AND(H201&lt;&gt;"تم",ISNUMBER(F201),F201&lt;'الإعدادات'!$B$4-N('الإعدادات'!$B$5)),"متأخر عن الخطة",""))</f>
        <v/>
      </c>
      <c r="M201" s="6">
        <f>IF(A201&amp;""="","",IF(AND(H201="تم",N(E201)&lt;N(D201)),"راجع الحصص المنفذة",""))</f>
        <v/>
      </c>
    </row>
    <row r="202">
      <c r="A202" s="5" t="n"/>
      <c r="B202" s="5" t="n"/>
      <c r="C202" s="5" t="n"/>
      <c r="D202" s="14" t="n"/>
      <c r="E202" s="14" t="n"/>
      <c r="F202" s="13" t="n"/>
      <c r="G202" s="13" t="n"/>
      <c r="H202" s="5" t="n"/>
      <c r="I202" s="5" t="n"/>
      <c r="J202" s="16">
        <f>IF(A202&amp;""="","",MIN(N(E202),N(D202)))</f>
        <v/>
      </c>
      <c r="K202" s="16">
        <f>IF(A202&amp;""="","",MAX(0,N(D202)-J202))</f>
        <v/>
      </c>
      <c r="L202" s="6">
        <f>IF(A202&amp;""="","",IF(AND(H202&lt;&gt;"تم",ISNUMBER(F202),F202&lt;'الإعدادات'!$B$4-N('الإعدادات'!$B$5)),"متأخر عن الخطة",""))</f>
        <v/>
      </c>
      <c r="M202" s="6">
        <f>IF(A202&amp;""="","",IF(AND(H202="تم",N(E202)&lt;N(D202)),"راجع الحصص المنفذة",""))</f>
        <v/>
      </c>
    </row>
    <row r="203">
      <c r="A203" s="5" t="n"/>
      <c r="B203" s="5" t="n"/>
      <c r="C203" s="5" t="n"/>
      <c r="D203" s="14" t="n"/>
      <c r="E203" s="14" t="n"/>
      <c r="F203" s="13" t="n"/>
      <c r="G203" s="13" t="n"/>
      <c r="H203" s="5" t="n"/>
      <c r="I203" s="5" t="n"/>
      <c r="J203" s="16">
        <f>IF(A203&amp;""="","",MIN(N(E203),N(D203)))</f>
        <v/>
      </c>
      <c r="K203" s="16">
        <f>IF(A203&amp;""="","",MAX(0,N(D203)-J203))</f>
        <v/>
      </c>
      <c r="L203" s="6">
        <f>IF(A203&amp;""="","",IF(AND(H203&lt;&gt;"تم",ISNUMBER(F203),F203&lt;'الإعدادات'!$B$4-N('الإعدادات'!$B$5)),"متأخر عن الخطة",""))</f>
        <v/>
      </c>
      <c r="M203" s="6">
        <f>IF(A203&amp;""="","",IF(AND(H203="تم",N(E203)&lt;N(D203)),"راجع الحصص المنفذة",""))</f>
        <v/>
      </c>
    </row>
    <row r="204">
      <c r="A204" s="5" t="n"/>
      <c r="B204" s="5" t="n"/>
      <c r="C204" s="5" t="n"/>
      <c r="D204" s="14" t="n"/>
      <c r="E204" s="14" t="n"/>
      <c r="F204" s="13" t="n"/>
      <c r="G204" s="13" t="n"/>
      <c r="H204" s="5" t="n"/>
      <c r="I204" s="5" t="n"/>
      <c r="J204" s="16">
        <f>IF(A204&amp;""="","",MIN(N(E204),N(D204)))</f>
        <v/>
      </c>
      <c r="K204" s="16">
        <f>IF(A204&amp;""="","",MAX(0,N(D204)-J204))</f>
        <v/>
      </c>
      <c r="L204" s="6">
        <f>IF(A204&amp;""="","",IF(AND(H204&lt;&gt;"تم",ISNUMBER(F204),F204&lt;'الإعدادات'!$B$4-N('الإعدادات'!$B$5)),"متأخر عن الخطة",""))</f>
        <v/>
      </c>
      <c r="M204" s="6">
        <f>IF(A204&amp;""="","",IF(AND(H204="تم",N(E204)&lt;N(D204)),"راجع الحصص المنفذة",""))</f>
        <v/>
      </c>
    </row>
    <row r="205">
      <c r="A205" s="5" t="n"/>
      <c r="B205" s="5" t="n"/>
      <c r="C205" s="5" t="n"/>
      <c r="D205" s="14" t="n"/>
      <c r="E205" s="14" t="n"/>
      <c r="F205" s="13" t="n"/>
      <c r="G205" s="13" t="n"/>
      <c r="H205" s="5" t="n"/>
      <c r="I205" s="5" t="n"/>
      <c r="J205" s="16">
        <f>IF(A205&amp;""="","",MIN(N(E205),N(D205)))</f>
        <v/>
      </c>
      <c r="K205" s="16">
        <f>IF(A205&amp;""="","",MAX(0,N(D205)-J205))</f>
        <v/>
      </c>
      <c r="L205" s="6">
        <f>IF(A205&amp;""="","",IF(AND(H205&lt;&gt;"تم",ISNUMBER(F205),F205&lt;'الإعدادات'!$B$4-N('الإعدادات'!$B$5)),"متأخر عن الخطة",""))</f>
        <v/>
      </c>
      <c r="M205" s="6">
        <f>IF(A205&amp;""="","",IF(AND(H205="تم",N(E205)&lt;N(D205)),"راجع الحصص المنفذة",""))</f>
        <v/>
      </c>
    </row>
    <row r="206">
      <c r="A206" s="5" t="n"/>
      <c r="B206" s="5" t="n"/>
      <c r="C206" s="5" t="n"/>
      <c r="D206" s="14" t="n"/>
      <c r="E206" s="14" t="n"/>
      <c r="F206" s="13" t="n"/>
      <c r="G206" s="13" t="n"/>
      <c r="H206" s="5" t="n"/>
      <c r="I206" s="5" t="n"/>
      <c r="J206" s="16">
        <f>IF(A206&amp;""="","",MIN(N(E206),N(D206)))</f>
        <v/>
      </c>
      <c r="K206" s="16">
        <f>IF(A206&amp;""="","",MAX(0,N(D206)-J206))</f>
        <v/>
      </c>
      <c r="L206" s="6">
        <f>IF(A206&amp;""="","",IF(AND(H206&lt;&gt;"تم",ISNUMBER(F206),F206&lt;'الإعدادات'!$B$4-N('الإعدادات'!$B$5)),"متأخر عن الخطة",""))</f>
        <v/>
      </c>
      <c r="M206" s="6">
        <f>IF(A206&amp;""="","",IF(AND(H206="تم",N(E206)&lt;N(D206)),"راجع الحصص المنفذة",""))</f>
        <v/>
      </c>
    </row>
    <row r="207">
      <c r="A207" s="5" t="n"/>
      <c r="B207" s="5" t="n"/>
      <c r="C207" s="5" t="n"/>
      <c r="D207" s="14" t="n"/>
      <c r="E207" s="14" t="n"/>
      <c r="F207" s="13" t="n"/>
      <c r="G207" s="13" t="n"/>
      <c r="H207" s="5" t="n"/>
      <c r="I207" s="5" t="n"/>
      <c r="J207" s="16">
        <f>IF(A207&amp;""="","",MIN(N(E207),N(D207)))</f>
        <v/>
      </c>
      <c r="K207" s="16">
        <f>IF(A207&amp;""="","",MAX(0,N(D207)-J207))</f>
        <v/>
      </c>
      <c r="L207" s="6">
        <f>IF(A207&amp;""="","",IF(AND(H207&lt;&gt;"تم",ISNUMBER(F207),F207&lt;'الإعدادات'!$B$4-N('الإعدادات'!$B$5)),"متأخر عن الخطة",""))</f>
        <v/>
      </c>
      <c r="M207" s="6">
        <f>IF(A207&amp;""="","",IF(AND(H207="تم",N(E207)&lt;N(D207)),"راجع الحصص المنفذة",""))</f>
        <v/>
      </c>
    </row>
    <row r="208">
      <c r="A208" s="5" t="n"/>
      <c r="B208" s="5" t="n"/>
      <c r="C208" s="5" t="n"/>
      <c r="D208" s="14" t="n"/>
      <c r="E208" s="14" t="n"/>
      <c r="F208" s="13" t="n"/>
      <c r="G208" s="13" t="n"/>
      <c r="H208" s="5" t="n"/>
      <c r="I208" s="5" t="n"/>
      <c r="J208" s="16">
        <f>IF(A208&amp;""="","",MIN(N(E208),N(D208)))</f>
        <v/>
      </c>
      <c r="K208" s="16">
        <f>IF(A208&amp;""="","",MAX(0,N(D208)-J208))</f>
        <v/>
      </c>
      <c r="L208" s="6">
        <f>IF(A208&amp;""="","",IF(AND(H208&lt;&gt;"تم",ISNUMBER(F208),F208&lt;'الإعدادات'!$B$4-N('الإعدادات'!$B$5)),"متأخر عن الخطة",""))</f>
        <v/>
      </c>
      <c r="M208" s="6">
        <f>IF(A208&amp;""="","",IF(AND(H208="تم",N(E208)&lt;N(D208)),"راجع الحصص المنفذة",""))</f>
        <v/>
      </c>
    </row>
    <row r="209">
      <c r="A209" s="5" t="n"/>
      <c r="B209" s="5" t="n"/>
      <c r="C209" s="5" t="n"/>
      <c r="D209" s="14" t="n"/>
      <c r="E209" s="14" t="n"/>
      <c r="F209" s="13" t="n"/>
      <c r="G209" s="13" t="n"/>
      <c r="H209" s="5" t="n"/>
      <c r="I209" s="5" t="n"/>
      <c r="J209" s="16">
        <f>IF(A209&amp;""="","",MIN(N(E209),N(D209)))</f>
        <v/>
      </c>
      <c r="K209" s="16">
        <f>IF(A209&amp;""="","",MAX(0,N(D209)-J209))</f>
        <v/>
      </c>
      <c r="L209" s="6">
        <f>IF(A209&amp;""="","",IF(AND(H209&lt;&gt;"تم",ISNUMBER(F209),F209&lt;'الإعدادات'!$B$4-N('الإعدادات'!$B$5)),"متأخر عن الخطة",""))</f>
        <v/>
      </c>
      <c r="M209" s="6">
        <f>IF(A209&amp;""="","",IF(AND(H209="تم",N(E209)&lt;N(D209)),"راجع الحصص المنفذة",""))</f>
        <v/>
      </c>
    </row>
    <row r="210">
      <c r="A210" s="5" t="n"/>
      <c r="B210" s="5" t="n"/>
      <c r="C210" s="5" t="n"/>
      <c r="D210" s="14" t="n"/>
      <c r="E210" s="14" t="n"/>
      <c r="F210" s="13" t="n"/>
      <c r="G210" s="13" t="n"/>
      <c r="H210" s="5" t="n"/>
      <c r="I210" s="5" t="n"/>
      <c r="J210" s="16">
        <f>IF(A210&amp;""="","",MIN(N(E210),N(D210)))</f>
        <v/>
      </c>
      <c r="K210" s="16">
        <f>IF(A210&amp;""="","",MAX(0,N(D210)-J210))</f>
        <v/>
      </c>
      <c r="L210" s="6">
        <f>IF(A210&amp;""="","",IF(AND(H210&lt;&gt;"تم",ISNUMBER(F210),F210&lt;'الإعدادات'!$B$4-N('الإعدادات'!$B$5)),"متأخر عن الخطة",""))</f>
        <v/>
      </c>
      <c r="M210" s="6">
        <f>IF(A210&amp;""="","",IF(AND(H210="تم",N(E210)&lt;N(D210)),"راجع الحصص المنفذة",""))</f>
        <v/>
      </c>
    </row>
    <row r="211">
      <c r="A211" s="5" t="n"/>
      <c r="B211" s="5" t="n"/>
      <c r="C211" s="5" t="n"/>
      <c r="D211" s="14" t="n"/>
      <c r="E211" s="14" t="n"/>
      <c r="F211" s="13" t="n"/>
      <c r="G211" s="13" t="n"/>
      <c r="H211" s="5" t="n"/>
      <c r="I211" s="5" t="n"/>
      <c r="J211" s="16">
        <f>IF(A211&amp;""="","",MIN(N(E211),N(D211)))</f>
        <v/>
      </c>
      <c r="K211" s="16">
        <f>IF(A211&amp;""="","",MAX(0,N(D211)-J211))</f>
        <v/>
      </c>
      <c r="L211" s="6">
        <f>IF(A211&amp;""="","",IF(AND(H211&lt;&gt;"تم",ISNUMBER(F211),F211&lt;'الإعدادات'!$B$4-N('الإعدادات'!$B$5)),"متأخر عن الخطة",""))</f>
        <v/>
      </c>
      <c r="M211" s="6">
        <f>IF(A211&amp;""="","",IF(AND(H211="تم",N(E211)&lt;N(D211)),"راجع الحصص المنفذة",""))</f>
        <v/>
      </c>
    </row>
    <row r="212">
      <c r="A212" s="5" t="n"/>
      <c r="B212" s="5" t="n"/>
      <c r="C212" s="5" t="n"/>
      <c r="D212" s="14" t="n"/>
      <c r="E212" s="14" t="n"/>
      <c r="F212" s="13" t="n"/>
      <c r="G212" s="13" t="n"/>
      <c r="H212" s="5" t="n"/>
      <c r="I212" s="5" t="n"/>
      <c r="J212" s="16">
        <f>IF(A212&amp;""="","",MIN(N(E212),N(D212)))</f>
        <v/>
      </c>
      <c r="K212" s="16">
        <f>IF(A212&amp;""="","",MAX(0,N(D212)-J212))</f>
        <v/>
      </c>
      <c r="L212" s="6">
        <f>IF(A212&amp;""="","",IF(AND(H212&lt;&gt;"تم",ISNUMBER(F212),F212&lt;'الإعدادات'!$B$4-N('الإعدادات'!$B$5)),"متأخر عن الخطة",""))</f>
        <v/>
      </c>
      <c r="M212" s="6">
        <f>IF(A212&amp;""="","",IF(AND(H212="تم",N(E212)&lt;N(D212)),"راجع الحصص المنفذة",""))</f>
        <v/>
      </c>
    </row>
    <row r="213">
      <c r="A213" s="5" t="n"/>
      <c r="B213" s="5" t="n"/>
      <c r="C213" s="5" t="n"/>
      <c r="D213" s="14" t="n"/>
      <c r="E213" s="14" t="n"/>
      <c r="F213" s="13" t="n"/>
      <c r="G213" s="13" t="n"/>
      <c r="H213" s="5" t="n"/>
      <c r="I213" s="5" t="n"/>
      <c r="J213" s="16">
        <f>IF(A213&amp;""="","",MIN(N(E213),N(D213)))</f>
        <v/>
      </c>
      <c r="K213" s="16">
        <f>IF(A213&amp;""="","",MAX(0,N(D213)-J213))</f>
        <v/>
      </c>
      <c r="L213" s="6">
        <f>IF(A213&amp;""="","",IF(AND(H213&lt;&gt;"تم",ISNUMBER(F213),F213&lt;'الإعدادات'!$B$4-N('الإعدادات'!$B$5)),"متأخر عن الخطة",""))</f>
        <v/>
      </c>
      <c r="M213" s="6">
        <f>IF(A213&amp;""="","",IF(AND(H213="تم",N(E213)&lt;N(D213)),"راجع الحصص المنفذة",""))</f>
        <v/>
      </c>
    </row>
    <row r="214">
      <c r="A214" s="5" t="n"/>
      <c r="B214" s="5" t="n"/>
      <c r="C214" s="5" t="n"/>
      <c r="D214" s="14" t="n"/>
      <c r="E214" s="14" t="n"/>
      <c r="F214" s="13" t="n"/>
      <c r="G214" s="13" t="n"/>
      <c r="H214" s="5" t="n"/>
      <c r="I214" s="5" t="n"/>
      <c r="J214" s="16">
        <f>IF(A214&amp;""="","",MIN(N(E214),N(D214)))</f>
        <v/>
      </c>
      <c r="K214" s="16">
        <f>IF(A214&amp;""="","",MAX(0,N(D214)-J214))</f>
        <v/>
      </c>
      <c r="L214" s="6">
        <f>IF(A214&amp;""="","",IF(AND(H214&lt;&gt;"تم",ISNUMBER(F214),F214&lt;'الإعدادات'!$B$4-N('الإعدادات'!$B$5)),"متأخر عن الخطة",""))</f>
        <v/>
      </c>
      <c r="M214" s="6">
        <f>IF(A214&amp;""="","",IF(AND(H214="تم",N(E214)&lt;N(D214)),"راجع الحصص المنفذة",""))</f>
        <v/>
      </c>
    </row>
    <row r="215">
      <c r="A215" s="5" t="n"/>
      <c r="B215" s="5" t="n"/>
      <c r="C215" s="5" t="n"/>
      <c r="D215" s="14" t="n"/>
      <c r="E215" s="14" t="n"/>
      <c r="F215" s="13" t="n"/>
      <c r="G215" s="13" t="n"/>
      <c r="H215" s="5" t="n"/>
      <c r="I215" s="5" t="n"/>
      <c r="J215" s="16">
        <f>IF(A215&amp;""="","",MIN(N(E215),N(D215)))</f>
        <v/>
      </c>
      <c r="K215" s="16">
        <f>IF(A215&amp;""="","",MAX(0,N(D215)-J215))</f>
        <v/>
      </c>
      <c r="L215" s="6">
        <f>IF(A215&amp;""="","",IF(AND(H215&lt;&gt;"تم",ISNUMBER(F215),F215&lt;'الإعدادات'!$B$4-N('الإعدادات'!$B$5)),"متأخر عن الخطة",""))</f>
        <v/>
      </c>
      <c r="M215" s="6">
        <f>IF(A215&amp;""="","",IF(AND(H215="تم",N(E215)&lt;N(D215)),"راجع الحصص المنفذة",""))</f>
        <v/>
      </c>
    </row>
    <row r="216">
      <c r="A216" s="5" t="n"/>
      <c r="B216" s="5" t="n"/>
      <c r="C216" s="5" t="n"/>
      <c r="D216" s="14" t="n"/>
      <c r="E216" s="14" t="n"/>
      <c r="F216" s="13" t="n"/>
      <c r="G216" s="13" t="n"/>
      <c r="H216" s="5" t="n"/>
      <c r="I216" s="5" t="n"/>
      <c r="J216" s="16">
        <f>IF(A216&amp;""="","",MIN(N(E216),N(D216)))</f>
        <v/>
      </c>
      <c r="K216" s="16">
        <f>IF(A216&amp;""="","",MAX(0,N(D216)-J216))</f>
        <v/>
      </c>
      <c r="L216" s="6">
        <f>IF(A216&amp;""="","",IF(AND(H216&lt;&gt;"تم",ISNUMBER(F216),F216&lt;'الإعدادات'!$B$4-N('الإعدادات'!$B$5)),"متأخر عن الخطة",""))</f>
        <v/>
      </c>
      <c r="M216" s="6">
        <f>IF(A216&amp;""="","",IF(AND(H216="تم",N(E216)&lt;N(D216)),"راجع الحصص المنفذة",""))</f>
        <v/>
      </c>
    </row>
    <row r="217">
      <c r="A217" s="5" t="n"/>
      <c r="B217" s="5" t="n"/>
      <c r="C217" s="5" t="n"/>
      <c r="D217" s="14" t="n"/>
      <c r="E217" s="14" t="n"/>
      <c r="F217" s="13" t="n"/>
      <c r="G217" s="13" t="n"/>
      <c r="H217" s="5" t="n"/>
      <c r="I217" s="5" t="n"/>
      <c r="J217" s="16">
        <f>IF(A217&amp;""="","",MIN(N(E217),N(D217)))</f>
        <v/>
      </c>
      <c r="K217" s="16">
        <f>IF(A217&amp;""="","",MAX(0,N(D217)-J217))</f>
        <v/>
      </c>
      <c r="L217" s="6">
        <f>IF(A217&amp;""="","",IF(AND(H217&lt;&gt;"تم",ISNUMBER(F217),F217&lt;'الإعدادات'!$B$4-N('الإعدادات'!$B$5)),"متأخر عن الخطة",""))</f>
        <v/>
      </c>
      <c r="M217" s="6">
        <f>IF(A217&amp;""="","",IF(AND(H217="تم",N(E217)&lt;N(D217)),"راجع الحصص المنفذة",""))</f>
        <v/>
      </c>
    </row>
    <row r="218">
      <c r="A218" s="5" t="n"/>
      <c r="B218" s="5" t="n"/>
      <c r="C218" s="5" t="n"/>
      <c r="D218" s="14" t="n"/>
      <c r="E218" s="14" t="n"/>
      <c r="F218" s="13" t="n"/>
      <c r="G218" s="13" t="n"/>
      <c r="H218" s="5" t="n"/>
      <c r="I218" s="5" t="n"/>
      <c r="J218" s="16">
        <f>IF(A218&amp;""="","",MIN(N(E218),N(D218)))</f>
        <v/>
      </c>
      <c r="K218" s="16">
        <f>IF(A218&amp;""="","",MAX(0,N(D218)-J218))</f>
        <v/>
      </c>
      <c r="L218" s="6">
        <f>IF(A218&amp;""="","",IF(AND(H218&lt;&gt;"تم",ISNUMBER(F218),F218&lt;'الإعدادات'!$B$4-N('الإعدادات'!$B$5)),"متأخر عن الخطة",""))</f>
        <v/>
      </c>
      <c r="M218" s="6">
        <f>IF(A218&amp;""="","",IF(AND(H218="تم",N(E218)&lt;N(D218)),"راجع الحصص المنفذة",""))</f>
        <v/>
      </c>
    </row>
    <row r="219">
      <c r="A219" s="5" t="n"/>
      <c r="B219" s="5" t="n"/>
      <c r="C219" s="5" t="n"/>
      <c r="D219" s="14" t="n"/>
      <c r="E219" s="14" t="n"/>
      <c r="F219" s="13" t="n"/>
      <c r="G219" s="13" t="n"/>
      <c r="H219" s="5" t="n"/>
      <c r="I219" s="5" t="n"/>
      <c r="J219" s="16">
        <f>IF(A219&amp;""="","",MIN(N(E219),N(D219)))</f>
        <v/>
      </c>
      <c r="K219" s="16">
        <f>IF(A219&amp;""="","",MAX(0,N(D219)-J219))</f>
        <v/>
      </c>
      <c r="L219" s="6">
        <f>IF(A219&amp;""="","",IF(AND(H219&lt;&gt;"تم",ISNUMBER(F219),F219&lt;'الإعدادات'!$B$4-N('الإعدادات'!$B$5)),"متأخر عن الخطة",""))</f>
        <v/>
      </c>
      <c r="M219" s="6">
        <f>IF(A219&amp;""="","",IF(AND(H219="تم",N(E219)&lt;N(D219)),"راجع الحصص المنفذة",""))</f>
        <v/>
      </c>
    </row>
    <row r="220">
      <c r="A220" s="5" t="n"/>
      <c r="B220" s="5" t="n"/>
      <c r="C220" s="5" t="n"/>
      <c r="D220" s="14" t="n"/>
      <c r="E220" s="14" t="n"/>
      <c r="F220" s="13" t="n"/>
      <c r="G220" s="13" t="n"/>
      <c r="H220" s="5" t="n"/>
      <c r="I220" s="5" t="n"/>
      <c r="J220" s="16">
        <f>IF(A220&amp;""="","",MIN(N(E220),N(D220)))</f>
        <v/>
      </c>
      <c r="K220" s="16">
        <f>IF(A220&amp;""="","",MAX(0,N(D220)-J220))</f>
        <v/>
      </c>
      <c r="L220" s="6">
        <f>IF(A220&amp;""="","",IF(AND(H220&lt;&gt;"تم",ISNUMBER(F220),F220&lt;'الإعدادات'!$B$4-N('الإعدادات'!$B$5)),"متأخر عن الخطة",""))</f>
        <v/>
      </c>
      <c r="M220" s="6">
        <f>IF(A220&amp;""="","",IF(AND(H220="تم",N(E220)&lt;N(D220)),"راجع الحصص المنفذة",""))</f>
        <v/>
      </c>
    </row>
    <row r="221">
      <c r="A221" s="5" t="n"/>
      <c r="B221" s="5" t="n"/>
      <c r="C221" s="5" t="n"/>
      <c r="D221" s="14" t="n"/>
      <c r="E221" s="14" t="n"/>
      <c r="F221" s="13" t="n"/>
      <c r="G221" s="13" t="n"/>
      <c r="H221" s="5" t="n"/>
      <c r="I221" s="5" t="n"/>
      <c r="J221" s="16">
        <f>IF(A221&amp;""="","",MIN(N(E221),N(D221)))</f>
        <v/>
      </c>
      <c r="K221" s="16">
        <f>IF(A221&amp;""="","",MAX(0,N(D221)-J221))</f>
        <v/>
      </c>
      <c r="L221" s="6">
        <f>IF(A221&amp;""="","",IF(AND(H221&lt;&gt;"تم",ISNUMBER(F221),F221&lt;'الإعدادات'!$B$4-N('الإعدادات'!$B$5)),"متأخر عن الخطة",""))</f>
        <v/>
      </c>
      <c r="M221" s="6">
        <f>IF(A221&amp;""="","",IF(AND(H221="تم",N(E221)&lt;N(D221)),"راجع الحصص المنفذة",""))</f>
        <v/>
      </c>
    </row>
    <row r="222">
      <c r="A222" s="5" t="n"/>
      <c r="B222" s="5" t="n"/>
      <c r="C222" s="5" t="n"/>
      <c r="D222" s="14" t="n"/>
      <c r="E222" s="14" t="n"/>
      <c r="F222" s="13" t="n"/>
      <c r="G222" s="13" t="n"/>
      <c r="H222" s="5" t="n"/>
      <c r="I222" s="5" t="n"/>
      <c r="J222" s="16">
        <f>IF(A222&amp;""="","",MIN(N(E222),N(D222)))</f>
        <v/>
      </c>
      <c r="K222" s="16">
        <f>IF(A222&amp;""="","",MAX(0,N(D222)-J222))</f>
        <v/>
      </c>
      <c r="L222" s="6">
        <f>IF(A222&amp;""="","",IF(AND(H222&lt;&gt;"تم",ISNUMBER(F222),F222&lt;'الإعدادات'!$B$4-N('الإعدادات'!$B$5)),"متأخر عن الخطة",""))</f>
        <v/>
      </c>
      <c r="M222" s="6">
        <f>IF(A222&amp;""="","",IF(AND(H222="تم",N(E222)&lt;N(D222)),"راجع الحصص المنفذة",""))</f>
        <v/>
      </c>
    </row>
    <row r="223">
      <c r="A223" s="5" t="n"/>
      <c r="B223" s="5" t="n"/>
      <c r="C223" s="5" t="n"/>
      <c r="D223" s="14" t="n"/>
      <c r="E223" s="14" t="n"/>
      <c r="F223" s="13" t="n"/>
      <c r="G223" s="13" t="n"/>
      <c r="H223" s="5" t="n"/>
      <c r="I223" s="5" t="n"/>
      <c r="J223" s="16">
        <f>IF(A223&amp;""="","",MIN(N(E223),N(D223)))</f>
        <v/>
      </c>
      <c r="K223" s="16">
        <f>IF(A223&amp;""="","",MAX(0,N(D223)-J223))</f>
        <v/>
      </c>
      <c r="L223" s="6">
        <f>IF(A223&amp;""="","",IF(AND(H223&lt;&gt;"تم",ISNUMBER(F223),F223&lt;'الإعدادات'!$B$4-N('الإعدادات'!$B$5)),"متأخر عن الخطة",""))</f>
        <v/>
      </c>
      <c r="M223" s="6">
        <f>IF(A223&amp;""="","",IF(AND(H223="تم",N(E223)&lt;N(D223)),"راجع الحصص المنفذة",""))</f>
        <v/>
      </c>
    </row>
    <row r="224">
      <c r="A224" s="5" t="n"/>
      <c r="B224" s="5" t="n"/>
      <c r="C224" s="5" t="n"/>
      <c r="D224" s="14" t="n"/>
      <c r="E224" s="14" t="n"/>
      <c r="F224" s="13" t="n"/>
      <c r="G224" s="13" t="n"/>
      <c r="H224" s="5" t="n"/>
      <c r="I224" s="5" t="n"/>
      <c r="J224" s="16">
        <f>IF(A224&amp;""="","",MIN(N(E224),N(D224)))</f>
        <v/>
      </c>
      <c r="K224" s="16">
        <f>IF(A224&amp;""="","",MAX(0,N(D224)-J224))</f>
        <v/>
      </c>
      <c r="L224" s="6">
        <f>IF(A224&amp;""="","",IF(AND(H224&lt;&gt;"تم",ISNUMBER(F224),F224&lt;'الإعدادات'!$B$4-N('الإعدادات'!$B$5)),"متأخر عن الخطة",""))</f>
        <v/>
      </c>
      <c r="M224" s="6">
        <f>IF(A224&amp;""="","",IF(AND(H224="تم",N(E224)&lt;N(D224)),"راجع الحصص المنفذة",""))</f>
        <v/>
      </c>
    </row>
    <row r="225">
      <c r="A225" s="5" t="n"/>
      <c r="B225" s="5" t="n"/>
      <c r="C225" s="5" t="n"/>
      <c r="D225" s="14" t="n"/>
      <c r="E225" s="14" t="n"/>
      <c r="F225" s="13" t="n"/>
      <c r="G225" s="13" t="n"/>
      <c r="H225" s="5" t="n"/>
      <c r="I225" s="5" t="n"/>
      <c r="J225" s="16">
        <f>IF(A225&amp;""="","",MIN(N(E225),N(D225)))</f>
        <v/>
      </c>
      <c r="K225" s="16">
        <f>IF(A225&amp;""="","",MAX(0,N(D225)-J225))</f>
        <v/>
      </c>
      <c r="L225" s="6">
        <f>IF(A225&amp;""="","",IF(AND(H225&lt;&gt;"تم",ISNUMBER(F225),F225&lt;'الإعدادات'!$B$4-N('الإعدادات'!$B$5)),"متأخر عن الخطة",""))</f>
        <v/>
      </c>
      <c r="M225" s="6">
        <f>IF(A225&amp;""="","",IF(AND(H225="تم",N(E225)&lt;N(D225)),"راجع الحصص المنفذة",""))</f>
        <v/>
      </c>
    </row>
    <row r="226">
      <c r="A226" s="5" t="n"/>
      <c r="B226" s="5" t="n"/>
      <c r="C226" s="5" t="n"/>
      <c r="D226" s="14" t="n"/>
      <c r="E226" s="14" t="n"/>
      <c r="F226" s="13" t="n"/>
      <c r="G226" s="13" t="n"/>
      <c r="H226" s="5" t="n"/>
      <c r="I226" s="5" t="n"/>
      <c r="J226" s="16">
        <f>IF(A226&amp;""="","",MIN(N(E226),N(D226)))</f>
        <v/>
      </c>
      <c r="K226" s="16">
        <f>IF(A226&amp;""="","",MAX(0,N(D226)-J226))</f>
        <v/>
      </c>
      <c r="L226" s="6">
        <f>IF(A226&amp;""="","",IF(AND(H226&lt;&gt;"تم",ISNUMBER(F226),F226&lt;'الإعدادات'!$B$4-N('الإعدادات'!$B$5)),"متأخر عن الخطة",""))</f>
        <v/>
      </c>
      <c r="M226" s="6">
        <f>IF(A226&amp;""="","",IF(AND(H226="تم",N(E226)&lt;N(D226)),"راجع الحصص المنفذة",""))</f>
        <v/>
      </c>
    </row>
    <row r="227">
      <c r="A227" s="5" t="n"/>
      <c r="B227" s="5" t="n"/>
      <c r="C227" s="5" t="n"/>
      <c r="D227" s="14" t="n"/>
      <c r="E227" s="14" t="n"/>
      <c r="F227" s="13" t="n"/>
      <c r="G227" s="13" t="n"/>
      <c r="H227" s="5" t="n"/>
      <c r="I227" s="5" t="n"/>
      <c r="J227" s="16">
        <f>IF(A227&amp;""="","",MIN(N(E227),N(D227)))</f>
        <v/>
      </c>
      <c r="K227" s="16">
        <f>IF(A227&amp;""="","",MAX(0,N(D227)-J227))</f>
        <v/>
      </c>
      <c r="L227" s="6">
        <f>IF(A227&amp;""="","",IF(AND(H227&lt;&gt;"تم",ISNUMBER(F227),F227&lt;'الإعدادات'!$B$4-N('الإعدادات'!$B$5)),"متأخر عن الخطة",""))</f>
        <v/>
      </c>
      <c r="M227" s="6">
        <f>IF(A227&amp;""="","",IF(AND(H227="تم",N(E227)&lt;N(D227)),"راجع الحصص المنفذة",""))</f>
        <v/>
      </c>
    </row>
    <row r="228">
      <c r="A228" s="5" t="n"/>
      <c r="B228" s="5" t="n"/>
      <c r="C228" s="5" t="n"/>
      <c r="D228" s="14" t="n"/>
      <c r="E228" s="14" t="n"/>
      <c r="F228" s="13" t="n"/>
      <c r="G228" s="13" t="n"/>
      <c r="H228" s="5" t="n"/>
      <c r="I228" s="5" t="n"/>
      <c r="J228" s="16">
        <f>IF(A228&amp;""="","",MIN(N(E228),N(D228)))</f>
        <v/>
      </c>
      <c r="K228" s="16">
        <f>IF(A228&amp;""="","",MAX(0,N(D228)-J228))</f>
        <v/>
      </c>
      <c r="L228" s="6">
        <f>IF(A228&amp;""="","",IF(AND(H228&lt;&gt;"تم",ISNUMBER(F228),F228&lt;'الإعدادات'!$B$4-N('الإعدادات'!$B$5)),"متأخر عن الخطة",""))</f>
        <v/>
      </c>
      <c r="M228" s="6">
        <f>IF(A228&amp;""="","",IF(AND(H228="تم",N(E228)&lt;N(D228)),"راجع الحصص المنفذة",""))</f>
        <v/>
      </c>
    </row>
    <row r="229">
      <c r="A229" s="5" t="n"/>
      <c r="B229" s="5" t="n"/>
      <c r="C229" s="5" t="n"/>
      <c r="D229" s="14" t="n"/>
      <c r="E229" s="14" t="n"/>
      <c r="F229" s="13" t="n"/>
      <c r="G229" s="13" t="n"/>
      <c r="H229" s="5" t="n"/>
      <c r="I229" s="5" t="n"/>
      <c r="J229" s="16">
        <f>IF(A229&amp;""="","",MIN(N(E229),N(D229)))</f>
        <v/>
      </c>
      <c r="K229" s="16">
        <f>IF(A229&amp;""="","",MAX(0,N(D229)-J229))</f>
        <v/>
      </c>
      <c r="L229" s="6">
        <f>IF(A229&amp;""="","",IF(AND(H229&lt;&gt;"تم",ISNUMBER(F229),F229&lt;'الإعدادات'!$B$4-N('الإعدادات'!$B$5)),"متأخر عن الخطة",""))</f>
        <v/>
      </c>
      <c r="M229" s="6">
        <f>IF(A229&amp;""="","",IF(AND(H229="تم",N(E229)&lt;N(D229)),"راجع الحصص المنفذة",""))</f>
        <v/>
      </c>
    </row>
    <row r="230">
      <c r="A230" s="5" t="n"/>
      <c r="B230" s="5" t="n"/>
      <c r="C230" s="5" t="n"/>
      <c r="D230" s="14" t="n"/>
      <c r="E230" s="14" t="n"/>
      <c r="F230" s="13" t="n"/>
      <c r="G230" s="13" t="n"/>
      <c r="H230" s="5" t="n"/>
      <c r="I230" s="5" t="n"/>
      <c r="J230" s="16">
        <f>IF(A230&amp;""="","",MIN(N(E230),N(D230)))</f>
        <v/>
      </c>
      <c r="K230" s="16">
        <f>IF(A230&amp;""="","",MAX(0,N(D230)-J230))</f>
        <v/>
      </c>
      <c r="L230" s="6">
        <f>IF(A230&amp;""="","",IF(AND(H230&lt;&gt;"تم",ISNUMBER(F230),F230&lt;'الإعدادات'!$B$4-N('الإعدادات'!$B$5)),"متأخر عن الخطة",""))</f>
        <v/>
      </c>
      <c r="M230" s="6">
        <f>IF(A230&amp;""="","",IF(AND(H230="تم",N(E230)&lt;N(D230)),"راجع الحصص المنفذة",""))</f>
        <v/>
      </c>
    </row>
    <row r="231">
      <c r="A231" s="5" t="n"/>
      <c r="B231" s="5" t="n"/>
      <c r="C231" s="5" t="n"/>
      <c r="D231" s="14" t="n"/>
      <c r="E231" s="14" t="n"/>
      <c r="F231" s="13" t="n"/>
      <c r="G231" s="13" t="n"/>
      <c r="H231" s="5" t="n"/>
      <c r="I231" s="5" t="n"/>
      <c r="J231" s="16">
        <f>IF(A231&amp;""="","",MIN(N(E231),N(D231)))</f>
        <v/>
      </c>
      <c r="K231" s="16">
        <f>IF(A231&amp;""="","",MAX(0,N(D231)-J231))</f>
        <v/>
      </c>
      <c r="L231" s="6">
        <f>IF(A231&amp;""="","",IF(AND(H231&lt;&gt;"تم",ISNUMBER(F231),F231&lt;'الإعدادات'!$B$4-N('الإعدادات'!$B$5)),"متأخر عن الخطة",""))</f>
        <v/>
      </c>
      <c r="M231" s="6">
        <f>IF(A231&amp;""="","",IF(AND(H231="تم",N(E231)&lt;N(D231)),"راجع الحصص المنفذة",""))</f>
        <v/>
      </c>
    </row>
    <row r="232">
      <c r="A232" s="5" t="n"/>
      <c r="B232" s="5" t="n"/>
      <c r="C232" s="5" t="n"/>
      <c r="D232" s="14" t="n"/>
      <c r="E232" s="14" t="n"/>
      <c r="F232" s="13" t="n"/>
      <c r="G232" s="13" t="n"/>
      <c r="H232" s="5" t="n"/>
      <c r="I232" s="5" t="n"/>
      <c r="J232" s="16">
        <f>IF(A232&amp;""="","",MIN(N(E232),N(D232)))</f>
        <v/>
      </c>
      <c r="K232" s="16">
        <f>IF(A232&amp;""="","",MAX(0,N(D232)-J232))</f>
        <v/>
      </c>
      <c r="L232" s="6">
        <f>IF(A232&amp;""="","",IF(AND(H232&lt;&gt;"تم",ISNUMBER(F232),F232&lt;'الإعدادات'!$B$4-N('الإعدادات'!$B$5)),"متأخر عن الخطة",""))</f>
        <v/>
      </c>
      <c r="M232" s="6">
        <f>IF(A232&amp;""="","",IF(AND(H232="تم",N(E232)&lt;N(D232)),"راجع الحصص المنفذة",""))</f>
        <v/>
      </c>
    </row>
    <row r="233">
      <c r="A233" s="5" t="n"/>
      <c r="B233" s="5" t="n"/>
      <c r="C233" s="5" t="n"/>
      <c r="D233" s="14" t="n"/>
      <c r="E233" s="14" t="n"/>
      <c r="F233" s="13" t="n"/>
      <c r="G233" s="13" t="n"/>
      <c r="H233" s="5" t="n"/>
      <c r="I233" s="5" t="n"/>
      <c r="J233" s="16">
        <f>IF(A233&amp;""="","",MIN(N(E233),N(D233)))</f>
        <v/>
      </c>
      <c r="K233" s="16">
        <f>IF(A233&amp;""="","",MAX(0,N(D233)-J233))</f>
        <v/>
      </c>
      <c r="L233" s="6">
        <f>IF(A233&amp;""="","",IF(AND(H233&lt;&gt;"تم",ISNUMBER(F233),F233&lt;'الإعدادات'!$B$4-N('الإعدادات'!$B$5)),"متأخر عن الخطة",""))</f>
        <v/>
      </c>
      <c r="M233" s="6">
        <f>IF(A233&amp;""="","",IF(AND(H233="تم",N(E233)&lt;N(D233)),"راجع الحصص المنفذة",""))</f>
        <v/>
      </c>
    </row>
    <row r="234">
      <c r="A234" s="5" t="n"/>
      <c r="B234" s="5" t="n"/>
      <c r="C234" s="5" t="n"/>
      <c r="D234" s="14" t="n"/>
      <c r="E234" s="14" t="n"/>
      <c r="F234" s="13" t="n"/>
      <c r="G234" s="13" t="n"/>
      <c r="H234" s="5" t="n"/>
      <c r="I234" s="5" t="n"/>
      <c r="J234" s="16">
        <f>IF(A234&amp;""="","",MIN(N(E234),N(D234)))</f>
        <v/>
      </c>
      <c r="K234" s="16">
        <f>IF(A234&amp;""="","",MAX(0,N(D234)-J234))</f>
        <v/>
      </c>
      <c r="L234" s="6">
        <f>IF(A234&amp;""="","",IF(AND(H234&lt;&gt;"تم",ISNUMBER(F234),F234&lt;'الإعدادات'!$B$4-N('الإعدادات'!$B$5)),"متأخر عن الخطة",""))</f>
        <v/>
      </c>
      <c r="M234" s="6">
        <f>IF(A234&amp;""="","",IF(AND(H234="تم",N(E234)&lt;N(D234)),"راجع الحصص المنفذة",""))</f>
        <v/>
      </c>
    </row>
    <row r="235">
      <c r="A235" s="5" t="n"/>
      <c r="B235" s="5" t="n"/>
      <c r="C235" s="5" t="n"/>
      <c r="D235" s="14" t="n"/>
      <c r="E235" s="14" t="n"/>
      <c r="F235" s="13" t="n"/>
      <c r="G235" s="13" t="n"/>
      <c r="H235" s="5" t="n"/>
      <c r="I235" s="5" t="n"/>
      <c r="J235" s="16">
        <f>IF(A235&amp;""="","",MIN(N(E235),N(D235)))</f>
        <v/>
      </c>
      <c r="K235" s="16">
        <f>IF(A235&amp;""="","",MAX(0,N(D235)-J235))</f>
        <v/>
      </c>
      <c r="L235" s="6">
        <f>IF(A235&amp;""="","",IF(AND(H235&lt;&gt;"تم",ISNUMBER(F235),F235&lt;'الإعدادات'!$B$4-N('الإعدادات'!$B$5)),"متأخر عن الخطة",""))</f>
        <v/>
      </c>
      <c r="M235" s="6">
        <f>IF(A235&amp;""="","",IF(AND(H235="تم",N(E235)&lt;N(D235)),"راجع الحصص المنفذة",""))</f>
        <v/>
      </c>
    </row>
    <row r="236">
      <c r="A236" s="5" t="n"/>
      <c r="B236" s="5" t="n"/>
      <c r="C236" s="5" t="n"/>
      <c r="D236" s="14" t="n"/>
      <c r="E236" s="14" t="n"/>
      <c r="F236" s="13" t="n"/>
      <c r="G236" s="13" t="n"/>
      <c r="H236" s="5" t="n"/>
      <c r="I236" s="5" t="n"/>
      <c r="J236" s="16">
        <f>IF(A236&amp;""="","",MIN(N(E236),N(D236)))</f>
        <v/>
      </c>
      <c r="K236" s="16">
        <f>IF(A236&amp;""="","",MAX(0,N(D236)-J236))</f>
        <v/>
      </c>
      <c r="L236" s="6">
        <f>IF(A236&amp;""="","",IF(AND(H236&lt;&gt;"تم",ISNUMBER(F236),F236&lt;'الإعدادات'!$B$4-N('الإعدادات'!$B$5)),"متأخر عن الخطة",""))</f>
        <v/>
      </c>
      <c r="M236" s="6">
        <f>IF(A236&amp;""="","",IF(AND(H236="تم",N(E236)&lt;N(D236)),"راجع الحصص المنفذة",""))</f>
        <v/>
      </c>
    </row>
    <row r="237">
      <c r="A237" s="5" t="n"/>
      <c r="B237" s="5" t="n"/>
      <c r="C237" s="5" t="n"/>
      <c r="D237" s="14" t="n"/>
      <c r="E237" s="14" t="n"/>
      <c r="F237" s="13" t="n"/>
      <c r="G237" s="13" t="n"/>
      <c r="H237" s="5" t="n"/>
      <c r="I237" s="5" t="n"/>
      <c r="J237" s="16">
        <f>IF(A237&amp;""="","",MIN(N(E237),N(D237)))</f>
        <v/>
      </c>
      <c r="K237" s="16">
        <f>IF(A237&amp;""="","",MAX(0,N(D237)-J237))</f>
        <v/>
      </c>
      <c r="L237" s="6">
        <f>IF(A237&amp;""="","",IF(AND(H237&lt;&gt;"تم",ISNUMBER(F237),F237&lt;'الإعدادات'!$B$4-N('الإعدادات'!$B$5)),"متأخر عن الخطة",""))</f>
        <v/>
      </c>
      <c r="M237" s="6">
        <f>IF(A237&amp;""="","",IF(AND(H237="تم",N(E237)&lt;N(D237)),"راجع الحصص المنفذة",""))</f>
        <v/>
      </c>
    </row>
    <row r="238">
      <c r="A238" s="5" t="n"/>
      <c r="B238" s="5" t="n"/>
      <c r="C238" s="5" t="n"/>
      <c r="D238" s="14" t="n"/>
      <c r="E238" s="14" t="n"/>
      <c r="F238" s="13" t="n"/>
      <c r="G238" s="13" t="n"/>
      <c r="H238" s="5" t="n"/>
      <c r="I238" s="5" t="n"/>
      <c r="J238" s="16">
        <f>IF(A238&amp;""="","",MIN(N(E238),N(D238)))</f>
        <v/>
      </c>
      <c r="K238" s="16">
        <f>IF(A238&amp;""="","",MAX(0,N(D238)-J238))</f>
        <v/>
      </c>
      <c r="L238" s="6">
        <f>IF(A238&amp;""="","",IF(AND(H238&lt;&gt;"تم",ISNUMBER(F238),F238&lt;'الإعدادات'!$B$4-N('الإعدادات'!$B$5)),"متأخر عن الخطة",""))</f>
        <v/>
      </c>
      <c r="M238" s="6">
        <f>IF(A238&amp;""="","",IF(AND(H238="تم",N(E238)&lt;N(D238)),"راجع الحصص المنفذة",""))</f>
        <v/>
      </c>
    </row>
    <row r="239">
      <c r="A239" s="5" t="n"/>
      <c r="B239" s="5" t="n"/>
      <c r="C239" s="5" t="n"/>
      <c r="D239" s="14" t="n"/>
      <c r="E239" s="14" t="n"/>
      <c r="F239" s="13" t="n"/>
      <c r="G239" s="13" t="n"/>
      <c r="H239" s="5" t="n"/>
      <c r="I239" s="5" t="n"/>
      <c r="J239" s="16">
        <f>IF(A239&amp;""="","",MIN(N(E239),N(D239)))</f>
        <v/>
      </c>
      <c r="K239" s="16">
        <f>IF(A239&amp;""="","",MAX(0,N(D239)-J239))</f>
        <v/>
      </c>
      <c r="L239" s="6">
        <f>IF(A239&amp;""="","",IF(AND(H239&lt;&gt;"تم",ISNUMBER(F239),F239&lt;'الإعدادات'!$B$4-N('الإعدادات'!$B$5)),"متأخر عن الخطة",""))</f>
        <v/>
      </c>
      <c r="M239" s="6">
        <f>IF(A239&amp;""="","",IF(AND(H239="تم",N(E239)&lt;N(D239)),"راجع الحصص المنفذة",""))</f>
        <v/>
      </c>
    </row>
    <row r="240">
      <c r="A240" s="5" t="n"/>
      <c r="B240" s="5" t="n"/>
      <c r="C240" s="5" t="n"/>
      <c r="D240" s="14" t="n"/>
      <c r="E240" s="14" t="n"/>
      <c r="F240" s="13" t="n"/>
      <c r="G240" s="13" t="n"/>
      <c r="H240" s="5" t="n"/>
      <c r="I240" s="5" t="n"/>
      <c r="J240" s="16">
        <f>IF(A240&amp;""="","",MIN(N(E240),N(D240)))</f>
        <v/>
      </c>
      <c r="K240" s="16">
        <f>IF(A240&amp;""="","",MAX(0,N(D240)-J240))</f>
        <v/>
      </c>
      <c r="L240" s="6">
        <f>IF(A240&amp;""="","",IF(AND(H240&lt;&gt;"تم",ISNUMBER(F240),F240&lt;'الإعدادات'!$B$4-N('الإعدادات'!$B$5)),"متأخر عن الخطة",""))</f>
        <v/>
      </c>
      <c r="M240" s="6">
        <f>IF(A240&amp;""="","",IF(AND(H240="تم",N(E240)&lt;N(D240)),"راجع الحصص المنفذة",""))</f>
        <v/>
      </c>
    </row>
    <row r="241">
      <c r="A241" s="5" t="n"/>
      <c r="B241" s="5" t="n"/>
      <c r="C241" s="5" t="n"/>
      <c r="D241" s="14" t="n"/>
      <c r="E241" s="14" t="n"/>
      <c r="F241" s="13" t="n"/>
      <c r="G241" s="13" t="n"/>
      <c r="H241" s="5" t="n"/>
      <c r="I241" s="5" t="n"/>
      <c r="J241" s="16">
        <f>IF(A241&amp;""="","",MIN(N(E241),N(D241)))</f>
        <v/>
      </c>
      <c r="K241" s="16">
        <f>IF(A241&amp;""="","",MAX(0,N(D241)-J241))</f>
        <v/>
      </c>
      <c r="L241" s="6">
        <f>IF(A241&amp;""="","",IF(AND(H241&lt;&gt;"تم",ISNUMBER(F241),F241&lt;'الإعدادات'!$B$4-N('الإعدادات'!$B$5)),"متأخر عن الخطة",""))</f>
        <v/>
      </c>
      <c r="M241" s="6">
        <f>IF(A241&amp;""="","",IF(AND(H241="تم",N(E241)&lt;N(D241)),"راجع الحصص المنفذة",""))</f>
        <v/>
      </c>
    </row>
    <row r="242">
      <c r="A242" s="5" t="n"/>
      <c r="B242" s="5" t="n"/>
      <c r="C242" s="5" t="n"/>
      <c r="D242" s="14" t="n"/>
      <c r="E242" s="14" t="n"/>
      <c r="F242" s="13" t="n"/>
      <c r="G242" s="13" t="n"/>
      <c r="H242" s="5" t="n"/>
      <c r="I242" s="5" t="n"/>
      <c r="J242" s="16">
        <f>IF(A242&amp;""="","",MIN(N(E242),N(D242)))</f>
        <v/>
      </c>
      <c r="K242" s="16">
        <f>IF(A242&amp;""="","",MAX(0,N(D242)-J242))</f>
        <v/>
      </c>
      <c r="L242" s="6">
        <f>IF(A242&amp;""="","",IF(AND(H242&lt;&gt;"تم",ISNUMBER(F242),F242&lt;'الإعدادات'!$B$4-N('الإعدادات'!$B$5)),"متأخر عن الخطة",""))</f>
        <v/>
      </c>
      <c r="M242" s="6">
        <f>IF(A242&amp;""="","",IF(AND(H242="تم",N(E242)&lt;N(D242)),"راجع الحصص المنفذة",""))</f>
        <v/>
      </c>
    </row>
    <row r="243">
      <c r="A243" s="5" t="n"/>
      <c r="B243" s="5" t="n"/>
      <c r="C243" s="5" t="n"/>
      <c r="D243" s="14" t="n"/>
      <c r="E243" s="14" t="n"/>
      <c r="F243" s="13" t="n"/>
      <c r="G243" s="13" t="n"/>
      <c r="H243" s="5" t="n"/>
      <c r="I243" s="5" t="n"/>
      <c r="J243" s="16">
        <f>IF(A243&amp;""="","",MIN(N(E243),N(D243)))</f>
        <v/>
      </c>
      <c r="K243" s="16">
        <f>IF(A243&amp;""="","",MAX(0,N(D243)-J243))</f>
        <v/>
      </c>
      <c r="L243" s="6">
        <f>IF(A243&amp;""="","",IF(AND(H243&lt;&gt;"تم",ISNUMBER(F243),F243&lt;'الإعدادات'!$B$4-N('الإعدادات'!$B$5)),"متأخر عن الخطة",""))</f>
        <v/>
      </c>
      <c r="M243" s="6">
        <f>IF(A243&amp;""="","",IF(AND(H243="تم",N(E243)&lt;N(D243)),"راجع الحصص المنفذة",""))</f>
        <v/>
      </c>
    </row>
    <row r="244">
      <c r="A244" s="5" t="n"/>
      <c r="B244" s="5" t="n"/>
      <c r="C244" s="5" t="n"/>
      <c r="D244" s="14" t="n"/>
      <c r="E244" s="14" t="n"/>
      <c r="F244" s="13" t="n"/>
      <c r="G244" s="13" t="n"/>
      <c r="H244" s="5" t="n"/>
      <c r="I244" s="5" t="n"/>
      <c r="J244" s="16">
        <f>IF(A244&amp;""="","",MIN(N(E244),N(D244)))</f>
        <v/>
      </c>
      <c r="K244" s="16">
        <f>IF(A244&amp;""="","",MAX(0,N(D244)-J244))</f>
        <v/>
      </c>
      <c r="L244" s="6">
        <f>IF(A244&amp;""="","",IF(AND(H244&lt;&gt;"تم",ISNUMBER(F244),F244&lt;'الإعدادات'!$B$4-N('الإعدادات'!$B$5)),"متأخر عن الخطة",""))</f>
        <v/>
      </c>
      <c r="M244" s="6">
        <f>IF(A244&amp;""="","",IF(AND(H244="تم",N(E244)&lt;N(D244)),"راجع الحصص المنفذة",""))</f>
        <v/>
      </c>
    </row>
    <row r="245">
      <c r="A245" s="5" t="n"/>
      <c r="B245" s="5" t="n"/>
      <c r="C245" s="5" t="n"/>
      <c r="D245" s="14" t="n"/>
      <c r="E245" s="14" t="n"/>
      <c r="F245" s="13" t="n"/>
      <c r="G245" s="13" t="n"/>
      <c r="H245" s="5" t="n"/>
      <c r="I245" s="5" t="n"/>
      <c r="J245" s="16">
        <f>IF(A245&amp;""="","",MIN(N(E245),N(D245)))</f>
        <v/>
      </c>
      <c r="K245" s="16">
        <f>IF(A245&amp;""="","",MAX(0,N(D245)-J245))</f>
        <v/>
      </c>
      <c r="L245" s="6">
        <f>IF(A245&amp;""="","",IF(AND(H245&lt;&gt;"تم",ISNUMBER(F245),F245&lt;'الإعدادات'!$B$4-N('الإعدادات'!$B$5)),"متأخر عن الخطة",""))</f>
        <v/>
      </c>
      <c r="M245" s="6">
        <f>IF(A245&amp;""="","",IF(AND(H245="تم",N(E245)&lt;N(D245)),"راجع الحصص المنفذة",""))</f>
        <v/>
      </c>
    </row>
    <row r="246">
      <c r="A246" s="5" t="n"/>
      <c r="B246" s="5" t="n"/>
      <c r="C246" s="5" t="n"/>
      <c r="D246" s="14" t="n"/>
      <c r="E246" s="14" t="n"/>
      <c r="F246" s="13" t="n"/>
      <c r="G246" s="13" t="n"/>
      <c r="H246" s="5" t="n"/>
      <c r="I246" s="5" t="n"/>
      <c r="J246" s="16">
        <f>IF(A246&amp;""="","",MIN(N(E246),N(D246)))</f>
        <v/>
      </c>
      <c r="K246" s="16">
        <f>IF(A246&amp;""="","",MAX(0,N(D246)-J246))</f>
        <v/>
      </c>
      <c r="L246" s="6">
        <f>IF(A246&amp;""="","",IF(AND(H246&lt;&gt;"تم",ISNUMBER(F246),F246&lt;'الإعدادات'!$B$4-N('الإعدادات'!$B$5)),"متأخر عن الخطة",""))</f>
        <v/>
      </c>
      <c r="M246" s="6">
        <f>IF(A246&amp;""="","",IF(AND(H246="تم",N(E246)&lt;N(D246)),"راجع الحصص المنفذة",""))</f>
        <v/>
      </c>
    </row>
    <row r="247">
      <c r="A247" s="5" t="n"/>
      <c r="B247" s="5" t="n"/>
      <c r="C247" s="5" t="n"/>
      <c r="D247" s="14" t="n"/>
      <c r="E247" s="14" t="n"/>
      <c r="F247" s="13" t="n"/>
      <c r="G247" s="13" t="n"/>
      <c r="H247" s="5" t="n"/>
      <c r="I247" s="5" t="n"/>
      <c r="J247" s="16">
        <f>IF(A247&amp;""="","",MIN(N(E247),N(D247)))</f>
        <v/>
      </c>
      <c r="K247" s="16">
        <f>IF(A247&amp;""="","",MAX(0,N(D247)-J247))</f>
        <v/>
      </c>
      <c r="L247" s="6">
        <f>IF(A247&amp;""="","",IF(AND(H247&lt;&gt;"تم",ISNUMBER(F247),F247&lt;'الإعدادات'!$B$4-N('الإعدادات'!$B$5)),"متأخر عن الخطة",""))</f>
        <v/>
      </c>
      <c r="M247" s="6">
        <f>IF(A247&amp;""="","",IF(AND(H247="تم",N(E247)&lt;N(D247)),"راجع الحصص المنفذة",""))</f>
        <v/>
      </c>
    </row>
    <row r="248">
      <c r="A248" s="5" t="n"/>
      <c r="B248" s="5" t="n"/>
      <c r="C248" s="5" t="n"/>
      <c r="D248" s="14" t="n"/>
      <c r="E248" s="14" t="n"/>
      <c r="F248" s="13" t="n"/>
      <c r="G248" s="13" t="n"/>
      <c r="H248" s="5" t="n"/>
      <c r="I248" s="5" t="n"/>
      <c r="J248" s="16">
        <f>IF(A248&amp;""="","",MIN(N(E248),N(D248)))</f>
        <v/>
      </c>
      <c r="K248" s="16">
        <f>IF(A248&amp;""="","",MAX(0,N(D248)-J248))</f>
        <v/>
      </c>
      <c r="L248" s="6">
        <f>IF(A248&amp;""="","",IF(AND(H248&lt;&gt;"تم",ISNUMBER(F248),F248&lt;'الإعدادات'!$B$4-N('الإعدادات'!$B$5)),"متأخر عن الخطة",""))</f>
        <v/>
      </c>
      <c r="M248" s="6">
        <f>IF(A248&amp;""="","",IF(AND(H248="تم",N(E248)&lt;N(D248)),"راجع الحصص المنفذة",""))</f>
        <v/>
      </c>
    </row>
    <row r="249">
      <c r="A249" s="5" t="n"/>
      <c r="B249" s="5" t="n"/>
      <c r="C249" s="5" t="n"/>
      <c r="D249" s="14" t="n"/>
      <c r="E249" s="14" t="n"/>
      <c r="F249" s="13" t="n"/>
      <c r="G249" s="13" t="n"/>
      <c r="H249" s="5" t="n"/>
      <c r="I249" s="5" t="n"/>
      <c r="J249" s="16">
        <f>IF(A249&amp;""="","",MIN(N(E249),N(D249)))</f>
        <v/>
      </c>
      <c r="K249" s="16">
        <f>IF(A249&amp;""="","",MAX(0,N(D249)-J249))</f>
        <v/>
      </c>
      <c r="L249" s="6">
        <f>IF(A249&amp;""="","",IF(AND(H249&lt;&gt;"تم",ISNUMBER(F249),F249&lt;'الإعدادات'!$B$4-N('الإعدادات'!$B$5)),"متأخر عن الخطة",""))</f>
        <v/>
      </c>
      <c r="M249" s="6">
        <f>IF(A249&amp;""="","",IF(AND(H249="تم",N(E249)&lt;N(D249)),"راجع الحصص المنفذة",""))</f>
        <v/>
      </c>
    </row>
    <row r="250">
      <c r="A250" s="5" t="n"/>
      <c r="B250" s="5" t="n"/>
      <c r="C250" s="5" t="n"/>
      <c r="D250" s="14" t="n"/>
      <c r="E250" s="14" t="n"/>
      <c r="F250" s="13" t="n"/>
      <c r="G250" s="13" t="n"/>
      <c r="H250" s="5" t="n"/>
      <c r="I250" s="5" t="n"/>
      <c r="J250" s="16">
        <f>IF(A250&amp;""="","",MIN(N(E250),N(D250)))</f>
        <v/>
      </c>
      <c r="K250" s="16">
        <f>IF(A250&amp;""="","",MAX(0,N(D250)-J250))</f>
        <v/>
      </c>
      <c r="L250" s="6">
        <f>IF(A250&amp;""="","",IF(AND(H250&lt;&gt;"تم",ISNUMBER(F250),F250&lt;'الإعدادات'!$B$4-N('الإعدادات'!$B$5)),"متأخر عن الخطة",""))</f>
        <v/>
      </c>
      <c r="M250" s="6">
        <f>IF(A250&amp;""="","",IF(AND(H250="تم",N(E250)&lt;N(D250)),"راجع الحصص المنفذة",""))</f>
        <v/>
      </c>
    </row>
    <row r="251">
      <c r="A251" s="5" t="n"/>
      <c r="B251" s="5" t="n"/>
      <c r="C251" s="5" t="n"/>
      <c r="D251" s="14" t="n"/>
      <c r="E251" s="14" t="n"/>
      <c r="F251" s="13" t="n"/>
      <c r="G251" s="13" t="n"/>
      <c r="H251" s="5" t="n"/>
      <c r="I251" s="5" t="n"/>
      <c r="J251" s="16">
        <f>IF(A251&amp;""="","",MIN(N(E251),N(D251)))</f>
        <v/>
      </c>
      <c r="K251" s="16">
        <f>IF(A251&amp;""="","",MAX(0,N(D251)-J251))</f>
        <v/>
      </c>
      <c r="L251" s="6">
        <f>IF(A251&amp;""="","",IF(AND(H251&lt;&gt;"تم",ISNUMBER(F251),F251&lt;'الإعدادات'!$B$4-N('الإعدادات'!$B$5)),"متأخر عن الخطة",""))</f>
        <v/>
      </c>
      <c r="M251" s="6">
        <f>IF(A251&amp;""="","",IF(AND(H251="تم",N(E251)&lt;N(D251)),"راجع الحصص المنفذة",""))</f>
        <v/>
      </c>
    </row>
    <row r="252">
      <c r="A252" s="5" t="n"/>
      <c r="B252" s="5" t="n"/>
      <c r="C252" s="5" t="n"/>
      <c r="D252" s="14" t="n"/>
      <c r="E252" s="14" t="n"/>
      <c r="F252" s="13" t="n"/>
      <c r="G252" s="13" t="n"/>
      <c r="H252" s="5" t="n"/>
      <c r="I252" s="5" t="n"/>
      <c r="J252" s="16">
        <f>IF(A252&amp;""="","",MIN(N(E252),N(D252)))</f>
        <v/>
      </c>
      <c r="K252" s="16">
        <f>IF(A252&amp;""="","",MAX(0,N(D252)-J252))</f>
        <v/>
      </c>
      <c r="L252" s="6">
        <f>IF(A252&amp;""="","",IF(AND(H252&lt;&gt;"تم",ISNUMBER(F252),F252&lt;'الإعدادات'!$B$4-N('الإعدادات'!$B$5)),"متأخر عن الخطة",""))</f>
        <v/>
      </c>
      <c r="M252" s="6">
        <f>IF(A252&amp;""="","",IF(AND(H252="تم",N(E252)&lt;N(D252)),"راجع الحصص المنفذة",""))</f>
        <v/>
      </c>
    </row>
    <row r="253">
      <c r="A253" s="5" t="n"/>
      <c r="B253" s="5" t="n"/>
      <c r="C253" s="5" t="n"/>
      <c r="D253" s="14" t="n"/>
      <c r="E253" s="14" t="n"/>
      <c r="F253" s="13" t="n"/>
      <c r="G253" s="13" t="n"/>
      <c r="H253" s="5" t="n"/>
      <c r="I253" s="5" t="n"/>
      <c r="J253" s="16">
        <f>IF(A253&amp;""="","",MIN(N(E253),N(D253)))</f>
        <v/>
      </c>
      <c r="K253" s="16">
        <f>IF(A253&amp;""="","",MAX(0,N(D253)-J253))</f>
        <v/>
      </c>
      <c r="L253" s="6">
        <f>IF(A253&amp;""="","",IF(AND(H253&lt;&gt;"تم",ISNUMBER(F253),F253&lt;'الإعدادات'!$B$4-N('الإعدادات'!$B$5)),"متأخر عن الخطة",""))</f>
        <v/>
      </c>
      <c r="M253" s="6">
        <f>IF(A253&amp;""="","",IF(AND(H253="تم",N(E253)&lt;N(D253)),"راجع الحصص المنفذة",""))</f>
        <v/>
      </c>
    </row>
    <row r="254">
      <c r="A254" s="5" t="n"/>
      <c r="B254" s="5" t="n"/>
      <c r="C254" s="5" t="n"/>
      <c r="D254" s="14" t="n"/>
      <c r="E254" s="14" t="n"/>
      <c r="F254" s="13" t="n"/>
      <c r="G254" s="13" t="n"/>
      <c r="H254" s="5" t="n"/>
      <c r="I254" s="5" t="n"/>
      <c r="J254" s="16">
        <f>IF(A254&amp;""="","",MIN(N(E254),N(D254)))</f>
        <v/>
      </c>
      <c r="K254" s="16">
        <f>IF(A254&amp;""="","",MAX(0,N(D254)-J254))</f>
        <v/>
      </c>
      <c r="L254" s="6">
        <f>IF(A254&amp;""="","",IF(AND(H254&lt;&gt;"تم",ISNUMBER(F254),F254&lt;'الإعدادات'!$B$4-N('الإعدادات'!$B$5)),"متأخر عن الخطة",""))</f>
        <v/>
      </c>
      <c r="M254" s="6">
        <f>IF(A254&amp;""="","",IF(AND(H254="تم",N(E254)&lt;N(D254)),"راجع الحصص المنفذة",""))</f>
        <v/>
      </c>
    </row>
    <row r="255">
      <c r="A255" s="5" t="n"/>
      <c r="B255" s="5" t="n"/>
      <c r="C255" s="5" t="n"/>
      <c r="D255" s="14" t="n"/>
      <c r="E255" s="14" t="n"/>
      <c r="F255" s="13" t="n"/>
      <c r="G255" s="13" t="n"/>
      <c r="H255" s="5" t="n"/>
      <c r="I255" s="5" t="n"/>
      <c r="J255" s="16">
        <f>IF(A255&amp;""="","",MIN(N(E255),N(D255)))</f>
        <v/>
      </c>
      <c r="K255" s="16">
        <f>IF(A255&amp;""="","",MAX(0,N(D255)-J255))</f>
        <v/>
      </c>
      <c r="L255" s="6">
        <f>IF(A255&amp;""="","",IF(AND(H255&lt;&gt;"تم",ISNUMBER(F255),F255&lt;'الإعدادات'!$B$4-N('الإعدادات'!$B$5)),"متأخر عن الخطة",""))</f>
        <v/>
      </c>
      <c r="M255" s="6">
        <f>IF(A255&amp;""="","",IF(AND(H255="تم",N(E255)&lt;N(D255)),"راجع الحصص المنفذة",""))</f>
        <v/>
      </c>
    </row>
    <row r="256">
      <c r="A256" s="5" t="n"/>
      <c r="B256" s="5" t="n"/>
      <c r="C256" s="5" t="n"/>
      <c r="D256" s="14" t="n"/>
      <c r="E256" s="14" t="n"/>
      <c r="F256" s="13" t="n"/>
      <c r="G256" s="13" t="n"/>
      <c r="H256" s="5" t="n"/>
      <c r="I256" s="5" t="n"/>
      <c r="J256" s="16">
        <f>IF(A256&amp;""="","",MIN(N(E256),N(D256)))</f>
        <v/>
      </c>
      <c r="K256" s="16">
        <f>IF(A256&amp;""="","",MAX(0,N(D256)-J256))</f>
        <v/>
      </c>
      <c r="L256" s="6">
        <f>IF(A256&amp;""="","",IF(AND(H256&lt;&gt;"تم",ISNUMBER(F256),F256&lt;'الإعدادات'!$B$4-N('الإعدادات'!$B$5)),"متأخر عن الخطة",""))</f>
        <v/>
      </c>
      <c r="M256" s="6">
        <f>IF(A256&amp;""="","",IF(AND(H256="تم",N(E256)&lt;N(D256)),"راجع الحصص المنفذة",""))</f>
        <v/>
      </c>
    </row>
    <row r="257">
      <c r="A257" s="5" t="n"/>
      <c r="B257" s="5" t="n"/>
      <c r="C257" s="5" t="n"/>
      <c r="D257" s="14" t="n"/>
      <c r="E257" s="14" t="n"/>
      <c r="F257" s="13" t="n"/>
      <c r="G257" s="13" t="n"/>
      <c r="H257" s="5" t="n"/>
      <c r="I257" s="5" t="n"/>
      <c r="J257" s="16">
        <f>IF(A257&amp;""="","",MIN(N(E257),N(D257)))</f>
        <v/>
      </c>
      <c r="K257" s="16">
        <f>IF(A257&amp;""="","",MAX(0,N(D257)-J257))</f>
        <v/>
      </c>
      <c r="L257" s="6">
        <f>IF(A257&amp;""="","",IF(AND(H257&lt;&gt;"تم",ISNUMBER(F257),F257&lt;'الإعدادات'!$B$4-N('الإعدادات'!$B$5)),"متأخر عن الخطة",""))</f>
        <v/>
      </c>
      <c r="M257" s="6">
        <f>IF(A257&amp;""="","",IF(AND(H257="تم",N(E257)&lt;N(D257)),"راجع الحصص المنفذة",""))</f>
        <v/>
      </c>
    </row>
    <row r="258">
      <c r="A258" s="5" t="n"/>
      <c r="B258" s="5" t="n"/>
      <c r="C258" s="5" t="n"/>
      <c r="D258" s="14" t="n"/>
      <c r="E258" s="14" t="n"/>
      <c r="F258" s="13" t="n"/>
      <c r="G258" s="13" t="n"/>
      <c r="H258" s="5" t="n"/>
      <c r="I258" s="5" t="n"/>
      <c r="J258" s="16">
        <f>IF(A258&amp;""="","",MIN(N(E258),N(D258)))</f>
        <v/>
      </c>
      <c r="K258" s="16">
        <f>IF(A258&amp;""="","",MAX(0,N(D258)-J258))</f>
        <v/>
      </c>
      <c r="L258" s="6">
        <f>IF(A258&amp;""="","",IF(AND(H258&lt;&gt;"تم",ISNUMBER(F258),F258&lt;'الإعدادات'!$B$4-N('الإعدادات'!$B$5)),"متأخر عن الخطة",""))</f>
        <v/>
      </c>
      <c r="M258" s="6">
        <f>IF(A258&amp;""="","",IF(AND(H258="تم",N(E258)&lt;N(D258)),"راجع الحصص المنفذة",""))</f>
        <v/>
      </c>
    </row>
    <row r="259">
      <c r="A259" s="5" t="n"/>
      <c r="B259" s="5" t="n"/>
      <c r="C259" s="5" t="n"/>
      <c r="D259" s="14" t="n"/>
      <c r="E259" s="14" t="n"/>
      <c r="F259" s="13" t="n"/>
      <c r="G259" s="13" t="n"/>
      <c r="H259" s="5" t="n"/>
      <c r="I259" s="5" t="n"/>
      <c r="J259" s="16">
        <f>IF(A259&amp;""="","",MIN(N(E259),N(D259)))</f>
        <v/>
      </c>
      <c r="K259" s="16">
        <f>IF(A259&amp;""="","",MAX(0,N(D259)-J259))</f>
        <v/>
      </c>
      <c r="L259" s="6">
        <f>IF(A259&amp;""="","",IF(AND(H259&lt;&gt;"تم",ISNUMBER(F259),F259&lt;'الإعدادات'!$B$4-N('الإعدادات'!$B$5)),"متأخر عن الخطة",""))</f>
        <v/>
      </c>
      <c r="M259" s="6">
        <f>IF(A259&amp;""="","",IF(AND(H259="تم",N(E259)&lt;N(D259)),"راجع الحصص المنفذة",""))</f>
        <v/>
      </c>
    </row>
    <row r="260">
      <c r="A260" s="5" t="n"/>
      <c r="B260" s="5" t="n"/>
      <c r="C260" s="5" t="n"/>
      <c r="D260" s="14" t="n"/>
      <c r="E260" s="14" t="n"/>
      <c r="F260" s="13" t="n"/>
      <c r="G260" s="13" t="n"/>
      <c r="H260" s="5" t="n"/>
      <c r="I260" s="5" t="n"/>
      <c r="J260" s="16">
        <f>IF(A260&amp;""="","",MIN(N(E260),N(D260)))</f>
        <v/>
      </c>
      <c r="K260" s="16">
        <f>IF(A260&amp;""="","",MAX(0,N(D260)-J260))</f>
        <v/>
      </c>
      <c r="L260" s="6">
        <f>IF(A260&amp;""="","",IF(AND(H260&lt;&gt;"تم",ISNUMBER(F260),F260&lt;'الإعدادات'!$B$4-N('الإعدادات'!$B$5)),"متأخر عن الخطة",""))</f>
        <v/>
      </c>
      <c r="M260" s="6">
        <f>IF(A260&amp;""="","",IF(AND(H260="تم",N(E260)&lt;N(D260)),"راجع الحصص المنفذة",""))</f>
        <v/>
      </c>
    </row>
    <row r="261">
      <c r="A261" s="5" t="n"/>
      <c r="B261" s="5" t="n"/>
      <c r="C261" s="5" t="n"/>
      <c r="D261" s="14" t="n"/>
      <c r="E261" s="14" t="n"/>
      <c r="F261" s="13" t="n"/>
      <c r="G261" s="13" t="n"/>
      <c r="H261" s="5" t="n"/>
      <c r="I261" s="5" t="n"/>
      <c r="J261" s="16">
        <f>IF(A261&amp;""="","",MIN(N(E261),N(D261)))</f>
        <v/>
      </c>
      <c r="K261" s="16">
        <f>IF(A261&amp;""="","",MAX(0,N(D261)-J261))</f>
        <v/>
      </c>
      <c r="L261" s="6">
        <f>IF(A261&amp;""="","",IF(AND(H261&lt;&gt;"تم",ISNUMBER(F261),F261&lt;'الإعدادات'!$B$4-N('الإعدادات'!$B$5)),"متأخر عن الخطة",""))</f>
        <v/>
      </c>
      <c r="M261" s="6">
        <f>IF(A261&amp;""="","",IF(AND(H261="تم",N(E261)&lt;N(D261)),"راجع الحصص المنفذة",""))</f>
        <v/>
      </c>
    </row>
    <row r="262">
      <c r="A262" s="5" t="n"/>
      <c r="B262" s="5" t="n"/>
      <c r="C262" s="5" t="n"/>
      <c r="D262" s="14" t="n"/>
      <c r="E262" s="14" t="n"/>
      <c r="F262" s="13" t="n"/>
      <c r="G262" s="13" t="n"/>
      <c r="H262" s="5" t="n"/>
      <c r="I262" s="5" t="n"/>
      <c r="J262" s="16">
        <f>IF(A262&amp;""="","",MIN(N(E262),N(D262)))</f>
        <v/>
      </c>
      <c r="K262" s="16">
        <f>IF(A262&amp;""="","",MAX(0,N(D262)-J262))</f>
        <v/>
      </c>
      <c r="L262" s="6">
        <f>IF(A262&amp;""="","",IF(AND(H262&lt;&gt;"تم",ISNUMBER(F262),F262&lt;'الإعدادات'!$B$4-N('الإعدادات'!$B$5)),"متأخر عن الخطة",""))</f>
        <v/>
      </c>
      <c r="M262" s="6">
        <f>IF(A262&amp;""="","",IF(AND(H262="تم",N(E262)&lt;N(D262)),"راجع الحصص المنفذة",""))</f>
        <v/>
      </c>
    </row>
    <row r="263">
      <c r="A263" s="5" t="n"/>
      <c r="B263" s="5" t="n"/>
      <c r="C263" s="5" t="n"/>
      <c r="D263" s="14" t="n"/>
      <c r="E263" s="14" t="n"/>
      <c r="F263" s="13" t="n"/>
      <c r="G263" s="13" t="n"/>
      <c r="H263" s="5" t="n"/>
      <c r="I263" s="5" t="n"/>
      <c r="J263" s="16">
        <f>IF(A263&amp;""="","",MIN(N(E263),N(D263)))</f>
        <v/>
      </c>
      <c r="K263" s="16">
        <f>IF(A263&amp;""="","",MAX(0,N(D263)-J263))</f>
        <v/>
      </c>
      <c r="L263" s="6">
        <f>IF(A263&amp;""="","",IF(AND(H263&lt;&gt;"تم",ISNUMBER(F263),F263&lt;'الإعدادات'!$B$4-N('الإعدادات'!$B$5)),"متأخر عن الخطة",""))</f>
        <v/>
      </c>
      <c r="M263" s="6">
        <f>IF(A263&amp;""="","",IF(AND(H263="تم",N(E263)&lt;N(D263)),"راجع الحصص المنفذة",""))</f>
        <v/>
      </c>
    </row>
    <row r="264">
      <c r="A264" s="5" t="n"/>
      <c r="B264" s="5" t="n"/>
      <c r="C264" s="5" t="n"/>
      <c r="D264" s="14" t="n"/>
      <c r="E264" s="14" t="n"/>
      <c r="F264" s="13" t="n"/>
      <c r="G264" s="13" t="n"/>
      <c r="H264" s="5" t="n"/>
      <c r="I264" s="5" t="n"/>
      <c r="J264" s="16">
        <f>IF(A264&amp;""="","",MIN(N(E264),N(D264)))</f>
        <v/>
      </c>
      <c r="K264" s="16">
        <f>IF(A264&amp;""="","",MAX(0,N(D264)-J264))</f>
        <v/>
      </c>
      <c r="L264" s="6">
        <f>IF(A264&amp;""="","",IF(AND(H264&lt;&gt;"تم",ISNUMBER(F264),F264&lt;'الإعدادات'!$B$4-N('الإعدادات'!$B$5)),"متأخر عن الخطة",""))</f>
        <v/>
      </c>
      <c r="M264" s="6">
        <f>IF(A264&amp;""="","",IF(AND(H264="تم",N(E264)&lt;N(D264)),"راجع الحصص المنفذة",""))</f>
        <v/>
      </c>
    </row>
    <row r="265">
      <c r="A265" s="5" t="n"/>
      <c r="B265" s="5" t="n"/>
      <c r="C265" s="5" t="n"/>
      <c r="D265" s="14" t="n"/>
      <c r="E265" s="14" t="n"/>
      <c r="F265" s="13" t="n"/>
      <c r="G265" s="13" t="n"/>
      <c r="H265" s="5" t="n"/>
      <c r="I265" s="5" t="n"/>
      <c r="J265" s="16">
        <f>IF(A265&amp;""="","",MIN(N(E265),N(D265)))</f>
        <v/>
      </c>
      <c r="K265" s="16">
        <f>IF(A265&amp;""="","",MAX(0,N(D265)-J265))</f>
        <v/>
      </c>
      <c r="L265" s="6">
        <f>IF(A265&amp;""="","",IF(AND(H265&lt;&gt;"تم",ISNUMBER(F265),F265&lt;'الإعدادات'!$B$4-N('الإعدادات'!$B$5)),"متأخر عن الخطة",""))</f>
        <v/>
      </c>
      <c r="M265" s="6">
        <f>IF(A265&amp;""="","",IF(AND(H265="تم",N(E265)&lt;N(D265)),"راجع الحصص المنفذة",""))</f>
        <v/>
      </c>
    </row>
    <row r="266">
      <c r="A266" s="5" t="n"/>
      <c r="B266" s="5" t="n"/>
      <c r="C266" s="5" t="n"/>
      <c r="D266" s="14" t="n"/>
      <c r="E266" s="14" t="n"/>
      <c r="F266" s="13" t="n"/>
      <c r="G266" s="13" t="n"/>
      <c r="H266" s="5" t="n"/>
      <c r="I266" s="5" t="n"/>
      <c r="J266" s="16">
        <f>IF(A266&amp;""="","",MIN(N(E266),N(D266)))</f>
        <v/>
      </c>
      <c r="K266" s="16">
        <f>IF(A266&amp;""="","",MAX(0,N(D266)-J266))</f>
        <v/>
      </c>
      <c r="L266" s="6">
        <f>IF(A266&amp;""="","",IF(AND(H266&lt;&gt;"تم",ISNUMBER(F266),F266&lt;'الإعدادات'!$B$4-N('الإعدادات'!$B$5)),"متأخر عن الخطة",""))</f>
        <v/>
      </c>
      <c r="M266" s="6">
        <f>IF(A266&amp;""="","",IF(AND(H266="تم",N(E266)&lt;N(D266)),"راجع الحصص المنفذة",""))</f>
        <v/>
      </c>
    </row>
    <row r="267">
      <c r="A267" s="5" t="n"/>
      <c r="B267" s="5" t="n"/>
      <c r="C267" s="5" t="n"/>
      <c r="D267" s="14" t="n"/>
      <c r="E267" s="14" t="n"/>
      <c r="F267" s="13" t="n"/>
      <c r="G267" s="13" t="n"/>
      <c r="H267" s="5" t="n"/>
      <c r="I267" s="5" t="n"/>
      <c r="J267" s="16">
        <f>IF(A267&amp;""="","",MIN(N(E267),N(D267)))</f>
        <v/>
      </c>
      <c r="K267" s="16">
        <f>IF(A267&amp;""="","",MAX(0,N(D267)-J267))</f>
        <v/>
      </c>
      <c r="L267" s="6">
        <f>IF(A267&amp;""="","",IF(AND(H267&lt;&gt;"تم",ISNUMBER(F267),F267&lt;'الإعدادات'!$B$4-N('الإعدادات'!$B$5)),"متأخر عن الخطة",""))</f>
        <v/>
      </c>
      <c r="M267" s="6">
        <f>IF(A267&amp;""="","",IF(AND(H267="تم",N(E267)&lt;N(D267)),"راجع الحصص المنفذة",""))</f>
        <v/>
      </c>
    </row>
    <row r="268">
      <c r="A268" s="5" t="n"/>
      <c r="B268" s="5" t="n"/>
      <c r="C268" s="5" t="n"/>
      <c r="D268" s="14" t="n"/>
      <c r="E268" s="14" t="n"/>
      <c r="F268" s="13" t="n"/>
      <c r="G268" s="13" t="n"/>
      <c r="H268" s="5" t="n"/>
      <c r="I268" s="5" t="n"/>
      <c r="J268" s="16">
        <f>IF(A268&amp;""="","",MIN(N(E268),N(D268)))</f>
        <v/>
      </c>
      <c r="K268" s="16">
        <f>IF(A268&amp;""="","",MAX(0,N(D268)-J268))</f>
        <v/>
      </c>
      <c r="L268" s="6">
        <f>IF(A268&amp;""="","",IF(AND(H268&lt;&gt;"تم",ISNUMBER(F268),F268&lt;'الإعدادات'!$B$4-N('الإعدادات'!$B$5)),"متأخر عن الخطة",""))</f>
        <v/>
      </c>
      <c r="M268" s="6">
        <f>IF(A268&amp;""="","",IF(AND(H268="تم",N(E268)&lt;N(D268)),"راجع الحصص المنفذة",""))</f>
        <v/>
      </c>
    </row>
    <row r="269">
      <c r="A269" s="5" t="n"/>
      <c r="B269" s="5" t="n"/>
      <c r="C269" s="5" t="n"/>
      <c r="D269" s="14" t="n"/>
      <c r="E269" s="14" t="n"/>
      <c r="F269" s="13" t="n"/>
      <c r="G269" s="13" t="n"/>
      <c r="H269" s="5" t="n"/>
      <c r="I269" s="5" t="n"/>
      <c r="J269" s="16">
        <f>IF(A269&amp;""="","",MIN(N(E269),N(D269)))</f>
        <v/>
      </c>
      <c r="K269" s="16">
        <f>IF(A269&amp;""="","",MAX(0,N(D269)-J269))</f>
        <v/>
      </c>
      <c r="L269" s="6">
        <f>IF(A269&amp;""="","",IF(AND(H269&lt;&gt;"تم",ISNUMBER(F269),F269&lt;'الإعدادات'!$B$4-N('الإعدادات'!$B$5)),"متأخر عن الخطة",""))</f>
        <v/>
      </c>
      <c r="M269" s="6">
        <f>IF(A269&amp;""="","",IF(AND(H269="تم",N(E269)&lt;N(D269)),"راجع الحصص المنفذة",""))</f>
        <v/>
      </c>
    </row>
    <row r="270">
      <c r="A270" s="5" t="n"/>
      <c r="B270" s="5" t="n"/>
      <c r="C270" s="5" t="n"/>
      <c r="D270" s="14" t="n"/>
      <c r="E270" s="14" t="n"/>
      <c r="F270" s="13" t="n"/>
      <c r="G270" s="13" t="n"/>
      <c r="H270" s="5" t="n"/>
      <c r="I270" s="5" t="n"/>
      <c r="J270" s="16">
        <f>IF(A270&amp;""="","",MIN(N(E270),N(D270)))</f>
        <v/>
      </c>
      <c r="K270" s="16">
        <f>IF(A270&amp;""="","",MAX(0,N(D270)-J270))</f>
        <v/>
      </c>
      <c r="L270" s="6">
        <f>IF(A270&amp;""="","",IF(AND(H270&lt;&gt;"تم",ISNUMBER(F270),F270&lt;'الإعدادات'!$B$4-N('الإعدادات'!$B$5)),"متأخر عن الخطة",""))</f>
        <v/>
      </c>
      <c r="M270" s="6">
        <f>IF(A270&amp;""="","",IF(AND(H270="تم",N(E270)&lt;N(D270)),"راجع الحصص المنفذة",""))</f>
        <v/>
      </c>
    </row>
    <row r="271">
      <c r="A271" s="5" t="n"/>
      <c r="B271" s="5" t="n"/>
      <c r="C271" s="5" t="n"/>
      <c r="D271" s="14" t="n"/>
      <c r="E271" s="14" t="n"/>
      <c r="F271" s="13" t="n"/>
      <c r="G271" s="13" t="n"/>
      <c r="H271" s="5" t="n"/>
      <c r="I271" s="5" t="n"/>
      <c r="J271" s="16">
        <f>IF(A271&amp;""="","",MIN(N(E271),N(D271)))</f>
        <v/>
      </c>
      <c r="K271" s="16">
        <f>IF(A271&amp;""="","",MAX(0,N(D271)-J271))</f>
        <v/>
      </c>
      <c r="L271" s="6">
        <f>IF(A271&amp;""="","",IF(AND(H271&lt;&gt;"تم",ISNUMBER(F271),F271&lt;'الإعدادات'!$B$4-N('الإعدادات'!$B$5)),"متأخر عن الخطة",""))</f>
        <v/>
      </c>
      <c r="M271" s="6">
        <f>IF(A271&amp;""="","",IF(AND(H271="تم",N(E271)&lt;N(D271)),"راجع الحصص المنفذة",""))</f>
        <v/>
      </c>
    </row>
    <row r="272">
      <c r="A272" s="5" t="n"/>
      <c r="B272" s="5" t="n"/>
      <c r="C272" s="5" t="n"/>
      <c r="D272" s="14" t="n"/>
      <c r="E272" s="14" t="n"/>
      <c r="F272" s="13" t="n"/>
      <c r="G272" s="13" t="n"/>
      <c r="H272" s="5" t="n"/>
      <c r="I272" s="5" t="n"/>
      <c r="J272" s="16">
        <f>IF(A272&amp;""="","",MIN(N(E272),N(D272)))</f>
        <v/>
      </c>
      <c r="K272" s="16">
        <f>IF(A272&amp;""="","",MAX(0,N(D272)-J272))</f>
        <v/>
      </c>
      <c r="L272" s="6">
        <f>IF(A272&amp;""="","",IF(AND(H272&lt;&gt;"تم",ISNUMBER(F272),F272&lt;'الإعدادات'!$B$4-N('الإعدادات'!$B$5)),"متأخر عن الخطة",""))</f>
        <v/>
      </c>
      <c r="M272" s="6">
        <f>IF(A272&amp;""="","",IF(AND(H272="تم",N(E272)&lt;N(D272)),"راجع الحصص المنفذة",""))</f>
        <v/>
      </c>
    </row>
    <row r="273">
      <c r="A273" s="5" t="n"/>
      <c r="B273" s="5" t="n"/>
      <c r="C273" s="5" t="n"/>
      <c r="D273" s="14" t="n"/>
      <c r="E273" s="14" t="n"/>
      <c r="F273" s="13" t="n"/>
      <c r="G273" s="13" t="n"/>
      <c r="H273" s="5" t="n"/>
      <c r="I273" s="5" t="n"/>
      <c r="J273" s="16">
        <f>IF(A273&amp;""="","",MIN(N(E273),N(D273)))</f>
        <v/>
      </c>
      <c r="K273" s="16">
        <f>IF(A273&amp;""="","",MAX(0,N(D273)-J273))</f>
        <v/>
      </c>
      <c r="L273" s="6">
        <f>IF(A273&amp;""="","",IF(AND(H273&lt;&gt;"تم",ISNUMBER(F273),F273&lt;'الإعدادات'!$B$4-N('الإعدادات'!$B$5)),"متأخر عن الخطة",""))</f>
        <v/>
      </c>
      <c r="M273" s="6">
        <f>IF(A273&amp;""="","",IF(AND(H273="تم",N(E273)&lt;N(D273)),"راجع الحصص المنفذة",""))</f>
        <v/>
      </c>
    </row>
    <row r="274">
      <c r="A274" s="5" t="n"/>
      <c r="B274" s="5" t="n"/>
      <c r="C274" s="5" t="n"/>
      <c r="D274" s="14" t="n"/>
      <c r="E274" s="14" t="n"/>
      <c r="F274" s="13" t="n"/>
      <c r="G274" s="13" t="n"/>
      <c r="H274" s="5" t="n"/>
      <c r="I274" s="5" t="n"/>
      <c r="J274" s="16">
        <f>IF(A274&amp;""="","",MIN(N(E274),N(D274)))</f>
        <v/>
      </c>
      <c r="K274" s="16">
        <f>IF(A274&amp;""="","",MAX(0,N(D274)-J274))</f>
        <v/>
      </c>
      <c r="L274" s="6">
        <f>IF(A274&amp;""="","",IF(AND(H274&lt;&gt;"تم",ISNUMBER(F274),F274&lt;'الإعدادات'!$B$4-N('الإعدادات'!$B$5)),"متأخر عن الخطة",""))</f>
        <v/>
      </c>
      <c r="M274" s="6">
        <f>IF(A274&amp;""="","",IF(AND(H274="تم",N(E274)&lt;N(D274)),"راجع الحصص المنفذة",""))</f>
        <v/>
      </c>
    </row>
    <row r="275">
      <c r="A275" s="5" t="n"/>
      <c r="B275" s="5" t="n"/>
      <c r="C275" s="5" t="n"/>
      <c r="D275" s="14" t="n"/>
      <c r="E275" s="14" t="n"/>
      <c r="F275" s="13" t="n"/>
      <c r="G275" s="13" t="n"/>
      <c r="H275" s="5" t="n"/>
      <c r="I275" s="5" t="n"/>
      <c r="J275" s="16">
        <f>IF(A275&amp;""="","",MIN(N(E275),N(D275)))</f>
        <v/>
      </c>
      <c r="K275" s="16">
        <f>IF(A275&amp;""="","",MAX(0,N(D275)-J275))</f>
        <v/>
      </c>
      <c r="L275" s="6">
        <f>IF(A275&amp;""="","",IF(AND(H275&lt;&gt;"تم",ISNUMBER(F275),F275&lt;'الإعدادات'!$B$4-N('الإعدادات'!$B$5)),"متأخر عن الخطة",""))</f>
        <v/>
      </c>
      <c r="M275" s="6">
        <f>IF(A275&amp;""="","",IF(AND(H275="تم",N(E275)&lt;N(D275)),"راجع الحصص المنفذة",""))</f>
        <v/>
      </c>
    </row>
    <row r="276">
      <c r="A276" s="5" t="n"/>
      <c r="B276" s="5" t="n"/>
      <c r="C276" s="5" t="n"/>
      <c r="D276" s="14" t="n"/>
      <c r="E276" s="14" t="n"/>
      <c r="F276" s="13" t="n"/>
      <c r="G276" s="13" t="n"/>
      <c r="H276" s="5" t="n"/>
      <c r="I276" s="5" t="n"/>
      <c r="J276" s="16">
        <f>IF(A276&amp;""="","",MIN(N(E276),N(D276)))</f>
        <v/>
      </c>
      <c r="K276" s="16">
        <f>IF(A276&amp;""="","",MAX(0,N(D276)-J276))</f>
        <v/>
      </c>
      <c r="L276" s="6">
        <f>IF(A276&amp;""="","",IF(AND(H276&lt;&gt;"تم",ISNUMBER(F276),F276&lt;'الإعدادات'!$B$4-N('الإعدادات'!$B$5)),"متأخر عن الخطة",""))</f>
        <v/>
      </c>
      <c r="M276" s="6">
        <f>IF(A276&amp;""="","",IF(AND(H276="تم",N(E276)&lt;N(D276)),"راجع الحصص المنفذة",""))</f>
        <v/>
      </c>
    </row>
    <row r="277">
      <c r="A277" s="5" t="n"/>
      <c r="B277" s="5" t="n"/>
      <c r="C277" s="5" t="n"/>
      <c r="D277" s="14" t="n"/>
      <c r="E277" s="14" t="n"/>
      <c r="F277" s="13" t="n"/>
      <c r="G277" s="13" t="n"/>
      <c r="H277" s="5" t="n"/>
      <c r="I277" s="5" t="n"/>
      <c r="J277" s="16">
        <f>IF(A277&amp;""="","",MIN(N(E277),N(D277)))</f>
        <v/>
      </c>
      <c r="K277" s="16">
        <f>IF(A277&amp;""="","",MAX(0,N(D277)-J277))</f>
        <v/>
      </c>
      <c r="L277" s="6">
        <f>IF(A277&amp;""="","",IF(AND(H277&lt;&gt;"تم",ISNUMBER(F277),F277&lt;'الإعدادات'!$B$4-N('الإعدادات'!$B$5)),"متأخر عن الخطة",""))</f>
        <v/>
      </c>
      <c r="M277" s="6">
        <f>IF(A277&amp;""="","",IF(AND(H277="تم",N(E277)&lt;N(D277)),"راجع الحصص المنفذة",""))</f>
        <v/>
      </c>
    </row>
    <row r="278">
      <c r="A278" s="5" t="n"/>
      <c r="B278" s="5" t="n"/>
      <c r="C278" s="5" t="n"/>
      <c r="D278" s="14" t="n"/>
      <c r="E278" s="14" t="n"/>
      <c r="F278" s="13" t="n"/>
      <c r="G278" s="13" t="n"/>
      <c r="H278" s="5" t="n"/>
      <c r="I278" s="5" t="n"/>
      <c r="J278" s="16">
        <f>IF(A278&amp;""="","",MIN(N(E278),N(D278)))</f>
        <v/>
      </c>
      <c r="K278" s="16">
        <f>IF(A278&amp;""="","",MAX(0,N(D278)-J278))</f>
        <v/>
      </c>
      <c r="L278" s="6">
        <f>IF(A278&amp;""="","",IF(AND(H278&lt;&gt;"تم",ISNUMBER(F278),F278&lt;'الإعدادات'!$B$4-N('الإعدادات'!$B$5)),"متأخر عن الخطة",""))</f>
        <v/>
      </c>
      <c r="M278" s="6">
        <f>IF(A278&amp;""="","",IF(AND(H278="تم",N(E278)&lt;N(D278)),"راجع الحصص المنفذة",""))</f>
        <v/>
      </c>
    </row>
    <row r="279">
      <c r="A279" s="5" t="n"/>
      <c r="B279" s="5" t="n"/>
      <c r="C279" s="5" t="n"/>
      <c r="D279" s="14" t="n"/>
      <c r="E279" s="14" t="n"/>
      <c r="F279" s="13" t="n"/>
      <c r="G279" s="13" t="n"/>
      <c r="H279" s="5" t="n"/>
      <c r="I279" s="5" t="n"/>
      <c r="J279" s="16">
        <f>IF(A279&amp;""="","",MIN(N(E279),N(D279)))</f>
        <v/>
      </c>
      <c r="K279" s="16">
        <f>IF(A279&amp;""="","",MAX(0,N(D279)-J279))</f>
        <v/>
      </c>
      <c r="L279" s="6">
        <f>IF(A279&amp;""="","",IF(AND(H279&lt;&gt;"تم",ISNUMBER(F279),F279&lt;'الإعدادات'!$B$4-N('الإعدادات'!$B$5)),"متأخر عن الخطة",""))</f>
        <v/>
      </c>
      <c r="M279" s="6">
        <f>IF(A279&amp;""="","",IF(AND(H279="تم",N(E279)&lt;N(D279)),"راجع الحصص المنفذة",""))</f>
        <v/>
      </c>
    </row>
    <row r="280">
      <c r="A280" s="5" t="n"/>
      <c r="B280" s="5" t="n"/>
      <c r="C280" s="5" t="n"/>
      <c r="D280" s="14" t="n"/>
      <c r="E280" s="14" t="n"/>
      <c r="F280" s="13" t="n"/>
      <c r="G280" s="13" t="n"/>
      <c r="H280" s="5" t="n"/>
      <c r="I280" s="5" t="n"/>
      <c r="J280" s="16">
        <f>IF(A280&amp;""="","",MIN(N(E280),N(D280)))</f>
        <v/>
      </c>
      <c r="K280" s="16">
        <f>IF(A280&amp;""="","",MAX(0,N(D280)-J280))</f>
        <v/>
      </c>
      <c r="L280" s="6">
        <f>IF(A280&amp;""="","",IF(AND(H280&lt;&gt;"تم",ISNUMBER(F280),F280&lt;'الإعدادات'!$B$4-N('الإعدادات'!$B$5)),"متأخر عن الخطة",""))</f>
        <v/>
      </c>
      <c r="M280" s="6">
        <f>IF(A280&amp;""="","",IF(AND(H280="تم",N(E280)&lt;N(D280)),"راجع الحصص المنفذة",""))</f>
        <v/>
      </c>
    </row>
    <row r="281">
      <c r="A281" s="5" t="n"/>
      <c r="B281" s="5" t="n"/>
      <c r="C281" s="5" t="n"/>
      <c r="D281" s="14" t="n"/>
      <c r="E281" s="14" t="n"/>
      <c r="F281" s="13" t="n"/>
      <c r="G281" s="13" t="n"/>
      <c r="H281" s="5" t="n"/>
      <c r="I281" s="5" t="n"/>
      <c r="J281" s="16">
        <f>IF(A281&amp;""="","",MIN(N(E281),N(D281)))</f>
        <v/>
      </c>
      <c r="K281" s="16">
        <f>IF(A281&amp;""="","",MAX(0,N(D281)-J281))</f>
        <v/>
      </c>
      <c r="L281" s="6">
        <f>IF(A281&amp;""="","",IF(AND(H281&lt;&gt;"تم",ISNUMBER(F281),F281&lt;'الإعدادات'!$B$4-N('الإعدادات'!$B$5)),"متأخر عن الخطة",""))</f>
        <v/>
      </c>
      <c r="M281" s="6">
        <f>IF(A281&amp;""="","",IF(AND(H281="تم",N(E281)&lt;N(D281)),"راجع الحصص المنفذة",""))</f>
        <v/>
      </c>
    </row>
    <row r="282">
      <c r="A282" s="5" t="n"/>
      <c r="B282" s="5" t="n"/>
      <c r="C282" s="5" t="n"/>
      <c r="D282" s="14" t="n"/>
      <c r="E282" s="14" t="n"/>
      <c r="F282" s="13" t="n"/>
      <c r="G282" s="13" t="n"/>
      <c r="H282" s="5" t="n"/>
      <c r="I282" s="5" t="n"/>
      <c r="J282" s="16">
        <f>IF(A282&amp;""="","",MIN(N(E282),N(D282)))</f>
        <v/>
      </c>
      <c r="K282" s="16">
        <f>IF(A282&amp;""="","",MAX(0,N(D282)-J282))</f>
        <v/>
      </c>
      <c r="L282" s="6">
        <f>IF(A282&amp;""="","",IF(AND(H282&lt;&gt;"تم",ISNUMBER(F282),F282&lt;'الإعدادات'!$B$4-N('الإعدادات'!$B$5)),"متأخر عن الخطة",""))</f>
        <v/>
      </c>
      <c r="M282" s="6">
        <f>IF(A282&amp;""="","",IF(AND(H282="تم",N(E282)&lt;N(D282)),"راجع الحصص المنفذة",""))</f>
        <v/>
      </c>
    </row>
    <row r="283">
      <c r="A283" s="5" t="n"/>
      <c r="B283" s="5" t="n"/>
      <c r="C283" s="5" t="n"/>
      <c r="D283" s="14" t="n"/>
      <c r="E283" s="14" t="n"/>
      <c r="F283" s="13" t="n"/>
      <c r="G283" s="13" t="n"/>
      <c r="H283" s="5" t="n"/>
      <c r="I283" s="5" t="n"/>
      <c r="J283" s="16">
        <f>IF(A283&amp;""="","",MIN(N(E283),N(D283)))</f>
        <v/>
      </c>
      <c r="K283" s="16">
        <f>IF(A283&amp;""="","",MAX(0,N(D283)-J283))</f>
        <v/>
      </c>
      <c r="L283" s="6">
        <f>IF(A283&amp;""="","",IF(AND(H283&lt;&gt;"تم",ISNUMBER(F283),F283&lt;'الإعدادات'!$B$4-N('الإعدادات'!$B$5)),"متأخر عن الخطة",""))</f>
        <v/>
      </c>
      <c r="M283" s="6">
        <f>IF(A283&amp;""="","",IF(AND(H283="تم",N(E283)&lt;N(D283)),"راجع الحصص المنفذة",""))</f>
        <v/>
      </c>
    </row>
    <row r="284">
      <c r="A284" s="5" t="n"/>
      <c r="B284" s="5" t="n"/>
      <c r="C284" s="5" t="n"/>
      <c r="D284" s="14" t="n"/>
      <c r="E284" s="14" t="n"/>
      <c r="F284" s="13" t="n"/>
      <c r="G284" s="13" t="n"/>
      <c r="H284" s="5" t="n"/>
      <c r="I284" s="5" t="n"/>
      <c r="J284" s="16">
        <f>IF(A284&amp;""="","",MIN(N(E284),N(D284)))</f>
        <v/>
      </c>
      <c r="K284" s="16">
        <f>IF(A284&amp;""="","",MAX(0,N(D284)-J284))</f>
        <v/>
      </c>
      <c r="L284" s="6">
        <f>IF(A284&amp;""="","",IF(AND(H284&lt;&gt;"تم",ISNUMBER(F284),F284&lt;'الإعدادات'!$B$4-N('الإعدادات'!$B$5)),"متأخر عن الخطة",""))</f>
        <v/>
      </c>
      <c r="M284" s="6">
        <f>IF(A284&amp;""="","",IF(AND(H284="تم",N(E284)&lt;N(D284)),"راجع الحصص المنفذة",""))</f>
        <v/>
      </c>
    </row>
    <row r="285">
      <c r="A285" s="5" t="n"/>
      <c r="B285" s="5" t="n"/>
      <c r="C285" s="5" t="n"/>
      <c r="D285" s="14" t="n"/>
      <c r="E285" s="14" t="n"/>
      <c r="F285" s="13" t="n"/>
      <c r="G285" s="13" t="n"/>
      <c r="H285" s="5" t="n"/>
      <c r="I285" s="5" t="n"/>
      <c r="J285" s="16">
        <f>IF(A285&amp;""="","",MIN(N(E285),N(D285)))</f>
        <v/>
      </c>
      <c r="K285" s="16">
        <f>IF(A285&amp;""="","",MAX(0,N(D285)-J285))</f>
        <v/>
      </c>
      <c r="L285" s="6">
        <f>IF(A285&amp;""="","",IF(AND(H285&lt;&gt;"تم",ISNUMBER(F285),F285&lt;'الإعدادات'!$B$4-N('الإعدادات'!$B$5)),"متأخر عن الخطة",""))</f>
        <v/>
      </c>
      <c r="M285" s="6">
        <f>IF(A285&amp;""="","",IF(AND(H285="تم",N(E285)&lt;N(D285)),"راجع الحصص المنفذة",""))</f>
        <v/>
      </c>
    </row>
    <row r="286">
      <c r="A286" s="5" t="n"/>
      <c r="B286" s="5" t="n"/>
      <c r="C286" s="5" t="n"/>
      <c r="D286" s="14" t="n"/>
      <c r="E286" s="14" t="n"/>
      <c r="F286" s="13" t="n"/>
      <c r="G286" s="13" t="n"/>
      <c r="H286" s="5" t="n"/>
      <c r="I286" s="5" t="n"/>
      <c r="J286" s="16">
        <f>IF(A286&amp;""="","",MIN(N(E286),N(D286)))</f>
        <v/>
      </c>
      <c r="K286" s="16">
        <f>IF(A286&amp;""="","",MAX(0,N(D286)-J286))</f>
        <v/>
      </c>
      <c r="L286" s="6">
        <f>IF(A286&amp;""="","",IF(AND(H286&lt;&gt;"تم",ISNUMBER(F286),F286&lt;'الإعدادات'!$B$4-N('الإعدادات'!$B$5)),"متأخر عن الخطة",""))</f>
        <v/>
      </c>
      <c r="M286" s="6">
        <f>IF(A286&amp;""="","",IF(AND(H286="تم",N(E286)&lt;N(D286)),"راجع الحصص المنفذة",""))</f>
        <v/>
      </c>
    </row>
    <row r="287">
      <c r="A287" s="5" t="n"/>
      <c r="B287" s="5" t="n"/>
      <c r="C287" s="5" t="n"/>
      <c r="D287" s="14" t="n"/>
      <c r="E287" s="14" t="n"/>
      <c r="F287" s="13" t="n"/>
      <c r="G287" s="13" t="n"/>
      <c r="H287" s="5" t="n"/>
      <c r="I287" s="5" t="n"/>
      <c r="J287" s="16">
        <f>IF(A287&amp;""="","",MIN(N(E287),N(D287)))</f>
        <v/>
      </c>
      <c r="K287" s="16">
        <f>IF(A287&amp;""="","",MAX(0,N(D287)-J287))</f>
        <v/>
      </c>
      <c r="L287" s="6">
        <f>IF(A287&amp;""="","",IF(AND(H287&lt;&gt;"تم",ISNUMBER(F287),F287&lt;'الإعدادات'!$B$4-N('الإعدادات'!$B$5)),"متأخر عن الخطة",""))</f>
        <v/>
      </c>
      <c r="M287" s="6">
        <f>IF(A287&amp;""="","",IF(AND(H287="تم",N(E287)&lt;N(D287)),"راجع الحصص المنفذة",""))</f>
        <v/>
      </c>
    </row>
    <row r="288">
      <c r="A288" s="5" t="n"/>
      <c r="B288" s="5" t="n"/>
      <c r="C288" s="5" t="n"/>
      <c r="D288" s="14" t="n"/>
      <c r="E288" s="14" t="n"/>
      <c r="F288" s="13" t="n"/>
      <c r="G288" s="13" t="n"/>
      <c r="H288" s="5" t="n"/>
      <c r="I288" s="5" t="n"/>
      <c r="J288" s="16">
        <f>IF(A288&amp;""="","",MIN(N(E288),N(D288)))</f>
        <v/>
      </c>
      <c r="K288" s="16">
        <f>IF(A288&amp;""="","",MAX(0,N(D288)-J288))</f>
        <v/>
      </c>
      <c r="L288" s="6">
        <f>IF(A288&amp;""="","",IF(AND(H288&lt;&gt;"تم",ISNUMBER(F288),F288&lt;'الإعدادات'!$B$4-N('الإعدادات'!$B$5)),"متأخر عن الخطة",""))</f>
        <v/>
      </c>
      <c r="M288" s="6">
        <f>IF(A288&amp;""="","",IF(AND(H288="تم",N(E288)&lt;N(D288)),"راجع الحصص المنفذة",""))</f>
        <v/>
      </c>
    </row>
    <row r="289">
      <c r="A289" s="5" t="n"/>
      <c r="B289" s="5" t="n"/>
      <c r="C289" s="5" t="n"/>
      <c r="D289" s="14" t="n"/>
      <c r="E289" s="14" t="n"/>
      <c r="F289" s="13" t="n"/>
      <c r="G289" s="13" t="n"/>
      <c r="H289" s="5" t="n"/>
      <c r="I289" s="5" t="n"/>
      <c r="J289" s="16">
        <f>IF(A289&amp;""="","",MIN(N(E289),N(D289)))</f>
        <v/>
      </c>
      <c r="K289" s="16">
        <f>IF(A289&amp;""="","",MAX(0,N(D289)-J289))</f>
        <v/>
      </c>
      <c r="L289" s="6">
        <f>IF(A289&amp;""="","",IF(AND(H289&lt;&gt;"تم",ISNUMBER(F289),F289&lt;'الإعدادات'!$B$4-N('الإعدادات'!$B$5)),"متأخر عن الخطة",""))</f>
        <v/>
      </c>
      <c r="M289" s="6">
        <f>IF(A289&amp;""="","",IF(AND(H289="تم",N(E289)&lt;N(D289)),"راجع الحصص المنفذة",""))</f>
        <v/>
      </c>
    </row>
    <row r="290">
      <c r="A290" s="5" t="n"/>
      <c r="B290" s="5" t="n"/>
      <c r="C290" s="5" t="n"/>
      <c r="D290" s="14" t="n"/>
      <c r="E290" s="14" t="n"/>
      <c r="F290" s="13" t="n"/>
      <c r="G290" s="13" t="n"/>
      <c r="H290" s="5" t="n"/>
      <c r="I290" s="5" t="n"/>
      <c r="J290" s="16">
        <f>IF(A290&amp;""="","",MIN(N(E290),N(D290)))</f>
        <v/>
      </c>
      <c r="K290" s="16">
        <f>IF(A290&amp;""="","",MAX(0,N(D290)-J290))</f>
        <v/>
      </c>
      <c r="L290" s="6">
        <f>IF(A290&amp;""="","",IF(AND(H290&lt;&gt;"تم",ISNUMBER(F290),F290&lt;'الإعدادات'!$B$4-N('الإعدادات'!$B$5)),"متأخر عن الخطة",""))</f>
        <v/>
      </c>
      <c r="M290" s="6">
        <f>IF(A290&amp;""="","",IF(AND(H290="تم",N(E290)&lt;N(D290)),"راجع الحصص المنفذة",""))</f>
        <v/>
      </c>
    </row>
    <row r="291">
      <c r="A291" s="5" t="n"/>
      <c r="B291" s="5" t="n"/>
      <c r="C291" s="5" t="n"/>
      <c r="D291" s="14" t="n"/>
      <c r="E291" s="14" t="n"/>
      <c r="F291" s="13" t="n"/>
      <c r="G291" s="13" t="n"/>
      <c r="H291" s="5" t="n"/>
      <c r="I291" s="5" t="n"/>
      <c r="J291" s="16">
        <f>IF(A291&amp;""="","",MIN(N(E291),N(D291)))</f>
        <v/>
      </c>
      <c r="K291" s="16">
        <f>IF(A291&amp;""="","",MAX(0,N(D291)-J291))</f>
        <v/>
      </c>
      <c r="L291" s="6">
        <f>IF(A291&amp;""="","",IF(AND(H291&lt;&gt;"تم",ISNUMBER(F291),F291&lt;'الإعدادات'!$B$4-N('الإعدادات'!$B$5)),"متأخر عن الخطة",""))</f>
        <v/>
      </c>
      <c r="M291" s="6">
        <f>IF(A291&amp;""="","",IF(AND(H291="تم",N(E291)&lt;N(D291)),"راجع الحصص المنفذة",""))</f>
        <v/>
      </c>
    </row>
    <row r="292">
      <c r="A292" s="5" t="n"/>
      <c r="B292" s="5" t="n"/>
      <c r="C292" s="5" t="n"/>
      <c r="D292" s="14" t="n"/>
      <c r="E292" s="14" t="n"/>
      <c r="F292" s="13" t="n"/>
      <c r="G292" s="13" t="n"/>
      <c r="H292" s="5" t="n"/>
      <c r="I292" s="5" t="n"/>
      <c r="J292" s="16">
        <f>IF(A292&amp;""="","",MIN(N(E292),N(D292)))</f>
        <v/>
      </c>
      <c r="K292" s="16">
        <f>IF(A292&amp;""="","",MAX(0,N(D292)-J292))</f>
        <v/>
      </c>
      <c r="L292" s="6">
        <f>IF(A292&amp;""="","",IF(AND(H292&lt;&gt;"تم",ISNUMBER(F292),F292&lt;'الإعدادات'!$B$4-N('الإعدادات'!$B$5)),"متأخر عن الخطة",""))</f>
        <v/>
      </c>
      <c r="M292" s="6">
        <f>IF(A292&amp;""="","",IF(AND(H292="تم",N(E292)&lt;N(D292)),"راجع الحصص المنفذة",""))</f>
        <v/>
      </c>
    </row>
    <row r="293">
      <c r="A293" s="5" t="n"/>
      <c r="B293" s="5" t="n"/>
      <c r="C293" s="5" t="n"/>
      <c r="D293" s="14" t="n"/>
      <c r="E293" s="14" t="n"/>
      <c r="F293" s="13" t="n"/>
      <c r="G293" s="13" t="n"/>
      <c r="H293" s="5" t="n"/>
      <c r="I293" s="5" t="n"/>
      <c r="J293" s="16">
        <f>IF(A293&amp;""="","",MIN(N(E293),N(D293)))</f>
        <v/>
      </c>
      <c r="K293" s="16">
        <f>IF(A293&amp;""="","",MAX(0,N(D293)-J293))</f>
        <v/>
      </c>
      <c r="L293" s="6">
        <f>IF(A293&amp;""="","",IF(AND(H293&lt;&gt;"تم",ISNUMBER(F293),F293&lt;'الإعدادات'!$B$4-N('الإعدادات'!$B$5)),"متأخر عن الخطة",""))</f>
        <v/>
      </c>
      <c r="M293" s="6">
        <f>IF(A293&amp;""="","",IF(AND(H293="تم",N(E293)&lt;N(D293)),"راجع الحصص المنفذة",""))</f>
        <v/>
      </c>
    </row>
    <row r="294">
      <c r="A294" s="5" t="n"/>
      <c r="B294" s="5" t="n"/>
      <c r="C294" s="5" t="n"/>
      <c r="D294" s="14" t="n"/>
      <c r="E294" s="14" t="n"/>
      <c r="F294" s="13" t="n"/>
      <c r="G294" s="13" t="n"/>
      <c r="H294" s="5" t="n"/>
      <c r="I294" s="5" t="n"/>
      <c r="J294" s="16">
        <f>IF(A294&amp;""="","",MIN(N(E294),N(D294)))</f>
        <v/>
      </c>
      <c r="K294" s="16">
        <f>IF(A294&amp;""="","",MAX(0,N(D294)-J294))</f>
        <v/>
      </c>
      <c r="L294" s="6">
        <f>IF(A294&amp;""="","",IF(AND(H294&lt;&gt;"تم",ISNUMBER(F294),F294&lt;'الإعدادات'!$B$4-N('الإعدادات'!$B$5)),"متأخر عن الخطة",""))</f>
        <v/>
      </c>
      <c r="M294" s="6">
        <f>IF(A294&amp;""="","",IF(AND(H294="تم",N(E294)&lt;N(D294)),"راجع الحصص المنفذة",""))</f>
        <v/>
      </c>
    </row>
    <row r="295">
      <c r="A295" s="5" t="n"/>
      <c r="B295" s="5" t="n"/>
      <c r="C295" s="5" t="n"/>
      <c r="D295" s="14" t="n"/>
      <c r="E295" s="14" t="n"/>
      <c r="F295" s="13" t="n"/>
      <c r="G295" s="13" t="n"/>
      <c r="H295" s="5" t="n"/>
      <c r="I295" s="5" t="n"/>
      <c r="J295" s="16">
        <f>IF(A295&amp;""="","",MIN(N(E295),N(D295)))</f>
        <v/>
      </c>
      <c r="K295" s="16">
        <f>IF(A295&amp;""="","",MAX(0,N(D295)-J295))</f>
        <v/>
      </c>
      <c r="L295" s="6">
        <f>IF(A295&amp;""="","",IF(AND(H295&lt;&gt;"تم",ISNUMBER(F295),F295&lt;'الإعدادات'!$B$4-N('الإعدادات'!$B$5)),"متأخر عن الخطة",""))</f>
        <v/>
      </c>
      <c r="M295" s="6">
        <f>IF(A295&amp;""="","",IF(AND(H295="تم",N(E295)&lt;N(D295)),"راجع الحصص المنفذة",""))</f>
        <v/>
      </c>
    </row>
    <row r="296">
      <c r="A296" s="5" t="n"/>
      <c r="B296" s="5" t="n"/>
      <c r="C296" s="5" t="n"/>
      <c r="D296" s="14" t="n"/>
      <c r="E296" s="14" t="n"/>
      <c r="F296" s="13" t="n"/>
      <c r="G296" s="13" t="n"/>
      <c r="H296" s="5" t="n"/>
      <c r="I296" s="5" t="n"/>
      <c r="J296" s="16">
        <f>IF(A296&amp;""="","",MIN(N(E296),N(D296)))</f>
        <v/>
      </c>
      <c r="K296" s="16">
        <f>IF(A296&amp;""="","",MAX(0,N(D296)-J296))</f>
        <v/>
      </c>
      <c r="L296" s="6">
        <f>IF(A296&amp;""="","",IF(AND(H296&lt;&gt;"تم",ISNUMBER(F296),F296&lt;'الإعدادات'!$B$4-N('الإعدادات'!$B$5)),"متأخر عن الخطة",""))</f>
        <v/>
      </c>
      <c r="M296" s="6">
        <f>IF(A296&amp;""="","",IF(AND(H296="تم",N(E296)&lt;N(D296)),"راجع الحصص المنفذة",""))</f>
        <v/>
      </c>
    </row>
    <row r="297">
      <c r="A297" s="5" t="n"/>
      <c r="B297" s="5" t="n"/>
      <c r="C297" s="5" t="n"/>
      <c r="D297" s="14" t="n"/>
      <c r="E297" s="14" t="n"/>
      <c r="F297" s="13" t="n"/>
      <c r="G297" s="13" t="n"/>
      <c r="H297" s="5" t="n"/>
      <c r="I297" s="5" t="n"/>
      <c r="J297" s="16">
        <f>IF(A297&amp;""="","",MIN(N(E297),N(D297)))</f>
        <v/>
      </c>
      <c r="K297" s="16">
        <f>IF(A297&amp;""="","",MAX(0,N(D297)-J297))</f>
        <v/>
      </c>
      <c r="L297" s="6">
        <f>IF(A297&amp;""="","",IF(AND(H297&lt;&gt;"تم",ISNUMBER(F297),F297&lt;'الإعدادات'!$B$4-N('الإعدادات'!$B$5)),"متأخر عن الخطة",""))</f>
        <v/>
      </c>
      <c r="M297" s="6">
        <f>IF(A297&amp;""="","",IF(AND(H297="تم",N(E297)&lt;N(D297)),"راجع الحصص المنفذة",""))</f>
        <v/>
      </c>
    </row>
    <row r="298">
      <c r="A298" s="5" t="n"/>
      <c r="B298" s="5" t="n"/>
      <c r="C298" s="5" t="n"/>
      <c r="D298" s="14" t="n"/>
      <c r="E298" s="14" t="n"/>
      <c r="F298" s="13" t="n"/>
      <c r="G298" s="13" t="n"/>
      <c r="H298" s="5" t="n"/>
      <c r="I298" s="5" t="n"/>
      <c r="J298" s="16">
        <f>IF(A298&amp;""="","",MIN(N(E298),N(D298)))</f>
        <v/>
      </c>
      <c r="K298" s="16">
        <f>IF(A298&amp;""="","",MAX(0,N(D298)-J298))</f>
        <v/>
      </c>
      <c r="L298" s="6">
        <f>IF(A298&amp;""="","",IF(AND(H298&lt;&gt;"تم",ISNUMBER(F298),F298&lt;'الإعدادات'!$B$4-N('الإعدادات'!$B$5)),"متأخر عن الخطة",""))</f>
        <v/>
      </c>
      <c r="M298" s="6">
        <f>IF(A298&amp;""="","",IF(AND(H298="تم",N(E298)&lt;N(D298)),"راجع الحصص المنفذة",""))</f>
        <v/>
      </c>
    </row>
    <row r="299">
      <c r="A299" s="5" t="n"/>
      <c r="B299" s="5" t="n"/>
      <c r="C299" s="5" t="n"/>
      <c r="D299" s="14" t="n"/>
      <c r="E299" s="14" t="n"/>
      <c r="F299" s="13" t="n"/>
      <c r="G299" s="13" t="n"/>
      <c r="H299" s="5" t="n"/>
      <c r="I299" s="5" t="n"/>
      <c r="J299" s="16">
        <f>IF(A299&amp;""="","",MIN(N(E299),N(D299)))</f>
        <v/>
      </c>
      <c r="K299" s="16">
        <f>IF(A299&amp;""="","",MAX(0,N(D299)-J299))</f>
        <v/>
      </c>
      <c r="L299" s="6">
        <f>IF(A299&amp;""="","",IF(AND(H299&lt;&gt;"تم",ISNUMBER(F299),F299&lt;'الإعدادات'!$B$4-N('الإعدادات'!$B$5)),"متأخر عن الخطة",""))</f>
        <v/>
      </c>
      <c r="M299" s="6">
        <f>IF(A299&amp;""="","",IF(AND(H299="تم",N(E299)&lt;N(D299)),"راجع الحصص المنفذة",""))</f>
        <v/>
      </c>
    </row>
    <row r="300">
      <c r="A300" s="5" t="n"/>
      <c r="B300" s="5" t="n"/>
      <c r="C300" s="5" t="n"/>
      <c r="D300" s="14" t="n"/>
      <c r="E300" s="14" t="n"/>
      <c r="F300" s="13" t="n"/>
      <c r="G300" s="13" t="n"/>
      <c r="H300" s="5" t="n"/>
      <c r="I300" s="5" t="n"/>
      <c r="J300" s="16">
        <f>IF(A300&amp;""="","",MIN(N(E300),N(D300)))</f>
        <v/>
      </c>
      <c r="K300" s="16">
        <f>IF(A300&amp;""="","",MAX(0,N(D300)-J300))</f>
        <v/>
      </c>
      <c r="L300" s="6">
        <f>IF(A300&amp;""="","",IF(AND(H300&lt;&gt;"تم",ISNUMBER(F300),F300&lt;'الإعدادات'!$B$4-N('الإعدادات'!$B$5)),"متأخر عن الخطة",""))</f>
        <v/>
      </c>
      <c r="M300" s="6">
        <f>IF(A300&amp;""="","",IF(AND(H300="تم",N(E300)&lt;N(D300)),"راجع الحصص المنفذة",""))</f>
        <v/>
      </c>
    </row>
    <row r="301">
      <c r="A301" s="5" t="n"/>
      <c r="B301" s="5" t="n"/>
      <c r="C301" s="5" t="n"/>
      <c r="D301" s="14" t="n"/>
      <c r="E301" s="14" t="n"/>
      <c r="F301" s="13" t="n"/>
      <c r="G301" s="13" t="n"/>
      <c r="H301" s="5" t="n"/>
      <c r="I301" s="5" t="n"/>
      <c r="J301" s="16">
        <f>IF(A301&amp;""="","",MIN(N(E301),N(D301)))</f>
        <v/>
      </c>
      <c r="K301" s="16">
        <f>IF(A301&amp;""="","",MAX(0,N(D301)-J301))</f>
        <v/>
      </c>
      <c r="L301" s="6">
        <f>IF(A301&amp;""="","",IF(AND(H301&lt;&gt;"تم",ISNUMBER(F301),F301&lt;'الإعدادات'!$B$4-N('الإعدادات'!$B$5)),"متأخر عن الخطة",""))</f>
        <v/>
      </c>
      <c r="M301" s="6">
        <f>IF(A301&amp;""="","",IF(AND(H301="تم",N(E301)&lt;N(D301)),"راجع الحصص المنفذة",""))</f>
        <v/>
      </c>
    </row>
    <row r="302">
      <c r="A302" s="5" t="n"/>
      <c r="B302" s="5" t="n"/>
      <c r="C302" s="5" t="n"/>
      <c r="D302" s="14" t="n"/>
      <c r="E302" s="14" t="n"/>
      <c r="F302" s="13" t="n"/>
      <c r="G302" s="13" t="n"/>
      <c r="H302" s="5" t="n"/>
      <c r="I302" s="5" t="n"/>
      <c r="J302" s="16">
        <f>IF(A302&amp;""="","",MIN(N(E302),N(D302)))</f>
        <v/>
      </c>
      <c r="K302" s="16">
        <f>IF(A302&amp;""="","",MAX(0,N(D302)-J302))</f>
        <v/>
      </c>
      <c r="L302" s="6">
        <f>IF(A302&amp;""="","",IF(AND(H302&lt;&gt;"تم",ISNUMBER(F302),F302&lt;'الإعدادات'!$B$4-N('الإعدادات'!$B$5)),"متأخر عن الخطة",""))</f>
        <v/>
      </c>
      <c r="M302" s="6">
        <f>IF(A302&amp;""="","",IF(AND(H302="تم",N(E302)&lt;N(D302)),"راجع الحصص المنفذة",""))</f>
        <v/>
      </c>
    </row>
    <row r="303">
      <c r="A303" s="5" t="n"/>
      <c r="B303" s="5" t="n"/>
      <c r="C303" s="5" t="n"/>
      <c r="D303" s="14" t="n"/>
      <c r="E303" s="14" t="n"/>
      <c r="F303" s="13" t="n"/>
      <c r="G303" s="13" t="n"/>
      <c r="H303" s="5" t="n"/>
      <c r="I303" s="5" t="n"/>
      <c r="J303" s="16">
        <f>IF(A303&amp;""="","",MIN(N(E303),N(D303)))</f>
        <v/>
      </c>
      <c r="K303" s="16">
        <f>IF(A303&amp;""="","",MAX(0,N(D303)-J303))</f>
        <v/>
      </c>
      <c r="L303" s="6">
        <f>IF(A303&amp;""="","",IF(AND(H303&lt;&gt;"تم",ISNUMBER(F303),F303&lt;'الإعدادات'!$B$4-N('الإعدادات'!$B$5)),"متأخر عن الخطة",""))</f>
        <v/>
      </c>
      <c r="M303" s="6">
        <f>IF(A303&amp;""="","",IF(AND(H303="تم",N(E303)&lt;N(D303)),"راجع الحصص المنفذة",""))</f>
        <v/>
      </c>
    </row>
    <row r="304">
      <c r="A304" s="5" t="n"/>
      <c r="B304" s="5" t="n"/>
      <c r="C304" s="5" t="n"/>
      <c r="D304" s="14" t="n"/>
      <c r="E304" s="14" t="n"/>
      <c r="F304" s="13" t="n"/>
      <c r="G304" s="13" t="n"/>
      <c r="H304" s="5" t="n"/>
      <c r="I304" s="5" t="n"/>
      <c r="J304" s="16">
        <f>IF(A304&amp;""="","",MIN(N(E304),N(D304)))</f>
        <v/>
      </c>
      <c r="K304" s="16">
        <f>IF(A304&amp;""="","",MAX(0,N(D304)-J304))</f>
        <v/>
      </c>
      <c r="L304" s="6">
        <f>IF(A304&amp;""="","",IF(AND(H304&lt;&gt;"تم",ISNUMBER(F304),F304&lt;'الإعدادات'!$B$4-N('الإعدادات'!$B$5)),"متأخر عن الخطة",""))</f>
        <v/>
      </c>
      <c r="M304" s="6">
        <f>IF(A304&amp;""="","",IF(AND(H304="تم",N(E304)&lt;N(D304)),"راجع الحصص المنفذة",""))</f>
        <v/>
      </c>
    </row>
    <row r="305">
      <c r="A305" s="5" t="n"/>
      <c r="B305" s="5" t="n"/>
      <c r="C305" s="5" t="n"/>
      <c r="D305" s="14" t="n"/>
      <c r="E305" s="14" t="n"/>
      <c r="F305" s="13" t="n"/>
      <c r="G305" s="13" t="n"/>
      <c r="H305" s="5" t="n"/>
      <c r="I305" s="5" t="n"/>
      <c r="J305" s="16">
        <f>IF(A305&amp;""="","",MIN(N(E305),N(D305)))</f>
        <v/>
      </c>
      <c r="K305" s="16">
        <f>IF(A305&amp;""="","",MAX(0,N(D305)-J305))</f>
        <v/>
      </c>
      <c r="L305" s="6">
        <f>IF(A305&amp;""="","",IF(AND(H305&lt;&gt;"تم",ISNUMBER(F305),F305&lt;'الإعدادات'!$B$4-N('الإعدادات'!$B$5)),"متأخر عن الخطة",""))</f>
        <v/>
      </c>
      <c r="M305" s="6">
        <f>IF(A305&amp;""="","",IF(AND(H305="تم",N(E305)&lt;N(D305)),"راجع الحصص المنفذة",""))</f>
        <v/>
      </c>
    </row>
    <row r="306">
      <c r="A306" s="5" t="n"/>
      <c r="B306" s="5" t="n"/>
      <c r="C306" s="5" t="n"/>
      <c r="D306" s="14" t="n"/>
      <c r="E306" s="14" t="n"/>
      <c r="F306" s="13" t="n"/>
      <c r="G306" s="13" t="n"/>
      <c r="H306" s="5" t="n"/>
      <c r="I306" s="5" t="n"/>
      <c r="J306" s="16">
        <f>IF(A306&amp;""="","",MIN(N(E306),N(D306)))</f>
        <v/>
      </c>
      <c r="K306" s="16">
        <f>IF(A306&amp;""="","",MAX(0,N(D306)-J306))</f>
        <v/>
      </c>
      <c r="L306" s="6">
        <f>IF(A306&amp;""="","",IF(AND(H306&lt;&gt;"تم",ISNUMBER(F306),F306&lt;'الإعدادات'!$B$4-N('الإعدادات'!$B$5)),"متأخر عن الخطة",""))</f>
        <v/>
      </c>
      <c r="M306" s="6">
        <f>IF(A306&amp;""="","",IF(AND(H306="تم",N(E306)&lt;N(D306)),"راجع الحصص المنفذة",""))</f>
        <v/>
      </c>
    </row>
    <row r="307">
      <c r="A307" s="5" t="n"/>
      <c r="B307" s="5" t="n"/>
      <c r="C307" s="5" t="n"/>
      <c r="D307" s="14" t="n"/>
      <c r="E307" s="14" t="n"/>
      <c r="F307" s="13" t="n"/>
      <c r="G307" s="13" t="n"/>
      <c r="H307" s="5" t="n"/>
      <c r="I307" s="5" t="n"/>
      <c r="J307" s="16">
        <f>IF(A307&amp;""="","",MIN(N(E307),N(D307)))</f>
        <v/>
      </c>
      <c r="K307" s="16">
        <f>IF(A307&amp;""="","",MAX(0,N(D307)-J307))</f>
        <v/>
      </c>
      <c r="L307" s="6">
        <f>IF(A307&amp;""="","",IF(AND(H307&lt;&gt;"تم",ISNUMBER(F307),F307&lt;'الإعدادات'!$B$4-N('الإعدادات'!$B$5)),"متأخر عن الخطة",""))</f>
        <v/>
      </c>
      <c r="M307" s="6">
        <f>IF(A307&amp;""="","",IF(AND(H307="تم",N(E307)&lt;N(D307)),"راجع الحصص المنفذة",""))</f>
        <v/>
      </c>
    </row>
    <row r="308">
      <c r="A308" s="5" t="n"/>
      <c r="B308" s="5" t="n"/>
      <c r="C308" s="5" t="n"/>
      <c r="D308" s="14" t="n"/>
      <c r="E308" s="14" t="n"/>
      <c r="F308" s="13" t="n"/>
      <c r="G308" s="13" t="n"/>
      <c r="H308" s="5" t="n"/>
      <c r="I308" s="5" t="n"/>
      <c r="J308" s="16">
        <f>IF(A308&amp;""="","",MIN(N(E308),N(D308)))</f>
        <v/>
      </c>
      <c r="K308" s="16">
        <f>IF(A308&amp;""="","",MAX(0,N(D308)-J308))</f>
        <v/>
      </c>
      <c r="L308" s="6">
        <f>IF(A308&amp;""="","",IF(AND(H308&lt;&gt;"تم",ISNUMBER(F308),F308&lt;'الإعدادات'!$B$4-N('الإعدادات'!$B$5)),"متأخر عن الخطة",""))</f>
        <v/>
      </c>
      <c r="M308" s="6">
        <f>IF(A308&amp;""="","",IF(AND(H308="تم",N(E308)&lt;N(D308)),"راجع الحصص المنفذة",""))</f>
        <v/>
      </c>
    </row>
    <row r="309">
      <c r="A309" s="5" t="n"/>
      <c r="B309" s="5" t="n"/>
      <c r="C309" s="5" t="n"/>
      <c r="D309" s="14" t="n"/>
      <c r="E309" s="14" t="n"/>
      <c r="F309" s="13" t="n"/>
      <c r="G309" s="13" t="n"/>
      <c r="H309" s="5" t="n"/>
      <c r="I309" s="5" t="n"/>
      <c r="J309" s="16">
        <f>IF(A309&amp;""="","",MIN(N(E309),N(D309)))</f>
        <v/>
      </c>
      <c r="K309" s="16">
        <f>IF(A309&amp;""="","",MAX(0,N(D309)-J309))</f>
        <v/>
      </c>
      <c r="L309" s="6">
        <f>IF(A309&amp;""="","",IF(AND(H309&lt;&gt;"تم",ISNUMBER(F309),F309&lt;'الإعدادات'!$B$4-N('الإعدادات'!$B$5)),"متأخر عن الخطة",""))</f>
        <v/>
      </c>
      <c r="M309" s="6">
        <f>IF(A309&amp;""="","",IF(AND(H309="تم",N(E309)&lt;N(D309)),"راجع الحصص المنفذة",""))</f>
        <v/>
      </c>
    </row>
    <row r="310">
      <c r="A310" s="5" t="n"/>
      <c r="B310" s="5" t="n"/>
      <c r="C310" s="5" t="n"/>
      <c r="D310" s="14" t="n"/>
      <c r="E310" s="14" t="n"/>
      <c r="F310" s="13" t="n"/>
      <c r="G310" s="13" t="n"/>
      <c r="H310" s="5" t="n"/>
      <c r="I310" s="5" t="n"/>
      <c r="J310" s="16">
        <f>IF(A310&amp;""="","",MIN(N(E310),N(D310)))</f>
        <v/>
      </c>
      <c r="K310" s="16">
        <f>IF(A310&amp;""="","",MAX(0,N(D310)-J310))</f>
        <v/>
      </c>
      <c r="L310" s="6">
        <f>IF(A310&amp;""="","",IF(AND(H310&lt;&gt;"تم",ISNUMBER(F310),F310&lt;'الإعدادات'!$B$4-N('الإعدادات'!$B$5)),"متأخر عن الخطة",""))</f>
        <v/>
      </c>
      <c r="M310" s="6">
        <f>IF(A310&amp;""="","",IF(AND(H310="تم",N(E310)&lt;N(D310)),"راجع الحصص المنفذة",""))</f>
        <v/>
      </c>
    </row>
    <row r="311">
      <c r="A311" s="5" t="n"/>
      <c r="B311" s="5" t="n"/>
      <c r="C311" s="5" t="n"/>
      <c r="D311" s="14" t="n"/>
      <c r="E311" s="14" t="n"/>
      <c r="F311" s="13" t="n"/>
      <c r="G311" s="13" t="n"/>
      <c r="H311" s="5" t="n"/>
      <c r="I311" s="5" t="n"/>
      <c r="J311" s="16">
        <f>IF(A311&amp;""="","",MIN(N(E311),N(D311)))</f>
        <v/>
      </c>
      <c r="K311" s="16">
        <f>IF(A311&amp;""="","",MAX(0,N(D311)-J311))</f>
        <v/>
      </c>
      <c r="L311" s="6">
        <f>IF(A311&amp;""="","",IF(AND(H311&lt;&gt;"تم",ISNUMBER(F311),F311&lt;'الإعدادات'!$B$4-N('الإعدادات'!$B$5)),"متأخر عن الخطة",""))</f>
        <v/>
      </c>
      <c r="M311" s="6">
        <f>IF(A311&amp;""="","",IF(AND(H311="تم",N(E311)&lt;N(D311)),"راجع الحصص المنفذة",""))</f>
        <v/>
      </c>
    </row>
    <row r="312">
      <c r="A312" s="5" t="n"/>
      <c r="B312" s="5" t="n"/>
      <c r="C312" s="5" t="n"/>
      <c r="D312" s="14" t="n"/>
      <c r="E312" s="14" t="n"/>
      <c r="F312" s="13" t="n"/>
      <c r="G312" s="13" t="n"/>
      <c r="H312" s="5" t="n"/>
      <c r="I312" s="5" t="n"/>
      <c r="J312" s="16">
        <f>IF(A312&amp;""="","",MIN(N(E312),N(D312)))</f>
        <v/>
      </c>
      <c r="K312" s="16">
        <f>IF(A312&amp;""="","",MAX(0,N(D312)-J312))</f>
        <v/>
      </c>
      <c r="L312" s="6">
        <f>IF(A312&amp;""="","",IF(AND(H312&lt;&gt;"تم",ISNUMBER(F312),F312&lt;'الإعدادات'!$B$4-N('الإعدادات'!$B$5)),"متأخر عن الخطة",""))</f>
        <v/>
      </c>
      <c r="M312" s="6">
        <f>IF(A312&amp;""="","",IF(AND(H312="تم",N(E312)&lt;N(D312)),"راجع الحصص المنفذة",""))</f>
        <v/>
      </c>
    </row>
    <row r="313">
      <c r="A313" s="5" t="n"/>
      <c r="B313" s="5" t="n"/>
      <c r="C313" s="5" t="n"/>
      <c r="D313" s="14" t="n"/>
      <c r="E313" s="14" t="n"/>
      <c r="F313" s="13" t="n"/>
      <c r="G313" s="13" t="n"/>
      <c r="H313" s="5" t="n"/>
      <c r="I313" s="5" t="n"/>
      <c r="J313" s="16">
        <f>IF(A313&amp;""="","",MIN(N(E313),N(D313)))</f>
        <v/>
      </c>
      <c r="K313" s="16">
        <f>IF(A313&amp;""="","",MAX(0,N(D313)-J313))</f>
        <v/>
      </c>
      <c r="L313" s="6">
        <f>IF(A313&amp;""="","",IF(AND(H313&lt;&gt;"تم",ISNUMBER(F313),F313&lt;'الإعدادات'!$B$4-N('الإعدادات'!$B$5)),"متأخر عن الخطة",""))</f>
        <v/>
      </c>
      <c r="M313" s="6">
        <f>IF(A313&amp;""="","",IF(AND(H313="تم",N(E313)&lt;N(D313)),"راجع الحصص المنفذة",""))</f>
        <v/>
      </c>
    </row>
    <row r="314">
      <c r="A314" s="5" t="n"/>
      <c r="B314" s="5" t="n"/>
      <c r="C314" s="5" t="n"/>
      <c r="D314" s="14" t="n"/>
      <c r="E314" s="14" t="n"/>
      <c r="F314" s="13" t="n"/>
      <c r="G314" s="13" t="n"/>
      <c r="H314" s="5" t="n"/>
      <c r="I314" s="5" t="n"/>
      <c r="J314" s="16">
        <f>IF(A314&amp;""="","",MIN(N(E314),N(D314)))</f>
        <v/>
      </c>
      <c r="K314" s="16">
        <f>IF(A314&amp;""="","",MAX(0,N(D314)-J314))</f>
        <v/>
      </c>
      <c r="L314" s="6">
        <f>IF(A314&amp;""="","",IF(AND(H314&lt;&gt;"تم",ISNUMBER(F314),F314&lt;'الإعدادات'!$B$4-N('الإعدادات'!$B$5)),"متأخر عن الخطة",""))</f>
        <v/>
      </c>
      <c r="M314" s="6">
        <f>IF(A314&amp;""="","",IF(AND(H314="تم",N(E314)&lt;N(D314)),"راجع الحصص المنفذة",""))</f>
        <v/>
      </c>
    </row>
    <row r="315">
      <c r="A315" s="5" t="n"/>
      <c r="B315" s="5" t="n"/>
      <c r="C315" s="5" t="n"/>
      <c r="D315" s="14" t="n"/>
      <c r="E315" s="14" t="n"/>
      <c r="F315" s="13" t="n"/>
      <c r="G315" s="13" t="n"/>
      <c r="H315" s="5" t="n"/>
      <c r="I315" s="5" t="n"/>
      <c r="J315" s="16">
        <f>IF(A315&amp;""="","",MIN(N(E315),N(D315)))</f>
        <v/>
      </c>
      <c r="K315" s="16">
        <f>IF(A315&amp;""="","",MAX(0,N(D315)-J315))</f>
        <v/>
      </c>
      <c r="L315" s="6">
        <f>IF(A315&amp;""="","",IF(AND(H315&lt;&gt;"تم",ISNUMBER(F315),F315&lt;'الإعدادات'!$B$4-N('الإعدادات'!$B$5)),"متأخر عن الخطة",""))</f>
        <v/>
      </c>
      <c r="M315" s="6">
        <f>IF(A315&amp;""="","",IF(AND(H315="تم",N(E315)&lt;N(D315)),"راجع الحصص المنفذة",""))</f>
        <v/>
      </c>
    </row>
    <row r="316">
      <c r="A316" s="5" t="n"/>
      <c r="B316" s="5" t="n"/>
      <c r="C316" s="5" t="n"/>
      <c r="D316" s="14" t="n"/>
      <c r="E316" s="14" t="n"/>
      <c r="F316" s="13" t="n"/>
      <c r="G316" s="13" t="n"/>
      <c r="H316" s="5" t="n"/>
      <c r="I316" s="5" t="n"/>
      <c r="J316" s="16">
        <f>IF(A316&amp;""="","",MIN(N(E316),N(D316)))</f>
        <v/>
      </c>
      <c r="K316" s="16">
        <f>IF(A316&amp;""="","",MAX(0,N(D316)-J316))</f>
        <v/>
      </c>
      <c r="L316" s="6">
        <f>IF(A316&amp;""="","",IF(AND(H316&lt;&gt;"تم",ISNUMBER(F316),F316&lt;'الإعدادات'!$B$4-N('الإعدادات'!$B$5)),"متأخر عن الخطة",""))</f>
        <v/>
      </c>
      <c r="M316" s="6">
        <f>IF(A316&amp;""="","",IF(AND(H316="تم",N(E316)&lt;N(D316)),"راجع الحصص المنفذة",""))</f>
        <v/>
      </c>
    </row>
    <row r="317">
      <c r="A317" s="5" t="n"/>
      <c r="B317" s="5" t="n"/>
      <c r="C317" s="5" t="n"/>
      <c r="D317" s="14" t="n"/>
      <c r="E317" s="14" t="n"/>
      <c r="F317" s="13" t="n"/>
      <c r="G317" s="13" t="n"/>
      <c r="H317" s="5" t="n"/>
      <c r="I317" s="5" t="n"/>
      <c r="J317" s="16">
        <f>IF(A317&amp;""="","",MIN(N(E317),N(D317)))</f>
        <v/>
      </c>
      <c r="K317" s="16">
        <f>IF(A317&amp;""="","",MAX(0,N(D317)-J317))</f>
        <v/>
      </c>
      <c r="L317" s="6">
        <f>IF(A317&amp;""="","",IF(AND(H317&lt;&gt;"تم",ISNUMBER(F317),F317&lt;'الإعدادات'!$B$4-N('الإعدادات'!$B$5)),"متأخر عن الخطة",""))</f>
        <v/>
      </c>
      <c r="M317" s="6">
        <f>IF(A317&amp;""="","",IF(AND(H317="تم",N(E317)&lt;N(D317)),"راجع الحصص المنفذة",""))</f>
        <v/>
      </c>
    </row>
    <row r="318">
      <c r="A318" s="5" t="n"/>
      <c r="B318" s="5" t="n"/>
      <c r="C318" s="5" t="n"/>
      <c r="D318" s="14" t="n"/>
      <c r="E318" s="14" t="n"/>
      <c r="F318" s="13" t="n"/>
      <c r="G318" s="13" t="n"/>
      <c r="H318" s="5" t="n"/>
      <c r="I318" s="5" t="n"/>
      <c r="J318" s="16">
        <f>IF(A318&amp;""="","",MIN(N(E318),N(D318)))</f>
        <v/>
      </c>
      <c r="K318" s="16">
        <f>IF(A318&amp;""="","",MAX(0,N(D318)-J318))</f>
        <v/>
      </c>
      <c r="L318" s="6">
        <f>IF(A318&amp;""="","",IF(AND(H318&lt;&gt;"تم",ISNUMBER(F318),F318&lt;'الإعدادات'!$B$4-N('الإعدادات'!$B$5)),"متأخر عن الخطة",""))</f>
        <v/>
      </c>
      <c r="M318" s="6">
        <f>IF(A318&amp;""="","",IF(AND(H318="تم",N(E318)&lt;N(D318)),"راجع الحصص المنفذة",""))</f>
        <v/>
      </c>
    </row>
    <row r="319">
      <c r="A319" s="5" t="n"/>
      <c r="B319" s="5" t="n"/>
      <c r="C319" s="5" t="n"/>
      <c r="D319" s="14" t="n"/>
      <c r="E319" s="14" t="n"/>
      <c r="F319" s="13" t="n"/>
      <c r="G319" s="13" t="n"/>
      <c r="H319" s="5" t="n"/>
      <c r="I319" s="5" t="n"/>
      <c r="J319" s="16">
        <f>IF(A319&amp;""="","",MIN(N(E319),N(D319)))</f>
        <v/>
      </c>
      <c r="K319" s="16">
        <f>IF(A319&amp;""="","",MAX(0,N(D319)-J319))</f>
        <v/>
      </c>
      <c r="L319" s="6">
        <f>IF(A319&amp;""="","",IF(AND(H319&lt;&gt;"تم",ISNUMBER(F319),F319&lt;'الإعدادات'!$B$4-N('الإعدادات'!$B$5)),"متأخر عن الخطة",""))</f>
        <v/>
      </c>
      <c r="M319" s="6">
        <f>IF(A319&amp;""="","",IF(AND(H319="تم",N(E319)&lt;N(D319)),"راجع الحصص المنفذة",""))</f>
        <v/>
      </c>
    </row>
    <row r="320">
      <c r="A320" s="5" t="n"/>
      <c r="B320" s="5" t="n"/>
      <c r="C320" s="5" t="n"/>
      <c r="D320" s="14" t="n"/>
      <c r="E320" s="14" t="n"/>
      <c r="F320" s="13" t="n"/>
      <c r="G320" s="13" t="n"/>
      <c r="H320" s="5" t="n"/>
      <c r="I320" s="5" t="n"/>
      <c r="J320" s="16">
        <f>IF(A320&amp;""="","",MIN(N(E320),N(D320)))</f>
        <v/>
      </c>
      <c r="K320" s="16">
        <f>IF(A320&amp;""="","",MAX(0,N(D320)-J320))</f>
        <v/>
      </c>
      <c r="L320" s="6">
        <f>IF(A320&amp;""="","",IF(AND(H320&lt;&gt;"تم",ISNUMBER(F320),F320&lt;'الإعدادات'!$B$4-N('الإعدادات'!$B$5)),"متأخر عن الخطة",""))</f>
        <v/>
      </c>
      <c r="M320" s="6">
        <f>IF(A320&amp;""="","",IF(AND(H320="تم",N(E320)&lt;N(D320)),"راجع الحصص المنفذة",""))</f>
        <v/>
      </c>
    </row>
    <row r="321">
      <c r="A321" s="5" t="n"/>
      <c r="B321" s="5" t="n"/>
      <c r="C321" s="5" t="n"/>
      <c r="D321" s="14" t="n"/>
      <c r="E321" s="14" t="n"/>
      <c r="F321" s="13" t="n"/>
      <c r="G321" s="13" t="n"/>
      <c r="H321" s="5" t="n"/>
      <c r="I321" s="5" t="n"/>
      <c r="J321" s="16">
        <f>IF(A321&amp;""="","",MIN(N(E321),N(D321)))</f>
        <v/>
      </c>
      <c r="K321" s="16">
        <f>IF(A321&amp;""="","",MAX(0,N(D321)-J321))</f>
        <v/>
      </c>
      <c r="L321" s="6">
        <f>IF(A321&amp;""="","",IF(AND(H321&lt;&gt;"تم",ISNUMBER(F321),F321&lt;'الإعدادات'!$B$4-N('الإعدادات'!$B$5)),"متأخر عن الخطة",""))</f>
        <v/>
      </c>
      <c r="M321" s="6">
        <f>IF(A321&amp;""="","",IF(AND(H321="تم",N(E321)&lt;N(D321)),"راجع الحصص المنفذة",""))</f>
        <v/>
      </c>
    </row>
    <row r="322">
      <c r="A322" s="5" t="n"/>
      <c r="B322" s="5" t="n"/>
      <c r="C322" s="5" t="n"/>
      <c r="D322" s="14" t="n"/>
      <c r="E322" s="14" t="n"/>
      <c r="F322" s="13" t="n"/>
      <c r="G322" s="13" t="n"/>
      <c r="H322" s="5" t="n"/>
      <c r="I322" s="5" t="n"/>
      <c r="J322" s="16">
        <f>IF(A322&amp;""="","",MIN(N(E322),N(D322)))</f>
        <v/>
      </c>
      <c r="K322" s="16">
        <f>IF(A322&amp;""="","",MAX(0,N(D322)-J322))</f>
        <v/>
      </c>
      <c r="L322" s="6">
        <f>IF(A322&amp;""="","",IF(AND(H322&lt;&gt;"تم",ISNUMBER(F322),F322&lt;'الإعدادات'!$B$4-N('الإعدادات'!$B$5)),"متأخر عن الخطة",""))</f>
        <v/>
      </c>
      <c r="M322" s="6">
        <f>IF(A322&amp;""="","",IF(AND(H322="تم",N(E322)&lt;N(D322)),"راجع الحصص المنفذة",""))</f>
        <v/>
      </c>
    </row>
    <row r="323">
      <c r="A323" s="5" t="n"/>
      <c r="B323" s="5" t="n"/>
      <c r="C323" s="5" t="n"/>
      <c r="D323" s="14" t="n"/>
      <c r="E323" s="14" t="n"/>
      <c r="F323" s="13" t="n"/>
      <c r="G323" s="13" t="n"/>
      <c r="H323" s="5" t="n"/>
      <c r="I323" s="5" t="n"/>
      <c r="J323" s="16">
        <f>IF(A323&amp;""="","",MIN(N(E323),N(D323)))</f>
        <v/>
      </c>
      <c r="K323" s="16">
        <f>IF(A323&amp;""="","",MAX(0,N(D323)-J323))</f>
        <v/>
      </c>
      <c r="L323" s="6">
        <f>IF(A323&amp;""="","",IF(AND(H323&lt;&gt;"تم",ISNUMBER(F323),F323&lt;'الإعدادات'!$B$4-N('الإعدادات'!$B$5)),"متأخر عن الخطة",""))</f>
        <v/>
      </c>
      <c r="M323" s="6">
        <f>IF(A323&amp;""="","",IF(AND(H323="تم",N(E323)&lt;N(D323)),"راجع الحصص المنفذة",""))</f>
        <v/>
      </c>
    </row>
    <row r="324">
      <c r="A324" s="5" t="n"/>
      <c r="B324" s="5" t="n"/>
      <c r="C324" s="5" t="n"/>
      <c r="D324" s="14" t="n"/>
      <c r="E324" s="14" t="n"/>
      <c r="F324" s="13" t="n"/>
      <c r="G324" s="13" t="n"/>
      <c r="H324" s="5" t="n"/>
      <c r="I324" s="5" t="n"/>
      <c r="J324" s="16">
        <f>IF(A324&amp;""="","",MIN(N(E324),N(D324)))</f>
        <v/>
      </c>
      <c r="K324" s="16">
        <f>IF(A324&amp;""="","",MAX(0,N(D324)-J324))</f>
        <v/>
      </c>
      <c r="L324" s="6">
        <f>IF(A324&amp;""="","",IF(AND(H324&lt;&gt;"تم",ISNUMBER(F324),F324&lt;'الإعدادات'!$B$4-N('الإعدادات'!$B$5)),"متأخر عن الخطة",""))</f>
        <v/>
      </c>
      <c r="M324" s="6">
        <f>IF(A324&amp;""="","",IF(AND(H324="تم",N(E324)&lt;N(D324)),"راجع الحصص المنفذة",""))</f>
        <v/>
      </c>
    </row>
    <row r="325">
      <c r="A325" s="5" t="n"/>
      <c r="B325" s="5" t="n"/>
      <c r="C325" s="5" t="n"/>
      <c r="D325" s="14" t="n"/>
      <c r="E325" s="14" t="n"/>
      <c r="F325" s="13" t="n"/>
      <c r="G325" s="13" t="n"/>
      <c r="H325" s="5" t="n"/>
      <c r="I325" s="5" t="n"/>
      <c r="J325" s="16">
        <f>IF(A325&amp;""="","",MIN(N(E325),N(D325)))</f>
        <v/>
      </c>
      <c r="K325" s="16">
        <f>IF(A325&amp;""="","",MAX(0,N(D325)-J325))</f>
        <v/>
      </c>
      <c r="L325" s="6">
        <f>IF(A325&amp;""="","",IF(AND(H325&lt;&gt;"تم",ISNUMBER(F325),F325&lt;'الإعدادات'!$B$4-N('الإعدادات'!$B$5)),"متأخر عن الخطة",""))</f>
        <v/>
      </c>
      <c r="M325" s="6">
        <f>IF(A325&amp;""="","",IF(AND(H325="تم",N(E325)&lt;N(D325)),"راجع الحصص المنفذة",""))</f>
        <v/>
      </c>
    </row>
    <row r="326">
      <c r="A326" s="5" t="n"/>
      <c r="B326" s="5" t="n"/>
      <c r="C326" s="5" t="n"/>
      <c r="D326" s="14" t="n"/>
      <c r="E326" s="14" t="n"/>
      <c r="F326" s="13" t="n"/>
      <c r="G326" s="13" t="n"/>
      <c r="H326" s="5" t="n"/>
      <c r="I326" s="5" t="n"/>
      <c r="J326" s="16">
        <f>IF(A326&amp;""="","",MIN(N(E326),N(D326)))</f>
        <v/>
      </c>
      <c r="K326" s="16">
        <f>IF(A326&amp;""="","",MAX(0,N(D326)-J326))</f>
        <v/>
      </c>
      <c r="L326" s="6">
        <f>IF(A326&amp;""="","",IF(AND(H326&lt;&gt;"تم",ISNUMBER(F326),F326&lt;'الإعدادات'!$B$4-N('الإعدادات'!$B$5)),"متأخر عن الخطة",""))</f>
        <v/>
      </c>
      <c r="M326" s="6">
        <f>IF(A326&amp;""="","",IF(AND(H326="تم",N(E326)&lt;N(D326)),"راجع الحصص المنفذة",""))</f>
        <v/>
      </c>
    </row>
    <row r="327">
      <c r="A327" s="5" t="n"/>
      <c r="B327" s="5" t="n"/>
      <c r="C327" s="5" t="n"/>
      <c r="D327" s="14" t="n"/>
      <c r="E327" s="14" t="n"/>
      <c r="F327" s="13" t="n"/>
      <c r="G327" s="13" t="n"/>
      <c r="H327" s="5" t="n"/>
      <c r="I327" s="5" t="n"/>
      <c r="J327" s="16">
        <f>IF(A327&amp;""="","",MIN(N(E327),N(D327)))</f>
        <v/>
      </c>
      <c r="K327" s="16">
        <f>IF(A327&amp;""="","",MAX(0,N(D327)-J327))</f>
        <v/>
      </c>
      <c r="L327" s="6">
        <f>IF(A327&amp;""="","",IF(AND(H327&lt;&gt;"تم",ISNUMBER(F327),F327&lt;'الإعدادات'!$B$4-N('الإعدادات'!$B$5)),"متأخر عن الخطة",""))</f>
        <v/>
      </c>
      <c r="M327" s="6">
        <f>IF(A327&amp;""="","",IF(AND(H327="تم",N(E327)&lt;N(D327)),"راجع الحصص المنفذة",""))</f>
        <v/>
      </c>
    </row>
    <row r="328">
      <c r="A328" s="5" t="n"/>
      <c r="B328" s="5" t="n"/>
      <c r="C328" s="5" t="n"/>
      <c r="D328" s="14" t="n"/>
      <c r="E328" s="14" t="n"/>
      <c r="F328" s="13" t="n"/>
      <c r="G328" s="13" t="n"/>
      <c r="H328" s="5" t="n"/>
      <c r="I328" s="5" t="n"/>
      <c r="J328" s="16">
        <f>IF(A328&amp;""="","",MIN(N(E328),N(D328)))</f>
        <v/>
      </c>
      <c r="K328" s="16">
        <f>IF(A328&amp;""="","",MAX(0,N(D328)-J328))</f>
        <v/>
      </c>
      <c r="L328" s="6">
        <f>IF(A328&amp;""="","",IF(AND(H328&lt;&gt;"تم",ISNUMBER(F328),F328&lt;'الإعدادات'!$B$4-N('الإعدادات'!$B$5)),"متأخر عن الخطة",""))</f>
        <v/>
      </c>
      <c r="M328" s="6">
        <f>IF(A328&amp;""="","",IF(AND(H328="تم",N(E328)&lt;N(D328)),"راجع الحصص المنفذة",""))</f>
        <v/>
      </c>
    </row>
    <row r="329">
      <c r="A329" s="5" t="n"/>
      <c r="B329" s="5" t="n"/>
      <c r="C329" s="5" t="n"/>
      <c r="D329" s="14" t="n"/>
      <c r="E329" s="14" t="n"/>
      <c r="F329" s="13" t="n"/>
      <c r="G329" s="13" t="n"/>
      <c r="H329" s="5" t="n"/>
      <c r="I329" s="5" t="n"/>
      <c r="J329" s="16">
        <f>IF(A329&amp;""="","",MIN(N(E329),N(D329)))</f>
        <v/>
      </c>
      <c r="K329" s="16">
        <f>IF(A329&amp;""="","",MAX(0,N(D329)-J329))</f>
        <v/>
      </c>
      <c r="L329" s="6">
        <f>IF(A329&amp;""="","",IF(AND(H329&lt;&gt;"تم",ISNUMBER(F329),F329&lt;'الإعدادات'!$B$4-N('الإعدادات'!$B$5)),"متأخر عن الخطة",""))</f>
        <v/>
      </c>
      <c r="M329" s="6">
        <f>IF(A329&amp;""="","",IF(AND(H329="تم",N(E329)&lt;N(D329)),"راجع الحصص المنفذة",""))</f>
        <v/>
      </c>
    </row>
    <row r="330">
      <c r="A330" s="5" t="n"/>
      <c r="B330" s="5" t="n"/>
      <c r="C330" s="5" t="n"/>
      <c r="D330" s="14" t="n"/>
      <c r="E330" s="14" t="n"/>
      <c r="F330" s="13" t="n"/>
      <c r="G330" s="13" t="n"/>
      <c r="H330" s="5" t="n"/>
      <c r="I330" s="5" t="n"/>
      <c r="J330" s="16">
        <f>IF(A330&amp;""="","",MIN(N(E330),N(D330)))</f>
        <v/>
      </c>
      <c r="K330" s="16">
        <f>IF(A330&amp;""="","",MAX(0,N(D330)-J330))</f>
        <v/>
      </c>
      <c r="L330" s="6">
        <f>IF(A330&amp;""="","",IF(AND(H330&lt;&gt;"تم",ISNUMBER(F330),F330&lt;'الإعدادات'!$B$4-N('الإعدادات'!$B$5)),"متأخر عن الخطة",""))</f>
        <v/>
      </c>
      <c r="M330" s="6">
        <f>IF(A330&amp;""="","",IF(AND(H330="تم",N(E330)&lt;N(D330)),"راجع الحصص المنفذة",""))</f>
        <v/>
      </c>
    </row>
    <row r="331">
      <c r="A331" s="5" t="n"/>
      <c r="B331" s="5" t="n"/>
      <c r="C331" s="5" t="n"/>
      <c r="D331" s="14" t="n"/>
      <c r="E331" s="14" t="n"/>
      <c r="F331" s="13" t="n"/>
      <c r="G331" s="13" t="n"/>
      <c r="H331" s="5" t="n"/>
      <c r="I331" s="5" t="n"/>
      <c r="J331" s="16">
        <f>IF(A331&amp;""="","",MIN(N(E331),N(D331)))</f>
        <v/>
      </c>
      <c r="K331" s="16">
        <f>IF(A331&amp;""="","",MAX(0,N(D331)-J331))</f>
        <v/>
      </c>
      <c r="L331" s="6">
        <f>IF(A331&amp;""="","",IF(AND(H331&lt;&gt;"تم",ISNUMBER(F331),F331&lt;'الإعدادات'!$B$4-N('الإعدادات'!$B$5)),"متأخر عن الخطة",""))</f>
        <v/>
      </c>
      <c r="M331" s="6">
        <f>IF(A331&amp;""="","",IF(AND(H331="تم",N(E331)&lt;N(D331)),"راجع الحصص المنفذة",""))</f>
        <v/>
      </c>
    </row>
    <row r="332">
      <c r="A332" s="5" t="n"/>
      <c r="B332" s="5" t="n"/>
      <c r="C332" s="5" t="n"/>
      <c r="D332" s="14" t="n"/>
      <c r="E332" s="14" t="n"/>
      <c r="F332" s="13" t="n"/>
      <c r="G332" s="13" t="n"/>
      <c r="H332" s="5" t="n"/>
      <c r="I332" s="5" t="n"/>
      <c r="J332" s="16">
        <f>IF(A332&amp;""="","",MIN(N(E332),N(D332)))</f>
        <v/>
      </c>
      <c r="K332" s="16">
        <f>IF(A332&amp;""="","",MAX(0,N(D332)-J332))</f>
        <v/>
      </c>
      <c r="L332" s="6">
        <f>IF(A332&amp;""="","",IF(AND(H332&lt;&gt;"تم",ISNUMBER(F332),F332&lt;'الإعدادات'!$B$4-N('الإعدادات'!$B$5)),"متأخر عن الخطة",""))</f>
        <v/>
      </c>
      <c r="M332" s="6">
        <f>IF(A332&amp;""="","",IF(AND(H332="تم",N(E332)&lt;N(D332)),"راجع الحصص المنفذة",""))</f>
        <v/>
      </c>
    </row>
    <row r="333">
      <c r="A333" s="5" t="n"/>
      <c r="B333" s="5" t="n"/>
      <c r="C333" s="5" t="n"/>
      <c r="D333" s="14" t="n"/>
      <c r="E333" s="14" t="n"/>
      <c r="F333" s="13" t="n"/>
      <c r="G333" s="13" t="n"/>
      <c r="H333" s="5" t="n"/>
      <c r="I333" s="5" t="n"/>
      <c r="J333" s="16">
        <f>IF(A333&amp;""="","",MIN(N(E333),N(D333)))</f>
        <v/>
      </c>
      <c r="K333" s="16">
        <f>IF(A333&amp;""="","",MAX(0,N(D333)-J333))</f>
        <v/>
      </c>
      <c r="L333" s="6">
        <f>IF(A333&amp;""="","",IF(AND(H333&lt;&gt;"تم",ISNUMBER(F333),F333&lt;'الإعدادات'!$B$4-N('الإعدادات'!$B$5)),"متأخر عن الخطة",""))</f>
        <v/>
      </c>
      <c r="M333" s="6">
        <f>IF(A333&amp;""="","",IF(AND(H333="تم",N(E333)&lt;N(D333)),"راجع الحصص المنفذة",""))</f>
        <v/>
      </c>
    </row>
    <row r="334">
      <c r="A334" s="5" t="n"/>
      <c r="B334" s="5" t="n"/>
      <c r="C334" s="5" t="n"/>
      <c r="D334" s="14" t="n"/>
      <c r="E334" s="14" t="n"/>
      <c r="F334" s="13" t="n"/>
      <c r="G334" s="13" t="n"/>
      <c r="H334" s="5" t="n"/>
      <c r="I334" s="5" t="n"/>
      <c r="J334" s="16">
        <f>IF(A334&amp;""="","",MIN(N(E334),N(D334)))</f>
        <v/>
      </c>
      <c r="K334" s="16">
        <f>IF(A334&amp;""="","",MAX(0,N(D334)-J334))</f>
        <v/>
      </c>
      <c r="L334" s="6">
        <f>IF(A334&amp;""="","",IF(AND(H334&lt;&gt;"تم",ISNUMBER(F334),F334&lt;'الإعدادات'!$B$4-N('الإعدادات'!$B$5)),"متأخر عن الخطة",""))</f>
        <v/>
      </c>
      <c r="M334" s="6">
        <f>IF(A334&amp;""="","",IF(AND(H334="تم",N(E334)&lt;N(D334)),"راجع الحصص المنفذة",""))</f>
        <v/>
      </c>
    </row>
    <row r="335">
      <c r="A335" s="5" t="n"/>
      <c r="B335" s="5" t="n"/>
      <c r="C335" s="5" t="n"/>
      <c r="D335" s="14" t="n"/>
      <c r="E335" s="14" t="n"/>
      <c r="F335" s="13" t="n"/>
      <c r="G335" s="13" t="n"/>
      <c r="H335" s="5" t="n"/>
      <c r="I335" s="5" t="n"/>
      <c r="J335" s="16">
        <f>IF(A335&amp;""="","",MIN(N(E335),N(D335)))</f>
        <v/>
      </c>
      <c r="K335" s="16">
        <f>IF(A335&amp;""="","",MAX(0,N(D335)-J335))</f>
        <v/>
      </c>
      <c r="L335" s="6">
        <f>IF(A335&amp;""="","",IF(AND(H335&lt;&gt;"تم",ISNUMBER(F335),F335&lt;'الإعدادات'!$B$4-N('الإعدادات'!$B$5)),"متأخر عن الخطة",""))</f>
        <v/>
      </c>
      <c r="M335" s="6">
        <f>IF(A335&amp;""="","",IF(AND(H335="تم",N(E335)&lt;N(D335)),"راجع الحصص المنفذة",""))</f>
        <v/>
      </c>
    </row>
    <row r="336">
      <c r="A336" s="5" t="n"/>
      <c r="B336" s="5" t="n"/>
      <c r="C336" s="5" t="n"/>
      <c r="D336" s="14" t="n"/>
      <c r="E336" s="14" t="n"/>
      <c r="F336" s="13" t="n"/>
      <c r="G336" s="13" t="n"/>
      <c r="H336" s="5" t="n"/>
      <c r="I336" s="5" t="n"/>
      <c r="J336" s="16">
        <f>IF(A336&amp;""="","",MIN(N(E336),N(D336)))</f>
        <v/>
      </c>
      <c r="K336" s="16">
        <f>IF(A336&amp;""="","",MAX(0,N(D336)-J336))</f>
        <v/>
      </c>
      <c r="L336" s="6">
        <f>IF(A336&amp;""="","",IF(AND(H336&lt;&gt;"تم",ISNUMBER(F336),F336&lt;'الإعدادات'!$B$4-N('الإعدادات'!$B$5)),"متأخر عن الخطة",""))</f>
        <v/>
      </c>
      <c r="M336" s="6">
        <f>IF(A336&amp;""="","",IF(AND(H336="تم",N(E336)&lt;N(D336)),"راجع الحصص المنفذة",""))</f>
        <v/>
      </c>
    </row>
    <row r="337">
      <c r="A337" s="5" t="n"/>
      <c r="B337" s="5" t="n"/>
      <c r="C337" s="5" t="n"/>
      <c r="D337" s="14" t="n"/>
      <c r="E337" s="14" t="n"/>
      <c r="F337" s="13" t="n"/>
      <c r="G337" s="13" t="n"/>
      <c r="H337" s="5" t="n"/>
      <c r="I337" s="5" t="n"/>
      <c r="J337" s="16">
        <f>IF(A337&amp;""="","",MIN(N(E337),N(D337)))</f>
        <v/>
      </c>
      <c r="K337" s="16">
        <f>IF(A337&amp;""="","",MAX(0,N(D337)-J337))</f>
        <v/>
      </c>
      <c r="L337" s="6">
        <f>IF(A337&amp;""="","",IF(AND(H337&lt;&gt;"تم",ISNUMBER(F337),F337&lt;'الإعدادات'!$B$4-N('الإعدادات'!$B$5)),"متأخر عن الخطة",""))</f>
        <v/>
      </c>
      <c r="M337" s="6">
        <f>IF(A337&amp;""="","",IF(AND(H337="تم",N(E337)&lt;N(D337)),"راجع الحصص المنفذة",""))</f>
        <v/>
      </c>
    </row>
    <row r="338">
      <c r="A338" s="5" t="n"/>
      <c r="B338" s="5" t="n"/>
      <c r="C338" s="5" t="n"/>
      <c r="D338" s="14" t="n"/>
      <c r="E338" s="14" t="n"/>
      <c r="F338" s="13" t="n"/>
      <c r="G338" s="13" t="n"/>
      <c r="H338" s="5" t="n"/>
      <c r="I338" s="5" t="n"/>
      <c r="J338" s="16">
        <f>IF(A338&amp;""="","",MIN(N(E338),N(D338)))</f>
        <v/>
      </c>
      <c r="K338" s="16">
        <f>IF(A338&amp;""="","",MAX(0,N(D338)-J338))</f>
        <v/>
      </c>
      <c r="L338" s="6">
        <f>IF(A338&amp;""="","",IF(AND(H338&lt;&gt;"تم",ISNUMBER(F338),F338&lt;'الإعدادات'!$B$4-N('الإعدادات'!$B$5)),"متأخر عن الخطة",""))</f>
        <v/>
      </c>
      <c r="M338" s="6">
        <f>IF(A338&amp;""="","",IF(AND(H338="تم",N(E338)&lt;N(D338)),"راجع الحصص المنفذة",""))</f>
        <v/>
      </c>
    </row>
    <row r="339">
      <c r="A339" s="5" t="n"/>
      <c r="B339" s="5" t="n"/>
      <c r="C339" s="5" t="n"/>
      <c r="D339" s="14" t="n"/>
      <c r="E339" s="14" t="n"/>
      <c r="F339" s="13" t="n"/>
      <c r="G339" s="13" t="n"/>
      <c r="H339" s="5" t="n"/>
      <c r="I339" s="5" t="n"/>
      <c r="J339" s="16">
        <f>IF(A339&amp;""="","",MIN(N(E339),N(D339)))</f>
        <v/>
      </c>
      <c r="K339" s="16">
        <f>IF(A339&amp;""="","",MAX(0,N(D339)-J339))</f>
        <v/>
      </c>
      <c r="L339" s="6">
        <f>IF(A339&amp;""="","",IF(AND(H339&lt;&gt;"تم",ISNUMBER(F339),F339&lt;'الإعدادات'!$B$4-N('الإعدادات'!$B$5)),"متأخر عن الخطة",""))</f>
        <v/>
      </c>
      <c r="M339" s="6">
        <f>IF(A339&amp;""="","",IF(AND(H339="تم",N(E339)&lt;N(D339)),"راجع الحصص المنفذة",""))</f>
        <v/>
      </c>
    </row>
    <row r="340">
      <c r="A340" s="5" t="n"/>
      <c r="B340" s="5" t="n"/>
      <c r="C340" s="5" t="n"/>
      <c r="D340" s="14" t="n"/>
      <c r="E340" s="14" t="n"/>
      <c r="F340" s="13" t="n"/>
      <c r="G340" s="13" t="n"/>
      <c r="H340" s="5" t="n"/>
      <c r="I340" s="5" t="n"/>
      <c r="J340" s="16">
        <f>IF(A340&amp;""="","",MIN(N(E340),N(D340)))</f>
        <v/>
      </c>
      <c r="K340" s="16">
        <f>IF(A340&amp;""="","",MAX(0,N(D340)-J340))</f>
        <v/>
      </c>
      <c r="L340" s="6">
        <f>IF(A340&amp;""="","",IF(AND(H340&lt;&gt;"تم",ISNUMBER(F340),F340&lt;'الإعدادات'!$B$4-N('الإعدادات'!$B$5)),"متأخر عن الخطة",""))</f>
        <v/>
      </c>
      <c r="M340" s="6">
        <f>IF(A340&amp;""="","",IF(AND(H340="تم",N(E340)&lt;N(D340)),"راجع الحصص المنفذة",""))</f>
        <v/>
      </c>
    </row>
    <row r="341">
      <c r="A341" s="5" t="n"/>
      <c r="B341" s="5" t="n"/>
      <c r="C341" s="5" t="n"/>
      <c r="D341" s="14" t="n"/>
      <c r="E341" s="14" t="n"/>
      <c r="F341" s="13" t="n"/>
      <c r="G341" s="13" t="n"/>
      <c r="H341" s="5" t="n"/>
      <c r="I341" s="5" t="n"/>
      <c r="J341" s="16">
        <f>IF(A341&amp;""="","",MIN(N(E341),N(D341)))</f>
        <v/>
      </c>
      <c r="K341" s="16">
        <f>IF(A341&amp;""="","",MAX(0,N(D341)-J341))</f>
        <v/>
      </c>
      <c r="L341" s="6">
        <f>IF(A341&amp;""="","",IF(AND(H341&lt;&gt;"تم",ISNUMBER(F341),F341&lt;'الإعدادات'!$B$4-N('الإعدادات'!$B$5)),"متأخر عن الخطة",""))</f>
        <v/>
      </c>
      <c r="M341" s="6">
        <f>IF(A341&amp;""="","",IF(AND(H341="تم",N(E341)&lt;N(D341)),"راجع الحصص المنفذة",""))</f>
        <v/>
      </c>
    </row>
    <row r="342">
      <c r="A342" s="5" t="n"/>
      <c r="B342" s="5" t="n"/>
      <c r="C342" s="5" t="n"/>
      <c r="D342" s="14" t="n"/>
      <c r="E342" s="14" t="n"/>
      <c r="F342" s="13" t="n"/>
      <c r="G342" s="13" t="n"/>
      <c r="H342" s="5" t="n"/>
      <c r="I342" s="5" t="n"/>
      <c r="J342" s="16">
        <f>IF(A342&amp;""="","",MIN(N(E342),N(D342)))</f>
        <v/>
      </c>
      <c r="K342" s="16">
        <f>IF(A342&amp;""="","",MAX(0,N(D342)-J342))</f>
        <v/>
      </c>
      <c r="L342" s="6">
        <f>IF(A342&amp;""="","",IF(AND(H342&lt;&gt;"تم",ISNUMBER(F342),F342&lt;'الإعدادات'!$B$4-N('الإعدادات'!$B$5)),"متأخر عن الخطة",""))</f>
        <v/>
      </c>
      <c r="M342" s="6">
        <f>IF(A342&amp;""="","",IF(AND(H342="تم",N(E342)&lt;N(D342)),"راجع الحصص المنفذة",""))</f>
        <v/>
      </c>
    </row>
    <row r="343">
      <c r="A343" s="5" t="n"/>
      <c r="B343" s="5" t="n"/>
      <c r="C343" s="5" t="n"/>
      <c r="D343" s="14" t="n"/>
      <c r="E343" s="14" t="n"/>
      <c r="F343" s="13" t="n"/>
      <c r="G343" s="13" t="n"/>
      <c r="H343" s="5" t="n"/>
      <c r="I343" s="5" t="n"/>
      <c r="J343" s="16">
        <f>IF(A343&amp;""="","",MIN(N(E343),N(D343)))</f>
        <v/>
      </c>
      <c r="K343" s="16">
        <f>IF(A343&amp;""="","",MAX(0,N(D343)-J343))</f>
        <v/>
      </c>
      <c r="L343" s="6">
        <f>IF(A343&amp;""="","",IF(AND(H343&lt;&gt;"تم",ISNUMBER(F343),F343&lt;'الإعدادات'!$B$4-N('الإعدادات'!$B$5)),"متأخر عن الخطة",""))</f>
        <v/>
      </c>
      <c r="M343" s="6">
        <f>IF(A343&amp;""="","",IF(AND(H343="تم",N(E343)&lt;N(D343)),"راجع الحصص المنفذة",""))</f>
        <v/>
      </c>
    </row>
    <row r="344">
      <c r="A344" s="5" t="n"/>
      <c r="B344" s="5" t="n"/>
      <c r="C344" s="5" t="n"/>
      <c r="D344" s="14" t="n"/>
      <c r="E344" s="14" t="n"/>
      <c r="F344" s="13" t="n"/>
      <c r="G344" s="13" t="n"/>
      <c r="H344" s="5" t="n"/>
      <c r="I344" s="5" t="n"/>
      <c r="J344" s="16">
        <f>IF(A344&amp;""="","",MIN(N(E344),N(D344)))</f>
        <v/>
      </c>
      <c r="K344" s="16">
        <f>IF(A344&amp;""="","",MAX(0,N(D344)-J344))</f>
        <v/>
      </c>
      <c r="L344" s="6">
        <f>IF(A344&amp;""="","",IF(AND(H344&lt;&gt;"تم",ISNUMBER(F344),F344&lt;'الإعدادات'!$B$4-N('الإعدادات'!$B$5)),"متأخر عن الخطة",""))</f>
        <v/>
      </c>
      <c r="M344" s="6">
        <f>IF(A344&amp;""="","",IF(AND(H344="تم",N(E344)&lt;N(D344)),"راجع الحصص المنفذة",""))</f>
        <v/>
      </c>
    </row>
    <row r="345">
      <c r="A345" s="5" t="n"/>
      <c r="B345" s="5" t="n"/>
      <c r="C345" s="5" t="n"/>
      <c r="D345" s="14" t="n"/>
      <c r="E345" s="14" t="n"/>
      <c r="F345" s="13" t="n"/>
      <c r="G345" s="13" t="n"/>
      <c r="H345" s="5" t="n"/>
      <c r="I345" s="5" t="n"/>
      <c r="J345" s="16">
        <f>IF(A345&amp;""="","",MIN(N(E345),N(D345)))</f>
        <v/>
      </c>
      <c r="K345" s="16">
        <f>IF(A345&amp;""="","",MAX(0,N(D345)-J345))</f>
        <v/>
      </c>
      <c r="L345" s="6">
        <f>IF(A345&amp;""="","",IF(AND(H345&lt;&gt;"تم",ISNUMBER(F345),F345&lt;'الإعدادات'!$B$4-N('الإعدادات'!$B$5)),"متأخر عن الخطة",""))</f>
        <v/>
      </c>
      <c r="M345" s="6">
        <f>IF(A345&amp;""="","",IF(AND(H345="تم",N(E345)&lt;N(D345)),"راجع الحصص المنفذة",""))</f>
        <v/>
      </c>
    </row>
    <row r="346">
      <c r="A346" s="5" t="n"/>
      <c r="B346" s="5" t="n"/>
      <c r="C346" s="5" t="n"/>
      <c r="D346" s="14" t="n"/>
      <c r="E346" s="14" t="n"/>
      <c r="F346" s="13" t="n"/>
      <c r="G346" s="13" t="n"/>
      <c r="H346" s="5" t="n"/>
      <c r="I346" s="5" t="n"/>
      <c r="J346" s="16">
        <f>IF(A346&amp;""="","",MIN(N(E346),N(D346)))</f>
        <v/>
      </c>
      <c r="K346" s="16">
        <f>IF(A346&amp;""="","",MAX(0,N(D346)-J346))</f>
        <v/>
      </c>
      <c r="L346" s="6">
        <f>IF(A346&amp;""="","",IF(AND(H346&lt;&gt;"تم",ISNUMBER(F346),F346&lt;'الإعدادات'!$B$4-N('الإعدادات'!$B$5)),"متأخر عن الخطة",""))</f>
        <v/>
      </c>
      <c r="M346" s="6">
        <f>IF(A346&amp;""="","",IF(AND(H346="تم",N(E346)&lt;N(D346)),"راجع الحصص المنفذة",""))</f>
        <v/>
      </c>
    </row>
    <row r="347">
      <c r="A347" s="5" t="n"/>
      <c r="B347" s="5" t="n"/>
      <c r="C347" s="5" t="n"/>
      <c r="D347" s="14" t="n"/>
      <c r="E347" s="14" t="n"/>
      <c r="F347" s="13" t="n"/>
      <c r="G347" s="13" t="n"/>
      <c r="H347" s="5" t="n"/>
      <c r="I347" s="5" t="n"/>
      <c r="J347" s="16">
        <f>IF(A347&amp;""="","",MIN(N(E347),N(D347)))</f>
        <v/>
      </c>
      <c r="K347" s="16">
        <f>IF(A347&amp;""="","",MAX(0,N(D347)-J347))</f>
        <v/>
      </c>
      <c r="L347" s="6">
        <f>IF(A347&amp;""="","",IF(AND(H347&lt;&gt;"تم",ISNUMBER(F347),F347&lt;'الإعدادات'!$B$4-N('الإعدادات'!$B$5)),"متأخر عن الخطة",""))</f>
        <v/>
      </c>
      <c r="M347" s="6">
        <f>IF(A347&amp;""="","",IF(AND(H347="تم",N(E347)&lt;N(D347)),"راجع الحصص المنفذة",""))</f>
        <v/>
      </c>
    </row>
    <row r="348">
      <c r="A348" s="5" t="n"/>
      <c r="B348" s="5" t="n"/>
      <c r="C348" s="5" t="n"/>
      <c r="D348" s="14" t="n"/>
      <c r="E348" s="14" t="n"/>
      <c r="F348" s="13" t="n"/>
      <c r="G348" s="13" t="n"/>
      <c r="H348" s="5" t="n"/>
      <c r="I348" s="5" t="n"/>
      <c r="J348" s="16">
        <f>IF(A348&amp;""="","",MIN(N(E348),N(D348)))</f>
        <v/>
      </c>
      <c r="K348" s="16">
        <f>IF(A348&amp;""="","",MAX(0,N(D348)-J348))</f>
        <v/>
      </c>
      <c r="L348" s="6">
        <f>IF(A348&amp;""="","",IF(AND(H348&lt;&gt;"تم",ISNUMBER(F348),F348&lt;'الإعدادات'!$B$4-N('الإعدادات'!$B$5)),"متأخر عن الخطة",""))</f>
        <v/>
      </c>
      <c r="M348" s="6">
        <f>IF(A348&amp;""="","",IF(AND(H348="تم",N(E348)&lt;N(D348)),"راجع الحصص المنفذة",""))</f>
        <v/>
      </c>
    </row>
    <row r="349">
      <c r="A349" s="5" t="n"/>
      <c r="B349" s="5" t="n"/>
      <c r="C349" s="5" t="n"/>
      <c r="D349" s="14" t="n"/>
      <c r="E349" s="14" t="n"/>
      <c r="F349" s="13" t="n"/>
      <c r="G349" s="13" t="n"/>
      <c r="H349" s="5" t="n"/>
      <c r="I349" s="5" t="n"/>
      <c r="J349" s="16">
        <f>IF(A349&amp;""="","",MIN(N(E349),N(D349)))</f>
        <v/>
      </c>
      <c r="K349" s="16">
        <f>IF(A349&amp;""="","",MAX(0,N(D349)-J349))</f>
        <v/>
      </c>
      <c r="L349" s="6">
        <f>IF(A349&amp;""="","",IF(AND(H349&lt;&gt;"تم",ISNUMBER(F349),F349&lt;'الإعدادات'!$B$4-N('الإعدادات'!$B$5)),"متأخر عن الخطة",""))</f>
        <v/>
      </c>
      <c r="M349" s="6">
        <f>IF(A349&amp;""="","",IF(AND(H349="تم",N(E349)&lt;N(D349)),"راجع الحصص المنفذة",""))</f>
        <v/>
      </c>
    </row>
    <row r="350">
      <c r="A350" s="5" t="n"/>
      <c r="B350" s="5" t="n"/>
      <c r="C350" s="5" t="n"/>
      <c r="D350" s="14" t="n"/>
      <c r="E350" s="14" t="n"/>
      <c r="F350" s="13" t="n"/>
      <c r="G350" s="13" t="n"/>
      <c r="H350" s="5" t="n"/>
      <c r="I350" s="5" t="n"/>
      <c r="J350" s="16">
        <f>IF(A350&amp;""="","",MIN(N(E350),N(D350)))</f>
        <v/>
      </c>
      <c r="K350" s="16">
        <f>IF(A350&amp;""="","",MAX(0,N(D350)-J350))</f>
        <v/>
      </c>
      <c r="L350" s="6">
        <f>IF(A350&amp;""="","",IF(AND(H350&lt;&gt;"تم",ISNUMBER(F350),F350&lt;'الإعدادات'!$B$4-N('الإعدادات'!$B$5)),"متأخر عن الخطة",""))</f>
        <v/>
      </c>
      <c r="M350" s="6">
        <f>IF(A350&amp;""="","",IF(AND(H350="تم",N(E350)&lt;N(D350)),"راجع الحصص المنفذة",""))</f>
        <v/>
      </c>
    </row>
    <row r="351">
      <c r="A351" s="5" t="n"/>
      <c r="B351" s="5" t="n"/>
      <c r="C351" s="5" t="n"/>
      <c r="D351" s="14" t="n"/>
      <c r="E351" s="14" t="n"/>
      <c r="F351" s="13" t="n"/>
      <c r="G351" s="13" t="n"/>
      <c r="H351" s="5" t="n"/>
      <c r="I351" s="5" t="n"/>
      <c r="J351" s="16">
        <f>IF(A351&amp;""="","",MIN(N(E351),N(D351)))</f>
        <v/>
      </c>
      <c r="K351" s="16">
        <f>IF(A351&amp;""="","",MAX(0,N(D351)-J351))</f>
        <v/>
      </c>
      <c r="L351" s="6">
        <f>IF(A351&amp;""="","",IF(AND(H351&lt;&gt;"تم",ISNUMBER(F351),F351&lt;'الإعدادات'!$B$4-N('الإعدادات'!$B$5)),"متأخر عن الخطة",""))</f>
        <v/>
      </c>
      <c r="M351" s="6">
        <f>IF(A351&amp;""="","",IF(AND(H351="تم",N(E351)&lt;N(D351)),"راجع الحصص المنفذة",""))</f>
        <v/>
      </c>
    </row>
    <row r="352">
      <c r="A352" s="5" t="n"/>
      <c r="B352" s="5" t="n"/>
      <c r="C352" s="5" t="n"/>
      <c r="D352" s="14" t="n"/>
      <c r="E352" s="14" t="n"/>
      <c r="F352" s="13" t="n"/>
      <c r="G352" s="13" t="n"/>
      <c r="H352" s="5" t="n"/>
      <c r="I352" s="5" t="n"/>
      <c r="J352" s="16">
        <f>IF(A352&amp;""="","",MIN(N(E352),N(D352)))</f>
        <v/>
      </c>
      <c r="K352" s="16">
        <f>IF(A352&amp;""="","",MAX(0,N(D352)-J352))</f>
        <v/>
      </c>
      <c r="L352" s="6">
        <f>IF(A352&amp;""="","",IF(AND(H352&lt;&gt;"تم",ISNUMBER(F352),F352&lt;'الإعدادات'!$B$4-N('الإعدادات'!$B$5)),"متأخر عن الخطة",""))</f>
        <v/>
      </c>
      <c r="M352" s="6">
        <f>IF(A352&amp;""="","",IF(AND(H352="تم",N(E352)&lt;N(D352)),"راجع الحصص المنفذة",""))</f>
        <v/>
      </c>
    </row>
    <row r="353">
      <c r="A353" s="5" t="n"/>
      <c r="B353" s="5" t="n"/>
      <c r="C353" s="5" t="n"/>
      <c r="D353" s="14" t="n"/>
      <c r="E353" s="14" t="n"/>
      <c r="F353" s="13" t="n"/>
      <c r="G353" s="13" t="n"/>
      <c r="H353" s="5" t="n"/>
      <c r="I353" s="5" t="n"/>
      <c r="J353" s="16">
        <f>IF(A353&amp;""="","",MIN(N(E353),N(D353)))</f>
        <v/>
      </c>
      <c r="K353" s="16">
        <f>IF(A353&amp;""="","",MAX(0,N(D353)-J353))</f>
        <v/>
      </c>
      <c r="L353" s="6">
        <f>IF(A353&amp;""="","",IF(AND(H353&lt;&gt;"تم",ISNUMBER(F353),F353&lt;'الإعدادات'!$B$4-N('الإعدادات'!$B$5)),"متأخر عن الخطة",""))</f>
        <v/>
      </c>
      <c r="M353" s="6">
        <f>IF(A353&amp;""="","",IF(AND(H353="تم",N(E353)&lt;N(D353)),"راجع الحصص المنفذة",""))</f>
        <v/>
      </c>
    </row>
    <row r="354">
      <c r="A354" s="5" t="n"/>
      <c r="B354" s="5" t="n"/>
      <c r="C354" s="5" t="n"/>
      <c r="D354" s="14" t="n"/>
      <c r="E354" s="14" t="n"/>
      <c r="F354" s="13" t="n"/>
      <c r="G354" s="13" t="n"/>
      <c r="H354" s="5" t="n"/>
      <c r="I354" s="5" t="n"/>
      <c r="J354" s="16">
        <f>IF(A354&amp;""="","",MIN(N(E354),N(D354)))</f>
        <v/>
      </c>
      <c r="K354" s="16">
        <f>IF(A354&amp;""="","",MAX(0,N(D354)-J354))</f>
        <v/>
      </c>
      <c r="L354" s="6">
        <f>IF(A354&amp;""="","",IF(AND(H354&lt;&gt;"تم",ISNUMBER(F354),F354&lt;'الإعدادات'!$B$4-N('الإعدادات'!$B$5)),"متأخر عن الخطة",""))</f>
        <v/>
      </c>
      <c r="M354" s="6">
        <f>IF(A354&amp;""="","",IF(AND(H354="تم",N(E354)&lt;N(D354)),"راجع الحصص المنفذة",""))</f>
        <v/>
      </c>
    </row>
    <row r="355">
      <c r="A355" s="5" t="n"/>
      <c r="B355" s="5" t="n"/>
      <c r="C355" s="5" t="n"/>
      <c r="D355" s="14" t="n"/>
      <c r="E355" s="14" t="n"/>
      <c r="F355" s="13" t="n"/>
      <c r="G355" s="13" t="n"/>
      <c r="H355" s="5" t="n"/>
      <c r="I355" s="5" t="n"/>
      <c r="J355" s="16">
        <f>IF(A355&amp;""="","",MIN(N(E355),N(D355)))</f>
        <v/>
      </c>
      <c r="K355" s="16">
        <f>IF(A355&amp;""="","",MAX(0,N(D355)-J355))</f>
        <v/>
      </c>
      <c r="L355" s="6">
        <f>IF(A355&amp;""="","",IF(AND(H355&lt;&gt;"تم",ISNUMBER(F355),F355&lt;'الإعدادات'!$B$4-N('الإعدادات'!$B$5)),"متأخر عن الخطة",""))</f>
        <v/>
      </c>
      <c r="M355" s="6">
        <f>IF(A355&amp;""="","",IF(AND(H355="تم",N(E355)&lt;N(D355)),"راجع الحصص المنفذة",""))</f>
        <v/>
      </c>
    </row>
    <row r="356">
      <c r="A356" s="5" t="n"/>
      <c r="B356" s="5" t="n"/>
      <c r="C356" s="5" t="n"/>
      <c r="D356" s="14" t="n"/>
      <c r="E356" s="14" t="n"/>
      <c r="F356" s="13" t="n"/>
      <c r="G356" s="13" t="n"/>
      <c r="H356" s="5" t="n"/>
      <c r="I356" s="5" t="n"/>
      <c r="J356" s="16">
        <f>IF(A356&amp;""="","",MIN(N(E356),N(D356)))</f>
        <v/>
      </c>
      <c r="K356" s="16">
        <f>IF(A356&amp;""="","",MAX(0,N(D356)-J356))</f>
        <v/>
      </c>
      <c r="L356" s="6">
        <f>IF(A356&amp;""="","",IF(AND(H356&lt;&gt;"تم",ISNUMBER(F356),F356&lt;'الإعدادات'!$B$4-N('الإعدادات'!$B$5)),"متأخر عن الخطة",""))</f>
        <v/>
      </c>
      <c r="M356" s="6">
        <f>IF(A356&amp;""="","",IF(AND(H356="تم",N(E356)&lt;N(D356)),"راجع الحصص المنفذة",""))</f>
        <v/>
      </c>
    </row>
    <row r="357">
      <c r="A357" s="5" t="n"/>
      <c r="B357" s="5" t="n"/>
      <c r="C357" s="5" t="n"/>
      <c r="D357" s="14" t="n"/>
      <c r="E357" s="14" t="n"/>
      <c r="F357" s="13" t="n"/>
      <c r="G357" s="13" t="n"/>
      <c r="H357" s="5" t="n"/>
      <c r="I357" s="5" t="n"/>
      <c r="J357" s="16">
        <f>IF(A357&amp;""="","",MIN(N(E357),N(D357)))</f>
        <v/>
      </c>
      <c r="K357" s="16">
        <f>IF(A357&amp;""="","",MAX(0,N(D357)-J357))</f>
        <v/>
      </c>
      <c r="L357" s="6">
        <f>IF(A357&amp;""="","",IF(AND(H357&lt;&gt;"تم",ISNUMBER(F357),F357&lt;'الإعدادات'!$B$4-N('الإعدادات'!$B$5)),"متأخر عن الخطة",""))</f>
        <v/>
      </c>
      <c r="M357" s="6">
        <f>IF(A357&amp;""="","",IF(AND(H357="تم",N(E357)&lt;N(D357)),"راجع الحصص المنفذة",""))</f>
        <v/>
      </c>
    </row>
    <row r="358">
      <c r="A358" s="5" t="n"/>
      <c r="B358" s="5" t="n"/>
      <c r="C358" s="5" t="n"/>
      <c r="D358" s="14" t="n"/>
      <c r="E358" s="14" t="n"/>
      <c r="F358" s="13" t="n"/>
      <c r="G358" s="13" t="n"/>
      <c r="H358" s="5" t="n"/>
      <c r="I358" s="5" t="n"/>
      <c r="J358" s="16">
        <f>IF(A358&amp;""="","",MIN(N(E358),N(D358)))</f>
        <v/>
      </c>
      <c r="K358" s="16">
        <f>IF(A358&amp;""="","",MAX(0,N(D358)-J358))</f>
        <v/>
      </c>
      <c r="L358" s="6">
        <f>IF(A358&amp;""="","",IF(AND(H358&lt;&gt;"تم",ISNUMBER(F358),F358&lt;'الإعدادات'!$B$4-N('الإعدادات'!$B$5)),"متأخر عن الخطة",""))</f>
        <v/>
      </c>
      <c r="M358" s="6">
        <f>IF(A358&amp;""="","",IF(AND(H358="تم",N(E358)&lt;N(D358)),"راجع الحصص المنفذة",""))</f>
        <v/>
      </c>
    </row>
    <row r="359">
      <c r="A359" s="5" t="n"/>
      <c r="B359" s="5" t="n"/>
      <c r="C359" s="5" t="n"/>
      <c r="D359" s="14" t="n"/>
      <c r="E359" s="14" t="n"/>
      <c r="F359" s="13" t="n"/>
      <c r="G359" s="13" t="n"/>
      <c r="H359" s="5" t="n"/>
      <c r="I359" s="5" t="n"/>
      <c r="J359" s="16">
        <f>IF(A359&amp;""="","",MIN(N(E359),N(D359)))</f>
        <v/>
      </c>
      <c r="K359" s="16">
        <f>IF(A359&amp;""="","",MAX(0,N(D359)-J359))</f>
        <v/>
      </c>
      <c r="L359" s="6">
        <f>IF(A359&amp;""="","",IF(AND(H359&lt;&gt;"تم",ISNUMBER(F359),F359&lt;'الإعدادات'!$B$4-N('الإعدادات'!$B$5)),"متأخر عن الخطة",""))</f>
        <v/>
      </c>
      <c r="M359" s="6">
        <f>IF(A359&amp;""="","",IF(AND(H359="تم",N(E359)&lt;N(D359)),"راجع الحصص المنفذة",""))</f>
        <v/>
      </c>
    </row>
    <row r="360">
      <c r="A360" s="5" t="n"/>
      <c r="B360" s="5" t="n"/>
      <c r="C360" s="5" t="n"/>
      <c r="D360" s="14" t="n"/>
      <c r="E360" s="14" t="n"/>
      <c r="F360" s="13" t="n"/>
      <c r="G360" s="13" t="n"/>
      <c r="H360" s="5" t="n"/>
      <c r="I360" s="5" t="n"/>
      <c r="J360" s="16">
        <f>IF(A360&amp;""="","",MIN(N(E360),N(D360)))</f>
        <v/>
      </c>
      <c r="K360" s="16">
        <f>IF(A360&amp;""="","",MAX(0,N(D360)-J360))</f>
        <v/>
      </c>
      <c r="L360" s="6">
        <f>IF(A360&amp;""="","",IF(AND(H360&lt;&gt;"تم",ISNUMBER(F360),F360&lt;'الإعدادات'!$B$4-N('الإعدادات'!$B$5)),"متأخر عن الخطة",""))</f>
        <v/>
      </c>
      <c r="M360" s="6">
        <f>IF(A360&amp;""="","",IF(AND(H360="تم",N(E360)&lt;N(D360)),"راجع الحصص المنفذة",""))</f>
        <v/>
      </c>
    </row>
    <row r="361">
      <c r="A361" s="5" t="n"/>
      <c r="B361" s="5" t="n"/>
      <c r="C361" s="5" t="n"/>
      <c r="D361" s="14" t="n"/>
      <c r="E361" s="14" t="n"/>
      <c r="F361" s="13" t="n"/>
      <c r="G361" s="13" t="n"/>
      <c r="H361" s="5" t="n"/>
      <c r="I361" s="5" t="n"/>
      <c r="J361" s="16">
        <f>IF(A361&amp;""="","",MIN(N(E361),N(D361)))</f>
        <v/>
      </c>
      <c r="K361" s="16">
        <f>IF(A361&amp;""="","",MAX(0,N(D361)-J361))</f>
        <v/>
      </c>
      <c r="L361" s="6">
        <f>IF(A361&amp;""="","",IF(AND(H361&lt;&gt;"تم",ISNUMBER(F361),F361&lt;'الإعدادات'!$B$4-N('الإعدادات'!$B$5)),"متأخر عن الخطة",""))</f>
        <v/>
      </c>
      <c r="M361" s="6">
        <f>IF(A361&amp;""="","",IF(AND(H361="تم",N(E361)&lt;N(D361)),"راجع الحصص المنفذة",""))</f>
        <v/>
      </c>
    </row>
    <row r="362">
      <c r="A362" s="5" t="n"/>
      <c r="B362" s="5" t="n"/>
      <c r="C362" s="5" t="n"/>
      <c r="D362" s="14" t="n"/>
      <c r="E362" s="14" t="n"/>
      <c r="F362" s="13" t="n"/>
      <c r="G362" s="13" t="n"/>
      <c r="H362" s="5" t="n"/>
      <c r="I362" s="5" t="n"/>
      <c r="J362" s="16">
        <f>IF(A362&amp;""="","",MIN(N(E362),N(D362)))</f>
        <v/>
      </c>
      <c r="K362" s="16">
        <f>IF(A362&amp;""="","",MAX(0,N(D362)-J362))</f>
        <v/>
      </c>
      <c r="L362" s="6">
        <f>IF(A362&amp;""="","",IF(AND(H362&lt;&gt;"تم",ISNUMBER(F362),F362&lt;'الإعدادات'!$B$4-N('الإعدادات'!$B$5)),"متأخر عن الخطة",""))</f>
        <v/>
      </c>
      <c r="M362" s="6">
        <f>IF(A362&amp;""="","",IF(AND(H362="تم",N(E362)&lt;N(D362)),"راجع الحصص المنفذة",""))</f>
        <v/>
      </c>
    </row>
    <row r="363">
      <c r="A363" s="5" t="n"/>
      <c r="B363" s="5" t="n"/>
      <c r="C363" s="5" t="n"/>
      <c r="D363" s="14" t="n"/>
      <c r="E363" s="14" t="n"/>
      <c r="F363" s="13" t="n"/>
      <c r="G363" s="13" t="n"/>
      <c r="H363" s="5" t="n"/>
      <c r="I363" s="5" t="n"/>
      <c r="J363" s="16">
        <f>IF(A363&amp;""="","",MIN(N(E363),N(D363)))</f>
        <v/>
      </c>
      <c r="K363" s="16">
        <f>IF(A363&amp;""="","",MAX(0,N(D363)-J363))</f>
        <v/>
      </c>
      <c r="L363" s="6">
        <f>IF(A363&amp;""="","",IF(AND(H363&lt;&gt;"تم",ISNUMBER(F363),F363&lt;'الإعدادات'!$B$4-N('الإعدادات'!$B$5)),"متأخر عن الخطة",""))</f>
        <v/>
      </c>
      <c r="M363" s="6">
        <f>IF(A363&amp;""="","",IF(AND(H363="تم",N(E363)&lt;N(D363)),"راجع الحصص المنفذة",""))</f>
        <v/>
      </c>
    </row>
    <row r="364">
      <c r="A364" s="5" t="n"/>
      <c r="B364" s="5" t="n"/>
      <c r="C364" s="5" t="n"/>
      <c r="D364" s="14" t="n"/>
      <c r="E364" s="14" t="n"/>
      <c r="F364" s="13" t="n"/>
      <c r="G364" s="13" t="n"/>
      <c r="H364" s="5" t="n"/>
      <c r="I364" s="5" t="n"/>
      <c r="J364" s="16">
        <f>IF(A364&amp;""="","",MIN(N(E364),N(D364)))</f>
        <v/>
      </c>
      <c r="K364" s="16">
        <f>IF(A364&amp;""="","",MAX(0,N(D364)-J364))</f>
        <v/>
      </c>
      <c r="L364" s="6">
        <f>IF(A364&amp;""="","",IF(AND(H364&lt;&gt;"تم",ISNUMBER(F364),F364&lt;'الإعدادات'!$B$4-N('الإعدادات'!$B$5)),"متأخر عن الخطة",""))</f>
        <v/>
      </c>
      <c r="M364" s="6">
        <f>IF(A364&amp;""="","",IF(AND(H364="تم",N(E364)&lt;N(D364)),"راجع الحصص المنفذة",""))</f>
        <v/>
      </c>
    </row>
    <row r="365">
      <c r="A365" s="5" t="n"/>
      <c r="B365" s="5" t="n"/>
      <c r="C365" s="5" t="n"/>
      <c r="D365" s="14" t="n"/>
      <c r="E365" s="14" t="n"/>
      <c r="F365" s="13" t="n"/>
      <c r="G365" s="13" t="n"/>
      <c r="H365" s="5" t="n"/>
      <c r="I365" s="5" t="n"/>
      <c r="J365" s="16">
        <f>IF(A365&amp;""="","",MIN(N(E365),N(D365)))</f>
        <v/>
      </c>
      <c r="K365" s="16">
        <f>IF(A365&amp;""="","",MAX(0,N(D365)-J365))</f>
        <v/>
      </c>
      <c r="L365" s="6">
        <f>IF(A365&amp;""="","",IF(AND(H365&lt;&gt;"تم",ISNUMBER(F365),F365&lt;'الإعدادات'!$B$4-N('الإعدادات'!$B$5)),"متأخر عن الخطة",""))</f>
        <v/>
      </c>
      <c r="M365" s="6">
        <f>IF(A365&amp;""="","",IF(AND(H365="تم",N(E365)&lt;N(D365)),"راجع الحصص المنفذة",""))</f>
        <v/>
      </c>
    </row>
    <row r="366">
      <c r="A366" s="5" t="n"/>
      <c r="B366" s="5" t="n"/>
      <c r="C366" s="5" t="n"/>
      <c r="D366" s="14" t="n"/>
      <c r="E366" s="14" t="n"/>
      <c r="F366" s="13" t="n"/>
      <c r="G366" s="13" t="n"/>
      <c r="H366" s="5" t="n"/>
      <c r="I366" s="5" t="n"/>
      <c r="J366" s="16">
        <f>IF(A366&amp;""="","",MIN(N(E366),N(D366)))</f>
        <v/>
      </c>
      <c r="K366" s="16">
        <f>IF(A366&amp;""="","",MAX(0,N(D366)-J366))</f>
        <v/>
      </c>
      <c r="L366" s="6">
        <f>IF(A366&amp;""="","",IF(AND(H366&lt;&gt;"تم",ISNUMBER(F366),F366&lt;'الإعدادات'!$B$4-N('الإعدادات'!$B$5)),"متأخر عن الخطة",""))</f>
        <v/>
      </c>
      <c r="M366" s="6">
        <f>IF(A366&amp;""="","",IF(AND(H366="تم",N(E366)&lt;N(D366)),"راجع الحصص المنفذة",""))</f>
        <v/>
      </c>
    </row>
    <row r="367">
      <c r="A367" s="5" t="n"/>
      <c r="B367" s="5" t="n"/>
      <c r="C367" s="5" t="n"/>
      <c r="D367" s="14" t="n"/>
      <c r="E367" s="14" t="n"/>
      <c r="F367" s="13" t="n"/>
      <c r="G367" s="13" t="n"/>
      <c r="H367" s="5" t="n"/>
      <c r="I367" s="5" t="n"/>
      <c r="J367" s="16">
        <f>IF(A367&amp;""="","",MIN(N(E367),N(D367)))</f>
        <v/>
      </c>
      <c r="K367" s="16">
        <f>IF(A367&amp;""="","",MAX(0,N(D367)-J367))</f>
        <v/>
      </c>
      <c r="L367" s="6">
        <f>IF(A367&amp;""="","",IF(AND(H367&lt;&gt;"تم",ISNUMBER(F367),F367&lt;'الإعدادات'!$B$4-N('الإعدادات'!$B$5)),"متأخر عن الخطة",""))</f>
        <v/>
      </c>
      <c r="M367" s="6">
        <f>IF(A367&amp;""="","",IF(AND(H367="تم",N(E367)&lt;N(D367)),"راجع الحصص المنفذة",""))</f>
        <v/>
      </c>
    </row>
    <row r="368">
      <c r="A368" s="5" t="n"/>
      <c r="B368" s="5" t="n"/>
      <c r="C368" s="5" t="n"/>
      <c r="D368" s="14" t="n"/>
      <c r="E368" s="14" t="n"/>
      <c r="F368" s="13" t="n"/>
      <c r="G368" s="13" t="n"/>
      <c r="H368" s="5" t="n"/>
      <c r="I368" s="5" t="n"/>
      <c r="J368" s="16">
        <f>IF(A368&amp;""="","",MIN(N(E368),N(D368)))</f>
        <v/>
      </c>
      <c r="K368" s="16">
        <f>IF(A368&amp;""="","",MAX(0,N(D368)-J368))</f>
        <v/>
      </c>
      <c r="L368" s="6">
        <f>IF(A368&amp;""="","",IF(AND(H368&lt;&gt;"تم",ISNUMBER(F368),F368&lt;'الإعدادات'!$B$4-N('الإعدادات'!$B$5)),"متأخر عن الخطة",""))</f>
        <v/>
      </c>
      <c r="M368" s="6">
        <f>IF(A368&amp;""="","",IF(AND(H368="تم",N(E368)&lt;N(D368)),"راجع الحصص المنفذة",""))</f>
        <v/>
      </c>
    </row>
    <row r="369">
      <c r="A369" s="5" t="n"/>
      <c r="B369" s="5" t="n"/>
      <c r="C369" s="5" t="n"/>
      <c r="D369" s="14" t="n"/>
      <c r="E369" s="14" t="n"/>
      <c r="F369" s="13" t="n"/>
      <c r="G369" s="13" t="n"/>
      <c r="H369" s="5" t="n"/>
      <c r="I369" s="5" t="n"/>
      <c r="J369" s="16">
        <f>IF(A369&amp;""="","",MIN(N(E369),N(D369)))</f>
        <v/>
      </c>
      <c r="K369" s="16">
        <f>IF(A369&amp;""="","",MAX(0,N(D369)-J369))</f>
        <v/>
      </c>
      <c r="L369" s="6">
        <f>IF(A369&amp;""="","",IF(AND(H369&lt;&gt;"تم",ISNUMBER(F369),F369&lt;'الإعدادات'!$B$4-N('الإعدادات'!$B$5)),"متأخر عن الخطة",""))</f>
        <v/>
      </c>
      <c r="M369" s="6">
        <f>IF(A369&amp;""="","",IF(AND(H369="تم",N(E369)&lt;N(D369)),"راجع الحصص المنفذة",""))</f>
        <v/>
      </c>
    </row>
    <row r="370">
      <c r="A370" s="5" t="n"/>
      <c r="B370" s="5" t="n"/>
      <c r="C370" s="5" t="n"/>
      <c r="D370" s="14" t="n"/>
      <c r="E370" s="14" t="n"/>
      <c r="F370" s="13" t="n"/>
      <c r="G370" s="13" t="n"/>
      <c r="H370" s="5" t="n"/>
      <c r="I370" s="5" t="n"/>
      <c r="J370" s="16">
        <f>IF(A370&amp;""="","",MIN(N(E370),N(D370)))</f>
        <v/>
      </c>
      <c r="K370" s="16">
        <f>IF(A370&amp;""="","",MAX(0,N(D370)-J370))</f>
        <v/>
      </c>
      <c r="L370" s="6">
        <f>IF(A370&amp;""="","",IF(AND(H370&lt;&gt;"تم",ISNUMBER(F370),F370&lt;'الإعدادات'!$B$4-N('الإعدادات'!$B$5)),"متأخر عن الخطة",""))</f>
        <v/>
      </c>
      <c r="M370" s="6">
        <f>IF(A370&amp;""="","",IF(AND(H370="تم",N(E370)&lt;N(D370)),"راجع الحصص المنفذة",""))</f>
        <v/>
      </c>
    </row>
    <row r="371">
      <c r="A371" s="5" t="n"/>
      <c r="B371" s="5" t="n"/>
      <c r="C371" s="5" t="n"/>
      <c r="D371" s="14" t="n"/>
      <c r="E371" s="14" t="n"/>
      <c r="F371" s="13" t="n"/>
      <c r="G371" s="13" t="n"/>
      <c r="H371" s="5" t="n"/>
      <c r="I371" s="5" t="n"/>
      <c r="J371" s="16">
        <f>IF(A371&amp;""="","",MIN(N(E371),N(D371)))</f>
        <v/>
      </c>
      <c r="K371" s="16">
        <f>IF(A371&amp;""="","",MAX(0,N(D371)-J371))</f>
        <v/>
      </c>
      <c r="L371" s="6">
        <f>IF(A371&amp;""="","",IF(AND(H371&lt;&gt;"تم",ISNUMBER(F371),F371&lt;'الإعدادات'!$B$4-N('الإعدادات'!$B$5)),"متأخر عن الخطة",""))</f>
        <v/>
      </c>
      <c r="M371" s="6">
        <f>IF(A371&amp;""="","",IF(AND(H371="تم",N(E371)&lt;N(D371)),"راجع الحصص المنفذة",""))</f>
        <v/>
      </c>
    </row>
    <row r="372">
      <c r="A372" s="5" t="n"/>
      <c r="B372" s="5" t="n"/>
      <c r="C372" s="5" t="n"/>
      <c r="D372" s="14" t="n"/>
      <c r="E372" s="14" t="n"/>
      <c r="F372" s="13" t="n"/>
      <c r="G372" s="13" t="n"/>
      <c r="H372" s="5" t="n"/>
      <c r="I372" s="5" t="n"/>
      <c r="J372" s="16">
        <f>IF(A372&amp;""="","",MIN(N(E372),N(D372)))</f>
        <v/>
      </c>
      <c r="K372" s="16">
        <f>IF(A372&amp;""="","",MAX(0,N(D372)-J372))</f>
        <v/>
      </c>
      <c r="L372" s="6">
        <f>IF(A372&amp;""="","",IF(AND(H372&lt;&gt;"تم",ISNUMBER(F372),F372&lt;'الإعدادات'!$B$4-N('الإعدادات'!$B$5)),"متأخر عن الخطة",""))</f>
        <v/>
      </c>
      <c r="M372" s="6">
        <f>IF(A372&amp;""="","",IF(AND(H372="تم",N(E372)&lt;N(D372)),"راجع الحصص المنفذة",""))</f>
        <v/>
      </c>
    </row>
    <row r="373">
      <c r="A373" s="5" t="n"/>
      <c r="B373" s="5" t="n"/>
      <c r="C373" s="5" t="n"/>
      <c r="D373" s="14" t="n"/>
      <c r="E373" s="14" t="n"/>
      <c r="F373" s="13" t="n"/>
      <c r="G373" s="13" t="n"/>
      <c r="H373" s="5" t="n"/>
      <c r="I373" s="5" t="n"/>
      <c r="J373" s="16">
        <f>IF(A373&amp;""="","",MIN(N(E373),N(D373)))</f>
        <v/>
      </c>
      <c r="K373" s="16">
        <f>IF(A373&amp;""="","",MAX(0,N(D373)-J373))</f>
        <v/>
      </c>
      <c r="L373" s="6">
        <f>IF(A373&amp;""="","",IF(AND(H373&lt;&gt;"تم",ISNUMBER(F373),F373&lt;'الإعدادات'!$B$4-N('الإعدادات'!$B$5)),"متأخر عن الخطة",""))</f>
        <v/>
      </c>
      <c r="M373" s="6">
        <f>IF(A373&amp;""="","",IF(AND(H373="تم",N(E373)&lt;N(D373)),"راجع الحصص المنفذة",""))</f>
        <v/>
      </c>
    </row>
    <row r="374">
      <c r="A374" s="5" t="n"/>
      <c r="B374" s="5" t="n"/>
      <c r="C374" s="5" t="n"/>
      <c r="D374" s="14" t="n"/>
      <c r="E374" s="14" t="n"/>
      <c r="F374" s="13" t="n"/>
      <c r="G374" s="13" t="n"/>
      <c r="H374" s="5" t="n"/>
      <c r="I374" s="5" t="n"/>
      <c r="J374" s="16">
        <f>IF(A374&amp;""="","",MIN(N(E374),N(D374)))</f>
        <v/>
      </c>
      <c r="K374" s="16">
        <f>IF(A374&amp;""="","",MAX(0,N(D374)-J374))</f>
        <v/>
      </c>
      <c r="L374" s="6">
        <f>IF(A374&amp;""="","",IF(AND(H374&lt;&gt;"تم",ISNUMBER(F374),F374&lt;'الإعدادات'!$B$4-N('الإعدادات'!$B$5)),"متأخر عن الخطة",""))</f>
        <v/>
      </c>
      <c r="M374" s="6">
        <f>IF(A374&amp;""="","",IF(AND(H374="تم",N(E374)&lt;N(D374)),"راجع الحصص المنفذة",""))</f>
        <v/>
      </c>
    </row>
    <row r="375">
      <c r="A375" s="5" t="n"/>
      <c r="B375" s="5" t="n"/>
      <c r="C375" s="5" t="n"/>
      <c r="D375" s="14" t="n"/>
      <c r="E375" s="14" t="n"/>
      <c r="F375" s="13" t="n"/>
      <c r="G375" s="13" t="n"/>
      <c r="H375" s="5" t="n"/>
      <c r="I375" s="5" t="n"/>
      <c r="J375" s="16">
        <f>IF(A375&amp;""="","",MIN(N(E375),N(D375)))</f>
        <v/>
      </c>
      <c r="K375" s="16">
        <f>IF(A375&amp;""="","",MAX(0,N(D375)-J375))</f>
        <v/>
      </c>
      <c r="L375" s="6">
        <f>IF(A375&amp;""="","",IF(AND(H375&lt;&gt;"تم",ISNUMBER(F375),F375&lt;'الإعدادات'!$B$4-N('الإعدادات'!$B$5)),"متأخر عن الخطة",""))</f>
        <v/>
      </c>
      <c r="M375" s="6">
        <f>IF(A375&amp;""="","",IF(AND(H375="تم",N(E375)&lt;N(D375)),"راجع الحصص المنفذة",""))</f>
        <v/>
      </c>
    </row>
    <row r="376">
      <c r="A376" s="5" t="n"/>
      <c r="B376" s="5" t="n"/>
      <c r="C376" s="5" t="n"/>
      <c r="D376" s="14" t="n"/>
      <c r="E376" s="14" t="n"/>
      <c r="F376" s="13" t="n"/>
      <c r="G376" s="13" t="n"/>
      <c r="H376" s="5" t="n"/>
      <c r="I376" s="5" t="n"/>
      <c r="J376" s="16">
        <f>IF(A376&amp;""="","",MIN(N(E376),N(D376)))</f>
        <v/>
      </c>
      <c r="K376" s="16">
        <f>IF(A376&amp;""="","",MAX(0,N(D376)-J376))</f>
        <v/>
      </c>
      <c r="L376" s="6">
        <f>IF(A376&amp;""="","",IF(AND(H376&lt;&gt;"تم",ISNUMBER(F376),F376&lt;'الإعدادات'!$B$4-N('الإعدادات'!$B$5)),"متأخر عن الخطة",""))</f>
        <v/>
      </c>
      <c r="M376" s="6">
        <f>IF(A376&amp;""="","",IF(AND(H376="تم",N(E376)&lt;N(D376)),"راجع الحصص المنفذة",""))</f>
        <v/>
      </c>
    </row>
    <row r="377">
      <c r="A377" s="5" t="n"/>
      <c r="B377" s="5" t="n"/>
      <c r="C377" s="5" t="n"/>
      <c r="D377" s="14" t="n"/>
      <c r="E377" s="14" t="n"/>
      <c r="F377" s="13" t="n"/>
      <c r="G377" s="13" t="n"/>
      <c r="H377" s="5" t="n"/>
      <c r="I377" s="5" t="n"/>
      <c r="J377" s="16">
        <f>IF(A377&amp;""="","",MIN(N(E377),N(D377)))</f>
        <v/>
      </c>
      <c r="K377" s="16">
        <f>IF(A377&amp;""="","",MAX(0,N(D377)-J377))</f>
        <v/>
      </c>
      <c r="L377" s="6">
        <f>IF(A377&amp;""="","",IF(AND(H377&lt;&gt;"تم",ISNUMBER(F377),F377&lt;'الإعدادات'!$B$4-N('الإعدادات'!$B$5)),"متأخر عن الخطة",""))</f>
        <v/>
      </c>
      <c r="M377" s="6">
        <f>IF(A377&amp;""="","",IF(AND(H377="تم",N(E377)&lt;N(D377)),"راجع الحصص المنفذة",""))</f>
        <v/>
      </c>
    </row>
    <row r="378">
      <c r="A378" s="5" t="n"/>
      <c r="B378" s="5" t="n"/>
      <c r="C378" s="5" t="n"/>
      <c r="D378" s="14" t="n"/>
      <c r="E378" s="14" t="n"/>
      <c r="F378" s="13" t="n"/>
      <c r="G378" s="13" t="n"/>
      <c r="H378" s="5" t="n"/>
      <c r="I378" s="5" t="n"/>
      <c r="J378" s="16">
        <f>IF(A378&amp;""="","",MIN(N(E378),N(D378)))</f>
        <v/>
      </c>
      <c r="K378" s="16">
        <f>IF(A378&amp;""="","",MAX(0,N(D378)-J378))</f>
        <v/>
      </c>
      <c r="L378" s="6">
        <f>IF(A378&amp;""="","",IF(AND(H378&lt;&gt;"تم",ISNUMBER(F378),F378&lt;'الإعدادات'!$B$4-N('الإعدادات'!$B$5)),"متأخر عن الخطة",""))</f>
        <v/>
      </c>
      <c r="M378" s="6">
        <f>IF(A378&amp;""="","",IF(AND(H378="تم",N(E378)&lt;N(D378)),"راجع الحصص المنفذة",""))</f>
        <v/>
      </c>
    </row>
    <row r="379">
      <c r="A379" s="5" t="n"/>
      <c r="B379" s="5" t="n"/>
      <c r="C379" s="5" t="n"/>
      <c r="D379" s="14" t="n"/>
      <c r="E379" s="14" t="n"/>
      <c r="F379" s="13" t="n"/>
      <c r="G379" s="13" t="n"/>
      <c r="H379" s="5" t="n"/>
      <c r="I379" s="5" t="n"/>
      <c r="J379" s="16">
        <f>IF(A379&amp;""="","",MIN(N(E379),N(D379)))</f>
        <v/>
      </c>
      <c r="K379" s="16">
        <f>IF(A379&amp;""="","",MAX(0,N(D379)-J379))</f>
        <v/>
      </c>
      <c r="L379" s="6">
        <f>IF(A379&amp;""="","",IF(AND(H379&lt;&gt;"تم",ISNUMBER(F379),F379&lt;'الإعدادات'!$B$4-N('الإعدادات'!$B$5)),"متأخر عن الخطة",""))</f>
        <v/>
      </c>
      <c r="M379" s="6">
        <f>IF(A379&amp;""="","",IF(AND(H379="تم",N(E379)&lt;N(D379)),"راجع الحصص المنفذة",""))</f>
        <v/>
      </c>
    </row>
    <row r="380">
      <c r="A380" s="5" t="n"/>
      <c r="B380" s="5" t="n"/>
      <c r="C380" s="5" t="n"/>
      <c r="D380" s="14" t="n"/>
      <c r="E380" s="14" t="n"/>
      <c r="F380" s="13" t="n"/>
      <c r="G380" s="13" t="n"/>
      <c r="H380" s="5" t="n"/>
      <c r="I380" s="5" t="n"/>
      <c r="J380" s="16">
        <f>IF(A380&amp;""="","",MIN(N(E380),N(D380)))</f>
        <v/>
      </c>
      <c r="K380" s="16">
        <f>IF(A380&amp;""="","",MAX(0,N(D380)-J380))</f>
        <v/>
      </c>
      <c r="L380" s="6">
        <f>IF(A380&amp;""="","",IF(AND(H380&lt;&gt;"تم",ISNUMBER(F380),F380&lt;'الإعدادات'!$B$4-N('الإعدادات'!$B$5)),"متأخر عن الخطة",""))</f>
        <v/>
      </c>
      <c r="M380" s="6">
        <f>IF(A380&amp;""="","",IF(AND(H380="تم",N(E380)&lt;N(D380)),"راجع الحصص المنفذة",""))</f>
        <v/>
      </c>
    </row>
    <row r="381">
      <c r="A381" s="5" t="n"/>
      <c r="B381" s="5" t="n"/>
      <c r="C381" s="5" t="n"/>
      <c r="D381" s="14" t="n"/>
      <c r="E381" s="14" t="n"/>
      <c r="F381" s="13" t="n"/>
      <c r="G381" s="13" t="n"/>
      <c r="H381" s="5" t="n"/>
      <c r="I381" s="5" t="n"/>
      <c r="J381" s="16">
        <f>IF(A381&amp;""="","",MIN(N(E381),N(D381)))</f>
        <v/>
      </c>
      <c r="K381" s="16">
        <f>IF(A381&amp;""="","",MAX(0,N(D381)-J381))</f>
        <v/>
      </c>
      <c r="L381" s="6">
        <f>IF(A381&amp;""="","",IF(AND(H381&lt;&gt;"تم",ISNUMBER(F381),F381&lt;'الإعدادات'!$B$4-N('الإعدادات'!$B$5)),"متأخر عن الخطة",""))</f>
        <v/>
      </c>
      <c r="M381" s="6">
        <f>IF(A381&amp;""="","",IF(AND(H381="تم",N(E381)&lt;N(D381)),"راجع الحصص المنفذة",""))</f>
        <v/>
      </c>
    </row>
    <row r="382">
      <c r="A382" s="5" t="n"/>
      <c r="B382" s="5" t="n"/>
      <c r="C382" s="5" t="n"/>
      <c r="D382" s="14" t="n"/>
      <c r="E382" s="14" t="n"/>
      <c r="F382" s="13" t="n"/>
      <c r="G382" s="13" t="n"/>
      <c r="H382" s="5" t="n"/>
      <c r="I382" s="5" t="n"/>
      <c r="J382" s="16">
        <f>IF(A382&amp;""="","",MIN(N(E382),N(D382)))</f>
        <v/>
      </c>
      <c r="K382" s="16">
        <f>IF(A382&amp;""="","",MAX(0,N(D382)-J382))</f>
        <v/>
      </c>
      <c r="L382" s="6">
        <f>IF(A382&amp;""="","",IF(AND(H382&lt;&gt;"تم",ISNUMBER(F382),F382&lt;'الإعدادات'!$B$4-N('الإعدادات'!$B$5)),"متأخر عن الخطة",""))</f>
        <v/>
      </c>
      <c r="M382" s="6">
        <f>IF(A382&amp;""="","",IF(AND(H382="تم",N(E382)&lt;N(D382)),"راجع الحصص المنفذة",""))</f>
        <v/>
      </c>
    </row>
    <row r="383">
      <c r="A383" s="5" t="n"/>
      <c r="B383" s="5" t="n"/>
      <c r="C383" s="5" t="n"/>
      <c r="D383" s="14" t="n"/>
      <c r="E383" s="14" t="n"/>
      <c r="F383" s="13" t="n"/>
      <c r="G383" s="13" t="n"/>
      <c r="H383" s="5" t="n"/>
      <c r="I383" s="5" t="n"/>
      <c r="J383" s="16">
        <f>IF(A383&amp;""="","",MIN(N(E383),N(D383)))</f>
        <v/>
      </c>
      <c r="K383" s="16">
        <f>IF(A383&amp;""="","",MAX(0,N(D383)-J383))</f>
        <v/>
      </c>
      <c r="L383" s="6">
        <f>IF(A383&amp;""="","",IF(AND(H383&lt;&gt;"تم",ISNUMBER(F383),F383&lt;'الإعدادات'!$B$4-N('الإعدادات'!$B$5)),"متأخر عن الخطة",""))</f>
        <v/>
      </c>
      <c r="M383" s="6">
        <f>IF(A383&amp;""="","",IF(AND(H383="تم",N(E383)&lt;N(D383)),"راجع الحصص المنفذة",""))</f>
        <v/>
      </c>
    </row>
    <row r="384">
      <c r="A384" s="5" t="n"/>
      <c r="B384" s="5" t="n"/>
      <c r="C384" s="5" t="n"/>
      <c r="D384" s="14" t="n"/>
      <c r="E384" s="14" t="n"/>
      <c r="F384" s="13" t="n"/>
      <c r="G384" s="13" t="n"/>
      <c r="H384" s="5" t="n"/>
      <c r="I384" s="5" t="n"/>
      <c r="J384" s="16">
        <f>IF(A384&amp;""="","",MIN(N(E384),N(D384)))</f>
        <v/>
      </c>
      <c r="K384" s="16">
        <f>IF(A384&amp;""="","",MAX(0,N(D384)-J384))</f>
        <v/>
      </c>
      <c r="L384" s="6">
        <f>IF(A384&amp;""="","",IF(AND(H384&lt;&gt;"تم",ISNUMBER(F384),F384&lt;'الإعدادات'!$B$4-N('الإعدادات'!$B$5)),"متأخر عن الخطة",""))</f>
        <v/>
      </c>
      <c r="M384" s="6">
        <f>IF(A384&amp;""="","",IF(AND(H384="تم",N(E384)&lt;N(D384)),"راجع الحصص المنفذة",""))</f>
        <v/>
      </c>
    </row>
    <row r="385">
      <c r="A385" s="5" t="n"/>
      <c r="B385" s="5" t="n"/>
      <c r="C385" s="5" t="n"/>
      <c r="D385" s="14" t="n"/>
      <c r="E385" s="14" t="n"/>
      <c r="F385" s="13" t="n"/>
      <c r="G385" s="13" t="n"/>
      <c r="H385" s="5" t="n"/>
      <c r="I385" s="5" t="n"/>
      <c r="J385" s="16">
        <f>IF(A385&amp;""="","",MIN(N(E385),N(D385)))</f>
        <v/>
      </c>
      <c r="K385" s="16">
        <f>IF(A385&amp;""="","",MAX(0,N(D385)-J385))</f>
        <v/>
      </c>
      <c r="L385" s="6">
        <f>IF(A385&amp;""="","",IF(AND(H385&lt;&gt;"تم",ISNUMBER(F385),F385&lt;'الإعدادات'!$B$4-N('الإعدادات'!$B$5)),"متأخر عن الخطة",""))</f>
        <v/>
      </c>
      <c r="M385" s="6">
        <f>IF(A385&amp;""="","",IF(AND(H385="تم",N(E385)&lt;N(D385)),"راجع الحصص المنفذة",""))</f>
        <v/>
      </c>
    </row>
    <row r="386">
      <c r="A386" s="5" t="n"/>
      <c r="B386" s="5" t="n"/>
      <c r="C386" s="5" t="n"/>
      <c r="D386" s="14" t="n"/>
      <c r="E386" s="14" t="n"/>
      <c r="F386" s="13" t="n"/>
      <c r="G386" s="13" t="n"/>
      <c r="H386" s="5" t="n"/>
      <c r="I386" s="5" t="n"/>
      <c r="J386" s="16">
        <f>IF(A386&amp;""="","",MIN(N(E386),N(D386)))</f>
        <v/>
      </c>
      <c r="K386" s="16">
        <f>IF(A386&amp;""="","",MAX(0,N(D386)-J386))</f>
        <v/>
      </c>
      <c r="L386" s="6">
        <f>IF(A386&amp;""="","",IF(AND(H386&lt;&gt;"تم",ISNUMBER(F386),F386&lt;'الإعدادات'!$B$4-N('الإعدادات'!$B$5)),"متأخر عن الخطة",""))</f>
        <v/>
      </c>
      <c r="M386" s="6">
        <f>IF(A386&amp;""="","",IF(AND(H386="تم",N(E386)&lt;N(D386)),"راجع الحصص المنفذة",""))</f>
        <v/>
      </c>
    </row>
    <row r="387">
      <c r="A387" s="5" t="n"/>
      <c r="B387" s="5" t="n"/>
      <c r="C387" s="5" t="n"/>
      <c r="D387" s="14" t="n"/>
      <c r="E387" s="14" t="n"/>
      <c r="F387" s="13" t="n"/>
      <c r="G387" s="13" t="n"/>
      <c r="H387" s="5" t="n"/>
      <c r="I387" s="5" t="n"/>
      <c r="J387" s="16">
        <f>IF(A387&amp;""="","",MIN(N(E387),N(D387)))</f>
        <v/>
      </c>
      <c r="K387" s="16">
        <f>IF(A387&amp;""="","",MAX(0,N(D387)-J387))</f>
        <v/>
      </c>
      <c r="L387" s="6">
        <f>IF(A387&amp;""="","",IF(AND(H387&lt;&gt;"تم",ISNUMBER(F387),F387&lt;'الإعدادات'!$B$4-N('الإعدادات'!$B$5)),"متأخر عن الخطة",""))</f>
        <v/>
      </c>
      <c r="M387" s="6">
        <f>IF(A387&amp;""="","",IF(AND(H387="تم",N(E387)&lt;N(D387)),"راجع الحصص المنفذة",""))</f>
        <v/>
      </c>
    </row>
    <row r="388">
      <c r="A388" s="5" t="n"/>
      <c r="B388" s="5" t="n"/>
      <c r="C388" s="5" t="n"/>
      <c r="D388" s="14" t="n"/>
      <c r="E388" s="14" t="n"/>
      <c r="F388" s="13" t="n"/>
      <c r="G388" s="13" t="n"/>
      <c r="H388" s="5" t="n"/>
      <c r="I388" s="5" t="n"/>
      <c r="J388" s="16">
        <f>IF(A388&amp;""="","",MIN(N(E388),N(D388)))</f>
        <v/>
      </c>
      <c r="K388" s="16">
        <f>IF(A388&amp;""="","",MAX(0,N(D388)-J388))</f>
        <v/>
      </c>
      <c r="L388" s="6">
        <f>IF(A388&amp;""="","",IF(AND(H388&lt;&gt;"تم",ISNUMBER(F388),F388&lt;'الإعدادات'!$B$4-N('الإعدادات'!$B$5)),"متأخر عن الخطة",""))</f>
        <v/>
      </c>
      <c r="M388" s="6">
        <f>IF(A388&amp;""="","",IF(AND(H388="تم",N(E388)&lt;N(D388)),"راجع الحصص المنفذة",""))</f>
        <v/>
      </c>
    </row>
    <row r="389">
      <c r="A389" s="5" t="n"/>
      <c r="B389" s="5" t="n"/>
      <c r="C389" s="5" t="n"/>
      <c r="D389" s="14" t="n"/>
      <c r="E389" s="14" t="n"/>
      <c r="F389" s="13" t="n"/>
      <c r="G389" s="13" t="n"/>
      <c r="H389" s="5" t="n"/>
      <c r="I389" s="5" t="n"/>
      <c r="J389" s="16">
        <f>IF(A389&amp;""="","",MIN(N(E389),N(D389)))</f>
        <v/>
      </c>
      <c r="K389" s="16">
        <f>IF(A389&amp;""="","",MAX(0,N(D389)-J389))</f>
        <v/>
      </c>
      <c r="L389" s="6">
        <f>IF(A389&amp;""="","",IF(AND(H389&lt;&gt;"تم",ISNUMBER(F389),F389&lt;'الإعدادات'!$B$4-N('الإعدادات'!$B$5)),"متأخر عن الخطة",""))</f>
        <v/>
      </c>
      <c r="M389" s="6">
        <f>IF(A389&amp;""="","",IF(AND(H389="تم",N(E389)&lt;N(D389)),"راجع الحصص المنفذة",""))</f>
        <v/>
      </c>
    </row>
    <row r="390">
      <c r="A390" s="5" t="n"/>
      <c r="B390" s="5" t="n"/>
      <c r="C390" s="5" t="n"/>
      <c r="D390" s="14" t="n"/>
      <c r="E390" s="14" t="n"/>
      <c r="F390" s="13" t="n"/>
      <c r="G390" s="13" t="n"/>
      <c r="H390" s="5" t="n"/>
      <c r="I390" s="5" t="n"/>
      <c r="J390" s="16">
        <f>IF(A390&amp;""="","",MIN(N(E390),N(D390)))</f>
        <v/>
      </c>
      <c r="K390" s="16">
        <f>IF(A390&amp;""="","",MAX(0,N(D390)-J390))</f>
        <v/>
      </c>
      <c r="L390" s="6">
        <f>IF(A390&amp;""="","",IF(AND(H390&lt;&gt;"تم",ISNUMBER(F390),F390&lt;'الإعدادات'!$B$4-N('الإعدادات'!$B$5)),"متأخر عن الخطة",""))</f>
        <v/>
      </c>
      <c r="M390" s="6">
        <f>IF(A390&amp;""="","",IF(AND(H390="تم",N(E390)&lt;N(D390)),"راجع الحصص المنفذة",""))</f>
        <v/>
      </c>
    </row>
    <row r="391">
      <c r="A391" s="5" t="n"/>
      <c r="B391" s="5" t="n"/>
      <c r="C391" s="5" t="n"/>
      <c r="D391" s="14" t="n"/>
      <c r="E391" s="14" t="n"/>
      <c r="F391" s="13" t="n"/>
      <c r="G391" s="13" t="n"/>
      <c r="H391" s="5" t="n"/>
      <c r="I391" s="5" t="n"/>
      <c r="J391" s="16">
        <f>IF(A391&amp;""="","",MIN(N(E391),N(D391)))</f>
        <v/>
      </c>
      <c r="K391" s="16">
        <f>IF(A391&amp;""="","",MAX(0,N(D391)-J391))</f>
        <v/>
      </c>
      <c r="L391" s="6">
        <f>IF(A391&amp;""="","",IF(AND(H391&lt;&gt;"تم",ISNUMBER(F391),F391&lt;'الإعدادات'!$B$4-N('الإعدادات'!$B$5)),"متأخر عن الخطة",""))</f>
        <v/>
      </c>
      <c r="M391" s="6">
        <f>IF(A391&amp;""="","",IF(AND(H391="تم",N(E391)&lt;N(D391)),"راجع الحصص المنفذة",""))</f>
        <v/>
      </c>
    </row>
    <row r="392">
      <c r="A392" s="5" t="n"/>
      <c r="B392" s="5" t="n"/>
      <c r="C392" s="5" t="n"/>
      <c r="D392" s="14" t="n"/>
      <c r="E392" s="14" t="n"/>
      <c r="F392" s="13" t="n"/>
      <c r="G392" s="13" t="n"/>
      <c r="H392" s="5" t="n"/>
      <c r="I392" s="5" t="n"/>
      <c r="J392" s="16">
        <f>IF(A392&amp;""="","",MIN(N(E392),N(D392)))</f>
        <v/>
      </c>
      <c r="K392" s="16">
        <f>IF(A392&amp;""="","",MAX(0,N(D392)-J392))</f>
        <v/>
      </c>
      <c r="L392" s="6">
        <f>IF(A392&amp;""="","",IF(AND(H392&lt;&gt;"تم",ISNUMBER(F392),F392&lt;'الإعدادات'!$B$4-N('الإعدادات'!$B$5)),"متأخر عن الخطة",""))</f>
        <v/>
      </c>
      <c r="M392" s="6">
        <f>IF(A392&amp;""="","",IF(AND(H392="تم",N(E392)&lt;N(D392)),"راجع الحصص المنفذة",""))</f>
        <v/>
      </c>
    </row>
    <row r="393">
      <c r="A393" s="5" t="n"/>
      <c r="B393" s="5" t="n"/>
      <c r="C393" s="5" t="n"/>
      <c r="D393" s="14" t="n"/>
      <c r="E393" s="14" t="n"/>
      <c r="F393" s="13" t="n"/>
      <c r="G393" s="13" t="n"/>
      <c r="H393" s="5" t="n"/>
      <c r="I393" s="5" t="n"/>
      <c r="J393" s="16">
        <f>IF(A393&amp;""="","",MIN(N(E393),N(D393)))</f>
        <v/>
      </c>
      <c r="K393" s="16">
        <f>IF(A393&amp;""="","",MAX(0,N(D393)-J393))</f>
        <v/>
      </c>
      <c r="L393" s="6">
        <f>IF(A393&amp;""="","",IF(AND(H393&lt;&gt;"تم",ISNUMBER(F393),F393&lt;'الإعدادات'!$B$4-N('الإعدادات'!$B$5)),"متأخر عن الخطة",""))</f>
        <v/>
      </c>
      <c r="M393" s="6">
        <f>IF(A393&amp;""="","",IF(AND(H393="تم",N(E393)&lt;N(D393)),"راجع الحصص المنفذة",""))</f>
        <v/>
      </c>
    </row>
    <row r="394">
      <c r="A394" s="5" t="n"/>
      <c r="B394" s="5" t="n"/>
      <c r="C394" s="5" t="n"/>
      <c r="D394" s="14" t="n"/>
      <c r="E394" s="14" t="n"/>
      <c r="F394" s="13" t="n"/>
      <c r="G394" s="13" t="n"/>
      <c r="H394" s="5" t="n"/>
      <c r="I394" s="5" t="n"/>
      <c r="J394" s="16">
        <f>IF(A394&amp;""="","",MIN(N(E394),N(D394)))</f>
        <v/>
      </c>
      <c r="K394" s="16">
        <f>IF(A394&amp;""="","",MAX(0,N(D394)-J394))</f>
        <v/>
      </c>
      <c r="L394" s="6">
        <f>IF(A394&amp;""="","",IF(AND(H394&lt;&gt;"تم",ISNUMBER(F394),F394&lt;'الإعدادات'!$B$4-N('الإعدادات'!$B$5)),"متأخر عن الخطة",""))</f>
        <v/>
      </c>
      <c r="M394" s="6">
        <f>IF(A394&amp;""="","",IF(AND(H394="تم",N(E394)&lt;N(D394)),"راجع الحصص المنفذة",""))</f>
        <v/>
      </c>
    </row>
    <row r="395">
      <c r="A395" s="5" t="n"/>
      <c r="B395" s="5" t="n"/>
      <c r="C395" s="5" t="n"/>
      <c r="D395" s="14" t="n"/>
      <c r="E395" s="14" t="n"/>
      <c r="F395" s="13" t="n"/>
      <c r="G395" s="13" t="n"/>
      <c r="H395" s="5" t="n"/>
      <c r="I395" s="5" t="n"/>
      <c r="J395" s="16">
        <f>IF(A395&amp;""="","",MIN(N(E395),N(D395)))</f>
        <v/>
      </c>
      <c r="K395" s="16">
        <f>IF(A395&amp;""="","",MAX(0,N(D395)-J395))</f>
        <v/>
      </c>
      <c r="L395" s="6">
        <f>IF(A395&amp;""="","",IF(AND(H395&lt;&gt;"تم",ISNUMBER(F395),F395&lt;'الإعدادات'!$B$4-N('الإعدادات'!$B$5)),"متأخر عن الخطة",""))</f>
        <v/>
      </c>
      <c r="M395" s="6">
        <f>IF(A395&amp;""="","",IF(AND(H395="تم",N(E395)&lt;N(D395)),"راجع الحصص المنفذة",""))</f>
        <v/>
      </c>
    </row>
    <row r="396">
      <c r="A396" s="5" t="n"/>
      <c r="B396" s="5" t="n"/>
      <c r="C396" s="5" t="n"/>
      <c r="D396" s="14" t="n"/>
      <c r="E396" s="14" t="n"/>
      <c r="F396" s="13" t="n"/>
      <c r="G396" s="13" t="n"/>
      <c r="H396" s="5" t="n"/>
      <c r="I396" s="5" t="n"/>
      <c r="J396" s="16">
        <f>IF(A396&amp;""="","",MIN(N(E396),N(D396)))</f>
        <v/>
      </c>
      <c r="K396" s="16">
        <f>IF(A396&amp;""="","",MAX(0,N(D396)-J396))</f>
        <v/>
      </c>
      <c r="L396" s="6">
        <f>IF(A396&amp;""="","",IF(AND(H396&lt;&gt;"تم",ISNUMBER(F396),F396&lt;'الإعدادات'!$B$4-N('الإعدادات'!$B$5)),"متأخر عن الخطة",""))</f>
        <v/>
      </c>
      <c r="M396" s="6">
        <f>IF(A396&amp;""="","",IF(AND(H396="تم",N(E396)&lt;N(D396)),"راجع الحصص المنفذة",""))</f>
        <v/>
      </c>
    </row>
    <row r="397">
      <c r="A397" s="5" t="n"/>
      <c r="B397" s="5" t="n"/>
      <c r="C397" s="5" t="n"/>
      <c r="D397" s="14" t="n"/>
      <c r="E397" s="14" t="n"/>
      <c r="F397" s="13" t="n"/>
      <c r="G397" s="13" t="n"/>
      <c r="H397" s="5" t="n"/>
      <c r="I397" s="5" t="n"/>
      <c r="J397" s="16">
        <f>IF(A397&amp;""="","",MIN(N(E397),N(D397)))</f>
        <v/>
      </c>
      <c r="K397" s="16">
        <f>IF(A397&amp;""="","",MAX(0,N(D397)-J397))</f>
        <v/>
      </c>
      <c r="L397" s="6">
        <f>IF(A397&amp;""="","",IF(AND(H397&lt;&gt;"تم",ISNUMBER(F397),F397&lt;'الإعدادات'!$B$4-N('الإعدادات'!$B$5)),"متأخر عن الخطة",""))</f>
        <v/>
      </c>
      <c r="M397" s="6">
        <f>IF(A397&amp;""="","",IF(AND(H397="تم",N(E397)&lt;N(D397)),"راجع الحصص المنفذة",""))</f>
        <v/>
      </c>
    </row>
    <row r="398">
      <c r="A398" s="5" t="n"/>
      <c r="B398" s="5" t="n"/>
      <c r="C398" s="5" t="n"/>
      <c r="D398" s="14" t="n"/>
      <c r="E398" s="14" t="n"/>
      <c r="F398" s="13" t="n"/>
      <c r="G398" s="13" t="n"/>
      <c r="H398" s="5" t="n"/>
      <c r="I398" s="5" t="n"/>
      <c r="J398" s="16">
        <f>IF(A398&amp;""="","",MIN(N(E398),N(D398)))</f>
        <v/>
      </c>
      <c r="K398" s="16">
        <f>IF(A398&amp;""="","",MAX(0,N(D398)-J398))</f>
        <v/>
      </c>
      <c r="L398" s="6">
        <f>IF(A398&amp;""="","",IF(AND(H398&lt;&gt;"تم",ISNUMBER(F398),F398&lt;'الإعدادات'!$B$4-N('الإعدادات'!$B$5)),"متأخر عن الخطة",""))</f>
        <v/>
      </c>
      <c r="M398" s="6">
        <f>IF(A398&amp;""="","",IF(AND(H398="تم",N(E398)&lt;N(D398)),"راجع الحصص المنفذة",""))</f>
        <v/>
      </c>
    </row>
    <row r="399">
      <c r="A399" s="5" t="n"/>
      <c r="B399" s="5" t="n"/>
      <c r="C399" s="5" t="n"/>
      <c r="D399" s="14" t="n"/>
      <c r="E399" s="14" t="n"/>
      <c r="F399" s="13" t="n"/>
      <c r="G399" s="13" t="n"/>
      <c r="H399" s="5" t="n"/>
      <c r="I399" s="5" t="n"/>
      <c r="J399" s="16">
        <f>IF(A399&amp;""="","",MIN(N(E399),N(D399)))</f>
        <v/>
      </c>
      <c r="K399" s="16">
        <f>IF(A399&amp;""="","",MAX(0,N(D399)-J399))</f>
        <v/>
      </c>
      <c r="L399" s="6">
        <f>IF(A399&amp;""="","",IF(AND(H399&lt;&gt;"تم",ISNUMBER(F399),F399&lt;'الإعدادات'!$B$4-N('الإعدادات'!$B$5)),"متأخر عن الخطة",""))</f>
        <v/>
      </c>
      <c r="M399" s="6">
        <f>IF(A399&amp;""="","",IF(AND(H399="تم",N(E399)&lt;N(D399)),"راجع الحصص المنفذة",""))</f>
        <v/>
      </c>
    </row>
    <row r="400">
      <c r="A400" s="5" t="n"/>
      <c r="B400" s="5" t="n"/>
      <c r="C400" s="5" t="n"/>
      <c r="D400" s="14" t="n"/>
      <c r="E400" s="14" t="n"/>
      <c r="F400" s="13" t="n"/>
      <c r="G400" s="13" t="n"/>
      <c r="H400" s="5" t="n"/>
      <c r="I400" s="5" t="n"/>
      <c r="J400" s="16">
        <f>IF(A400&amp;""="","",MIN(N(E400),N(D400)))</f>
        <v/>
      </c>
      <c r="K400" s="16">
        <f>IF(A400&amp;""="","",MAX(0,N(D400)-J400))</f>
        <v/>
      </c>
      <c r="L400" s="6">
        <f>IF(A400&amp;""="","",IF(AND(H400&lt;&gt;"تم",ISNUMBER(F400),F400&lt;'الإعدادات'!$B$4-N('الإعدادات'!$B$5)),"متأخر عن الخطة",""))</f>
        <v/>
      </c>
      <c r="M400" s="6">
        <f>IF(A400&amp;""="","",IF(AND(H400="تم",N(E400)&lt;N(D400)),"راجع الحصص المنفذة",""))</f>
        <v/>
      </c>
    </row>
    <row r="401">
      <c r="A401" s="5" t="n"/>
      <c r="B401" s="5" t="n"/>
      <c r="C401" s="5" t="n"/>
      <c r="D401" s="14" t="n"/>
      <c r="E401" s="14" t="n"/>
      <c r="F401" s="13" t="n"/>
      <c r="G401" s="13" t="n"/>
      <c r="H401" s="5" t="n"/>
      <c r="I401" s="5" t="n"/>
      <c r="J401" s="16">
        <f>IF(A401&amp;""="","",MIN(N(E401),N(D401)))</f>
        <v/>
      </c>
      <c r="K401" s="16">
        <f>IF(A401&amp;""="","",MAX(0,N(D401)-J401))</f>
        <v/>
      </c>
      <c r="L401" s="6">
        <f>IF(A401&amp;""="","",IF(AND(H401&lt;&gt;"تم",ISNUMBER(F401),F401&lt;'الإعدادات'!$B$4-N('الإعدادات'!$B$5)),"متأخر عن الخطة",""))</f>
        <v/>
      </c>
      <c r="M401" s="6">
        <f>IF(A401&amp;""="","",IF(AND(H401="تم",N(E401)&lt;N(D401)),"راجع الحصص المنفذة",""))</f>
        <v/>
      </c>
    </row>
    <row r="402">
      <c r="A402" s="5" t="n"/>
      <c r="B402" s="5" t="n"/>
      <c r="C402" s="5" t="n"/>
      <c r="D402" s="14" t="n"/>
      <c r="E402" s="14" t="n"/>
      <c r="F402" s="13" t="n"/>
      <c r="G402" s="13" t="n"/>
      <c r="H402" s="5" t="n"/>
      <c r="I402" s="5" t="n"/>
      <c r="J402" s="16">
        <f>IF(A402&amp;""="","",MIN(N(E402),N(D402)))</f>
        <v/>
      </c>
      <c r="K402" s="16">
        <f>IF(A402&amp;""="","",MAX(0,N(D402)-J402))</f>
        <v/>
      </c>
      <c r="L402" s="6">
        <f>IF(A402&amp;""="","",IF(AND(H402&lt;&gt;"تم",ISNUMBER(F402),F402&lt;'الإعدادات'!$B$4-N('الإعدادات'!$B$5)),"متأخر عن الخطة",""))</f>
        <v/>
      </c>
      <c r="M402" s="6">
        <f>IF(A402&amp;""="","",IF(AND(H402="تم",N(E402)&lt;N(D402)),"راجع الحصص المنفذة",""))</f>
        <v/>
      </c>
    </row>
    <row r="403">
      <c r="A403" s="5" t="n"/>
      <c r="B403" s="5" t="n"/>
      <c r="C403" s="5" t="n"/>
      <c r="D403" s="14" t="n"/>
      <c r="E403" s="14" t="n"/>
      <c r="F403" s="13" t="n"/>
      <c r="G403" s="13" t="n"/>
      <c r="H403" s="5" t="n"/>
      <c r="I403" s="5" t="n"/>
      <c r="J403" s="16">
        <f>IF(A403&amp;""="","",MIN(N(E403),N(D403)))</f>
        <v/>
      </c>
      <c r="K403" s="16">
        <f>IF(A403&amp;""="","",MAX(0,N(D403)-J403))</f>
        <v/>
      </c>
      <c r="L403" s="6">
        <f>IF(A403&amp;""="","",IF(AND(H403&lt;&gt;"تم",ISNUMBER(F403),F403&lt;'الإعدادات'!$B$4-N('الإعدادات'!$B$5)),"متأخر عن الخطة",""))</f>
        <v/>
      </c>
      <c r="M403" s="6">
        <f>IF(A403&amp;""="","",IF(AND(H403="تم",N(E403)&lt;N(D403)),"راجع الحصص المنفذة",""))</f>
        <v/>
      </c>
    </row>
    <row r="404">
      <c r="A404" s="5" t="n"/>
      <c r="B404" s="5" t="n"/>
      <c r="C404" s="5" t="n"/>
      <c r="D404" s="14" t="n"/>
      <c r="E404" s="14" t="n"/>
      <c r="F404" s="13" t="n"/>
      <c r="G404" s="13" t="n"/>
      <c r="H404" s="5" t="n"/>
      <c r="I404" s="5" t="n"/>
      <c r="J404" s="16">
        <f>IF(A404&amp;""="","",MIN(N(E404),N(D404)))</f>
        <v/>
      </c>
      <c r="K404" s="16">
        <f>IF(A404&amp;""="","",MAX(0,N(D404)-J404))</f>
        <v/>
      </c>
      <c r="L404" s="6">
        <f>IF(A404&amp;""="","",IF(AND(H404&lt;&gt;"تم",ISNUMBER(F404),F404&lt;'الإعدادات'!$B$4-N('الإعدادات'!$B$5)),"متأخر عن الخطة",""))</f>
        <v/>
      </c>
      <c r="M404" s="6">
        <f>IF(A404&amp;""="","",IF(AND(H404="تم",N(E404)&lt;N(D404)),"راجع الحصص المنفذة",""))</f>
        <v/>
      </c>
    </row>
    <row r="405">
      <c r="A405" s="5" t="n"/>
      <c r="B405" s="5" t="n"/>
      <c r="C405" s="5" t="n"/>
      <c r="D405" s="14" t="n"/>
      <c r="E405" s="14" t="n"/>
      <c r="F405" s="13" t="n"/>
      <c r="G405" s="13" t="n"/>
      <c r="H405" s="5" t="n"/>
      <c r="I405" s="5" t="n"/>
      <c r="J405" s="16">
        <f>IF(A405&amp;""="","",MIN(N(E405),N(D405)))</f>
        <v/>
      </c>
      <c r="K405" s="16">
        <f>IF(A405&amp;""="","",MAX(0,N(D405)-J405))</f>
        <v/>
      </c>
      <c r="L405" s="6">
        <f>IF(A405&amp;""="","",IF(AND(H405&lt;&gt;"تم",ISNUMBER(F405),F405&lt;'الإعدادات'!$B$4-N('الإعدادات'!$B$5)),"متأخر عن الخطة",""))</f>
        <v/>
      </c>
      <c r="M405" s="6">
        <f>IF(A405&amp;""="","",IF(AND(H405="تم",N(E405)&lt;N(D405)),"راجع الحصص المنفذة",""))</f>
        <v/>
      </c>
    </row>
    <row r="406">
      <c r="A406" s="5" t="n"/>
      <c r="B406" s="5" t="n"/>
      <c r="C406" s="5" t="n"/>
      <c r="D406" s="14" t="n"/>
      <c r="E406" s="14" t="n"/>
      <c r="F406" s="13" t="n"/>
      <c r="G406" s="13" t="n"/>
      <c r="H406" s="5" t="n"/>
      <c r="I406" s="5" t="n"/>
      <c r="J406" s="16">
        <f>IF(A406&amp;""="","",MIN(N(E406),N(D406)))</f>
        <v/>
      </c>
      <c r="K406" s="16">
        <f>IF(A406&amp;""="","",MAX(0,N(D406)-J406))</f>
        <v/>
      </c>
      <c r="L406" s="6">
        <f>IF(A406&amp;""="","",IF(AND(H406&lt;&gt;"تم",ISNUMBER(F406),F406&lt;'الإعدادات'!$B$4-N('الإعدادات'!$B$5)),"متأخر عن الخطة",""))</f>
        <v/>
      </c>
      <c r="M406" s="6">
        <f>IF(A406&amp;""="","",IF(AND(H406="تم",N(E406)&lt;N(D406)),"راجع الحصص المنفذة",""))</f>
        <v/>
      </c>
    </row>
    <row r="407">
      <c r="A407" s="5" t="n"/>
      <c r="B407" s="5" t="n"/>
      <c r="C407" s="5" t="n"/>
      <c r="D407" s="14" t="n"/>
      <c r="E407" s="14" t="n"/>
      <c r="F407" s="13" t="n"/>
      <c r="G407" s="13" t="n"/>
      <c r="H407" s="5" t="n"/>
      <c r="I407" s="5" t="n"/>
      <c r="J407" s="16">
        <f>IF(A407&amp;""="","",MIN(N(E407),N(D407)))</f>
        <v/>
      </c>
      <c r="K407" s="16">
        <f>IF(A407&amp;""="","",MAX(0,N(D407)-J407))</f>
        <v/>
      </c>
      <c r="L407" s="6">
        <f>IF(A407&amp;""="","",IF(AND(H407&lt;&gt;"تم",ISNUMBER(F407),F407&lt;'الإعدادات'!$B$4-N('الإعدادات'!$B$5)),"متأخر عن الخطة",""))</f>
        <v/>
      </c>
      <c r="M407" s="6">
        <f>IF(A407&amp;""="","",IF(AND(H407="تم",N(E407)&lt;N(D407)),"راجع الحصص المنفذة",""))</f>
        <v/>
      </c>
    </row>
    <row r="408">
      <c r="A408" s="5" t="n"/>
      <c r="B408" s="5" t="n"/>
      <c r="C408" s="5" t="n"/>
      <c r="D408" s="14" t="n"/>
      <c r="E408" s="14" t="n"/>
      <c r="F408" s="13" t="n"/>
      <c r="G408" s="13" t="n"/>
      <c r="H408" s="5" t="n"/>
      <c r="I408" s="5" t="n"/>
      <c r="J408" s="16">
        <f>IF(A408&amp;""="","",MIN(N(E408),N(D408)))</f>
        <v/>
      </c>
      <c r="K408" s="16">
        <f>IF(A408&amp;""="","",MAX(0,N(D408)-J408))</f>
        <v/>
      </c>
      <c r="L408" s="6">
        <f>IF(A408&amp;""="","",IF(AND(H408&lt;&gt;"تم",ISNUMBER(F408),F408&lt;'الإعدادات'!$B$4-N('الإعدادات'!$B$5)),"متأخر عن الخطة",""))</f>
        <v/>
      </c>
      <c r="M408" s="6">
        <f>IF(A408&amp;""="","",IF(AND(H408="تم",N(E408)&lt;N(D408)),"راجع الحصص المنفذة",""))</f>
        <v/>
      </c>
    </row>
    <row r="409">
      <c r="A409" s="5" t="n"/>
      <c r="B409" s="5" t="n"/>
      <c r="C409" s="5" t="n"/>
      <c r="D409" s="14" t="n"/>
      <c r="E409" s="14" t="n"/>
      <c r="F409" s="13" t="n"/>
      <c r="G409" s="13" t="n"/>
      <c r="H409" s="5" t="n"/>
      <c r="I409" s="5" t="n"/>
      <c r="J409" s="16">
        <f>IF(A409&amp;""="","",MIN(N(E409),N(D409)))</f>
        <v/>
      </c>
      <c r="K409" s="16">
        <f>IF(A409&amp;""="","",MAX(0,N(D409)-J409))</f>
        <v/>
      </c>
      <c r="L409" s="6">
        <f>IF(A409&amp;""="","",IF(AND(H409&lt;&gt;"تم",ISNUMBER(F409),F409&lt;'الإعدادات'!$B$4-N('الإعدادات'!$B$5)),"متأخر عن الخطة",""))</f>
        <v/>
      </c>
      <c r="M409" s="6">
        <f>IF(A409&amp;""="","",IF(AND(H409="تم",N(E409)&lt;N(D409)),"راجع الحصص المنفذة",""))</f>
        <v/>
      </c>
    </row>
    <row r="410">
      <c r="A410" s="5" t="n"/>
      <c r="B410" s="5" t="n"/>
      <c r="C410" s="5" t="n"/>
      <c r="D410" s="14" t="n"/>
      <c r="E410" s="14" t="n"/>
      <c r="F410" s="13" t="n"/>
      <c r="G410" s="13" t="n"/>
      <c r="H410" s="5" t="n"/>
      <c r="I410" s="5" t="n"/>
      <c r="J410" s="16">
        <f>IF(A410&amp;""="","",MIN(N(E410),N(D410)))</f>
        <v/>
      </c>
      <c r="K410" s="16">
        <f>IF(A410&amp;""="","",MAX(0,N(D410)-J410))</f>
        <v/>
      </c>
      <c r="L410" s="6">
        <f>IF(A410&amp;""="","",IF(AND(H410&lt;&gt;"تم",ISNUMBER(F410),F410&lt;'الإعدادات'!$B$4-N('الإعدادات'!$B$5)),"متأخر عن الخطة",""))</f>
        <v/>
      </c>
      <c r="M410" s="6">
        <f>IF(A410&amp;""="","",IF(AND(H410="تم",N(E410)&lt;N(D410)),"راجع الحصص المنفذة",""))</f>
        <v/>
      </c>
    </row>
    <row r="411">
      <c r="A411" s="5" t="n"/>
      <c r="B411" s="5" t="n"/>
      <c r="C411" s="5" t="n"/>
      <c r="D411" s="14" t="n"/>
      <c r="E411" s="14" t="n"/>
      <c r="F411" s="13" t="n"/>
      <c r="G411" s="13" t="n"/>
      <c r="H411" s="5" t="n"/>
      <c r="I411" s="5" t="n"/>
      <c r="J411" s="16">
        <f>IF(A411&amp;""="","",MIN(N(E411),N(D411)))</f>
        <v/>
      </c>
      <c r="K411" s="16">
        <f>IF(A411&amp;""="","",MAX(0,N(D411)-J411))</f>
        <v/>
      </c>
      <c r="L411" s="6">
        <f>IF(A411&amp;""="","",IF(AND(H411&lt;&gt;"تم",ISNUMBER(F411),F411&lt;'الإعدادات'!$B$4-N('الإعدادات'!$B$5)),"متأخر عن الخطة",""))</f>
        <v/>
      </c>
      <c r="M411" s="6">
        <f>IF(A411&amp;""="","",IF(AND(H411="تم",N(E411)&lt;N(D411)),"راجع الحصص المنفذة",""))</f>
        <v/>
      </c>
    </row>
    <row r="412">
      <c r="A412" s="5" t="n"/>
      <c r="B412" s="5" t="n"/>
      <c r="C412" s="5" t="n"/>
      <c r="D412" s="14" t="n"/>
      <c r="E412" s="14" t="n"/>
      <c r="F412" s="13" t="n"/>
      <c r="G412" s="13" t="n"/>
      <c r="H412" s="5" t="n"/>
      <c r="I412" s="5" t="n"/>
      <c r="J412" s="16">
        <f>IF(A412&amp;""="","",MIN(N(E412),N(D412)))</f>
        <v/>
      </c>
      <c r="K412" s="16">
        <f>IF(A412&amp;""="","",MAX(0,N(D412)-J412))</f>
        <v/>
      </c>
      <c r="L412" s="6">
        <f>IF(A412&amp;""="","",IF(AND(H412&lt;&gt;"تم",ISNUMBER(F412),F412&lt;'الإعدادات'!$B$4-N('الإعدادات'!$B$5)),"متأخر عن الخطة",""))</f>
        <v/>
      </c>
      <c r="M412" s="6">
        <f>IF(A412&amp;""="","",IF(AND(H412="تم",N(E412)&lt;N(D412)),"راجع الحصص المنفذة",""))</f>
        <v/>
      </c>
    </row>
    <row r="413">
      <c r="A413" s="5" t="n"/>
      <c r="B413" s="5" t="n"/>
      <c r="C413" s="5" t="n"/>
      <c r="D413" s="14" t="n"/>
      <c r="E413" s="14" t="n"/>
      <c r="F413" s="13" t="n"/>
      <c r="G413" s="13" t="n"/>
      <c r="H413" s="5" t="n"/>
      <c r="I413" s="5" t="n"/>
      <c r="J413" s="16">
        <f>IF(A413&amp;""="","",MIN(N(E413),N(D413)))</f>
        <v/>
      </c>
      <c r="K413" s="16">
        <f>IF(A413&amp;""="","",MAX(0,N(D413)-J413))</f>
        <v/>
      </c>
      <c r="L413" s="6">
        <f>IF(A413&amp;""="","",IF(AND(H413&lt;&gt;"تم",ISNUMBER(F413),F413&lt;'الإعدادات'!$B$4-N('الإعدادات'!$B$5)),"متأخر عن الخطة",""))</f>
        <v/>
      </c>
      <c r="M413" s="6">
        <f>IF(A413&amp;""="","",IF(AND(H413="تم",N(E413)&lt;N(D413)),"راجع الحصص المنفذة",""))</f>
        <v/>
      </c>
    </row>
    <row r="414">
      <c r="A414" s="5" t="n"/>
      <c r="B414" s="5" t="n"/>
      <c r="C414" s="5" t="n"/>
      <c r="D414" s="14" t="n"/>
      <c r="E414" s="14" t="n"/>
      <c r="F414" s="13" t="n"/>
      <c r="G414" s="13" t="n"/>
      <c r="H414" s="5" t="n"/>
      <c r="I414" s="5" t="n"/>
      <c r="J414" s="16">
        <f>IF(A414&amp;""="","",MIN(N(E414),N(D414)))</f>
        <v/>
      </c>
      <c r="K414" s="16">
        <f>IF(A414&amp;""="","",MAX(0,N(D414)-J414))</f>
        <v/>
      </c>
      <c r="L414" s="6">
        <f>IF(A414&amp;""="","",IF(AND(H414&lt;&gt;"تم",ISNUMBER(F414),F414&lt;'الإعدادات'!$B$4-N('الإعدادات'!$B$5)),"متأخر عن الخطة",""))</f>
        <v/>
      </c>
      <c r="M414" s="6">
        <f>IF(A414&amp;""="","",IF(AND(H414="تم",N(E414)&lt;N(D414)),"راجع الحصص المنفذة",""))</f>
        <v/>
      </c>
    </row>
    <row r="415">
      <c r="A415" s="5" t="n"/>
      <c r="B415" s="5" t="n"/>
      <c r="C415" s="5" t="n"/>
      <c r="D415" s="14" t="n"/>
      <c r="E415" s="14" t="n"/>
      <c r="F415" s="13" t="n"/>
      <c r="G415" s="13" t="n"/>
      <c r="H415" s="5" t="n"/>
      <c r="I415" s="5" t="n"/>
      <c r="J415" s="16">
        <f>IF(A415&amp;""="","",MIN(N(E415),N(D415)))</f>
        <v/>
      </c>
      <c r="K415" s="16">
        <f>IF(A415&amp;""="","",MAX(0,N(D415)-J415))</f>
        <v/>
      </c>
      <c r="L415" s="6">
        <f>IF(A415&amp;""="","",IF(AND(H415&lt;&gt;"تم",ISNUMBER(F415),F415&lt;'الإعدادات'!$B$4-N('الإعدادات'!$B$5)),"متأخر عن الخطة",""))</f>
        <v/>
      </c>
      <c r="M415" s="6">
        <f>IF(A415&amp;""="","",IF(AND(H415="تم",N(E415)&lt;N(D415)),"راجع الحصص المنفذة",""))</f>
        <v/>
      </c>
    </row>
    <row r="416">
      <c r="A416" s="5" t="n"/>
      <c r="B416" s="5" t="n"/>
      <c r="C416" s="5" t="n"/>
      <c r="D416" s="14" t="n"/>
      <c r="E416" s="14" t="n"/>
      <c r="F416" s="13" t="n"/>
      <c r="G416" s="13" t="n"/>
      <c r="H416" s="5" t="n"/>
      <c r="I416" s="5" t="n"/>
      <c r="J416" s="16">
        <f>IF(A416&amp;""="","",MIN(N(E416),N(D416)))</f>
        <v/>
      </c>
      <c r="K416" s="16">
        <f>IF(A416&amp;""="","",MAX(0,N(D416)-J416))</f>
        <v/>
      </c>
      <c r="L416" s="6">
        <f>IF(A416&amp;""="","",IF(AND(H416&lt;&gt;"تم",ISNUMBER(F416),F416&lt;'الإعدادات'!$B$4-N('الإعدادات'!$B$5)),"متأخر عن الخطة",""))</f>
        <v/>
      </c>
      <c r="M416" s="6">
        <f>IF(A416&amp;""="","",IF(AND(H416="تم",N(E416)&lt;N(D416)),"راجع الحصص المنفذة",""))</f>
        <v/>
      </c>
    </row>
    <row r="417">
      <c r="A417" s="5" t="n"/>
      <c r="B417" s="5" t="n"/>
      <c r="C417" s="5" t="n"/>
      <c r="D417" s="14" t="n"/>
      <c r="E417" s="14" t="n"/>
      <c r="F417" s="13" t="n"/>
      <c r="G417" s="13" t="n"/>
      <c r="H417" s="5" t="n"/>
      <c r="I417" s="5" t="n"/>
      <c r="J417" s="16">
        <f>IF(A417&amp;""="","",MIN(N(E417),N(D417)))</f>
        <v/>
      </c>
      <c r="K417" s="16">
        <f>IF(A417&amp;""="","",MAX(0,N(D417)-J417))</f>
        <v/>
      </c>
      <c r="L417" s="6">
        <f>IF(A417&amp;""="","",IF(AND(H417&lt;&gt;"تم",ISNUMBER(F417),F417&lt;'الإعدادات'!$B$4-N('الإعدادات'!$B$5)),"متأخر عن الخطة",""))</f>
        <v/>
      </c>
      <c r="M417" s="6">
        <f>IF(A417&amp;""="","",IF(AND(H417="تم",N(E417)&lt;N(D417)),"راجع الحصص المنفذة",""))</f>
        <v/>
      </c>
    </row>
    <row r="418">
      <c r="A418" s="5" t="n"/>
      <c r="B418" s="5" t="n"/>
      <c r="C418" s="5" t="n"/>
      <c r="D418" s="14" t="n"/>
      <c r="E418" s="14" t="n"/>
      <c r="F418" s="13" t="n"/>
      <c r="G418" s="13" t="n"/>
      <c r="H418" s="5" t="n"/>
      <c r="I418" s="5" t="n"/>
      <c r="J418" s="16">
        <f>IF(A418&amp;""="","",MIN(N(E418),N(D418)))</f>
        <v/>
      </c>
      <c r="K418" s="16">
        <f>IF(A418&amp;""="","",MAX(0,N(D418)-J418))</f>
        <v/>
      </c>
      <c r="L418" s="6">
        <f>IF(A418&amp;""="","",IF(AND(H418&lt;&gt;"تم",ISNUMBER(F418),F418&lt;'الإعدادات'!$B$4-N('الإعدادات'!$B$5)),"متأخر عن الخطة",""))</f>
        <v/>
      </c>
      <c r="M418" s="6">
        <f>IF(A418&amp;""="","",IF(AND(H418="تم",N(E418)&lt;N(D418)),"راجع الحصص المنفذة",""))</f>
        <v/>
      </c>
    </row>
    <row r="419">
      <c r="A419" s="5" t="n"/>
      <c r="B419" s="5" t="n"/>
      <c r="C419" s="5" t="n"/>
      <c r="D419" s="14" t="n"/>
      <c r="E419" s="14" t="n"/>
      <c r="F419" s="13" t="n"/>
      <c r="G419" s="13" t="n"/>
      <c r="H419" s="5" t="n"/>
      <c r="I419" s="5" t="n"/>
      <c r="J419" s="16">
        <f>IF(A419&amp;""="","",MIN(N(E419),N(D419)))</f>
        <v/>
      </c>
      <c r="K419" s="16">
        <f>IF(A419&amp;""="","",MAX(0,N(D419)-J419))</f>
        <v/>
      </c>
      <c r="L419" s="6">
        <f>IF(A419&amp;""="","",IF(AND(H419&lt;&gt;"تم",ISNUMBER(F419),F419&lt;'الإعدادات'!$B$4-N('الإعدادات'!$B$5)),"متأخر عن الخطة",""))</f>
        <v/>
      </c>
      <c r="M419" s="6">
        <f>IF(A419&amp;""="","",IF(AND(H419="تم",N(E419)&lt;N(D419)),"راجع الحصص المنفذة",""))</f>
        <v/>
      </c>
    </row>
    <row r="420">
      <c r="A420" s="5" t="n"/>
      <c r="B420" s="5" t="n"/>
      <c r="C420" s="5" t="n"/>
      <c r="D420" s="14" t="n"/>
      <c r="E420" s="14" t="n"/>
      <c r="F420" s="13" t="n"/>
      <c r="G420" s="13" t="n"/>
      <c r="H420" s="5" t="n"/>
      <c r="I420" s="5" t="n"/>
      <c r="J420" s="16">
        <f>IF(A420&amp;""="","",MIN(N(E420),N(D420)))</f>
        <v/>
      </c>
      <c r="K420" s="16">
        <f>IF(A420&amp;""="","",MAX(0,N(D420)-J420))</f>
        <v/>
      </c>
      <c r="L420" s="6">
        <f>IF(A420&amp;""="","",IF(AND(H420&lt;&gt;"تم",ISNUMBER(F420),F420&lt;'الإعدادات'!$B$4-N('الإعدادات'!$B$5)),"متأخر عن الخطة",""))</f>
        <v/>
      </c>
      <c r="M420" s="6">
        <f>IF(A420&amp;""="","",IF(AND(H420="تم",N(E420)&lt;N(D420)),"راجع الحصص المنفذة",""))</f>
        <v/>
      </c>
    </row>
    <row r="421">
      <c r="A421" s="5" t="n"/>
      <c r="B421" s="5" t="n"/>
      <c r="C421" s="5" t="n"/>
      <c r="D421" s="14" t="n"/>
      <c r="E421" s="14" t="n"/>
      <c r="F421" s="13" t="n"/>
      <c r="G421" s="13" t="n"/>
      <c r="H421" s="5" t="n"/>
      <c r="I421" s="5" t="n"/>
      <c r="J421" s="16">
        <f>IF(A421&amp;""="","",MIN(N(E421),N(D421)))</f>
        <v/>
      </c>
      <c r="K421" s="16">
        <f>IF(A421&amp;""="","",MAX(0,N(D421)-J421))</f>
        <v/>
      </c>
      <c r="L421" s="6">
        <f>IF(A421&amp;""="","",IF(AND(H421&lt;&gt;"تم",ISNUMBER(F421),F421&lt;'الإعدادات'!$B$4-N('الإعدادات'!$B$5)),"متأخر عن الخطة",""))</f>
        <v/>
      </c>
      <c r="M421" s="6">
        <f>IF(A421&amp;""="","",IF(AND(H421="تم",N(E421)&lt;N(D421)),"راجع الحصص المنفذة",""))</f>
        <v/>
      </c>
    </row>
    <row r="422">
      <c r="A422" s="5" t="n"/>
      <c r="B422" s="5" t="n"/>
      <c r="C422" s="5" t="n"/>
      <c r="D422" s="14" t="n"/>
      <c r="E422" s="14" t="n"/>
      <c r="F422" s="13" t="n"/>
      <c r="G422" s="13" t="n"/>
      <c r="H422" s="5" t="n"/>
      <c r="I422" s="5" t="n"/>
      <c r="J422" s="16">
        <f>IF(A422&amp;""="","",MIN(N(E422),N(D422)))</f>
        <v/>
      </c>
      <c r="K422" s="16">
        <f>IF(A422&amp;""="","",MAX(0,N(D422)-J422))</f>
        <v/>
      </c>
      <c r="L422" s="6">
        <f>IF(A422&amp;""="","",IF(AND(H422&lt;&gt;"تم",ISNUMBER(F422),F422&lt;'الإعدادات'!$B$4-N('الإعدادات'!$B$5)),"متأخر عن الخطة",""))</f>
        <v/>
      </c>
      <c r="M422" s="6">
        <f>IF(A422&amp;""="","",IF(AND(H422="تم",N(E422)&lt;N(D422)),"راجع الحصص المنفذة",""))</f>
        <v/>
      </c>
    </row>
    <row r="423">
      <c r="A423" s="5" t="n"/>
      <c r="B423" s="5" t="n"/>
      <c r="C423" s="5" t="n"/>
      <c r="D423" s="14" t="n"/>
      <c r="E423" s="14" t="n"/>
      <c r="F423" s="13" t="n"/>
      <c r="G423" s="13" t="n"/>
      <c r="H423" s="5" t="n"/>
      <c r="I423" s="5" t="n"/>
      <c r="J423" s="16">
        <f>IF(A423&amp;""="","",MIN(N(E423),N(D423)))</f>
        <v/>
      </c>
      <c r="K423" s="16">
        <f>IF(A423&amp;""="","",MAX(0,N(D423)-J423))</f>
        <v/>
      </c>
      <c r="L423" s="6">
        <f>IF(A423&amp;""="","",IF(AND(H423&lt;&gt;"تم",ISNUMBER(F423),F423&lt;'الإعدادات'!$B$4-N('الإعدادات'!$B$5)),"متأخر عن الخطة",""))</f>
        <v/>
      </c>
      <c r="M423" s="6">
        <f>IF(A423&amp;""="","",IF(AND(H423="تم",N(E423)&lt;N(D423)),"راجع الحصص المنفذة",""))</f>
        <v/>
      </c>
    </row>
    <row r="424">
      <c r="A424" s="5" t="n"/>
      <c r="B424" s="5" t="n"/>
      <c r="C424" s="5" t="n"/>
      <c r="D424" s="14" t="n"/>
      <c r="E424" s="14" t="n"/>
      <c r="F424" s="13" t="n"/>
      <c r="G424" s="13" t="n"/>
      <c r="H424" s="5" t="n"/>
      <c r="I424" s="5" t="n"/>
      <c r="J424" s="16">
        <f>IF(A424&amp;""="","",MIN(N(E424),N(D424)))</f>
        <v/>
      </c>
      <c r="K424" s="16">
        <f>IF(A424&amp;""="","",MAX(0,N(D424)-J424))</f>
        <v/>
      </c>
      <c r="L424" s="6">
        <f>IF(A424&amp;""="","",IF(AND(H424&lt;&gt;"تم",ISNUMBER(F424),F424&lt;'الإعدادات'!$B$4-N('الإعدادات'!$B$5)),"متأخر عن الخطة",""))</f>
        <v/>
      </c>
      <c r="M424" s="6">
        <f>IF(A424&amp;""="","",IF(AND(H424="تم",N(E424)&lt;N(D424)),"راجع الحصص المنفذة",""))</f>
        <v/>
      </c>
    </row>
    <row r="425">
      <c r="A425" s="5" t="n"/>
      <c r="B425" s="5" t="n"/>
      <c r="C425" s="5" t="n"/>
      <c r="D425" s="14" t="n"/>
      <c r="E425" s="14" t="n"/>
      <c r="F425" s="13" t="n"/>
      <c r="G425" s="13" t="n"/>
      <c r="H425" s="5" t="n"/>
      <c r="I425" s="5" t="n"/>
      <c r="J425" s="16">
        <f>IF(A425&amp;""="","",MIN(N(E425),N(D425)))</f>
        <v/>
      </c>
      <c r="K425" s="16">
        <f>IF(A425&amp;""="","",MAX(0,N(D425)-J425))</f>
        <v/>
      </c>
      <c r="L425" s="6">
        <f>IF(A425&amp;""="","",IF(AND(H425&lt;&gt;"تم",ISNUMBER(F425),F425&lt;'الإعدادات'!$B$4-N('الإعدادات'!$B$5)),"متأخر عن الخطة",""))</f>
        <v/>
      </c>
      <c r="M425" s="6">
        <f>IF(A425&amp;""="","",IF(AND(H425="تم",N(E425)&lt;N(D425)),"راجع الحصص المنفذة",""))</f>
        <v/>
      </c>
    </row>
    <row r="426">
      <c r="A426" s="5" t="n"/>
      <c r="B426" s="5" t="n"/>
      <c r="C426" s="5" t="n"/>
      <c r="D426" s="14" t="n"/>
      <c r="E426" s="14" t="n"/>
      <c r="F426" s="13" t="n"/>
      <c r="G426" s="13" t="n"/>
      <c r="H426" s="5" t="n"/>
      <c r="I426" s="5" t="n"/>
      <c r="J426" s="16">
        <f>IF(A426&amp;""="","",MIN(N(E426),N(D426)))</f>
        <v/>
      </c>
      <c r="K426" s="16">
        <f>IF(A426&amp;""="","",MAX(0,N(D426)-J426))</f>
        <v/>
      </c>
      <c r="L426" s="6">
        <f>IF(A426&amp;""="","",IF(AND(H426&lt;&gt;"تم",ISNUMBER(F426),F426&lt;'الإعدادات'!$B$4-N('الإعدادات'!$B$5)),"متأخر عن الخطة",""))</f>
        <v/>
      </c>
      <c r="M426" s="6">
        <f>IF(A426&amp;""="","",IF(AND(H426="تم",N(E426)&lt;N(D426)),"راجع الحصص المنفذة",""))</f>
        <v/>
      </c>
    </row>
    <row r="427">
      <c r="A427" s="5" t="n"/>
      <c r="B427" s="5" t="n"/>
      <c r="C427" s="5" t="n"/>
      <c r="D427" s="14" t="n"/>
      <c r="E427" s="14" t="n"/>
      <c r="F427" s="13" t="n"/>
      <c r="G427" s="13" t="n"/>
      <c r="H427" s="5" t="n"/>
      <c r="I427" s="5" t="n"/>
      <c r="J427" s="16">
        <f>IF(A427&amp;""="","",MIN(N(E427),N(D427)))</f>
        <v/>
      </c>
      <c r="K427" s="16">
        <f>IF(A427&amp;""="","",MAX(0,N(D427)-J427))</f>
        <v/>
      </c>
      <c r="L427" s="6">
        <f>IF(A427&amp;""="","",IF(AND(H427&lt;&gt;"تم",ISNUMBER(F427),F427&lt;'الإعدادات'!$B$4-N('الإعدادات'!$B$5)),"متأخر عن الخطة",""))</f>
        <v/>
      </c>
      <c r="M427" s="6">
        <f>IF(A427&amp;""="","",IF(AND(H427="تم",N(E427)&lt;N(D427)),"راجع الحصص المنفذة",""))</f>
        <v/>
      </c>
    </row>
    <row r="428">
      <c r="A428" s="5" t="n"/>
      <c r="B428" s="5" t="n"/>
      <c r="C428" s="5" t="n"/>
      <c r="D428" s="14" t="n"/>
      <c r="E428" s="14" t="n"/>
      <c r="F428" s="13" t="n"/>
      <c r="G428" s="13" t="n"/>
      <c r="H428" s="5" t="n"/>
      <c r="I428" s="5" t="n"/>
      <c r="J428" s="16">
        <f>IF(A428&amp;""="","",MIN(N(E428),N(D428)))</f>
        <v/>
      </c>
      <c r="K428" s="16">
        <f>IF(A428&amp;""="","",MAX(0,N(D428)-J428))</f>
        <v/>
      </c>
      <c r="L428" s="6">
        <f>IF(A428&amp;""="","",IF(AND(H428&lt;&gt;"تم",ISNUMBER(F428),F428&lt;'الإعدادات'!$B$4-N('الإعدادات'!$B$5)),"متأخر عن الخطة",""))</f>
        <v/>
      </c>
      <c r="M428" s="6">
        <f>IF(A428&amp;""="","",IF(AND(H428="تم",N(E428)&lt;N(D428)),"راجع الحصص المنفذة",""))</f>
        <v/>
      </c>
    </row>
    <row r="429">
      <c r="A429" s="5" t="n"/>
      <c r="B429" s="5" t="n"/>
      <c r="C429" s="5" t="n"/>
      <c r="D429" s="14" t="n"/>
      <c r="E429" s="14" t="n"/>
      <c r="F429" s="13" t="n"/>
      <c r="G429" s="13" t="n"/>
      <c r="H429" s="5" t="n"/>
      <c r="I429" s="5" t="n"/>
      <c r="J429" s="16">
        <f>IF(A429&amp;""="","",MIN(N(E429),N(D429)))</f>
        <v/>
      </c>
      <c r="K429" s="16">
        <f>IF(A429&amp;""="","",MAX(0,N(D429)-J429))</f>
        <v/>
      </c>
      <c r="L429" s="6">
        <f>IF(A429&amp;""="","",IF(AND(H429&lt;&gt;"تم",ISNUMBER(F429),F429&lt;'الإعدادات'!$B$4-N('الإعدادات'!$B$5)),"متأخر عن الخطة",""))</f>
        <v/>
      </c>
      <c r="M429" s="6">
        <f>IF(A429&amp;""="","",IF(AND(H429="تم",N(E429)&lt;N(D429)),"راجع الحصص المنفذة",""))</f>
        <v/>
      </c>
    </row>
    <row r="430">
      <c r="A430" s="5" t="n"/>
      <c r="B430" s="5" t="n"/>
      <c r="C430" s="5" t="n"/>
      <c r="D430" s="14" t="n"/>
      <c r="E430" s="14" t="n"/>
      <c r="F430" s="13" t="n"/>
      <c r="G430" s="13" t="n"/>
      <c r="H430" s="5" t="n"/>
      <c r="I430" s="5" t="n"/>
      <c r="J430" s="16">
        <f>IF(A430&amp;""="","",MIN(N(E430),N(D430)))</f>
        <v/>
      </c>
      <c r="K430" s="16">
        <f>IF(A430&amp;""="","",MAX(0,N(D430)-J430))</f>
        <v/>
      </c>
      <c r="L430" s="6">
        <f>IF(A430&amp;""="","",IF(AND(H430&lt;&gt;"تم",ISNUMBER(F430),F430&lt;'الإعدادات'!$B$4-N('الإعدادات'!$B$5)),"متأخر عن الخطة",""))</f>
        <v/>
      </c>
      <c r="M430" s="6">
        <f>IF(A430&amp;""="","",IF(AND(H430="تم",N(E430)&lt;N(D430)),"راجع الحصص المنفذة",""))</f>
        <v/>
      </c>
    </row>
    <row r="431">
      <c r="A431" s="5" t="n"/>
      <c r="B431" s="5" t="n"/>
      <c r="C431" s="5" t="n"/>
      <c r="D431" s="14" t="n"/>
      <c r="E431" s="14" t="n"/>
      <c r="F431" s="13" t="n"/>
      <c r="G431" s="13" t="n"/>
      <c r="H431" s="5" t="n"/>
      <c r="I431" s="5" t="n"/>
      <c r="J431" s="16">
        <f>IF(A431&amp;""="","",MIN(N(E431),N(D431)))</f>
        <v/>
      </c>
      <c r="K431" s="16">
        <f>IF(A431&amp;""="","",MAX(0,N(D431)-J431))</f>
        <v/>
      </c>
      <c r="L431" s="6">
        <f>IF(A431&amp;""="","",IF(AND(H431&lt;&gt;"تم",ISNUMBER(F431),F431&lt;'الإعدادات'!$B$4-N('الإعدادات'!$B$5)),"متأخر عن الخطة",""))</f>
        <v/>
      </c>
      <c r="M431" s="6">
        <f>IF(A431&amp;""="","",IF(AND(H431="تم",N(E431)&lt;N(D431)),"راجع الحصص المنفذة",""))</f>
        <v/>
      </c>
    </row>
    <row r="432">
      <c r="A432" s="5" t="n"/>
      <c r="B432" s="5" t="n"/>
      <c r="C432" s="5" t="n"/>
      <c r="D432" s="14" t="n"/>
      <c r="E432" s="14" t="n"/>
      <c r="F432" s="13" t="n"/>
      <c r="G432" s="13" t="n"/>
      <c r="H432" s="5" t="n"/>
      <c r="I432" s="5" t="n"/>
      <c r="J432" s="16">
        <f>IF(A432&amp;""="","",MIN(N(E432),N(D432)))</f>
        <v/>
      </c>
      <c r="K432" s="16">
        <f>IF(A432&amp;""="","",MAX(0,N(D432)-J432))</f>
        <v/>
      </c>
      <c r="L432" s="6">
        <f>IF(A432&amp;""="","",IF(AND(H432&lt;&gt;"تم",ISNUMBER(F432),F432&lt;'الإعدادات'!$B$4-N('الإعدادات'!$B$5)),"متأخر عن الخطة",""))</f>
        <v/>
      </c>
      <c r="M432" s="6">
        <f>IF(A432&amp;""="","",IF(AND(H432="تم",N(E432)&lt;N(D432)),"راجع الحصص المنفذة",""))</f>
        <v/>
      </c>
    </row>
    <row r="433">
      <c r="A433" s="5" t="n"/>
      <c r="B433" s="5" t="n"/>
      <c r="C433" s="5" t="n"/>
      <c r="D433" s="14" t="n"/>
      <c r="E433" s="14" t="n"/>
      <c r="F433" s="13" t="n"/>
      <c r="G433" s="13" t="n"/>
      <c r="H433" s="5" t="n"/>
      <c r="I433" s="5" t="n"/>
      <c r="J433" s="16">
        <f>IF(A433&amp;""="","",MIN(N(E433),N(D433)))</f>
        <v/>
      </c>
      <c r="K433" s="16">
        <f>IF(A433&amp;""="","",MAX(0,N(D433)-J433))</f>
        <v/>
      </c>
      <c r="L433" s="6">
        <f>IF(A433&amp;""="","",IF(AND(H433&lt;&gt;"تم",ISNUMBER(F433),F433&lt;'الإعدادات'!$B$4-N('الإعدادات'!$B$5)),"متأخر عن الخطة",""))</f>
        <v/>
      </c>
      <c r="M433" s="6">
        <f>IF(A433&amp;""="","",IF(AND(H433="تم",N(E433)&lt;N(D433)),"راجع الحصص المنفذة",""))</f>
        <v/>
      </c>
    </row>
    <row r="434">
      <c r="A434" s="5" t="n"/>
      <c r="B434" s="5" t="n"/>
      <c r="C434" s="5" t="n"/>
      <c r="D434" s="14" t="n"/>
      <c r="E434" s="14" t="n"/>
      <c r="F434" s="13" t="n"/>
      <c r="G434" s="13" t="n"/>
      <c r="H434" s="5" t="n"/>
      <c r="I434" s="5" t="n"/>
      <c r="J434" s="16">
        <f>IF(A434&amp;""="","",MIN(N(E434),N(D434)))</f>
        <v/>
      </c>
      <c r="K434" s="16">
        <f>IF(A434&amp;""="","",MAX(0,N(D434)-J434))</f>
        <v/>
      </c>
      <c r="L434" s="6">
        <f>IF(A434&amp;""="","",IF(AND(H434&lt;&gt;"تم",ISNUMBER(F434),F434&lt;'الإعدادات'!$B$4-N('الإعدادات'!$B$5)),"متأخر عن الخطة",""))</f>
        <v/>
      </c>
      <c r="M434" s="6">
        <f>IF(A434&amp;""="","",IF(AND(H434="تم",N(E434)&lt;N(D434)),"راجع الحصص المنفذة",""))</f>
        <v/>
      </c>
    </row>
    <row r="435">
      <c r="A435" s="5" t="n"/>
      <c r="B435" s="5" t="n"/>
      <c r="C435" s="5" t="n"/>
      <c r="D435" s="14" t="n"/>
      <c r="E435" s="14" t="n"/>
      <c r="F435" s="13" t="n"/>
      <c r="G435" s="13" t="n"/>
      <c r="H435" s="5" t="n"/>
      <c r="I435" s="5" t="n"/>
      <c r="J435" s="16">
        <f>IF(A435&amp;""="","",MIN(N(E435),N(D435)))</f>
        <v/>
      </c>
      <c r="K435" s="16">
        <f>IF(A435&amp;""="","",MAX(0,N(D435)-J435))</f>
        <v/>
      </c>
      <c r="L435" s="6">
        <f>IF(A435&amp;""="","",IF(AND(H435&lt;&gt;"تم",ISNUMBER(F435),F435&lt;'الإعدادات'!$B$4-N('الإعدادات'!$B$5)),"متأخر عن الخطة",""))</f>
        <v/>
      </c>
      <c r="M435" s="6">
        <f>IF(A435&amp;""="","",IF(AND(H435="تم",N(E435)&lt;N(D435)),"راجع الحصص المنفذة",""))</f>
        <v/>
      </c>
    </row>
    <row r="436">
      <c r="A436" s="5" t="n"/>
      <c r="B436" s="5" t="n"/>
      <c r="C436" s="5" t="n"/>
      <c r="D436" s="14" t="n"/>
      <c r="E436" s="14" t="n"/>
      <c r="F436" s="13" t="n"/>
      <c r="G436" s="13" t="n"/>
      <c r="H436" s="5" t="n"/>
      <c r="I436" s="5" t="n"/>
      <c r="J436" s="16">
        <f>IF(A436&amp;""="","",MIN(N(E436),N(D436)))</f>
        <v/>
      </c>
      <c r="K436" s="16">
        <f>IF(A436&amp;""="","",MAX(0,N(D436)-J436))</f>
        <v/>
      </c>
      <c r="L436" s="6">
        <f>IF(A436&amp;""="","",IF(AND(H436&lt;&gt;"تم",ISNUMBER(F436),F436&lt;'الإعدادات'!$B$4-N('الإعدادات'!$B$5)),"متأخر عن الخطة",""))</f>
        <v/>
      </c>
      <c r="M436" s="6">
        <f>IF(A436&amp;""="","",IF(AND(H436="تم",N(E436)&lt;N(D436)),"راجع الحصص المنفذة",""))</f>
        <v/>
      </c>
    </row>
    <row r="437">
      <c r="A437" s="5" t="n"/>
      <c r="B437" s="5" t="n"/>
      <c r="C437" s="5" t="n"/>
      <c r="D437" s="14" t="n"/>
      <c r="E437" s="14" t="n"/>
      <c r="F437" s="13" t="n"/>
      <c r="G437" s="13" t="n"/>
      <c r="H437" s="5" t="n"/>
      <c r="I437" s="5" t="n"/>
      <c r="J437" s="16">
        <f>IF(A437&amp;""="","",MIN(N(E437),N(D437)))</f>
        <v/>
      </c>
      <c r="K437" s="16">
        <f>IF(A437&amp;""="","",MAX(0,N(D437)-J437))</f>
        <v/>
      </c>
      <c r="L437" s="6">
        <f>IF(A437&amp;""="","",IF(AND(H437&lt;&gt;"تم",ISNUMBER(F437),F437&lt;'الإعدادات'!$B$4-N('الإعدادات'!$B$5)),"متأخر عن الخطة",""))</f>
        <v/>
      </c>
      <c r="M437" s="6">
        <f>IF(A437&amp;""="","",IF(AND(H437="تم",N(E437)&lt;N(D437)),"راجع الحصص المنفذة",""))</f>
        <v/>
      </c>
    </row>
    <row r="438">
      <c r="A438" s="5" t="n"/>
      <c r="B438" s="5" t="n"/>
      <c r="C438" s="5" t="n"/>
      <c r="D438" s="14" t="n"/>
      <c r="E438" s="14" t="n"/>
      <c r="F438" s="13" t="n"/>
      <c r="G438" s="13" t="n"/>
      <c r="H438" s="5" t="n"/>
      <c r="I438" s="5" t="n"/>
      <c r="J438" s="16">
        <f>IF(A438&amp;""="","",MIN(N(E438),N(D438)))</f>
        <v/>
      </c>
      <c r="K438" s="16">
        <f>IF(A438&amp;""="","",MAX(0,N(D438)-J438))</f>
        <v/>
      </c>
      <c r="L438" s="6">
        <f>IF(A438&amp;""="","",IF(AND(H438&lt;&gt;"تم",ISNUMBER(F438),F438&lt;'الإعدادات'!$B$4-N('الإعدادات'!$B$5)),"متأخر عن الخطة",""))</f>
        <v/>
      </c>
      <c r="M438" s="6">
        <f>IF(A438&amp;""="","",IF(AND(H438="تم",N(E438)&lt;N(D438)),"راجع الحصص المنفذة",""))</f>
        <v/>
      </c>
    </row>
    <row r="439">
      <c r="A439" s="5" t="n"/>
      <c r="B439" s="5" t="n"/>
      <c r="C439" s="5" t="n"/>
      <c r="D439" s="14" t="n"/>
      <c r="E439" s="14" t="n"/>
      <c r="F439" s="13" t="n"/>
      <c r="G439" s="13" t="n"/>
      <c r="H439" s="5" t="n"/>
      <c r="I439" s="5" t="n"/>
      <c r="J439" s="16">
        <f>IF(A439&amp;""="","",MIN(N(E439),N(D439)))</f>
        <v/>
      </c>
      <c r="K439" s="16">
        <f>IF(A439&amp;""="","",MAX(0,N(D439)-J439))</f>
        <v/>
      </c>
      <c r="L439" s="6">
        <f>IF(A439&amp;""="","",IF(AND(H439&lt;&gt;"تم",ISNUMBER(F439),F439&lt;'الإعدادات'!$B$4-N('الإعدادات'!$B$5)),"متأخر عن الخطة",""))</f>
        <v/>
      </c>
      <c r="M439" s="6">
        <f>IF(A439&amp;""="","",IF(AND(H439="تم",N(E439)&lt;N(D439)),"راجع الحصص المنفذة",""))</f>
        <v/>
      </c>
    </row>
    <row r="440">
      <c r="A440" s="5" t="n"/>
      <c r="B440" s="5" t="n"/>
      <c r="C440" s="5" t="n"/>
      <c r="D440" s="14" t="n"/>
      <c r="E440" s="14" t="n"/>
      <c r="F440" s="13" t="n"/>
      <c r="G440" s="13" t="n"/>
      <c r="H440" s="5" t="n"/>
      <c r="I440" s="5" t="n"/>
      <c r="J440" s="16">
        <f>IF(A440&amp;""="","",MIN(N(E440),N(D440)))</f>
        <v/>
      </c>
      <c r="K440" s="16">
        <f>IF(A440&amp;""="","",MAX(0,N(D440)-J440))</f>
        <v/>
      </c>
      <c r="L440" s="6">
        <f>IF(A440&amp;""="","",IF(AND(H440&lt;&gt;"تم",ISNUMBER(F440),F440&lt;'الإعدادات'!$B$4-N('الإعدادات'!$B$5)),"متأخر عن الخطة",""))</f>
        <v/>
      </c>
      <c r="M440" s="6">
        <f>IF(A440&amp;""="","",IF(AND(H440="تم",N(E440)&lt;N(D440)),"راجع الحصص المنفذة",""))</f>
        <v/>
      </c>
    </row>
    <row r="441">
      <c r="A441" s="5" t="n"/>
      <c r="B441" s="5" t="n"/>
      <c r="C441" s="5" t="n"/>
      <c r="D441" s="14" t="n"/>
      <c r="E441" s="14" t="n"/>
      <c r="F441" s="13" t="n"/>
      <c r="G441" s="13" t="n"/>
      <c r="H441" s="5" t="n"/>
      <c r="I441" s="5" t="n"/>
      <c r="J441" s="16">
        <f>IF(A441&amp;""="","",MIN(N(E441),N(D441)))</f>
        <v/>
      </c>
      <c r="K441" s="16">
        <f>IF(A441&amp;""="","",MAX(0,N(D441)-J441))</f>
        <v/>
      </c>
      <c r="L441" s="6">
        <f>IF(A441&amp;""="","",IF(AND(H441&lt;&gt;"تم",ISNUMBER(F441),F441&lt;'الإعدادات'!$B$4-N('الإعدادات'!$B$5)),"متأخر عن الخطة",""))</f>
        <v/>
      </c>
      <c r="M441" s="6">
        <f>IF(A441&amp;""="","",IF(AND(H441="تم",N(E441)&lt;N(D441)),"راجع الحصص المنفذة",""))</f>
        <v/>
      </c>
    </row>
    <row r="442">
      <c r="A442" s="5" t="n"/>
      <c r="B442" s="5" t="n"/>
      <c r="C442" s="5" t="n"/>
      <c r="D442" s="14" t="n"/>
      <c r="E442" s="14" t="n"/>
      <c r="F442" s="13" t="n"/>
      <c r="G442" s="13" t="n"/>
      <c r="H442" s="5" t="n"/>
      <c r="I442" s="5" t="n"/>
      <c r="J442" s="16">
        <f>IF(A442&amp;""="","",MIN(N(E442),N(D442)))</f>
        <v/>
      </c>
      <c r="K442" s="16">
        <f>IF(A442&amp;""="","",MAX(0,N(D442)-J442))</f>
        <v/>
      </c>
      <c r="L442" s="6">
        <f>IF(A442&amp;""="","",IF(AND(H442&lt;&gt;"تم",ISNUMBER(F442),F442&lt;'الإعدادات'!$B$4-N('الإعدادات'!$B$5)),"متأخر عن الخطة",""))</f>
        <v/>
      </c>
      <c r="M442" s="6">
        <f>IF(A442&amp;""="","",IF(AND(H442="تم",N(E442)&lt;N(D442)),"راجع الحصص المنفذة",""))</f>
        <v/>
      </c>
    </row>
    <row r="443">
      <c r="A443" s="5" t="n"/>
      <c r="B443" s="5" t="n"/>
      <c r="C443" s="5" t="n"/>
      <c r="D443" s="14" t="n"/>
      <c r="E443" s="14" t="n"/>
      <c r="F443" s="13" t="n"/>
      <c r="G443" s="13" t="n"/>
      <c r="H443" s="5" t="n"/>
      <c r="I443" s="5" t="n"/>
      <c r="J443" s="16">
        <f>IF(A443&amp;""="","",MIN(N(E443),N(D443)))</f>
        <v/>
      </c>
      <c r="K443" s="16">
        <f>IF(A443&amp;""="","",MAX(0,N(D443)-J443))</f>
        <v/>
      </c>
      <c r="L443" s="6">
        <f>IF(A443&amp;""="","",IF(AND(H443&lt;&gt;"تم",ISNUMBER(F443),F443&lt;'الإعدادات'!$B$4-N('الإعدادات'!$B$5)),"متأخر عن الخطة",""))</f>
        <v/>
      </c>
      <c r="M443" s="6">
        <f>IF(A443&amp;""="","",IF(AND(H443="تم",N(E443)&lt;N(D443)),"راجع الحصص المنفذة",""))</f>
        <v/>
      </c>
    </row>
    <row r="444">
      <c r="A444" s="5" t="n"/>
      <c r="B444" s="5" t="n"/>
      <c r="C444" s="5" t="n"/>
      <c r="D444" s="14" t="n"/>
      <c r="E444" s="14" t="n"/>
      <c r="F444" s="13" t="n"/>
      <c r="G444" s="13" t="n"/>
      <c r="H444" s="5" t="n"/>
      <c r="I444" s="5" t="n"/>
      <c r="J444" s="16">
        <f>IF(A444&amp;""="","",MIN(N(E444),N(D444)))</f>
        <v/>
      </c>
      <c r="K444" s="16">
        <f>IF(A444&amp;""="","",MAX(0,N(D444)-J444))</f>
        <v/>
      </c>
      <c r="L444" s="6">
        <f>IF(A444&amp;""="","",IF(AND(H444&lt;&gt;"تم",ISNUMBER(F444),F444&lt;'الإعدادات'!$B$4-N('الإعدادات'!$B$5)),"متأخر عن الخطة",""))</f>
        <v/>
      </c>
      <c r="M444" s="6">
        <f>IF(A444&amp;""="","",IF(AND(H444="تم",N(E444)&lt;N(D444)),"راجع الحصص المنفذة",""))</f>
        <v/>
      </c>
    </row>
    <row r="445">
      <c r="A445" s="5" t="n"/>
      <c r="B445" s="5" t="n"/>
      <c r="C445" s="5" t="n"/>
      <c r="D445" s="14" t="n"/>
      <c r="E445" s="14" t="n"/>
      <c r="F445" s="13" t="n"/>
      <c r="G445" s="13" t="n"/>
      <c r="H445" s="5" t="n"/>
      <c r="I445" s="5" t="n"/>
      <c r="J445" s="16">
        <f>IF(A445&amp;""="","",MIN(N(E445),N(D445)))</f>
        <v/>
      </c>
      <c r="K445" s="16">
        <f>IF(A445&amp;""="","",MAX(0,N(D445)-J445))</f>
        <v/>
      </c>
      <c r="L445" s="6">
        <f>IF(A445&amp;""="","",IF(AND(H445&lt;&gt;"تم",ISNUMBER(F445),F445&lt;'الإعدادات'!$B$4-N('الإعدادات'!$B$5)),"متأخر عن الخطة",""))</f>
        <v/>
      </c>
      <c r="M445" s="6">
        <f>IF(A445&amp;""="","",IF(AND(H445="تم",N(E445)&lt;N(D445)),"راجع الحصص المنفذة",""))</f>
        <v/>
      </c>
    </row>
    <row r="446">
      <c r="A446" s="5" t="n"/>
      <c r="B446" s="5" t="n"/>
      <c r="C446" s="5" t="n"/>
      <c r="D446" s="14" t="n"/>
      <c r="E446" s="14" t="n"/>
      <c r="F446" s="13" t="n"/>
      <c r="G446" s="13" t="n"/>
      <c r="H446" s="5" t="n"/>
      <c r="I446" s="5" t="n"/>
      <c r="J446" s="16">
        <f>IF(A446&amp;""="","",MIN(N(E446),N(D446)))</f>
        <v/>
      </c>
      <c r="K446" s="16">
        <f>IF(A446&amp;""="","",MAX(0,N(D446)-J446))</f>
        <v/>
      </c>
      <c r="L446" s="6">
        <f>IF(A446&amp;""="","",IF(AND(H446&lt;&gt;"تم",ISNUMBER(F446),F446&lt;'الإعدادات'!$B$4-N('الإعدادات'!$B$5)),"متأخر عن الخطة",""))</f>
        <v/>
      </c>
      <c r="M446" s="6">
        <f>IF(A446&amp;""="","",IF(AND(H446="تم",N(E446)&lt;N(D446)),"راجع الحصص المنفذة",""))</f>
        <v/>
      </c>
    </row>
    <row r="447">
      <c r="A447" s="5" t="n"/>
      <c r="B447" s="5" t="n"/>
      <c r="C447" s="5" t="n"/>
      <c r="D447" s="14" t="n"/>
      <c r="E447" s="14" t="n"/>
      <c r="F447" s="13" t="n"/>
      <c r="G447" s="13" t="n"/>
      <c r="H447" s="5" t="n"/>
      <c r="I447" s="5" t="n"/>
      <c r="J447" s="16">
        <f>IF(A447&amp;""="","",MIN(N(E447),N(D447)))</f>
        <v/>
      </c>
      <c r="K447" s="16">
        <f>IF(A447&amp;""="","",MAX(0,N(D447)-J447))</f>
        <v/>
      </c>
      <c r="L447" s="6">
        <f>IF(A447&amp;""="","",IF(AND(H447&lt;&gt;"تم",ISNUMBER(F447),F447&lt;'الإعدادات'!$B$4-N('الإعدادات'!$B$5)),"متأخر عن الخطة",""))</f>
        <v/>
      </c>
      <c r="M447" s="6">
        <f>IF(A447&amp;""="","",IF(AND(H447="تم",N(E447)&lt;N(D447)),"راجع الحصص المنفذة",""))</f>
        <v/>
      </c>
    </row>
    <row r="448">
      <c r="A448" s="5" t="n"/>
      <c r="B448" s="5" t="n"/>
      <c r="C448" s="5" t="n"/>
      <c r="D448" s="14" t="n"/>
      <c r="E448" s="14" t="n"/>
      <c r="F448" s="13" t="n"/>
      <c r="G448" s="13" t="n"/>
      <c r="H448" s="5" t="n"/>
      <c r="I448" s="5" t="n"/>
      <c r="J448" s="16">
        <f>IF(A448&amp;""="","",MIN(N(E448),N(D448)))</f>
        <v/>
      </c>
      <c r="K448" s="16">
        <f>IF(A448&amp;""="","",MAX(0,N(D448)-J448))</f>
        <v/>
      </c>
      <c r="L448" s="6">
        <f>IF(A448&amp;""="","",IF(AND(H448&lt;&gt;"تم",ISNUMBER(F448),F448&lt;'الإعدادات'!$B$4-N('الإعدادات'!$B$5)),"متأخر عن الخطة",""))</f>
        <v/>
      </c>
      <c r="M448" s="6">
        <f>IF(A448&amp;""="","",IF(AND(H448="تم",N(E448)&lt;N(D448)),"راجع الحصص المنفذة",""))</f>
        <v/>
      </c>
    </row>
    <row r="449">
      <c r="A449" s="5" t="n"/>
      <c r="B449" s="5" t="n"/>
      <c r="C449" s="5" t="n"/>
      <c r="D449" s="14" t="n"/>
      <c r="E449" s="14" t="n"/>
      <c r="F449" s="13" t="n"/>
      <c r="G449" s="13" t="n"/>
      <c r="H449" s="5" t="n"/>
      <c r="I449" s="5" t="n"/>
      <c r="J449" s="16">
        <f>IF(A449&amp;""="","",MIN(N(E449),N(D449)))</f>
        <v/>
      </c>
      <c r="K449" s="16">
        <f>IF(A449&amp;""="","",MAX(0,N(D449)-J449))</f>
        <v/>
      </c>
      <c r="L449" s="6">
        <f>IF(A449&amp;""="","",IF(AND(H449&lt;&gt;"تم",ISNUMBER(F449),F449&lt;'الإعدادات'!$B$4-N('الإعدادات'!$B$5)),"متأخر عن الخطة",""))</f>
        <v/>
      </c>
      <c r="M449" s="6">
        <f>IF(A449&amp;""="","",IF(AND(H449="تم",N(E449)&lt;N(D449)),"راجع الحصص المنفذة",""))</f>
        <v/>
      </c>
    </row>
    <row r="450">
      <c r="A450" s="5" t="n"/>
      <c r="B450" s="5" t="n"/>
      <c r="C450" s="5" t="n"/>
      <c r="D450" s="14" t="n"/>
      <c r="E450" s="14" t="n"/>
      <c r="F450" s="13" t="n"/>
      <c r="G450" s="13" t="n"/>
      <c r="H450" s="5" t="n"/>
      <c r="I450" s="5" t="n"/>
      <c r="J450" s="16">
        <f>IF(A450&amp;""="","",MIN(N(E450),N(D450)))</f>
        <v/>
      </c>
      <c r="K450" s="16">
        <f>IF(A450&amp;""="","",MAX(0,N(D450)-J450))</f>
        <v/>
      </c>
      <c r="L450" s="6">
        <f>IF(A450&amp;""="","",IF(AND(H450&lt;&gt;"تم",ISNUMBER(F450),F450&lt;'الإعدادات'!$B$4-N('الإعدادات'!$B$5)),"متأخر عن الخطة",""))</f>
        <v/>
      </c>
      <c r="M450" s="6">
        <f>IF(A450&amp;""="","",IF(AND(H450="تم",N(E450)&lt;N(D450)),"راجع الحصص المنفذة",""))</f>
        <v/>
      </c>
    </row>
    <row r="451">
      <c r="A451" s="5" t="n"/>
      <c r="B451" s="5" t="n"/>
      <c r="C451" s="5" t="n"/>
      <c r="D451" s="14" t="n"/>
      <c r="E451" s="14" t="n"/>
      <c r="F451" s="13" t="n"/>
      <c r="G451" s="13" t="n"/>
      <c r="H451" s="5" t="n"/>
      <c r="I451" s="5" t="n"/>
      <c r="J451" s="16">
        <f>IF(A451&amp;""="","",MIN(N(E451),N(D451)))</f>
        <v/>
      </c>
      <c r="K451" s="16">
        <f>IF(A451&amp;""="","",MAX(0,N(D451)-J451))</f>
        <v/>
      </c>
      <c r="L451" s="6">
        <f>IF(A451&amp;""="","",IF(AND(H451&lt;&gt;"تم",ISNUMBER(F451),F451&lt;'الإعدادات'!$B$4-N('الإعدادات'!$B$5)),"متأخر عن الخطة",""))</f>
        <v/>
      </c>
      <c r="M451" s="6">
        <f>IF(A451&amp;""="","",IF(AND(H451="تم",N(E451)&lt;N(D451)),"راجع الحصص المنفذة",""))</f>
        <v/>
      </c>
    </row>
    <row r="452">
      <c r="A452" s="5" t="n"/>
      <c r="B452" s="5" t="n"/>
      <c r="C452" s="5" t="n"/>
      <c r="D452" s="14" t="n"/>
      <c r="E452" s="14" t="n"/>
      <c r="F452" s="13" t="n"/>
      <c r="G452" s="13" t="n"/>
      <c r="H452" s="5" t="n"/>
      <c r="I452" s="5" t="n"/>
      <c r="J452" s="16">
        <f>IF(A452&amp;""="","",MIN(N(E452),N(D452)))</f>
        <v/>
      </c>
      <c r="K452" s="16">
        <f>IF(A452&amp;""="","",MAX(0,N(D452)-J452))</f>
        <v/>
      </c>
      <c r="L452" s="6">
        <f>IF(A452&amp;""="","",IF(AND(H452&lt;&gt;"تم",ISNUMBER(F452),F452&lt;'الإعدادات'!$B$4-N('الإعدادات'!$B$5)),"متأخر عن الخطة",""))</f>
        <v/>
      </c>
      <c r="M452" s="6">
        <f>IF(A452&amp;""="","",IF(AND(H452="تم",N(E452)&lt;N(D452)),"راجع الحصص المنفذة",""))</f>
        <v/>
      </c>
    </row>
    <row r="453">
      <c r="A453" s="5" t="n"/>
      <c r="B453" s="5" t="n"/>
      <c r="C453" s="5" t="n"/>
      <c r="D453" s="14" t="n"/>
      <c r="E453" s="14" t="n"/>
      <c r="F453" s="13" t="n"/>
      <c r="G453" s="13" t="n"/>
      <c r="H453" s="5" t="n"/>
      <c r="I453" s="5" t="n"/>
      <c r="J453" s="16">
        <f>IF(A453&amp;""="","",MIN(N(E453),N(D453)))</f>
        <v/>
      </c>
      <c r="K453" s="16">
        <f>IF(A453&amp;""="","",MAX(0,N(D453)-J453))</f>
        <v/>
      </c>
      <c r="L453" s="6">
        <f>IF(A453&amp;""="","",IF(AND(H453&lt;&gt;"تم",ISNUMBER(F453),F453&lt;'الإعدادات'!$B$4-N('الإعدادات'!$B$5)),"متأخر عن الخطة",""))</f>
        <v/>
      </c>
      <c r="M453" s="6">
        <f>IF(A453&amp;""="","",IF(AND(H453="تم",N(E453)&lt;N(D453)),"راجع الحصص المنفذة",""))</f>
        <v/>
      </c>
    </row>
    <row r="454">
      <c r="A454" s="5" t="n"/>
      <c r="B454" s="5" t="n"/>
      <c r="C454" s="5" t="n"/>
      <c r="D454" s="14" t="n"/>
      <c r="E454" s="14" t="n"/>
      <c r="F454" s="13" t="n"/>
      <c r="G454" s="13" t="n"/>
      <c r="H454" s="5" t="n"/>
      <c r="I454" s="5" t="n"/>
      <c r="J454" s="16">
        <f>IF(A454&amp;""="","",MIN(N(E454),N(D454)))</f>
        <v/>
      </c>
      <c r="K454" s="16">
        <f>IF(A454&amp;""="","",MAX(0,N(D454)-J454))</f>
        <v/>
      </c>
      <c r="L454" s="6">
        <f>IF(A454&amp;""="","",IF(AND(H454&lt;&gt;"تم",ISNUMBER(F454),F454&lt;'الإعدادات'!$B$4-N('الإعدادات'!$B$5)),"متأخر عن الخطة",""))</f>
        <v/>
      </c>
      <c r="M454" s="6">
        <f>IF(A454&amp;""="","",IF(AND(H454="تم",N(E454)&lt;N(D454)),"راجع الحصص المنفذة",""))</f>
        <v/>
      </c>
    </row>
    <row r="455">
      <c r="A455" s="5" t="n"/>
      <c r="B455" s="5" t="n"/>
      <c r="C455" s="5" t="n"/>
      <c r="D455" s="14" t="n"/>
      <c r="E455" s="14" t="n"/>
      <c r="F455" s="13" t="n"/>
      <c r="G455" s="13" t="n"/>
      <c r="H455" s="5" t="n"/>
      <c r="I455" s="5" t="n"/>
      <c r="J455" s="16">
        <f>IF(A455&amp;""="","",MIN(N(E455),N(D455)))</f>
        <v/>
      </c>
      <c r="K455" s="16">
        <f>IF(A455&amp;""="","",MAX(0,N(D455)-J455))</f>
        <v/>
      </c>
      <c r="L455" s="6">
        <f>IF(A455&amp;""="","",IF(AND(H455&lt;&gt;"تم",ISNUMBER(F455),F455&lt;'الإعدادات'!$B$4-N('الإعدادات'!$B$5)),"متأخر عن الخطة",""))</f>
        <v/>
      </c>
      <c r="M455" s="6">
        <f>IF(A455&amp;""="","",IF(AND(H455="تم",N(E455)&lt;N(D455)),"راجع الحصص المنفذة",""))</f>
        <v/>
      </c>
    </row>
    <row r="456">
      <c r="A456" s="5" t="n"/>
      <c r="B456" s="5" t="n"/>
      <c r="C456" s="5" t="n"/>
      <c r="D456" s="14" t="n"/>
      <c r="E456" s="14" t="n"/>
      <c r="F456" s="13" t="n"/>
      <c r="G456" s="13" t="n"/>
      <c r="H456" s="5" t="n"/>
      <c r="I456" s="5" t="n"/>
      <c r="J456" s="16">
        <f>IF(A456&amp;""="","",MIN(N(E456),N(D456)))</f>
        <v/>
      </c>
      <c r="K456" s="16">
        <f>IF(A456&amp;""="","",MAX(0,N(D456)-J456))</f>
        <v/>
      </c>
      <c r="L456" s="6">
        <f>IF(A456&amp;""="","",IF(AND(H456&lt;&gt;"تم",ISNUMBER(F456),F456&lt;'الإعدادات'!$B$4-N('الإعدادات'!$B$5)),"متأخر عن الخطة",""))</f>
        <v/>
      </c>
      <c r="M456" s="6">
        <f>IF(A456&amp;""="","",IF(AND(H456="تم",N(E456)&lt;N(D456)),"راجع الحصص المنفذة",""))</f>
        <v/>
      </c>
    </row>
    <row r="457">
      <c r="A457" s="5" t="n"/>
      <c r="B457" s="5" t="n"/>
      <c r="C457" s="5" t="n"/>
      <c r="D457" s="14" t="n"/>
      <c r="E457" s="14" t="n"/>
      <c r="F457" s="13" t="n"/>
      <c r="G457" s="13" t="n"/>
      <c r="H457" s="5" t="n"/>
      <c r="I457" s="5" t="n"/>
      <c r="J457" s="16">
        <f>IF(A457&amp;""="","",MIN(N(E457),N(D457)))</f>
        <v/>
      </c>
      <c r="K457" s="16">
        <f>IF(A457&amp;""="","",MAX(0,N(D457)-J457))</f>
        <v/>
      </c>
      <c r="L457" s="6">
        <f>IF(A457&amp;""="","",IF(AND(H457&lt;&gt;"تم",ISNUMBER(F457),F457&lt;'الإعدادات'!$B$4-N('الإعدادات'!$B$5)),"متأخر عن الخطة",""))</f>
        <v/>
      </c>
      <c r="M457" s="6">
        <f>IF(A457&amp;""="","",IF(AND(H457="تم",N(E457)&lt;N(D457)),"راجع الحصص المنفذة",""))</f>
        <v/>
      </c>
    </row>
    <row r="458">
      <c r="A458" s="5" t="n"/>
      <c r="B458" s="5" t="n"/>
      <c r="C458" s="5" t="n"/>
      <c r="D458" s="14" t="n"/>
      <c r="E458" s="14" t="n"/>
      <c r="F458" s="13" t="n"/>
      <c r="G458" s="13" t="n"/>
      <c r="H458" s="5" t="n"/>
      <c r="I458" s="5" t="n"/>
      <c r="J458" s="16">
        <f>IF(A458&amp;""="","",MIN(N(E458),N(D458)))</f>
        <v/>
      </c>
      <c r="K458" s="16">
        <f>IF(A458&amp;""="","",MAX(0,N(D458)-J458))</f>
        <v/>
      </c>
      <c r="L458" s="6">
        <f>IF(A458&amp;""="","",IF(AND(H458&lt;&gt;"تم",ISNUMBER(F458),F458&lt;'الإعدادات'!$B$4-N('الإعدادات'!$B$5)),"متأخر عن الخطة",""))</f>
        <v/>
      </c>
      <c r="M458" s="6">
        <f>IF(A458&amp;""="","",IF(AND(H458="تم",N(E458)&lt;N(D458)),"راجع الحصص المنفذة",""))</f>
        <v/>
      </c>
    </row>
    <row r="459">
      <c r="A459" s="5" t="n"/>
      <c r="B459" s="5" t="n"/>
      <c r="C459" s="5" t="n"/>
      <c r="D459" s="14" t="n"/>
      <c r="E459" s="14" t="n"/>
      <c r="F459" s="13" t="n"/>
      <c r="G459" s="13" t="n"/>
      <c r="H459" s="5" t="n"/>
      <c r="I459" s="5" t="n"/>
      <c r="J459" s="16">
        <f>IF(A459&amp;""="","",MIN(N(E459),N(D459)))</f>
        <v/>
      </c>
      <c r="K459" s="16">
        <f>IF(A459&amp;""="","",MAX(0,N(D459)-J459))</f>
        <v/>
      </c>
      <c r="L459" s="6">
        <f>IF(A459&amp;""="","",IF(AND(H459&lt;&gt;"تم",ISNUMBER(F459),F459&lt;'الإعدادات'!$B$4-N('الإعدادات'!$B$5)),"متأخر عن الخطة",""))</f>
        <v/>
      </c>
      <c r="M459" s="6">
        <f>IF(A459&amp;""="","",IF(AND(H459="تم",N(E459)&lt;N(D459)),"راجع الحصص المنفذة",""))</f>
        <v/>
      </c>
    </row>
    <row r="460">
      <c r="A460" s="5" t="n"/>
      <c r="B460" s="5" t="n"/>
      <c r="C460" s="5" t="n"/>
      <c r="D460" s="14" t="n"/>
      <c r="E460" s="14" t="n"/>
      <c r="F460" s="13" t="n"/>
      <c r="G460" s="13" t="n"/>
      <c r="H460" s="5" t="n"/>
      <c r="I460" s="5" t="n"/>
      <c r="J460" s="16">
        <f>IF(A460&amp;""="","",MIN(N(E460),N(D460)))</f>
        <v/>
      </c>
      <c r="K460" s="16">
        <f>IF(A460&amp;""="","",MAX(0,N(D460)-J460))</f>
        <v/>
      </c>
      <c r="L460" s="6">
        <f>IF(A460&amp;""="","",IF(AND(H460&lt;&gt;"تم",ISNUMBER(F460),F460&lt;'الإعدادات'!$B$4-N('الإعدادات'!$B$5)),"متأخر عن الخطة",""))</f>
        <v/>
      </c>
      <c r="M460" s="6">
        <f>IF(A460&amp;""="","",IF(AND(H460="تم",N(E460)&lt;N(D460)),"راجع الحصص المنفذة",""))</f>
        <v/>
      </c>
    </row>
    <row r="461">
      <c r="A461" s="5" t="n"/>
      <c r="B461" s="5" t="n"/>
      <c r="C461" s="5" t="n"/>
      <c r="D461" s="14" t="n"/>
      <c r="E461" s="14" t="n"/>
      <c r="F461" s="13" t="n"/>
      <c r="G461" s="13" t="n"/>
      <c r="H461" s="5" t="n"/>
      <c r="I461" s="5" t="n"/>
      <c r="J461" s="16">
        <f>IF(A461&amp;""="","",MIN(N(E461),N(D461)))</f>
        <v/>
      </c>
      <c r="K461" s="16">
        <f>IF(A461&amp;""="","",MAX(0,N(D461)-J461))</f>
        <v/>
      </c>
      <c r="L461" s="6">
        <f>IF(A461&amp;""="","",IF(AND(H461&lt;&gt;"تم",ISNUMBER(F461),F461&lt;'الإعدادات'!$B$4-N('الإعدادات'!$B$5)),"متأخر عن الخطة",""))</f>
        <v/>
      </c>
      <c r="M461" s="6">
        <f>IF(A461&amp;""="","",IF(AND(H461="تم",N(E461)&lt;N(D461)),"راجع الحصص المنفذة",""))</f>
        <v/>
      </c>
    </row>
    <row r="462">
      <c r="A462" s="5" t="n"/>
      <c r="B462" s="5" t="n"/>
      <c r="C462" s="5" t="n"/>
      <c r="D462" s="14" t="n"/>
      <c r="E462" s="14" t="n"/>
      <c r="F462" s="13" t="n"/>
      <c r="G462" s="13" t="n"/>
      <c r="H462" s="5" t="n"/>
      <c r="I462" s="5" t="n"/>
      <c r="J462" s="16">
        <f>IF(A462&amp;""="","",MIN(N(E462),N(D462)))</f>
        <v/>
      </c>
      <c r="K462" s="16">
        <f>IF(A462&amp;""="","",MAX(0,N(D462)-J462))</f>
        <v/>
      </c>
      <c r="L462" s="6">
        <f>IF(A462&amp;""="","",IF(AND(H462&lt;&gt;"تم",ISNUMBER(F462),F462&lt;'الإعدادات'!$B$4-N('الإعدادات'!$B$5)),"متأخر عن الخطة",""))</f>
        <v/>
      </c>
      <c r="M462" s="6">
        <f>IF(A462&amp;""="","",IF(AND(H462="تم",N(E462)&lt;N(D462)),"راجع الحصص المنفذة",""))</f>
        <v/>
      </c>
    </row>
    <row r="463">
      <c r="A463" s="5" t="n"/>
      <c r="B463" s="5" t="n"/>
      <c r="C463" s="5" t="n"/>
      <c r="D463" s="14" t="n"/>
      <c r="E463" s="14" t="n"/>
      <c r="F463" s="13" t="n"/>
      <c r="G463" s="13" t="n"/>
      <c r="H463" s="5" t="n"/>
      <c r="I463" s="5" t="n"/>
      <c r="J463" s="16">
        <f>IF(A463&amp;""="","",MIN(N(E463),N(D463)))</f>
        <v/>
      </c>
      <c r="K463" s="16">
        <f>IF(A463&amp;""="","",MAX(0,N(D463)-J463))</f>
        <v/>
      </c>
      <c r="L463" s="6">
        <f>IF(A463&amp;""="","",IF(AND(H463&lt;&gt;"تم",ISNUMBER(F463),F463&lt;'الإعدادات'!$B$4-N('الإعدادات'!$B$5)),"متأخر عن الخطة",""))</f>
        <v/>
      </c>
      <c r="M463" s="6">
        <f>IF(A463&amp;""="","",IF(AND(H463="تم",N(E463)&lt;N(D463)),"راجع الحصص المنفذة",""))</f>
        <v/>
      </c>
    </row>
    <row r="464">
      <c r="A464" s="5" t="n"/>
      <c r="B464" s="5" t="n"/>
      <c r="C464" s="5" t="n"/>
      <c r="D464" s="14" t="n"/>
      <c r="E464" s="14" t="n"/>
      <c r="F464" s="13" t="n"/>
      <c r="G464" s="13" t="n"/>
      <c r="H464" s="5" t="n"/>
      <c r="I464" s="5" t="n"/>
      <c r="J464" s="16">
        <f>IF(A464&amp;""="","",MIN(N(E464),N(D464)))</f>
        <v/>
      </c>
      <c r="K464" s="16">
        <f>IF(A464&amp;""="","",MAX(0,N(D464)-J464))</f>
        <v/>
      </c>
      <c r="L464" s="6">
        <f>IF(A464&amp;""="","",IF(AND(H464&lt;&gt;"تم",ISNUMBER(F464),F464&lt;'الإعدادات'!$B$4-N('الإعدادات'!$B$5)),"متأخر عن الخطة",""))</f>
        <v/>
      </c>
      <c r="M464" s="6">
        <f>IF(A464&amp;""="","",IF(AND(H464="تم",N(E464)&lt;N(D464)),"راجع الحصص المنفذة",""))</f>
        <v/>
      </c>
    </row>
    <row r="465">
      <c r="A465" s="5" t="n"/>
      <c r="B465" s="5" t="n"/>
      <c r="C465" s="5" t="n"/>
      <c r="D465" s="14" t="n"/>
      <c r="E465" s="14" t="n"/>
      <c r="F465" s="13" t="n"/>
      <c r="G465" s="13" t="n"/>
      <c r="H465" s="5" t="n"/>
      <c r="I465" s="5" t="n"/>
      <c r="J465" s="16">
        <f>IF(A465&amp;""="","",MIN(N(E465),N(D465)))</f>
        <v/>
      </c>
      <c r="K465" s="16">
        <f>IF(A465&amp;""="","",MAX(0,N(D465)-J465))</f>
        <v/>
      </c>
      <c r="L465" s="6">
        <f>IF(A465&amp;""="","",IF(AND(H465&lt;&gt;"تم",ISNUMBER(F465),F465&lt;'الإعدادات'!$B$4-N('الإعدادات'!$B$5)),"متأخر عن الخطة",""))</f>
        <v/>
      </c>
      <c r="M465" s="6">
        <f>IF(A465&amp;""="","",IF(AND(H465="تم",N(E465)&lt;N(D465)),"راجع الحصص المنفذة",""))</f>
        <v/>
      </c>
    </row>
    <row r="466">
      <c r="A466" s="5" t="n"/>
      <c r="B466" s="5" t="n"/>
      <c r="C466" s="5" t="n"/>
      <c r="D466" s="14" t="n"/>
      <c r="E466" s="14" t="n"/>
      <c r="F466" s="13" t="n"/>
      <c r="G466" s="13" t="n"/>
      <c r="H466" s="5" t="n"/>
      <c r="I466" s="5" t="n"/>
      <c r="J466" s="16">
        <f>IF(A466&amp;""="","",MIN(N(E466),N(D466)))</f>
        <v/>
      </c>
      <c r="K466" s="16">
        <f>IF(A466&amp;""="","",MAX(0,N(D466)-J466))</f>
        <v/>
      </c>
      <c r="L466" s="6">
        <f>IF(A466&amp;""="","",IF(AND(H466&lt;&gt;"تم",ISNUMBER(F466),F466&lt;'الإعدادات'!$B$4-N('الإعدادات'!$B$5)),"متأخر عن الخطة",""))</f>
        <v/>
      </c>
      <c r="M466" s="6">
        <f>IF(A466&amp;""="","",IF(AND(H466="تم",N(E466)&lt;N(D466)),"راجع الحصص المنفذة",""))</f>
        <v/>
      </c>
    </row>
    <row r="467">
      <c r="A467" s="5" t="n"/>
      <c r="B467" s="5" t="n"/>
      <c r="C467" s="5" t="n"/>
      <c r="D467" s="14" t="n"/>
      <c r="E467" s="14" t="n"/>
      <c r="F467" s="13" t="n"/>
      <c r="G467" s="13" t="n"/>
      <c r="H467" s="5" t="n"/>
      <c r="I467" s="5" t="n"/>
      <c r="J467" s="16">
        <f>IF(A467&amp;""="","",MIN(N(E467),N(D467)))</f>
        <v/>
      </c>
      <c r="K467" s="16">
        <f>IF(A467&amp;""="","",MAX(0,N(D467)-J467))</f>
        <v/>
      </c>
      <c r="L467" s="6">
        <f>IF(A467&amp;""="","",IF(AND(H467&lt;&gt;"تم",ISNUMBER(F467),F467&lt;'الإعدادات'!$B$4-N('الإعدادات'!$B$5)),"متأخر عن الخطة",""))</f>
        <v/>
      </c>
      <c r="M467" s="6">
        <f>IF(A467&amp;""="","",IF(AND(H467="تم",N(E467)&lt;N(D467)),"راجع الحصص المنفذة",""))</f>
        <v/>
      </c>
    </row>
    <row r="468">
      <c r="A468" s="5" t="n"/>
      <c r="B468" s="5" t="n"/>
      <c r="C468" s="5" t="n"/>
      <c r="D468" s="14" t="n"/>
      <c r="E468" s="14" t="n"/>
      <c r="F468" s="13" t="n"/>
      <c r="G468" s="13" t="n"/>
      <c r="H468" s="5" t="n"/>
      <c r="I468" s="5" t="n"/>
      <c r="J468" s="16">
        <f>IF(A468&amp;""="","",MIN(N(E468),N(D468)))</f>
        <v/>
      </c>
      <c r="K468" s="16">
        <f>IF(A468&amp;""="","",MAX(0,N(D468)-J468))</f>
        <v/>
      </c>
      <c r="L468" s="6">
        <f>IF(A468&amp;""="","",IF(AND(H468&lt;&gt;"تم",ISNUMBER(F468),F468&lt;'الإعدادات'!$B$4-N('الإعدادات'!$B$5)),"متأخر عن الخطة",""))</f>
        <v/>
      </c>
      <c r="M468" s="6">
        <f>IF(A468&amp;""="","",IF(AND(H468="تم",N(E468)&lt;N(D468)),"راجع الحصص المنفذة",""))</f>
        <v/>
      </c>
    </row>
    <row r="469">
      <c r="A469" s="5" t="n"/>
      <c r="B469" s="5" t="n"/>
      <c r="C469" s="5" t="n"/>
      <c r="D469" s="14" t="n"/>
      <c r="E469" s="14" t="n"/>
      <c r="F469" s="13" t="n"/>
      <c r="G469" s="13" t="n"/>
      <c r="H469" s="5" t="n"/>
      <c r="I469" s="5" t="n"/>
      <c r="J469" s="16">
        <f>IF(A469&amp;""="","",MIN(N(E469),N(D469)))</f>
        <v/>
      </c>
      <c r="K469" s="16">
        <f>IF(A469&amp;""="","",MAX(0,N(D469)-J469))</f>
        <v/>
      </c>
      <c r="L469" s="6">
        <f>IF(A469&amp;""="","",IF(AND(H469&lt;&gt;"تم",ISNUMBER(F469),F469&lt;'الإعدادات'!$B$4-N('الإعدادات'!$B$5)),"متأخر عن الخطة",""))</f>
        <v/>
      </c>
      <c r="M469" s="6">
        <f>IF(A469&amp;""="","",IF(AND(H469="تم",N(E469)&lt;N(D469)),"راجع الحصص المنفذة",""))</f>
        <v/>
      </c>
    </row>
    <row r="470">
      <c r="A470" s="5" t="n"/>
      <c r="B470" s="5" t="n"/>
      <c r="C470" s="5" t="n"/>
      <c r="D470" s="14" t="n"/>
      <c r="E470" s="14" t="n"/>
      <c r="F470" s="13" t="n"/>
      <c r="G470" s="13" t="n"/>
      <c r="H470" s="5" t="n"/>
      <c r="I470" s="5" t="n"/>
      <c r="J470" s="16">
        <f>IF(A470&amp;""="","",MIN(N(E470),N(D470)))</f>
        <v/>
      </c>
      <c r="K470" s="16">
        <f>IF(A470&amp;""="","",MAX(0,N(D470)-J470))</f>
        <v/>
      </c>
      <c r="L470" s="6">
        <f>IF(A470&amp;""="","",IF(AND(H470&lt;&gt;"تم",ISNUMBER(F470),F470&lt;'الإعدادات'!$B$4-N('الإعدادات'!$B$5)),"متأخر عن الخطة",""))</f>
        <v/>
      </c>
      <c r="M470" s="6">
        <f>IF(A470&amp;""="","",IF(AND(H470="تم",N(E470)&lt;N(D470)),"راجع الحصص المنفذة",""))</f>
        <v/>
      </c>
    </row>
    <row r="471">
      <c r="A471" s="5" t="n"/>
      <c r="B471" s="5" t="n"/>
      <c r="C471" s="5" t="n"/>
      <c r="D471" s="14" t="n"/>
      <c r="E471" s="14" t="n"/>
      <c r="F471" s="13" t="n"/>
      <c r="G471" s="13" t="n"/>
      <c r="H471" s="5" t="n"/>
      <c r="I471" s="5" t="n"/>
      <c r="J471" s="16">
        <f>IF(A471&amp;""="","",MIN(N(E471),N(D471)))</f>
        <v/>
      </c>
      <c r="K471" s="16">
        <f>IF(A471&amp;""="","",MAX(0,N(D471)-J471))</f>
        <v/>
      </c>
      <c r="L471" s="6">
        <f>IF(A471&amp;""="","",IF(AND(H471&lt;&gt;"تم",ISNUMBER(F471),F471&lt;'الإعدادات'!$B$4-N('الإعدادات'!$B$5)),"متأخر عن الخطة",""))</f>
        <v/>
      </c>
      <c r="M471" s="6">
        <f>IF(A471&amp;""="","",IF(AND(H471="تم",N(E471)&lt;N(D471)),"راجع الحصص المنفذة",""))</f>
        <v/>
      </c>
    </row>
    <row r="472">
      <c r="A472" s="5" t="n"/>
      <c r="B472" s="5" t="n"/>
      <c r="C472" s="5" t="n"/>
      <c r="D472" s="14" t="n"/>
      <c r="E472" s="14" t="n"/>
      <c r="F472" s="13" t="n"/>
      <c r="G472" s="13" t="n"/>
      <c r="H472" s="5" t="n"/>
      <c r="I472" s="5" t="n"/>
      <c r="J472" s="16">
        <f>IF(A472&amp;""="","",MIN(N(E472),N(D472)))</f>
        <v/>
      </c>
      <c r="K472" s="16">
        <f>IF(A472&amp;""="","",MAX(0,N(D472)-J472))</f>
        <v/>
      </c>
      <c r="L472" s="6">
        <f>IF(A472&amp;""="","",IF(AND(H472&lt;&gt;"تم",ISNUMBER(F472),F472&lt;'الإعدادات'!$B$4-N('الإعدادات'!$B$5)),"متأخر عن الخطة",""))</f>
        <v/>
      </c>
      <c r="M472" s="6">
        <f>IF(A472&amp;""="","",IF(AND(H472="تم",N(E472)&lt;N(D472)),"راجع الحصص المنفذة",""))</f>
        <v/>
      </c>
    </row>
    <row r="473">
      <c r="A473" s="5" t="n"/>
      <c r="B473" s="5" t="n"/>
      <c r="C473" s="5" t="n"/>
      <c r="D473" s="14" t="n"/>
      <c r="E473" s="14" t="n"/>
      <c r="F473" s="13" t="n"/>
      <c r="G473" s="13" t="n"/>
      <c r="H473" s="5" t="n"/>
      <c r="I473" s="5" t="n"/>
      <c r="J473" s="16">
        <f>IF(A473&amp;""="","",MIN(N(E473),N(D473)))</f>
        <v/>
      </c>
      <c r="K473" s="16">
        <f>IF(A473&amp;""="","",MAX(0,N(D473)-J473))</f>
        <v/>
      </c>
      <c r="L473" s="6">
        <f>IF(A473&amp;""="","",IF(AND(H473&lt;&gt;"تم",ISNUMBER(F473),F473&lt;'الإعدادات'!$B$4-N('الإعدادات'!$B$5)),"متأخر عن الخطة",""))</f>
        <v/>
      </c>
      <c r="M473" s="6">
        <f>IF(A473&amp;""="","",IF(AND(H473="تم",N(E473)&lt;N(D473)),"راجع الحصص المنفذة",""))</f>
        <v/>
      </c>
    </row>
    <row r="474">
      <c r="A474" s="5" t="n"/>
      <c r="B474" s="5" t="n"/>
      <c r="C474" s="5" t="n"/>
      <c r="D474" s="14" t="n"/>
      <c r="E474" s="14" t="n"/>
      <c r="F474" s="13" t="n"/>
      <c r="G474" s="13" t="n"/>
      <c r="H474" s="5" t="n"/>
      <c r="I474" s="5" t="n"/>
      <c r="J474" s="16">
        <f>IF(A474&amp;""="","",MIN(N(E474),N(D474)))</f>
        <v/>
      </c>
      <c r="K474" s="16">
        <f>IF(A474&amp;""="","",MAX(0,N(D474)-J474))</f>
        <v/>
      </c>
      <c r="L474" s="6">
        <f>IF(A474&amp;""="","",IF(AND(H474&lt;&gt;"تم",ISNUMBER(F474),F474&lt;'الإعدادات'!$B$4-N('الإعدادات'!$B$5)),"متأخر عن الخطة",""))</f>
        <v/>
      </c>
      <c r="M474" s="6">
        <f>IF(A474&amp;""="","",IF(AND(H474="تم",N(E474)&lt;N(D474)),"راجع الحصص المنفذة",""))</f>
        <v/>
      </c>
    </row>
    <row r="475">
      <c r="A475" s="5" t="n"/>
      <c r="B475" s="5" t="n"/>
      <c r="C475" s="5" t="n"/>
      <c r="D475" s="14" t="n"/>
      <c r="E475" s="14" t="n"/>
      <c r="F475" s="13" t="n"/>
      <c r="G475" s="13" t="n"/>
      <c r="H475" s="5" t="n"/>
      <c r="I475" s="5" t="n"/>
      <c r="J475" s="16">
        <f>IF(A475&amp;""="","",MIN(N(E475),N(D475)))</f>
        <v/>
      </c>
      <c r="K475" s="16">
        <f>IF(A475&amp;""="","",MAX(0,N(D475)-J475))</f>
        <v/>
      </c>
      <c r="L475" s="6">
        <f>IF(A475&amp;""="","",IF(AND(H475&lt;&gt;"تم",ISNUMBER(F475),F475&lt;'الإعدادات'!$B$4-N('الإعدادات'!$B$5)),"متأخر عن الخطة",""))</f>
        <v/>
      </c>
      <c r="M475" s="6">
        <f>IF(A475&amp;""="","",IF(AND(H475="تم",N(E475)&lt;N(D475)),"راجع الحصص المنفذة",""))</f>
        <v/>
      </c>
    </row>
    <row r="476">
      <c r="A476" s="5" t="n"/>
      <c r="B476" s="5" t="n"/>
      <c r="C476" s="5" t="n"/>
      <c r="D476" s="14" t="n"/>
      <c r="E476" s="14" t="n"/>
      <c r="F476" s="13" t="n"/>
      <c r="G476" s="13" t="n"/>
      <c r="H476" s="5" t="n"/>
      <c r="I476" s="5" t="n"/>
      <c r="J476" s="16">
        <f>IF(A476&amp;""="","",MIN(N(E476),N(D476)))</f>
        <v/>
      </c>
      <c r="K476" s="16">
        <f>IF(A476&amp;""="","",MAX(0,N(D476)-J476))</f>
        <v/>
      </c>
      <c r="L476" s="6">
        <f>IF(A476&amp;""="","",IF(AND(H476&lt;&gt;"تم",ISNUMBER(F476),F476&lt;'الإعدادات'!$B$4-N('الإعدادات'!$B$5)),"متأخر عن الخطة",""))</f>
        <v/>
      </c>
      <c r="M476" s="6">
        <f>IF(A476&amp;""="","",IF(AND(H476="تم",N(E476)&lt;N(D476)),"راجع الحصص المنفذة",""))</f>
        <v/>
      </c>
    </row>
    <row r="477">
      <c r="A477" s="5" t="n"/>
      <c r="B477" s="5" t="n"/>
      <c r="C477" s="5" t="n"/>
      <c r="D477" s="14" t="n"/>
      <c r="E477" s="14" t="n"/>
      <c r="F477" s="13" t="n"/>
      <c r="G477" s="13" t="n"/>
      <c r="H477" s="5" t="n"/>
      <c r="I477" s="5" t="n"/>
      <c r="J477" s="16">
        <f>IF(A477&amp;""="","",MIN(N(E477),N(D477)))</f>
        <v/>
      </c>
      <c r="K477" s="16">
        <f>IF(A477&amp;""="","",MAX(0,N(D477)-J477))</f>
        <v/>
      </c>
      <c r="L477" s="6">
        <f>IF(A477&amp;""="","",IF(AND(H477&lt;&gt;"تم",ISNUMBER(F477),F477&lt;'الإعدادات'!$B$4-N('الإعدادات'!$B$5)),"متأخر عن الخطة",""))</f>
        <v/>
      </c>
      <c r="M477" s="6">
        <f>IF(A477&amp;""="","",IF(AND(H477="تم",N(E477)&lt;N(D477)),"راجع الحصص المنفذة",""))</f>
        <v/>
      </c>
    </row>
    <row r="478">
      <c r="A478" s="5" t="n"/>
      <c r="B478" s="5" t="n"/>
      <c r="C478" s="5" t="n"/>
      <c r="D478" s="14" t="n"/>
      <c r="E478" s="14" t="n"/>
      <c r="F478" s="13" t="n"/>
      <c r="G478" s="13" t="n"/>
      <c r="H478" s="5" t="n"/>
      <c r="I478" s="5" t="n"/>
      <c r="J478" s="16">
        <f>IF(A478&amp;""="","",MIN(N(E478),N(D478)))</f>
        <v/>
      </c>
      <c r="K478" s="16">
        <f>IF(A478&amp;""="","",MAX(0,N(D478)-J478))</f>
        <v/>
      </c>
      <c r="L478" s="6">
        <f>IF(A478&amp;""="","",IF(AND(H478&lt;&gt;"تم",ISNUMBER(F478),F478&lt;'الإعدادات'!$B$4-N('الإعدادات'!$B$5)),"متأخر عن الخطة",""))</f>
        <v/>
      </c>
      <c r="M478" s="6">
        <f>IF(A478&amp;""="","",IF(AND(H478="تم",N(E478)&lt;N(D478)),"راجع الحصص المنفذة",""))</f>
        <v/>
      </c>
    </row>
    <row r="479">
      <c r="A479" s="5" t="n"/>
      <c r="B479" s="5" t="n"/>
      <c r="C479" s="5" t="n"/>
      <c r="D479" s="14" t="n"/>
      <c r="E479" s="14" t="n"/>
      <c r="F479" s="13" t="n"/>
      <c r="G479" s="13" t="n"/>
      <c r="H479" s="5" t="n"/>
      <c r="I479" s="5" t="n"/>
      <c r="J479" s="16">
        <f>IF(A479&amp;""="","",MIN(N(E479),N(D479)))</f>
        <v/>
      </c>
      <c r="K479" s="16">
        <f>IF(A479&amp;""="","",MAX(0,N(D479)-J479))</f>
        <v/>
      </c>
      <c r="L479" s="6">
        <f>IF(A479&amp;""="","",IF(AND(H479&lt;&gt;"تم",ISNUMBER(F479),F479&lt;'الإعدادات'!$B$4-N('الإعدادات'!$B$5)),"متأخر عن الخطة",""))</f>
        <v/>
      </c>
      <c r="M479" s="6">
        <f>IF(A479&amp;""="","",IF(AND(H479="تم",N(E479)&lt;N(D479)),"راجع الحصص المنفذة",""))</f>
        <v/>
      </c>
    </row>
    <row r="480">
      <c r="A480" s="5" t="n"/>
      <c r="B480" s="5" t="n"/>
      <c r="C480" s="5" t="n"/>
      <c r="D480" s="14" t="n"/>
      <c r="E480" s="14" t="n"/>
      <c r="F480" s="13" t="n"/>
      <c r="G480" s="13" t="n"/>
      <c r="H480" s="5" t="n"/>
      <c r="I480" s="5" t="n"/>
      <c r="J480" s="16">
        <f>IF(A480&amp;""="","",MIN(N(E480),N(D480)))</f>
        <v/>
      </c>
      <c r="K480" s="16">
        <f>IF(A480&amp;""="","",MAX(0,N(D480)-J480))</f>
        <v/>
      </c>
      <c r="L480" s="6">
        <f>IF(A480&amp;""="","",IF(AND(H480&lt;&gt;"تم",ISNUMBER(F480),F480&lt;'الإعدادات'!$B$4-N('الإعدادات'!$B$5)),"متأخر عن الخطة",""))</f>
        <v/>
      </c>
      <c r="M480" s="6">
        <f>IF(A480&amp;""="","",IF(AND(H480="تم",N(E480)&lt;N(D480)),"راجع الحصص المنفذة",""))</f>
        <v/>
      </c>
    </row>
    <row r="481">
      <c r="A481" s="5" t="n"/>
      <c r="B481" s="5" t="n"/>
      <c r="C481" s="5" t="n"/>
      <c r="D481" s="14" t="n"/>
      <c r="E481" s="14" t="n"/>
      <c r="F481" s="13" t="n"/>
      <c r="G481" s="13" t="n"/>
      <c r="H481" s="5" t="n"/>
      <c r="I481" s="5" t="n"/>
      <c r="J481" s="16">
        <f>IF(A481&amp;""="","",MIN(N(E481),N(D481)))</f>
        <v/>
      </c>
      <c r="K481" s="16">
        <f>IF(A481&amp;""="","",MAX(0,N(D481)-J481))</f>
        <v/>
      </c>
      <c r="L481" s="6">
        <f>IF(A481&amp;""="","",IF(AND(H481&lt;&gt;"تم",ISNUMBER(F481),F481&lt;'الإعدادات'!$B$4-N('الإعدادات'!$B$5)),"متأخر عن الخطة",""))</f>
        <v/>
      </c>
      <c r="M481" s="6">
        <f>IF(A481&amp;""="","",IF(AND(H481="تم",N(E481)&lt;N(D481)),"راجع الحصص المنفذة",""))</f>
        <v/>
      </c>
    </row>
    <row r="482">
      <c r="A482" s="5" t="n"/>
      <c r="B482" s="5" t="n"/>
      <c r="C482" s="5" t="n"/>
      <c r="D482" s="14" t="n"/>
      <c r="E482" s="14" t="n"/>
      <c r="F482" s="13" t="n"/>
      <c r="G482" s="13" t="n"/>
      <c r="H482" s="5" t="n"/>
      <c r="I482" s="5" t="n"/>
      <c r="J482" s="16">
        <f>IF(A482&amp;""="","",MIN(N(E482),N(D482)))</f>
        <v/>
      </c>
      <c r="K482" s="16">
        <f>IF(A482&amp;""="","",MAX(0,N(D482)-J482))</f>
        <v/>
      </c>
      <c r="L482" s="6">
        <f>IF(A482&amp;""="","",IF(AND(H482&lt;&gt;"تم",ISNUMBER(F482),F482&lt;'الإعدادات'!$B$4-N('الإعدادات'!$B$5)),"متأخر عن الخطة",""))</f>
        <v/>
      </c>
      <c r="M482" s="6">
        <f>IF(A482&amp;""="","",IF(AND(H482="تم",N(E482)&lt;N(D482)),"راجع الحصص المنفذة",""))</f>
        <v/>
      </c>
    </row>
    <row r="483">
      <c r="A483" s="5" t="n"/>
      <c r="B483" s="5" t="n"/>
      <c r="C483" s="5" t="n"/>
      <c r="D483" s="14" t="n"/>
      <c r="E483" s="14" t="n"/>
      <c r="F483" s="13" t="n"/>
      <c r="G483" s="13" t="n"/>
      <c r="H483" s="5" t="n"/>
      <c r="I483" s="5" t="n"/>
      <c r="J483" s="16">
        <f>IF(A483&amp;""="","",MIN(N(E483),N(D483)))</f>
        <v/>
      </c>
      <c r="K483" s="16">
        <f>IF(A483&amp;""="","",MAX(0,N(D483)-J483))</f>
        <v/>
      </c>
      <c r="L483" s="6">
        <f>IF(A483&amp;""="","",IF(AND(H483&lt;&gt;"تم",ISNUMBER(F483),F483&lt;'الإعدادات'!$B$4-N('الإعدادات'!$B$5)),"متأخر عن الخطة",""))</f>
        <v/>
      </c>
      <c r="M483" s="6">
        <f>IF(A483&amp;""="","",IF(AND(H483="تم",N(E483)&lt;N(D483)),"راجع الحصص المنفذة",""))</f>
        <v/>
      </c>
    </row>
    <row r="484">
      <c r="A484" s="5" t="n"/>
      <c r="B484" s="5" t="n"/>
      <c r="C484" s="5" t="n"/>
      <c r="D484" s="14" t="n"/>
      <c r="E484" s="14" t="n"/>
      <c r="F484" s="13" t="n"/>
      <c r="G484" s="13" t="n"/>
      <c r="H484" s="5" t="n"/>
      <c r="I484" s="5" t="n"/>
      <c r="J484" s="16">
        <f>IF(A484&amp;""="","",MIN(N(E484),N(D484)))</f>
        <v/>
      </c>
      <c r="K484" s="16">
        <f>IF(A484&amp;""="","",MAX(0,N(D484)-J484))</f>
        <v/>
      </c>
      <c r="L484" s="6">
        <f>IF(A484&amp;""="","",IF(AND(H484&lt;&gt;"تم",ISNUMBER(F484),F484&lt;'الإعدادات'!$B$4-N('الإعدادات'!$B$5)),"متأخر عن الخطة",""))</f>
        <v/>
      </c>
      <c r="M484" s="6">
        <f>IF(A484&amp;""="","",IF(AND(H484="تم",N(E484)&lt;N(D484)),"راجع الحصص المنفذة",""))</f>
        <v/>
      </c>
    </row>
    <row r="485">
      <c r="A485" s="5" t="n"/>
      <c r="B485" s="5" t="n"/>
      <c r="C485" s="5" t="n"/>
      <c r="D485" s="14" t="n"/>
      <c r="E485" s="14" t="n"/>
      <c r="F485" s="13" t="n"/>
      <c r="G485" s="13" t="n"/>
      <c r="H485" s="5" t="n"/>
      <c r="I485" s="5" t="n"/>
      <c r="J485" s="16">
        <f>IF(A485&amp;""="","",MIN(N(E485),N(D485)))</f>
        <v/>
      </c>
      <c r="K485" s="16">
        <f>IF(A485&amp;""="","",MAX(0,N(D485)-J485))</f>
        <v/>
      </c>
      <c r="L485" s="6">
        <f>IF(A485&amp;""="","",IF(AND(H485&lt;&gt;"تم",ISNUMBER(F485),F485&lt;'الإعدادات'!$B$4-N('الإعدادات'!$B$5)),"متأخر عن الخطة",""))</f>
        <v/>
      </c>
      <c r="M485" s="6">
        <f>IF(A485&amp;""="","",IF(AND(H485="تم",N(E485)&lt;N(D485)),"راجع الحصص المنفذة",""))</f>
        <v/>
      </c>
    </row>
    <row r="486">
      <c r="A486" s="5" t="n"/>
      <c r="B486" s="5" t="n"/>
      <c r="C486" s="5" t="n"/>
      <c r="D486" s="14" t="n"/>
      <c r="E486" s="14" t="n"/>
      <c r="F486" s="13" t="n"/>
      <c r="G486" s="13" t="n"/>
      <c r="H486" s="5" t="n"/>
      <c r="I486" s="5" t="n"/>
      <c r="J486" s="16">
        <f>IF(A486&amp;""="","",MIN(N(E486),N(D486)))</f>
        <v/>
      </c>
      <c r="K486" s="16">
        <f>IF(A486&amp;""="","",MAX(0,N(D486)-J486))</f>
        <v/>
      </c>
      <c r="L486" s="6">
        <f>IF(A486&amp;""="","",IF(AND(H486&lt;&gt;"تم",ISNUMBER(F486),F486&lt;'الإعدادات'!$B$4-N('الإعدادات'!$B$5)),"متأخر عن الخطة",""))</f>
        <v/>
      </c>
      <c r="M486" s="6">
        <f>IF(A486&amp;""="","",IF(AND(H486="تم",N(E486)&lt;N(D486)),"راجع الحصص المنفذة",""))</f>
        <v/>
      </c>
    </row>
    <row r="487">
      <c r="A487" s="5" t="n"/>
      <c r="B487" s="5" t="n"/>
      <c r="C487" s="5" t="n"/>
      <c r="D487" s="14" t="n"/>
      <c r="E487" s="14" t="n"/>
      <c r="F487" s="13" t="n"/>
      <c r="G487" s="13" t="n"/>
      <c r="H487" s="5" t="n"/>
      <c r="I487" s="5" t="n"/>
      <c r="J487" s="16">
        <f>IF(A487&amp;""="","",MIN(N(E487),N(D487)))</f>
        <v/>
      </c>
      <c r="K487" s="16">
        <f>IF(A487&amp;""="","",MAX(0,N(D487)-J487))</f>
        <v/>
      </c>
      <c r="L487" s="6">
        <f>IF(A487&amp;""="","",IF(AND(H487&lt;&gt;"تم",ISNUMBER(F487),F487&lt;'الإعدادات'!$B$4-N('الإعدادات'!$B$5)),"متأخر عن الخطة",""))</f>
        <v/>
      </c>
      <c r="M487" s="6">
        <f>IF(A487&amp;""="","",IF(AND(H487="تم",N(E487)&lt;N(D487)),"راجع الحصص المنفذة",""))</f>
        <v/>
      </c>
    </row>
    <row r="488">
      <c r="A488" s="5" t="n"/>
      <c r="B488" s="5" t="n"/>
      <c r="C488" s="5" t="n"/>
      <c r="D488" s="14" t="n"/>
      <c r="E488" s="14" t="n"/>
      <c r="F488" s="13" t="n"/>
      <c r="G488" s="13" t="n"/>
      <c r="H488" s="5" t="n"/>
      <c r="I488" s="5" t="n"/>
      <c r="J488" s="16">
        <f>IF(A488&amp;""="","",MIN(N(E488),N(D488)))</f>
        <v/>
      </c>
      <c r="K488" s="16">
        <f>IF(A488&amp;""="","",MAX(0,N(D488)-J488))</f>
        <v/>
      </c>
      <c r="L488" s="6">
        <f>IF(A488&amp;""="","",IF(AND(H488&lt;&gt;"تم",ISNUMBER(F488),F488&lt;'الإعدادات'!$B$4-N('الإعدادات'!$B$5)),"متأخر عن الخطة",""))</f>
        <v/>
      </c>
      <c r="M488" s="6">
        <f>IF(A488&amp;""="","",IF(AND(H488="تم",N(E488)&lt;N(D488)),"راجع الحصص المنفذة",""))</f>
        <v/>
      </c>
    </row>
    <row r="489">
      <c r="A489" s="5" t="n"/>
      <c r="B489" s="5" t="n"/>
      <c r="C489" s="5" t="n"/>
      <c r="D489" s="14" t="n"/>
      <c r="E489" s="14" t="n"/>
      <c r="F489" s="13" t="n"/>
      <c r="G489" s="13" t="n"/>
      <c r="H489" s="5" t="n"/>
      <c r="I489" s="5" t="n"/>
      <c r="J489" s="16">
        <f>IF(A489&amp;""="","",MIN(N(E489),N(D489)))</f>
        <v/>
      </c>
      <c r="K489" s="16">
        <f>IF(A489&amp;""="","",MAX(0,N(D489)-J489))</f>
        <v/>
      </c>
      <c r="L489" s="6">
        <f>IF(A489&amp;""="","",IF(AND(H489&lt;&gt;"تم",ISNUMBER(F489),F489&lt;'الإعدادات'!$B$4-N('الإعدادات'!$B$5)),"متأخر عن الخطة",""))</f>
        <v/>
      </c>
      <c r="M489" s="6">
        <f>IF(A489&amp;""="","",IF(AND(H489="تم",N(E489)&lt;N(D489)),"راجع الحصص المنفذة",""))</f>
        <v/>
      </c>
    </row>
    <row r="490">
      <c r="A490" s="5" t="n"/>
      <c r="B490" s="5" t="n"/>
      <c r="C490" s="5" t="n"/>
      <c r="D490" s="14" t="n"/>
      <c r="E490" s="14" t="n"/>
      <c r="F490" s="13" t="n"/>
      <c r="G490" s="13" t="n"/>
      <c r="H490" s="5" t="n"/>
      <c r="I490" s="5" t="n"/>
      <c r="J490" s="16">
        <f>IF(A490&amp;""="","",MIN(N(E490),N(D490)))</f>
        <v/>
      </c>
      <c r="K490" s="16">
        <f>IF(A490&amp;""="","",MAX(0,N(D490)-J490))</f>
        <v/>
      </c>
      <c r="L490" s="6">
        <f>IF(A490&amp;""="","",IF(AND(H490&lt;&gt;"تم",ISNUMBER(F490),F490&lt;'الإعدادات'!$B$4-N('الإعدادات'!$B$5)),"متأخر عن الخطة",""))</f>
        <v/>
      </c>
      <c r="M490" s="6">
        <f>IF(A490&amp;""="","",IF(AND(H490="تم",N(E490)&lt;N(D490)),"راجع الحصص المنفذة",""))</f>
        <v/>
      </c>
    </row>
    <row r="491">
      <c r="A491" s="5" t="n"/>
      <c r="B491" s="5" t="n"/>
      <c r="C491" s="5" t="n"/>
      <c r="D491" s="14" t="n"/>
      <c r="E491" s="14" t="n"/>
      <c r="F491" s="13" t="n"/>
      <c r="G491" s="13" t="n"/>
      <c r="H491" s="5" t="n"/>
      <c r="I491" s="5" t="n"/>
      <c r="J491" s="16">
        <f>IF(A491&amp;""="","",MIN(N(E491),N(D491)))</f>
        <v/>
      </c>
      <c r="K491" s="16">
        <f>IF(A491&amp;""="","",MAX(0,N(D491)-J491))</f>
        <v/>
      </c>
      <c r="L491" s="6">
        <f>IF(A491&amp;""="","",IF(AND(H491&lt;&gt;"تم",ISNUMBER(F491),F491&lt;'الإعدادات'!$B$4-N('الإعدادات'!$B$5)),"متأخر عن الخطة",""))</f>
        <v/>
      </c>
      <c r="M491" s="6">
        <f>IF(A491&amp;""="","",IF(AND(H491="تم",N(E491)&lt;N(D491)),"راجع الحصص المنفذة",""))</f>
        <v/>
      </c>
    </row>
    <row r="492">
      <c r="A492" s="5" t="n"/>
      <c r="B492" s="5" t="n"/>
      <c r="C492" s="5" t="n"/>
      <c r="D492" s="14" t="n"/>
      <c r="E492" s="14" t="n"/>
      <c r="F492" s="13" t="n"/>
      <c r="G492" s="13" t="n"/>
      <c r="H492" s="5" t="n"/>
      <c r="I492" s="5" t="n"/>
      <c r="J492" s="16">
        <f>IF(A492&amp;""="","",MIN(N(E492),N(D492)))</f>
        <v/>
      </c>
      <c r="K492" s="16">
        <f>IF(A492&amp;""="","",MAX(0,N(D492)-J492))</f>
        <v/>
      </c>
      <c r="L492" s="6">
        <f>IF(A492&amp;""="","",IF(AND(H492&lt;&gt;"تم",ISNUMBER(F492),F492&lt;'الإعدادات'!$B$4-N('الإعدادات'!$B$5)),"متأخر عن الخطة",""))</f>
        <v/>
      </c>
      <c r="M492" s="6">
        <f>IF(A492&amp;""="","",IF(AND(H492="تم",N(E492)&lt;N(D492)),"راجع الحصص المنفذة",""))</f>
        <v/>
      </c>
    </row>
    <row r="493">
      <c r="A493" s="5" t="n"/>
      <c r="B493" s="5" t="n"/>
      <c r="C493" s="5" t="n"/>
      <c r="D493" s="14" t="n"/>
      <c r="E493" s="14" t="n"/>
      <c r="F493" s="13" t="n"/>
      <c r="G493" s="13" t="n"/>
      <c r="H493" s="5" t="n"/>
      <c r="I493" s="5" t="n"/>
      <c r="J493" s="16">
        <f>IF(A493&amp;""="","",MIN(N(E493),N(D493)))</f>
        <v/>
      </c>
      <c r="K493" s="16">
        <f>IF(A493&amp;""="","",MAX(0,N(D493)-J493))</f>
        <v/>
      </c>
      <c r="L493" s="6">
        <f>IF(A493&amp;""="","",IF(AND(H493&lt;&gt;"تم",ISNUMBER(F493),F493&lt;'الإعدادات'!$B$4-N('الإعدادات'!$B$5)),"متأخر عن الخطة",""))</f>
        <v/>
      </c>
      <c r="M493" s="6">
        <f>IF(A493&amp;""="","",IF(AND(H493="تم",N(E493)&lt;N(D493)),"راجع الحصص المنفذة",""))</f>
        <v/>
      </c>
    </row>
    <row r="494">
      <c r="A494" s="5" t="n"/>
      <c r="B494" s="5" t="n"/>
      <c r="C494" s="5" t="n"/>
      <c r="D494" s="14" t="n"/>
      <c r="E494" s="14" t="n"/>
      <c r="F494" s="13" t="n"/>
      <c r="G494" s="13" t="n"/>
      <c r="H494" s="5" t="n"/>
      <c r="I494" s="5" t="n"/>
      <c r="J494" s="16">
        <f>IF(A494&amp;""="","",MIN(N(E494),N(D494)))</f>
        <v/>
      </c>
      <c r="K494" s="16">
        <f>IF(A494&amp;""="","",MAX(0,N(D494)-J494))</f>
        <v/>
      </c>
      <c r="L494" s="6">
        <f>IF(A494&amp;""="","",IF(AND(H494&lt;&gt;"تم",ISNUMBER(F494),F494&lt;'الإعدادات'!$B$4-N('الإعدادات'!$B$5)),"متأخر عن الخطة",""))</f>
        <v/>
      </c>
      <c r="M494" s="6">
        <f>IF(A494&amp;""="","",IF(AND(H494="تم",N(E494)&lt;N(D494)),"راجع الحصص المنفذة",""))</f>
        <v/>
      </c>
    </row>
    <row r="495">
      <c r="A495" s="5" t="n"/>
      <c r="B495" s="5" t="n"/>
      <c r="C495" s="5" t="n"/>
      <c r="D495" s="14" t="n"/>
      <c r="E495" s="14" t="n"/>
      <c r="F495" s="13" t="n"/>
      <c r="G495" s="13" t="n"/>
      <c r="H495" s="5" t="n"/>
      <c r="I495" s="5" t="n"/>
      <c r="J495" s="16">
        <f>IF(A495&amp;""="","",MIN(N(E495),N(D495)))</f>
        <v/>
      </c>
      <c r="K495" s="16">
        <f>IF(A495&amp;""="","",MAX(0,N(D495)-J495))</f>
        <v/>
      </c>
      <c r="L495" s="6">
        <f>IF(A495&amp;""="","",IF(AND(H495&lt;&gt;"تم",ISNUMBER(F495),F495&lt;'الإعدادات'!$B$4-N('الإعدادات'!$B$5)),"متأخر عن الخطة",""))</f>
        <v/>
      </c>
      <c r="M495" s="6">
        <f>IF(A495&amp;""="","",IF(AND(H495="تم",N(E495)&lt;N(D495)),"راجع الحصص المنفذة",""))</f>
        <v/>
      </c>
    </row>
    <row r="496">
      <c r="A496" s="5" t="n"/>
      <c r="B496" s="5" t="n"/>
      <c r="C496" s="5" t="n"/>
      <c r="D496" s="14" t="n"/>
      <c r="E496" s="14" t="n"/>
      <c r="F496" s="13" t="n"/>
      <c r="G496" s="13" t="n"/>
      <c r="H496" s="5" t="n"/>
      <c r="I496" s="5" t="n"/>
      <c r="J496" s="16">
        <f>IF(A496&amp;""="","",MIN(N(E496),N(D496)))</f>
        <v/>
      </c>
      <c r="K496" s="16">
        <f>IF(A496&amp;""="","",MAX(0,N(D496)-J496))</f>
        <v/>
      </c>
      <c r="L496" s="6">
        <f>IF(A496&amp;""="","",IF(AND(H496&lt;&gt;"تم",ISNUMBER(F496),F496&lt;'الإعدادات'!$B$4-N('الإعدادات'!$B$5)),"متأخر عن الخطة",""))</f>
        <v/>
      </c>
      <c r="M496" s="6">
        <f>IF(A496&amp;""="","",IF(AND(H496="تم",N(E496)&lt;N(D496)),"راجع الحصص المنفذة",""))</f>
        <v/>
      </c>
    </row>
    <row r="497">
      <c r="A497" s="5" t="n"/>
      <c r="B497" s="5" t="n"/>
      <c r="C497" s="5" t="n"/>
      <c r="D497" s="14" t="n"/>
      <c r="E497" s="14" t="n"/>
      <c r="F497" s="13" t="n"/>
      <c r="G497" s="13" t="n"/>
      <c r="H497" s="5" t="n"/>
      <c r="I497" s="5" t="n"/>
      <c r="J497" s="16">
        <f>IF(A497&amp;""="","",MIN(N(E497),N(D497)))</f>
        <v/>
      </c>
      <c r="K497" s="16">
        <f>IF(A497&amp;""="","",MAX(0,N(D497)-J497))</f>
        <v/>
      </c>
      <c r="L497" s="6">
        <f>IF(A497&amp;""="","",IF(AND(H497&lt;&gt;"تم",ISNUMBER(F497),F497&lt;'الإعدادات'!$B$4-N('الإعدادات'!$B$5)),"متأخر عن الخطة",""))</f>
        <v/>
      </c>
      <c r="M497" s="6">
        <f>IF(A497&amp;""="","",IF(AND(H497="تم",N(E497)&lt;N(D497)),"راجع الحصص المنفذة",""))</f>
        <v/>
      </c>
    </row>
    <row r="498">
      <c r="A498" s="5" t="n"/>
      <c r="B498" s="5" t="n"/>
      <c r="C498" s="5" t="n"/>
      <c r="D498" s="14" t="n"/>
      <c r="E498" s="14" t="n"/>
      <c r="F498" s="13" t="n"/>
      <c r="G498" s="13" t="n"/>
      <c r="H498" s="5" t="n"/>
      <c r="I498" s="5" t="n"/>
      <c r="J498" s="16">
        <f>IF(A498&amp;""="","",MIN(N(E498),N(D498)))</f>
        <v/>
      </c>
      <c r="K498" s="16">
        <f>IF(A498&amp;""="","",MAX(0,N(D498)-J498))</f>
        <v/>
      </c>
      <c r="L498" s="6">
        <f>IF(A498&amp;""="","",IF(AND(H498&lt;&gt;"تم",ISNUMBER(F498),F498&lt;'الإعدادات'!$B$4-N('الإعدادات'!$B$5)),"متأخر عن الخطة",""))</f>
        <v/>
      </c>
      <c r="M498" s="6">
        <f>IF(A498&amp;""="","",IF(AND(H498="تم",N(E498)&lt;N(D498)),"راجع الحصص المنفذة",""))</f>
        <v/>
      </c>
    </row>
    <row r="499">
      <c r="A499" s="5" t="n"/>
      <c r="B499" s="5" t="n"/>
      <c r="C499" s="5" t="n"/>
      <c r="D499" s="14" t="n"/>
      <c r="E499" s="14" t="n"/>
      <c r="F499" s="13" t="n"/>
      <c r="G499" s="13" t="n"/>
      <c r="H499" s="5" t="n"/>
      <c r="I499" s="5" t="n"/>
      <c r="J499" s="16">
        <f>IF(A499&amp;""="","",MIN(N(E499),N(D499)))</f>
        <v/>
      </c>
      <c r="K499" s="16">
        <f>IF(A499&amp;""="","",MAX(0,N(D499)-J499))</f>
        <v/>
      </c>
      <c r="L499" s="6">
        <f>IF(A499&amp;""="","",IF(AND(H499&lt;&gt;"تم",ISNUMBER(F499),F499&lt;'الإعدادات'!$B$4-N('الإعدادات'!$B$5)),"متأخر عن الخطة",""))</f>
        <v/>
      </c>
      <c r="M499" s="6">
        <f>IF(A499&amp;""="","",IF(AND(H499="تم",N(E499)&lt;N(D499)),"راجع الحصص المنفذة",""))</f>
        <v/>
      </c>
    </row>
    <row r="500">
      <c r="A500" s="5" t="n"/>
      <c r="B500" s="5" t="n"/>
      <c r="C500" s="5" t="n"/>
      <c r="D500" s="14" t="n"/>
      <c r="E500" s="14" t="n"/>
      <c r="F500" s="13" t="n"/>
      <c r="G500" s="13" t="n"/>
      <c r="H500" s="5" t="n"/>
      <c r="I500" s="5" t="n"/>
      <c r="J500" s="16">
        <f>IF(A500&amp;""="","",MIN(N(E500),N(D500)))</f>
        <v/>
      </c>
      <c r="K500" s="16">
        <f>IF(A500&amp;""="","",MAX(0,N(D500)-J500))</f>
        <v/>
      </c>
      <c r="L500" s="6">
        <f>IF(A500&amp;""="","",IF(AND(H500&lt;&gt;"تم",ISNUMBER(F500),F500&lt;'الإعدادات'!$B$4-N('الإعدادات'!$B$5)),"متأخر عن الخطة",""))</f>
        <v/>
      </c>
      <c r="M500" s="6">
        <f>IF(A500&amp;""="","",IF(AND(H500="تم",N(E500)&lt;N(D500)),"راجع الحصص المنفذة",""))</f>
        <v/>
      </c>
    </row>
    <row r="501">
      <c r="A501" s="5" t="n"/>
      <c r="B501" s="5" t="n"/>
      <c r="C501" s="5" t="n"/>
      <c r="D501" s="14" t="n"/>
      <c r="E501" s="14" t="n"/>
      <c r="F501" s="13" t="n"/>
      <c r="G501" s="13" t="n"/>
      <c r="H501" s="5" t="n"/>
      <c r="I501" s="5" t="n"/>
      <c r="J501" s="16">
        <f>IF(A501&amp;""="","",MIN(N(E501),N(D501)))</f>
        <v/>
      </c>
      <c r="K501" s="16">
        <f>IF(A501&amp;""="","",MAX(0,N(D501)-J501))</f>
        <v/>
      </c>
      <c r="L501" s="6">
        <f>IF(A501&amp;""="","",IF(AND(H501&lt;&gt;"تم",ISNUMBER(F501),F501&lt;'الإعدادات'!$B$4-N('الإعدادات'!$B$5)),"متأخر عن الخطة",""))</f>
        <v/>
      </c>
      <c r="M501" s="6">
        <f>IF(A501&amp;""="","",IF(AND(H501="تم",N(E501)&lt;N(D501)),"راجع الحصص المنفذة",""))</f>
        <v/>
      </c>
    </row>
    <row r="502">
      <c r="A502" s="5" t="n"/>
      <c r="B502" s="5" t="n"/>
      <c r="C502" s="5" t="n"/>
      <c r="D502" s="14" t="n"/>
      <c r="E502" s="14" t="n"/>
      <c r="F502" s="13" t="n"/>
      <c r="G502" s="13" t="n"/>
      <c r="H502" s="5" t="n"/>
      <c r="I502" s="5" t="n"/>
      <c r="J502" s="16">
        <f>IF(A502&amp;""="","",MIN(N(E502),N(D502)))</f>
        <v/>
      </c>
      <c r="K502" s="16">
        <f>IF(A502&amp;""="","",MAX(0,N(D502)-J502))</f>
        <v/>
      </c>
      <c r="L502" s="6">
        <f>IF(A502&amp;""="","",IF(AND(H502&lt;&gt;"تم",ISNUMBER(F502),F502&lt;'الإعدادات'!$B$4-N('الإعدادات'!$B$5)),"متأخر عن الخطة",""))</f>
        <v/>
      </c>
      <c r="M502" s="6">
        <f>IF(A502&amp;""="","",IF(AND(H502="تم",N(E502)&lt;N(D502)),"راجع الحصص المنفذة",""))</f>
        <v/>
      </c>
    </row>
    <row r="503">
      <c r="A503" s="5" t="n"/>
      <c r="B503" s="5" t="n"/>
      <c r="C503" s="5" t="n"/>
      <c r="D503" s="14" t="n"/>
      <c r="E503" s="14" t="n"/>
      <c r="F503" s="13" t="n"/>
      <c r="G503" s="13" t="n"/>
      <c r="H503" s="5" t="n"/>
      <c r="I503" s="5" t="n"/>
      <c r="J503" s="16">
        <f>IF(A503&amp;""="","",MIN(N(E503),N(D503)))</f>
        <v/>
      </c>
      <c r="K503" s="16">
        <f>IF(A503&amp;""="","",MAX(0,N(D503)-J503))</f>
        <v/>
      </c>
      <c r="L503" s="6">
        <f>IF(A503&amp;""="","",IF(AND(H503&lt;&gt;"تم",ISNUMBER(F503),F503&lt;'الإعدادات'!$B$4-N('الإعدادات'!$B$5)),"متأخر عن الخطة",""))</f>
        <v/>
      </c>
      <c r="M503" s="6">
        <f>IF(A503&amp;""="","",IF(AND(H503="تم",N(E503)&lt;N(D503)),"راجع الحصص المنفذة",""))</f>
        <v/>
      </c>
    </row>
    <row r="504">
      <c r="A504" s="5" t="n"/>
      <c r="B504" s="5" t="n"/>
      <c r="C504" s="5" t="n"/>
      <c r="D504" s="14" t="n"/>
      <c r="E504" s="14" t="n"/>
      <c r="F504" s="13" t="n"/>
      <c r="G504" s="13" t="n"/>
      <c r="H504" s="5" t="n"/>
      <c r="I504" s="5" t="n"/>
      <c r="J504" s="16">
        <f>IF(A504&amp;""="","",MIN(N(E504),N(D504)))</f>
        <v/>
      </c>
      <c r="K504" s="16">
        <f>IF(A504&amp;""="","",MAX(0,N(D504)-J504))</f>
        <v/>
      </c>
      <c r="L504" s="6">
        <f>IF(A504&amp;""="","",IF(AND(H504&lt;&gt;"تم",ISNUMBER(F504),F504&lt;'الإعدادات'!$B$4-N('الإعدادات'!$B$5)),"متأخر عن الخطة",""))</f>
        <v/>
      </c>
      <c r="M504" s="6">
        <f>IF(A504&amp;""="","",IF(AND(H504="تم",N(E504)&lt;N(D504)),"راجع الحصص المنفذة",""))</f>
        <v/>
      </c>
    </row>
    <row r="505">
      <c r="A505" s="5" t="n"/>
      <c r="B505" s="5" t="n"/>
      <c r="C505" s="5" t="n"/>
      <c r="D505" s="14" t="n"/>
      <c r="E505" s="14" t="n"/>
      <c r="F505" s="13" t="n"/>
      <c r="G505" s="13" t="n"/>
      <c r="H505" s="5" t="n"/>
      <c r="I505" s="5" t="n"/>
      <c r="J505" s="16">
        <f>IF(A505&amp;""="","",MIN(N(E505),N(D505)))</f>
        <v/>
      </c>
      <c r="K505" s="16">
        <f>IF(A505&amp;""="","",MAX(0,N(D505)-J505))</f>
        <v/>
      </c>
      <c r="L505" s="6">
        <f>IF(A505&amp;""="","",IF(AND(H505&lt;&gt;"تم",ISNUMBER(F505),F505&lt;'الإعدادات'!$B$4-N('الإعدادات'!$B$5)),"متأخر عن الخطة",""))</f>
        <v/>
      </c>
      <c r="M505" s="6">
        <f>IF(A505&amp;""="","",IF(AND(H505="تم",N(E505)&lt;N(D505)),"راجع الحصص المنفذة",""))</f>
        <v/>
      </c>
    </row>
    <row r="506">
      <c r="A506" s="5" t="n"/>
      <c r="B506" s="5" t="n"/>
      <c r="C506" s="5" t="n"/>
      <c r="D506" s="14" t="n"/>
      <c r="E506" s="14" t="n"/>
      <c r="F506" s="13" t="n"/>
      <c r="G506" s="13" t="n"/>
      <c r="H506" s="5" t="n"/>
      <c r="I506" s="5" t="n"/>
      <c r="J506" s="16">
        <f>IF(A506&amp;""="","",MIN(N(E506),N(D506)))</f>
        <v/>
      </c>
      <c r="K506" s="16">
        <f>IF(A506&amp;""="","",MAX(0,N(D506)-J506))</f>
        <v/>
      </c>
      <c r="L506" s="6">
        <f>IF(A506&amp;""="","",IF(AND(H506&lt;&gt;"تم",ISNUMBER(F506),F506&lt;'الإعدادات'!$B$4-N('الإعدادات'!$B$5)),"متأخر عن الخطة",""))</f>
        <v/>
      </c>
      <c r="M506" s="6">
        <f>IF(A506&amp;""="","",IF(AND(H506="تم",N(E506)&lt;N(D506)),"راجع الحصص المنفذة",""))</f>
        <v/>
      </c>
    </row>
    <row r="507">
      <c r="A507" s="5" t="n"/>
      <c r="B507" s="5" t="n"/>
      <c r="C507" s="5" t="n"/>
      <c r="D507" s="14" t="n"/>
      <c r="E507" s="14" t="n"/>
      <c r="F507" s="13" t="n"/>
      <c r="G507" s="13" t="n"/>
      <c r="H507" s="5" t="n"/>
      <c r="I507" s="5" t="n"/>
      <c r="J507" s="16">
        <f>IF(A507&amp;""="","",MIN(N(E507),N(D507)))</f>
        <v/>
      </c>
      <c r="K507" s="16">
        <f>IF(A507&amp;""="","",MAX(0,N(D507)-J507))</f>
        <v/>
      </c>
      <c r="L507" s="6">
        <f>IF(A507&amp;""="","",IF(AND(H507&lt;&gt;"تم",ISNUMBER(F507),F507&lt;'الإعدادات'!$B$4-N('الإعدادات'!$B$5)),"متأخر عن الخطة",""))</f>
        <v/>
      </c>
      <c r="M507" s="6">
        <f>IF(A507&amp;""="","",IF(AND(H507="تم",N(E507)&lt;N(D507)),"راجع الحصص المنفذة",""))</f>
        <v/>
      </c>
    </row>
    <row r="508">
      <c r="A508" s="5" t="n"/>
      <c r="B508" s="5" t="n"/>
      <c r="C508" s="5" t="n"/>
      <c r="D508" s="14" t="n"/>
      <c r="E508" s="14" t="n"/>
      <c r="F508" s="13" t="n"/>
      <c r="G508" s="13" t="n"/>
      <c r="H508" s="5" t="n"/>
      <c r="I508" s="5" t="n"/>
      <c r="J508" s="16">
        <f>IF(A508&amp;""="","",MIN(N(E508),N(D508)))</f>
        <v/>
      </c>
      <c r="K508" s="16">
        <f>IF(A508&amp;""="","",MAX(0,N(D508)-J508))</f>
        <v/>
      </c>
      <c r="L508" s="6">
        <f>IF(A508&amp;""="","",IF(AND(H508&lt;&gt;"تم",ISNUMBER(F508),F508&lt;'الإعدادات'!$B$4-N('الإعدادات'!$B$5)),"متأخر عن الخطة",""))</f>
        <v/>
      </c>
      <c r="M508" s="6">
        <f>IF(A508&amp;""="","",IF(AND(H508="تم",N(E508)&lt;N(D508)),"راجع الحصص المنفذة",""))</f>
        <v/>
      </c>
    </row>
    <row r="509">
      <c r="A509" s="5" t="n"/>
      <c r="B509" s="5" t="n"/>
      <c r="C509" s="5" t="n"/>
      <c r="D509" s="14" t="n"/>
      <c r="E509" s="14" t="n"/>
      <c r="F509" s="13" t="n"/>
      <c r="G509" s="13" t="n"/>
      <c r="H509" s="5" t="n"/>
      <c r="I509" s="5" t="n"/>
      <c r="J509" s="16">
        <f>IF(A509&amp;""="","",MIN(N(E509),N(D509)))</f>
        <v/>
      </c>
      <c r="K509" s="16">
        <f>IF(A509&amp;""="","",MAX(0,N(D509)-J509))</f>
        <v/>
      </c>
      <c r="L509" s="6">
        <f>IF(A509&amp;""="","",IF(AND(H509&lt;&gt;"تم",ISNUMBER(F509),F509&lt;'الإعدادات'!$B$4-N('الإعدادات'!$B$5)),"متأخر عن الخطة",""))</f>
        <v/>
      </c>
      <c r="M509" s="6">
        <f>IF(A509&amp;""="","",IF(AND(H509="تم",N(E509)&lt;N(D509)),"راجع الحصص المنفذة",""))</f>
        <v/>
      </c>
    </row>
    <row r="510">
      <c r="A510" s="5" t="n"/>
      <c r="B510" s="5" t="n"/>
      <c r="C510" s="5" t="n"/>
      <c r="D510" s="14" t="n"/>
      <c r="E510" s="14" t="n"/>
      <c r="F510" s="13" t="n"/>
      <c r="G510" s="13" t="n"/>
      <c r="H510" s="5" t="n"/>
      <c r="I510" s="5" t="n"/>
      <c r="J510" s="16">
        <f>IF(A510&amp;""="","",MIN(N(E510),N(D510)))</f>
        <v/>
      </c>
      <c r="K510" s="16">
        <f>IF(A510&amp;""="","",MAX(0,N(D510)-J510))</f>
        <v/>
      </c>
      <c r="L510" s="6">
        <f>IF(A510&amp;""="","",IF(AND(H510&lt;&gt;"تم",ISNUMBER(F510),F510&lt;'الإعدادات'!$B$4-N('الإعدادات'!$B$5)),"متأخر عن الخطة",""))</f>
        <v/>
      </c>
      <c r="M510" s="6">
        <f>IF(A510&amp;""="","",IF(AND(H510="تم",N(E510)&lt;N(D510)),"راجع الحصص المنفذة",""))</f>
        <v/>
      </c>
    </row>
    <row r="511">
      <c r="A511" s="5" t="n"/>
      <c r="B511" s="5" t="n"/>
      <c r="C511" s="5" t="n"/>
      <c r="D511" s="14" t="n"/>
      <c r="E511" s="14" t="n"/>
      <c r="F511" s="13" t="n"/>
      <c r="G511" s="13" t="n"/>
      <c r="H511" s="5" t="n"/>
      <c r="I511" s="5" t="n"/>
      <c r="J511" s="16">
        <f>IF(A511&amp;""="","",MIN(N(E511),N(D511)))</f>
        <v/>
      </c>
      <c r="K511" s="16">
        <f>IF(A511&amp;""="","",MAX(0,N(D511)-J511))</f>
        <v/>
      </c>
      <c r="L511" s="6">
        <f>IF(A511&amp;""="","",IF(AND(H511&lt;&gt;"تم",ISNUMBER(F511),F511&lt;'الإعدادات'!$B$4-N('الإعدادات'!$B$5)),"متأخر عن الخطة",""))</f>
        <v/>
      </c>
      <c r="M511" s="6">
        <f>IF(A511&amp;""="","",IF(AND(H511="تم",N(E511)&lt;N(D511)),"راجع الحصص المنفذة",""))</f>
        <v/>
      </c>
    </row>
    <row r="512">
      <c r="A512" s="5" t="n"/>
      <c r="B512" s="5" t="n"/>
      <c r="C512" s="5" t="n"/>
      <c r="D512" s="14" t="n"/>
      <c r="E512" s="14" t="n"/>
      <c r="F512" s="13" t="n"/>
      <c r="G512" s="13" t="n"/>
      <c r="H512" s="5" t="n"/>
      <c r="I512" s="5" t="n"/>
      <c r="J512" s="16">
        <f>IF(A512&amp;""="","",MIN(N(E512),N(D512)))</f>
        <v/>
      </c>
      <c r="K512" s="16">
        <f>IF(A512&amp;""="","",MAX(0,N(D512)-J512))</f>
        <v/>
      </c>
      <c r="L512" s="6">
        <f>IF(A512&amp;""="","",IF(AND(H512&lt;&gt;"تم",ISNUMBER(F512),F512&lt;'الإعدادات'!$B$4-N('الإعدادات'!$B$5)),"متأخر عن الخطة",""))</f>
        <v/>
      </c>
      <c r="M512" s="6">
        <f>IF(A512&amp;""="","",IF(AND(H512="تم",N(E512)&lt;N(D512)),"راجع الحصص المنفذة",""))</f>
        <v/>
      </c>
    </row>
    <row r="513">
      <c r="A513" s="5" t="n"/>
      <c r="B513" s="5" t="n"/>
      <c r="C513" s="5" t="n"/>
      <c r="D513" s="14" t="n"/>
      <c r="E513" s="14" t="n"/>
      <c r="F513" s="13" t="n"/>
      <c r="G513" s="13" t="n"/>
      <c r="H513" s="5" t="n"/>
      <c r="I513" s="5" t="n"/>
      <c r="J513" s="16">
        <f>IF(A513&amp;""="","",MIN(N(E513),N(D513)))</f>
        <v/>
      </c>
      <c r="K513" s="16">
        <f>IF(A513&amp;""="","",MAX(0,N(D513)-J513))</f>
        <v/>
      </c>
      <c r="L513" s="6">
        <f>IF(A513&amp;""="","",IF(AND(H513&lt;&gt;"تم",ISNUMBER(F513),F513&lt;'الإعدادات'!$B$4-N('الإعدادات'!$B$5)),"متأخر عن الخطة",""))</f>
        <v/>
      </c>
      <c r="M513" s="6">
        <f>IF(A513&amp;""="","",IF(AND(H513="تم",N(E513)&lt;N(D513)),"راجع الحصص المنفذة",""))</f>
        <v/>
      </c>
    </row>
    <row r="514">
      <c r="A514" s="5" t="n"/>
      <c r="B514" s="5" t="n"/>
      <c r="C514" s="5" t="n"/>
      <c r="D514" s="14" t="n"/>
      <c r="E514" s="14" t="n"/>
      <c r="F514" s="13" t="n"/>
      <c r="G514" s="13" t="n"/>
      <c r="H514" s="5" t="n"/>
      <c r="I514" s="5" t="n"/>
      <c r="J514" s="16">
        <f>IF(A514&amp;""="","",MIN(N(E514),N(D514)))</f>
        <v/>
      </c>
      <c r="K514" s="16">
        <f>IF(A514&amp;""="","",MAX(0,N(D514)-J514))</f>
        <v/>
      </c>
      <c r="L514" s="6">
        <f>IF(A514&amp;""="","",IF(AND(H514&lt;&gt;"تم",ISNUMBER(F514),F514&lt;'الإعدادات'!$B$4-N('الإعدادات'!$B$5)),"متأخر عن الخطة",""))</f>
        <v/>
      </c>
      <c r="M514" s="6">
        <f>IF(A514&amp;""="","",IF(AND(H514="تم",N(E514)&lt;N(D514)),"راجع الحصص المنفذة",""))</f>
        <v/>
      </c>
    </row>
    <row r="515">
      <c r="A515" s="5" t="n"/>
      <c r="B515" s="5" t="n"/>
      <c r="C515" s="5" t="n"/>
      <c r="D515" s="14" t="n"/>
      <c r="E515" s="14" t="n"/>
      <c r="F515" s="13" t="n"/>
      <c r="G515" s="13" t="n"/>
      <c r="H515" s="5" t="n"/>
      <c r="I515" s="5" t="n"/>
      <c r="J515" s="16">
        <f>IF(A515&amp;""="","",MIN(N(E515),N(D515)))</f>
        <v/>
      </c>
      <c r="K515" s="16">
        <f>IF(A515&amp;""="","",MAX(0,N(D515)-J515))</f>
        <v/>
      </c>
      <c r="L515" s="6">
        <f>IF(A515&amp;""="","",IF(AND(H515&lt;&gt;"تم",ISNUMBER(F515),F515&lt;'الإعدادات'!$B$4-N('الإعدادات'!$B$5)),"متأخر عن الخطة",""))</f>
        <v/>
      </c>
      <c r="M515" s="6">
        <f>IF(A515&amp;""="","",IF(AND(H515="تم",N(E515)&lt;N(D515)),"راجع الحصص المنفذة",""))</f>
        <v/>
      </c>
    </row>
    <row r="516">
      <c r="A516" s="5" t="n"/>
      <c r="B516" s="5" t="n"/>
      <c r="C516" s="5" t="n"/>
      <c r="D516" s="14" t="n"/>
      <c r="E516" s="14" t="n"/>
      <c r="F516" s="13" t="n"/>
      <c r="G516" s="13" t="n"/>
      <c r="H516" s="5" t="n"/>
      <c r="I516" s="5" t="n"/>
      <c r="J516" s="16">
        <f>IF(A516&amp;""="","",MIN(N(E516),N(D516)))</f>
        <v/>
      </c>
      <c r="K516" s="16">
        <f>IF(A516&amp;""="","",MAX(0,N(D516)-J516))</f>
        <v/>
      </c>
      <c r="L516" s="6">
        <f>IF(A516&amp;""="","",IF(AND(H516&lt;&gt;"تم",ISNUMBER(F516),F516&lt;'الإعدادات'!$B$4-N('الإعدادات'!$B$5)),"متأخر عن الخطة",""))</f>
        <v/>
      </c>
      <c r="M516" s="6">
        <f>IF(A516&amp;""="","",IF(AND(H516="تم",N(E516)&lt;N(D516)),"راجع الحصص المنفذة",""))</f>
        <v/>
      </c>
    </row>
    <row r="517">
      <c r="A517" s="5" t="n"/>
      <c r="B517" s="5" t="n"/>
      <c r="C517" s="5" t="n"/>
      <c r="D517" s="14" t="n"/>
      <c r="E517" s="14" t="n"/>
      <c r="F517" s="13" t="n"/>
      <c r="G517" s="13" t="n"/>
      <c r="H517" s="5" t="n"/>
      <c r="I517" s="5" t="n"/>
      <c r="J517" s="16">
        <f>IF(A517&amp;""="","",MIN(N(E517),N(D517)))</f>
        <v/>
      </c>
      <c r="K517" s="16">
        <f>IF(A517&amp;""="","",MAX(0,N(D517)-J517))</f>
        <v/>
      </c>
      <c r="L517" s="6">
        <f>IF(A517&amp;""="","",IF(AND(H517&lt;&gt;"تم",ISNUMBER(F517),F517&lt;'الإعدادات'!$B$4-N('الإعدادات'!$B$5)),"متأخر عن الخطة",""))</f>
        <v/>
      </c>
      <c r="M517" s="6">
        <f>IF(A517&amp;""="","",IF(AND(H517="تم",N(E517)&lt;N(D517)),"راجع الحصص المنفذة",""))</f>
        <v/>
      </c>
    </row>
    <row r="518">
      <c r="A518" s="5" t="n"/>
      <c r="B518" s="5" t="n"/>
      <c r="C518" s="5" t="n"/>
      <c r="D518" s="14" t="n"/>
      <c r="E518" s="14" t="n"/>
      <c r="F518" s="13" t="n"/>
      <c r="G518" s="13" t="n"/>
      <c r="H518" s="5" t="n"/>
      <c r="I518" s="5" t="n"/>
      <c r="J518" s="16">
        <f>IF(A518&amp;""="","",MIN(N(E518),N(D518)))</f>
        <v/>
      </c>
      <c r="K518" s="16">
        <f>IF(A518&amp;""="","",MAX(0,N(D518)-J518))</f>
        <v/>
      </c>
      <c r="L518" s="6">
        <f>IF(A518&amp;""="","",IF(AND(H518&lt;&gt;"تم",ISNUMBER(F518),F518&lt;'الإعدادات'!$B$4-N('الإعدادات'!$B$5)),"متأخر عن الخطة",""))</f>
        <v/>
      </c>
      <c r="M518" s="6">
        <f>IF(A518&amp;""="","",IF(AND(H518="تم",N(E518)&lt;N(D518)),"راجع الحصص المنفذة",""))</f>
        <v/>
      </c>
    </row>
    <row r="519">
      <c r="A519" s="5" t="n"/>
      <c r="B519" s="5" t="n"/>
      <c r="C519" s="5" t="n"/>
      <c r="D519" s="14" t="n"/>
      <c r="E519" s="14" t="n"/>
      <c r="F519" s="13" t="n"/>
      <c r="G519" s="13" t="n"/>
      <c r="H519" s="5" t="n"/>
      <c r="I519" s="5" t="n"/>
      <c r="J519" s="16">
        <f>IF(A519&amp;""="","",MIN(N(E519),N(D519)))</f>
        <v/>
      </c>
      <c r="K519" s="16">
        <f>IF(A519&amp;""="","",MAX(0,N(D519)-J519))</f>
        <v/>
      </c>
      <c r="L519" s="6">
        <f>IF(A519&amp;""="","",IF(AND(H519&lt;&gt;"تم",ISNUMBER(F519),F519&lt;'الإعدادات'!$B$4-N('الإعدادات'!$B$5)),"متأخر عن الخطة",""))</f>
        <v/>
      </c>
      <c r="M519" s="6">
        <f>IF(A519&amp;""="","",IF(AND(H519="تم",N(E519)&lt;N(D519)),"راجع الحصص المنفذة",""))</f>
        <v/>
      </c>
    </row>
    <row r="520">
      <c r="A520" s="5" t="n"/>
      <c r="B520" s="5" t="n"/>
      <c r="C520" s="5" t="n"/>
      <c r="D520" s="14" t="n"/>
      <c r="E520" s="14" t="n"/>
      <c r="F520" s="13" t="n"/>
      <c r="G520" s="13" t="n"/>
      <c r="H520" s="5" t="n"/>
      <c r="I520" s="5" t="n"/>
      <c r="J520" s="16">
        <f>IF(A520&amp;""="","",MIN(N(E520),N(D520)))</f>
        <v/>
      </c>
      <c r="K520" s="16">
        <f>IF(A520&amp;""="","",MAX(0,N(D520)-J520))</f>
        <v/>
      </c>
      <c r="L520" s="6">
        <f>IF(A520&amp;""="","",IF(AND(H520&lt;&gt;"تم",ISNUMBER(F520),F520&lt;'الإعدادات'!$B$4-N('الإعدادات'!$B$5)),"متأخر عن الخطة",""))</f>
        <v/>
      </c>
      <c r="M520" s="6">
        <f>IF(A520&amp;""="","",IF(AND(H520="تم",N(E520)&lt;N(D520)),"راجع الحصص المنفذة",""))</f>
        <v/>
      </c>
    </row>
    <row r="521">
      <c r="A521" s="5" t="n"/>
      <c r="B521" s="5" t="n"/>
      <c r="C521" s="5" t="n"/>
      <c r="D521" s="14" t="n"/>
      <c r="E521" s="14" t="n"/>
      <c r="F521" s="13" t="n"/>
      <c r="G521" s="13" t="n"/>
      <c r="H521" s="5" t="n"/>
      <c r="I521" s="5" t="n"/>
      <c r="J521" s="16">
        <f>IF(A521&amp;""="","",MIN(N(E521),N(D521)))</f>
        <v/>
      </c>
      <c r="K521" s="16">
        <f>IF(A521&amp;""="","",MAX(0,N(D521)-J521))</f>
        <v/>
      </c>
      <c r="L521" s="6">
        <f>IF(A521&amp;""="","",IF(AND(H521&lt;&gt;"تم",ISNUMBER(F521),F521&lt;'الإعدادات'!$B$4-N('الإعدادات'!$B$5)),"متأخر عن الخطة",""))</f>
        <v/>
      </c>
      <c r="M521" s="6">
        <f>IF(A521&amp;""="","",IF(AND(H521="تم",N(E521)&lt;N(D521)),"راجع الحصص المنفذة",""))</f>
        <v/>
      </c>
    </row>
    <row r="522">
      <c r="A522" s="5" t="n"/>
      <c r="B522" s="5" t="n"/>
      <c r="C522" s="5" t="n"/>
      <c r="D522" s="14" t="n"/>
      <c r="E522" s="14" t="n"/>
      <c r="F522" s="13" t="n"/>
      <c r="G522" s="13" t="n"/>
      <c r="H522" s="5" t="n"/>
      <c r="I522" s="5" t="n"/>
      <c r="J522" s="16">
        <f>IF(A522&amp;""="","",MIN(N(E522),N(D522)))</f>
        <v/>
      </c>
      <c r="K522" s="16">
        <f>IF(A522&amp;""="","",MAX(0,N(D522)-J522))</f>
        <v/>
      </c>
      <c r="L522" s="6">
        <f>IF(A522&amp;""="","",IF(AND(H522&lt;&gt;"تم",ISNUMBER(F522),F522&lt;'الإعدادات'!$B$4-N('الإعدادات'!$B$5)),"متأخر عن الخطة",""))</f>
        <v/>
      </c>
      <c r="M522" s="6">
        <f>IF(A522&amp;""="","",IF(AND(H522="تم",N(E522)&lt;N(D522)),"راجع الحصص المنفذة",""))</f>
        <v/>
      </c>
    </row>
    <row r="523">
      <c r="A523" s="5" t="n"/>
      <c r="B523" s="5" t="n"/>
      <c r="C523" s="5" t="n"/>
      <c r="D523" s="14" t="n"/>
      <c r="E523" s="14" t="n"/>
      <c r="F523" s="13" t="n"/>
      <c r="G523" s="13" t="n"/>
      <c r="H523" s="5" t="n"/>
      <c r="I523" s="5" t="n"/>
      <c r="J523" s="16">
        <f>IF(A523&amp;""="","",MIN(N(E523),N(D523)))</f>
        <v/>
      </c>
      <c r="K523" s="16">
        <f>IF(A523&amp;""="","",MAX(0,N(D523)-J523))</f>
        <v/>
      </c>
      <c r="L523" s="6">
        <f>IF(A523&amp;""="","",IF(AND(H523&lt;&gt;"تم",ISNUMBER(F523),F523&lt;'الإعدادات'!$B$4-N('الإعدادات'!$B$5)),"متأخر عن الخطة",""))</f>
        <v/>
      </c>
      <c r="M523" s="6">
        <f>IF(A523&amp;""="","",IF(AND(H523="تم",N(E523)&lt;N(D523)),"راجع الحصص المنفذة",""))</f>
        <v/>
      </c>
    </row>
    <row r="524">
      <c r="A524" s="5" t="n"/>
      <c r="B524" s="5" t="n"/>
      <c r="C524" s="5" t="n"/>
      <c r="D524" s="14" t="n"/>
      <c r="E524" s="14" t="n"/>
      <c r="F524" s="13" t="n"/>
      <c r="G524" s="13" t="n"/>
      <c r="H524" s="5" t="n"/>
      <c r="I524" s="5" t="n"/>
      <c r="J524" s="16">
        <f>IF(A524&amp;""="","",MIN(N(E524),N(D524)))</f>
        <v/>
      </c>
      <c r="K524" s="16">
        <f>IF(A524&amp;""="","",MAX(0,N(D524)-J524))</f>
        <v/>
      </c>
      <c r="L524" s="6">
        <f>IF(A524&amp;""="","",IF(AND(H524&lt;&gt;"تم",ISNUMBER(F524),F524&lt;'الإعدادات'!$B$4-N('الإعدادات'!$B$5)),"متأخر عن الخطة",""))</f>
        <v/>
      </c>
      <c r="M524" s="6">
        <f>IF(A524&amp;""="","",IF(AND(H524="تم",N(E524)&lt;N(D524)),"راجع الحصص المنفذة",""))</f>
        <v/>
      </c>
    </row>
    <row r="525">
      <c r="A525" s="5" t="n"/>
      <c r="B525" s="5" t="n"/>
      <c r="C525" s="5" t="n"/>
      <c r="D525" s="14" t="n"/>
      <c r="E525" s="14" t="n"/>
      <c r="F525" s="13" t="n"/>
      <c r="G525" s="13" t="n"/>
      <c r="H525" s="5" t="n"/>
      <c r="I525" s="5" t="n"/>
      <c r="J525" s="16">
        <f>IF(A525&amp;""="","",MIN(N(E525),N(D525)))</f>
        <v/>
      </c>
      <c r="K525" s="16">
        <f>IF(A525&amp;""="","",MAX(0,N(D525)-J525))</f>
        <v/>
      </c>
      <c r="L525" s="6">
        <f>IF(A525&amp;""="","",IF(AND(H525&lt;&gt;"تم",ISNUMBER(F525),F525&lt;'الإعدادات'!$B$4-N('الإعدادات'!$B$5)),"متأخر عن الخطة",""))</f>
        <v/>
      </c>
      <c r="M525" s="6">
        <f>IF(A525&amp;""="","",IF(AND(H525="تم",N(E525)&lt;N(D525)),"راجع الحصص المنفذة",""))</f>
        <v/>
      </c>
    </row>
    <row r="526">
      <c r="A526" s="5" t="n"/>
      <c r="B526" s="5" t="n"/>
      <c r="C526" s="5" t="n"/>
      <c r="D526" s="14" t="n"/>
      <c r="E526" s="14" t="n"/>
      <c r="F526" s="13" t="n"/>
      <c r="G526" s="13" t="n"/>
      <c r="H526" s="5" t="n"/>
      <c r="I526" s="5" t="n"/>
      <c r="J526" s="16">
        <f>IF(A526&amp;""="","",MIN(N(E526),N(D526)))</f>
        <v/>
      </c>
      <c r="K526" s="16">
        <f>IF(A526&amp;""="","",MAX(0,N(D526)-J526))</f>
        <v/>
      </c>
      <c r="L526" s="6">
        <f>IF(A526&amp;""="","",IF(AND(H526&lt;&gt;"تم",ISNUMBER(F526),F526&lt;'الإعدادات'!$B$4-N('الإعدادات'!$B$5)),"متأخر عن الخطة",""))</f>
        <v/>
      </c>
      <c r="M526" s="6">
        <f>IF(A526&amp;""="","",IF(AND(H526="تم",N(E526)&lt;N(D526)),"راجع الحصص المنفذة",""))</f>
        <v/>
      </c>
    </row>
    <row r="527">
      <c r="A527" s="5" t="n"/>
      <c r="B527" s="5" t="n"/>
      <c r="C527" s="5" t="n"/>
      <c r="D527" s="14" t="n"/>
      <c r="E527" s="14" t="n"/>
      <c r="F527" s="13" t="n"/>
      <c r="G527" s="13" t="n"/>
      <c r="H527" s="5" t="n"/>
      <c r="I527" s="5" t="n"/>
      <c r="J527" s="16">
        <f>IF(A527&amp;""="","",MIN(N(E527),N(D527)))</f>
        <v/>
      </c>
      <c r="K527" s="16">
        <f>IF(A527&amp;""="","",MAX(0,N(D527)-J527))</f>
        <v/>
      </c>
      <c r="L527" s="6">
        <f>IF(A527&amp;""="","",IF(AND(H527&lt;&gt;"تم",ISNUMBER(F527),F527&lt;'الإعدادات'!$B$4-N('الإعدادات'!$B$5)),"متأخر عن الخطة",""))</f>
        <v/>
      </c>
      <c r="M527" s="6">
        <f>IF(A527&amp;""="","",IF(AND(H527="تم",N(E527)&lt;N(D527)),"راجع الحصص المنفذة",""))</f>
        <v/>
      </c>
    </row>
    <row r="528">
      <c r="A528" s="5" t="n"/>
      <c r="B528" s="5" t="n"/>
      <c r="C528" s="5" t="n"/>
      <c r="D528" s="14" t="n"/>
      <c r="E528" s="14" t="n"/>
      <c r="F528" s="13" t="n"/>
      <c r="G528" s="13" t="n"/>
      <c r="H528" s="5" t="n"/>
      <c r="I528" s="5" t="n"/>
      <c r="J528" s="16">
        <f>IF(A528&amp;""="","",MIN(N(E528),N(D528)))</f>
        <v/>
      </c>
      <c r="K528" s="16">
        <f>IF(A528&amp;""="","",MAX(0,N(D528)-J528))</f>
        <v/>
      </c>
      <c r="L528" s="6">
        <f>IF(A528&amp;""="","",IF(AND(H528&lt;&gt;"تم",ISNUMBER(F528),F528&lt;'الإعدادات'!$B$4-N('الإعدادات'!$B$5)),"متأخر عن الخطة",""))</f>
        <v/>
      </c>
      <c r="M528" s="6">
        <f>IF(A528&amp;""="","",IF(AND(H528="تم",N(E528)&lt;N(D528)),"راجع الحصص المنفذة",""))</f>
        <v/>
      </c>
    </row>
    <row r="529">
      <c r="A529" s="5" t="n"/>
      <c r="B529" s="5" t="n"/>
      <c r="C529" s="5" t="n"/>
      <c r="D529" s="14" t="n"/>
      <c r="E529" s="14" t="n"/>
      <c r="F529" s="13" t="n"/>
      <c r="G529" s="13" t="n"/>
      <c r="H529" s="5" t="n"/>
      <c r="I529" s="5" t="n"/>
      <c r="J529" s="16">
        <f>IF(A529&amp;""="","",MIN(N(E529),N(D529)))</f>
        <v/>
      </c>
      <c r="K529" s="16">
        <f>IF(A529&amp;""="","",MAX(0,N(D529)-J529))</f>
        <v/>
      </c>
      <c r="L529" s="6">
        <f>IF(A529&amp;""="","",IF(AND(H529&lt;&gt;"تم",ISNUMBER(F529),F529&lt;'الإعدادات'!$B$4-N('الإعدادات'!$B$5)),"متأخر عن الخطة",""))</f>
        <v/>
      </c>
      <c r="M529" s="6">
        <f>IF(A529&amp;""="","",IF(AND(H529="تم",N(E529)&lt;N(D529)),"راجع الحصص المنفذة",""))</f>
        <v/>
      </c>
    </row>
    <row r="530">
      <c r="A530" s="5" t="n"/>
      <c r="B530" s="5" t="n"/>
      <c r="C530" s="5" t="n"/>
      <c r="D530" s="14" t="n"/>
      <c r="E530" s="14" t="n"/>
      <c r="F530" s="13" t="n"/>
      <c r="G530" s="13" t="n"/>
      <c r="H530" s="5" t="n"/>
      <c r="I530" s="5" t="n"/>
      <c r="J530" s="16">
        <f>IF(A530&amp;""="","",MIN(N(E530),N(D530)))</f>
        <v/>
      </c>
      <c r="K530" s="16">
        <f>IF(A530&amp;""="","",MAX(0,N(D530)-J530))</f>
        <v/>
      </c>
      <c r="L530" s="6">
        <f>IF(A530&amp;""="","",IF(AND(H530&lt;&gt;"تم",ISNUMBER(F530),F530&lt;'الإعدادات'!$B$4-N('الإعدادات'!$B$5)),"متأخر عن الخطة",""))</f>
        <v/>
      </c>
      <c r="M530" s="6">
        <f>IF(A530&amp;""="","",IF(AND(H530="تم",N(E530)&lt;N(D530)),"راجع الحصص المنفذة",""))</f>
        <v/>
      </c>
    </row>
    <row r="531">
      <c r="A531" s="5" t="n"/>
      <c r="B531" s="5" t="n"/>
      <c r="C531" s="5" t="n"/>
      <c r="D531" s="14" t="n"/>
      <c r="E531" s="14" t="n"/>
      <c r="F531" s="13" t="n"/>
      <c r="G531" s="13" t="n"/>
      <c r="H531" s="5" t="n"/>
      <c r="I531" s="5" t="n"/>
      <c r="J531" s="16">
        <f>IF(A531&amp;""="","",MIN(N(E531),N(D531)))</f>
        <v/>
      </c>
      <c r="K531" s="16">
        <f>IF(A531&amp;""="","",MAX(0,N(D531)-J531))</f>
        <v/>
      </c>
      <c r="L531" s="6">
        <f>IF(A531&amp;""="","",IF(AND(H531&lt;&gt;"تم",ISNUMBER(F531),F531&lt;'الإعدادات'!$B$4-N('الإعدادات'!$B$5)),"متأخر عن الخطة",""))</f>
        <v/>
      </c>
      <c r="M531" s="6">
        <f>IF(A531&amp;""="","",IF(AND(H531="تم",N(E531)&lt;N(D531)),"راجع الحصص المنفذة",""))</f>
        <v/>
      </c>
    </row>
    <row r="532">
      <c r="A532" s="5" t="n"/>
      <c r="B532" s="5" t="n"/>
      <c r="C532" s="5" t="n"/>
      <c r="D532" s="14" t="n"/>
      <c r="E532" s="14" t="n"/>
      <c r="F532" s="13" t="n"/>
      <c r="G532" s="13" t="n"/>
      <c r="H532" s="5" t="n"/>
      <c r="I532" s="5" t="n"/>
      <c r="J532" s="16">
        <f>IF(A532&amp;""="","",MIN(N(E532),N(D532)))</f>
        <v/>
      </c>
      <c r="K532" s="16">
        <f>IF(A532&amp;""="","",MAX(0,N(D532)-J532))</f>
        <v/>
      </c>
      <c r="L532" s="6">
        <f>IF(A532&amp;""="","",IF(AND(H532&lt;&gt;"تم",ISNUMBER(F532),F532&lt;'الإعدادات'!$B$4-N('الإعدادات'!$B$5)),"متأخر عن الخطة",""))</f>
        <v/>
      </c>
      <c r="M532" s="6">
        <f>IF(A532&amp;""="","",IF(AND(H532="تم",N(E532)&lt;N(D532)),"راجع الحصص المنفذة",""))</f>
        <v/>
      </c>
    </row>
    <row r="533">
      <c r="A533" s="5" t="n"/>
      <c r="B533" s="5" t="n"/>
      <c r="C533" s="5" t="n"/>
      <c r="D533" s="14" t="n"/>
      <c r="E533" s="14" t="n"/>
      <c r="F533" s="13" t="n"/>
      <c r="G533" s="13" t="n"/>
      <c r="H533" s="5" t="n"/>
      <c r="I533" s="5" t="n"/>
      <c r="J533" s="16">
        <f>IF(A533&amp;""="","",MIN(N(E533),N(D533)))</f>
        <v/>
      </c>
      <c r="K533" s="16">
        <f>IF(A533&amp;""="","",MAX(0,N(D533)-J533))</f>
        <v/>
      </c>
      <c r="L533" s="6">
        <f>IF(A533&amp;""="","",IF(AND(H533&lt;&gt;"تم",ISNUMBER(F533),F533&lt;'الإعدادات'!$B$4-N('الإعدادات'!$B$5)),"متأخر عن الخطة",""))</f>
        <v/>
      </c>
      <c r="M533" s="6">
        <f>IF(A533&amp;""="","",IF(AND(H533="تم",N(E533)&lt;N(D533)),"راجع الحصص المنفذة",""))</f>
        <v/>
      </c>
    </row>
    <row r="534">
      <c r="A534" s="5" t="n"/>
      <c r="B534" s="5" t="n"/>
      <c r="C534" s="5" t="n"/>
      <c r="D534" s="14" t="n"/>
      <c r="E534" s="14" t="n"/>
      <c r="F534" s="13" t="n"/>
      <c r="G534" s="13" t="n"/>
      <c r="H534" s="5" t="n"/>
      <c r="I534" s="5" t="n"/>
      <c r="J534" s="16">
        <f>IF(A534&amp;""="","",MIN(N(E534),N(D534)))</f>
        <v/>
      </c>
      <c r="K534" s="16">
        <f>IF(A534&amp;""="","",MAX(0,N(D534)-J534))</f>
        <v/>
      </c>
      <c r="L534" s="6">
        <f>IF(A534&amp;""="","",IF(AND(H534&lt;&gt;"تم",ISNUMBER(F534),F534&lt;'الإعدادات'!$B$4-N('الإعدادات'!$B$5)),"متأخر عن الخطة",""))</f>
        <v/>
      </c>
      <c r="M534" s="6">
        <f>IF(A534&amp;""="","",IF(AND(H534="تم",N(E534)&lt;N(D534)),"راجع الحصص المنفذة",""))</f>
        <v/>
      </c>
    </row>
    <row r="535">
      <c r="A535" s="5" t="n"/>
      <c r="B535" s="5" t="n"/>
      <c r="C535" s="5" t="n"/>
      <c r="D535" s="14" t="n"/>
      <c r="E535" s="14" t="n"/>
      <c r="F535" s="13" t="n"/>
      <c r="G535" s="13" t="n"/>
      <c r="H535" s="5" t="n"/>
      <c r="I535" s="5" t="n"/>
      <c r="J535" s="16">
        <f>IF(A535&amp;""="","",MIN(N(E535),N(D535)))</f>
        <v/>
      </c>
      <c r="K535" s="16">
        <f>IF(A535&amp;""="","",MAX(0,N(D535)-J535))</f>
        <v/>
      </c>
      <c r="L535" s="6">
        <f>IF(A535&amp;""="","",IF(AND(H535&lt;&gt;"تم",ISNUMBER(F535),F535&lt;'الإعدادات'!$B$4-N('الإعدادات'!$B$5)),"متأخر عن الخطة",""))</f>
        <v/>
      </c>
      <c r="M535" s="6">
        <f>IF(A535&amp;""="","",IF(AND(H535="تم",N(E535)&lt;N(D535)),"راجع الحصص المنفذة",""))</f>
        <v/>
      </c>
    </row>
    <row r="536">
      <c r="A536" s="5" t="n"/>
      <c r="B536" s="5" t="n"/>
      <c r="C536" s="5" t="n"/>
      <c r="D536" s="14" t="n"/>
      <c r="E536" s="14" t="n"/>
      <c r="F536" s="13" t="n"/>
      <c r="G536" s="13" t="n"/>
      <c r="H536" s="5" t="n"/>
      <c r="I536" s="5" t="n"/>
      <c r="J536" s="16">
        <f>IF(A536&amp;""="","",MIN(N(E536),N(D536)))</f>
        <v/>
      </c>
      <c r="K536" s="16">
        <f>IF(A536&amp;""="","",MAX(0,N(D536)-J536))</f>
        <v/>
      </c>
      <c r="L536" s="6">
        <f>IF(A536&amp;""="","",IF(AND(H536&lt;&gt;"تم",ISNUMBER(F536),F536&lt;'الإعدادات'!$B$4-N('الإعدادات'!$B$5)),"متأخر عن الخطة",""))</f>
        <v/>
      </c>
      <c r="M536" s="6">
        <f>IF(A536&amp;""="","",IF(AND(H536="تم",N(E536)&lt;N(D536)),"راجع الحصص المنفذة",""))</f>
        <v/>
      </c>
    </row>
    <row r="537">
      <c r="A537" s="5" t="n"/>
      <c r="B537" s="5" t="n"/>
      <c r="C537" s="5" t="n"/>
      <c r="D537" s="14" t="n"/>
      <c r="E537" s="14" t="n"/>
      <c r="F537" s="13" t="n"/>
      <c r="G537" s="13" t="n"/>
      <c r="H537" s="5" t="n"/>
      <c r="I537" s="5" t="n"/>
      <c r="J537" s="16">
        <f>IF(A537&amp;""="","",MIN(N(E537),N(D537)))</f>
        <v/>
      </c>
      <c r="K537" s="16">
        <f>IF(A537&amp;""="","",MAX(0,N(D537)-J537))</f>
        <v/>
      </c>
      <c r="L537" s="6">
        <f>IF(A537&amp;""="","",IF(AND(H537&lt;&gt;"تم",ISNUMBER(F537),F537&lt;'الإعدادات'!$B$4-N('الإعدادات'!$B$5)),"متأخر عن الخطة",""))</f>
        <v/>
      </c>
      <c r="M537" s="6">
        <f>IF(A537&amp;""="","",IF(AND(H537="تم",N(E537)&lt;N(D537)),"راجع الحصص المنفذة",""))</f>
        <v/>
      </c>
    </row>
    <row r="538">
      <c r="A538" s="5" t="n"/>
      <c r="B538" s="5" t="n"/>
      <c r="C538" s="5" t="n"/>
      <c r="D538" s="14" t="n"/>
      <c r="E538" s="14" t="n"/>
      <c r="F538" s="13" t="n"/>
      <c r="G538" s="13" t="n"/>
      <c r="H538" s="5" t="n"/>
      <c r="I538" s="5" t="n"/>
      <c r="J538" s="16">
        <f>IF(A538&amp;""="","",MIN(N(E538),N(D538)))</f>
        <v/>
      </c>
      <c r="K538" s="16">
        <f>IF(A538&amp;""="","",MAX(0,N(D538)-J538))</f>
        <v/>
      </c>
      <c r="L538" s="6">
        <f>IF(A538&amp;""="","",IF(AND(H538&lt;&gt;"تم",ISNUMBER(F538),F538&lt;'الإعدادات'!$B$4-N('الإعدادات'!$B$5)),"متأخر عن الخطة",""))</f>
        <v/>
      </c>
      <c r="M538" s="6">
        <f>IF(A538&amp;""="","",IF(AND(H538="تم",N(E538)&lt;N(D538)),"راجع الحصص المنفذة",""))</f>
        <v/>
      </c>
    </row>
    <row r="539">
      <c r="A539" s="5" t="n"/>
      <c r="B539" s="5" t="n"/>
      <c r="C539" s="5" t="n"/>
      <c r="D539" s="14" t="n"/>
      <c r="E539" s="14" t="n"/>
      <c r="F539" s="13" t="n"/>
      <c r="G539" s="13" t="n"/>
      <c r="H539" s="5" t="n"/>
      <c r="I539" s="5" t="n"/>
      <c r="J539" s="16">
        <f>IF(A539&amp;""="","",MIN(N(E539),N(D539)))</f>
        <v/>
      </c>
      <c r="K539" s="16">
        <f>IF(A539&amp;""="","",MAX(0,N(D539)-J539))</f>
        <v/>
      </c>
      <c r="L539" s="6">
        <f>IF(A539&amp;""="","",IF(AND(H539&lt;&gt;"تم",ISNUMBER(F539),F539&lt;'الإعدادات'!$B$4-N('الإعدادات'!$B$5)),"متأخر عن الخطة",""))</f>
        <v/>
      </c>
      <c r="M539" s="6">
        <f>IF(A539&amp;""="","",IF(AND(H539="تم",N(E539)&lt;N(D539)),"راجع الحصص المنفذة",""))</f>
        <v/>
      </c>
    </row>
    <row r="540">
      <c r="A540" s="5" t="n"/>
      <c r="B540" s="5" t="n"/>
      <c r="C540" s="5" t="n"/>
      <c r="D540" s="14" t="n"/>
      <c r="E540" s="14" t="n"/>
      <c r="F540" s="13" t="n"/>
      <c r="G540" s="13" t="n"/>
      <c r="H540" s="5" t="n"/>
      <c r="I540" s="5" t="n"/>
      <c r="J540" s="16">
        <f>IF(A540&amp;""="","",MIN(N(E540),N(D540)))</f>
        <v/>
      </c>
      <c r="K540" s="16">
        <f>IF(A540&amp;""="","",MAX(0,N(D540)-J540))</f>
        <v/>
      </c>
      <c r="L540" s="6">
        <f>IF(A540&amp;""="","",IF(AND(H540&lt;&gt;"تم",ISNUMBER(F540),F540&lt;'الإعدادات'!$B$4-N('الإعدادات'!$B$5)),"متأخر عن الخطة",""))</f>
        <v/>
      </c>
      <c r="M540" s="6">
        <f>IF(A540&amp;""="","",IF(AND(H540="تم",N(E540)&lt;N(D540)),"راجع الحصص المنفذة",""))</f>
        <v/>
      </c>
    </row>
    <row r="541">
      <c r="A541" s="5" t="n"/>
      <c r="B541" s="5" t="n"/>
      <c r="C541" s="5" t="n"/>
      <c r="D541" s="14" t="n"/>
      <c r="E541" s="14" t="n"/>
      <c r="F541" s="13" t="n"/>
      <c r="G541" s="13" t="n"/>
      <c r="H541" s="5" t="n"/>
      <c r="I541" s="5" t="n"/>
      <c r="J541" s="16">
        <f>IF(A541&amp;""="","",MIN(N(E541),N(D541)))</f>
        <v/>
      </c>
      <c r="K541" s="16">
        <f>IF(A541&amp;""="","",MAX(0,N(D541)-J541))</f>
        <v/>
      </c>
      <c r="L541" s="6">
        <f>IF(A541&amp;""="","",IF(AND(H541&lt;&gt;"تم",ISNUMBER(F541),F541&lt;'الإعدادات'!$B$4-N('الإعدادات'!$B$5)),"متأخر عن الخطة",""))</f>
        <v/>
      </c>
      <c r="M541" s="6">
        <f>IF(A541&amp;""="","",IF(AND(H541="تم",N(E541)&lt;N(D541)),"راجع الحصص المنفذة",""))</f>
        <v/>
      </c>
    </row>
    <row r="542">
      <c r="A542" s="5" t="n"/>
      <c r="B542" s="5" t="n"/>
      <c r="C542" s="5" t="n"/>
      <c r="D542" s="14" t="n"/>
      <c r="E542" s="14" t="n"/>
      <c r="F542" s="13" t="n"/>
      <c r="G542" s="13" t="n"/>
      <c r="H542" s="5" t="n"/>
      <c r="I542" s="5" t="n"/>
      <c r="J542" s="16">
        <f>IF(A542&amp;""="","",MIN(N(E542),N(D542)))</f>
        <v/>
      </c>
      <c r="K542" s="16">
        <f>IF(A542&amp;""="","",MAX(0,N(D542)-J542))</f>
        <v/>
      </c>
      <c r="L542" s="6">
        <f>IF(A542&amp;""="","",IF(AND(H542&lt;&gt;"تم",ISNUMBER(F542),F542&lt;'الإعدادات'!$B$4-N('الإعدادات'!$B$5)),"متأخر عن الخطة",""))</f>
        <v/>
      </c>
      <c r="M542" s="6">
        <f>IF(A542&amp;""="","",IF(AND(H542="تم",N(E542)&lt;N(D542)),"راجع الحصص المنفذة",""))</f>
        <v/>
      </c>
    </row>
    <row r="543">
      <c r="A543" s="5" t="n"/>
      <c r="B543" s="5" t="n"/>
      <c r="C543" s="5" t="n"/>
      <c r="D543" s="14" t="n"/>
      <c r="E543" s="14" t="n"/>
      <c r="F543" s="13" t="n"/>
      <c r="G543" s="13" t="n"/>
      <c r="H543" s="5" t="n"/>
      <c r="I543" s="5" t="n"/>
      <c r="J543" s="16">
        <f>IF(A543&amp;""="","",MIN(N(E543),N(D543)))</f>
        <v/>
      </c>
      <c r="K543" s="16">
        <f>IF(A543&amp;""="","",MAX(0,N(D543)-J543))</f>
        <v/>
      </c>
      <c r="L543" s="6">
        <f>IF(A543&amp;""="","",IF(AND(H543&lt;&gt;"تم",ISNUMBER(F543),F543&lt;'الإعدادات'!$B$4-N('الإعدادات'!$B$5)),"متأخر عن الخطة",""))</f>
        <v/>
      </c>
      <c r="M543" s="6">
        <f>IF(A543&amp;""="","",IF(AND(H543="تم",N(E543)&lt;N(D543)),"راجع الحصص المنفذة",""))</f>
        <v/>
      </c>
    </row>
    <row r="544">
      <c r="A544" s="5" t="n"/>
      <c r="B544" s="5" t="n"/>
      <c r="C544" s="5" t="n"/>
      <c r="D544" s="14" t="n"/>
      <c r="E544" s="14" t="n"/>
      <c r="F544" s="13" t="n"/>
      <c r="G544" s="13" t="n"/>
      <c r="H544" s="5" t="n"/>
      <c r="I544" s="5" t="n"/>
      <c r="J544" s="16">
        <f>IF(A544&amp;""="","",MIN(N(E544),N(D544)))</f>
        <v/>
      </c>
      <c r="K544" s="16">
        <f>IF(A544&amp;""="","",MAX(0,N(D544)-J544))</f>
        <v/>
      </c>
      <c r="L544" s="6">
        <f>IF(A544&amp;""="","",IF(AND(H544&lt;&gt;"تم",ISNUMBER(F544),F544&lt;'الإعدادات'!$B$4-N('الإعدادات'!$B$5)),"متأخر عن الخطة",""))</f>
        <v/>
      </c>
      <c r="M544" s="6">
        <f>IF(A544&amp;""="","",IF(AND(H544="تم",N(E544)&lt;N(D544)),"راجع الحصص المنفذة",""))</f>
        <v/>
      </c>
    </row>
    <row r="545">
      <c r="A545" s="5" t="n"/>
      <c r="B545" s="5" t="n"/>
      <c r="C545" s="5" t="n"/>
      <c r="D545" s="14" t="n"/>
      <c r="E545" s="14" t="n"/>
      <c r="F545" s="13" t="n"/>
      <c r="G545" s="13" t="n"/>
      <c r="H545" s="5" t="n"/>
      <c r="I545" s="5" t="n"/>
      <c r="J545" s="16">
        <f>IF(A545&amp;""="","",MIN(N(E545),N(D545)))</f>
        <v/>
      </c>
      <c r="K545" s="16">
        <f>IF(A545&amp;""="","",MAX(0,N(D545)-J545))</f>
        <v/>
      </c>
      <c r="L545" s="6">
        <f>IF(A545&amp;""="","",IF(AND(H545&lt;&gt;"تم",ISNUMBER(F545),F545&lt;'الإعدادات'!$B$4-N('الإعدادات'!$B$5)),"متأخر عن الخطة",""))</f>
        <v/>
      </c>
      <c r="M545" s="6">
        <f>IF(A545&amp;""="","",IF(AND(H545="تم",N(E545)&lt;N(D545)),"راجع الحصص المنفذة",""))</f>
        <v/>
      </c>
    </row>
    <row r="546">
      <c r="A546" s="5" t="n"/>
      <c r="B546" s="5" t="n"/>
      <c r="C546" s="5" t="n"/>
      <c r="D546" s="14" t="n"/>
      <c r="E546" s="14" t="n"/>
      <c r="F546" s="13" t="n"/>
      <c r="G546" s="13" t="n"/>
      <c r="H546" s="5" t="n"/>
      <c r="I546" s="5" t="n"/>
      <c r="J546" s="16">
        <f>IF(A546&amp;""="","",MIN(N(E546),N(D546)))</f>
        <v/>
      </c>
      <c r="K546" s="16">
        <f>IF(A546&amp;""="","",MAX(0,N(D546)-J546))</f>
        <v/>
      </c>
      <c r="L546" s="6">
        <f>IF(A546&amp;""="","",IF(AND(H546&lt;&gt;"تم",ISNUMBER(F546),F546&lt;'الإعدادات'!$B$4-N('الإعدادات'!$B$5)),"متأخر عن الخطة",""))</f>
        <v/>
      </c>
      <c r="M546" s="6">
        <f>IF(A546&amp;""="","",IF(AND(H546="تم",N(E546)&lt;N(D546)),"راجع الحصص المنفذة",""))</f>
        <v/>
      </c>
    </row>
    <row r="547">
      <c r="A547" s="5" t="n"/>
      <c r="B547" s="5" t="n"/>
      <c r="C547" s="5" t="n"/>
      <c r="D547" s="14" t="n"/>
      <c r="E547" s="14" t="n"/>
      <c r="F547" s="13" t="n"/>
      <c r="G547" s="13" t="n"/>
      <c r="H547" s="5" t="n"/>
      <c r="I547" s="5" t="n"/>
      <c r="J547" s="16">
        <f>IF(A547&amp;""="","",MIN(N(E547),N(D547)))</f>
        <v/>
      </c>
      <c r="K547" s="16">
        <f>IF(A547&amp;""="","",MAX(0,N(D547)-J547))</f>
        <v/>
      </c>
      <c r="L547" s="6">
        <f>IF(A547&amp;""="","",IF(AND(H547&lt;&gt;"تم",ISNUMBER(F547),F547&lt;'الإعدادات'!$B$4-N('الإعدادات'!$B$5)),"متأخر عن الخطة",""))</f>
        <v/>
      </c>
      <c r="M547" s="6">
        <f>IF(A547&amp;""="","",IF(AND(H547="تم",N(E547)&lt;N(D547)),"راجع الحصص المنفذة",""))</f>
        <v/>
      </c>
    </row>
    <row r="548">
      <c r="A548" s="5" t="n"/>
      <c r="B548" s="5" t="n"/>
      <c r="C548" s="5" t="n"/>
      <c r="D548" s="14" t="n"/>
      <c r="E548" s="14" t="n"/>
      <c r="F548" s="13" t="n"/>
      <c r="G548" s="13" t="n"/>
      <c r="H548" s="5" t="n"/>
      <c r="I548" s="5" t="n"/>
      <c r="J548" s="16">
        <f>IF(A548&amp;""="","",MIN(N(E548),N(D548)))</f>
        <v/>
      </c>
      <c r="K548" s="16">
        <f>IF(A548&amp;""="","",MAX(0,N(D548)-J548))</f>
        <v/>
      </c>
      <c r="L548" s="6">
        <f>IF(A548&amp;""="","",IF(AND(H548&lt;&gt;"تم",ISNUMBER(F548),F548&lt;'الإعدادات'!$B$4-N('الإعدادات'!$B$5)),"متأخر عن الخطة",""))</f>
        <v/>
      </c>
      <c r="M548" s="6">
        <f>IF(A548&amp;""="","",IF(AND(H548="تم",N(E548)&lt;N(D548)),"راجع الحصص المنفذة",""))</f>
        <v/>
      </c>
    </row>
    <row r="549">
      <c r="A549" s="5" t="n"/>
      <c r="B549" s="5" t="n"/>
      <c r="C549" s="5" t="n"/>
      <c r="D549" s="14" t="n"/>
      <c r="E549" s="14" t="n"/>
      <c r="F549" s="13" t="n"/>
      <c r="G549" s="13" t="n"/>
      <c r="H549" s="5" t="n"/>
      <c r="I549" s="5" t="n"/>
      <c r="J549" s="16">
        <f>IF(A549&amp;""="","",MIN(N(E549),N(D549)))</f>
        <v/>
      </c>
      <c r="K549" s="16">
        <f>IF(A549&amp;""="","",MAX(0,N(D549)-J549))</f>
        <v/>
      </c>
      <c r="L549" s="6">
        <f>IF(A549&amp;""="","",IF(AND(H549&lt;&gt;"تم",ISNUMBER(F549),F549&lt;'الإعدادات'!$B$4-N('الإعدادات'!$B$5)),"متأخر عن الخطة",""))</f>
        <v/>
      </c>
      <c r="M549" s="6">
        <f>IF(A549&amp;""="","",IF(AND(H549="تم",N(E549)&lt;N(D549)),"راجع الحصص المنفذة",""))</f>
        <v/>
      </c>
    </row>
    <row r="550">
      <c r="A550" s="5" t="n"/>
      <c r="B550" s="5" t="n"/>
      <c r="C550" s="5" t="n"/>
      <c r="D550" s="14" t="n"/>
      <c r="E550" s="14" t="n"/>
      <c r="F550" s="13" t="n"/>
      <c r="G550" s="13" t="n"/>
      <c r="H550" s="5" t="n"/>
      <c r="I550" s="5" t="n"/>
      <c r="J550" s="16">
        <f>IF(A550&amp;""="","",MIN(N(E550),N(D550)))</f>
        <v/>
      </c>
      <c r="K550" s="16">
        <f>IF(A550&amp;""="","",MAX(0,N(D550)-J550))</f>
        <v/>
      </c>
      <c r="L550" s="6">
        <f>IF(A550&amp;""="","",IF(AND(H550&lt;&gt;"تم",ISNUMBER(F550),F550&lt;'الإعدادات'!$B$4-N('الإعدادات'!$B$5)),"متأخر عن الخطة",""))</f>
        <v/>
      </c>
      <c r="M550" s="6">
        <f>IF(A550&amp;""="","",IF(AND(H550="تم",N(E550)&lt;N(D550)),"راجع الحصص المنفذة",""))</f>
        <v/>
      </c>
    </row>
    <row r="551">
      <c r="A551" s="5" t="n"/>
      <c r="B551" s="5" t="n"/>
      <c r="C551" s="5" t="n"/>
      <c r="D551" s="14" t="n"/>
      <c r="E551" s="14" t="n"/>
      <c r="F551" s="13" t="n"/>
      <c r="G551" s="13" t="n"/>
      <c r="H551" s="5" t="n"/>
      <c r="I551" s="5" t="n"/>
      <c r="J551" s="16">
        <f>IF(A551&amp;""="","",MIN(N(E551),N(D551)))</f>
        <v/>
      </c>
      <c r="K551" s="16">
        <f>IF(A551&amp;""="","",MAX(0,N(D551)-J551))</f>
        <v/>
      </c>
      <c r="L551" s="6">
        <f>IF(A551&amp;""="","",IF(AND(H551&lt;&gt;"تم",ISNUMBER(F551),F551&lt;'الإعدادات'!$B$4-N('الإعدادات'!$B$5)),"متأخر عن الخطة",""))</f>
        <v/>
      </c>
      <c r="M551" s="6">
        <f>IF(A551&amp;""="","",IF(AND(H551="تم",N(E551)&lt;N(D551)),"راجع الحصص المنفذة",""))</f>
        <v/>
      </c>
    </row>
    <row r="552">
      <c r="A552" s="5" t="n"/>
      <c r="B552" s="5" t="n"/>
      <c r="C552" s="5" t="n"/>
      <c r="D552" s="14" t="n"/>
      <c r="E552" s="14" t="n"/>
      <c r="F552" s="13" t="n"/>
      <c r="G552" s="13" t="n"/>
      <c r="H552" s="5" t="n"/>
      <c r="I552" s="5" t="n"/>
      <c r="J552" s="16">
        <f>IF(A552&amp;""="","",MIN(N(E552),N(D552)))</f>
        <v/>
      </c>
      <c r="K552" s="16">
        <f>IF(A552&amp;""="","",MAX(0,N(D552)-J552))</f>
        <v/>
      </c>
      <c r="L552" s="6">
        <f>IF(A552&amp;""="","",IF(AND(H552&lt;&gt;"تم",ISNUMBER(F552),F552&lt;'الإعدادات'!$B$4-N('الإعدادات'!$B$5)),"متأخر عن الخطة",""))</f>
        <v/>
      </c>
      <c r="M552" s="6">
        <f>IF(A552&amp;""="","",IF(AND(H552="تم",N(E552)&lt;N(D552)),"راجع الحصص المنفذة",""))</f>
        <v/>
      </c>
    </row>
    <row r="553">
      <c r="A553" s="5" t="n"/>
      <c r="B553" s="5" t="n"/>
      <c r="C553" s="5" t="n"/>
      <c r="D553" s="14" t="n"/>
      <c r="E553" s="14" t="n"/>
      <c r="F553" s="13" t="n"/>
      <c r="G553" s="13" t="n"/>
      <c r="H553" s="5" t="n"/>
      <c r="I553" s="5" t="n"/>
      <c r="J553" s="16">
        <f>IF(A553&amp;""="","",MIN(N(E553),N(D553)))</f>
        <v/>
      </c>
      <c r="K553" s="16">
        <f>IF(A553&amp;""="","",MAX(0,N(D553)-J553))</f>
        <v/>
      </c>
      <c r="L553" s="6">
        <f>IF(A553&amp;""="","",IF(AND(H553&lt;&gt;"تم",ISNUMBER(F553),F553&lt;'الإعدادات'!$B$4-N('الإعدادات'!$B$5)),"متأخر عن الخطة",""))</f>
        <v/>
      </c>
      <c r="M553" s="6">
        <f>IF(A553&amp;""="","",IF(AND(H553="تم",N(E553)&lt;N(D553)),"راجع الحصص المنفذة",""))</f>
        <v/>
      </c>
    </row>
    <row r="554">
      <c r="A554" s="5" t="n"/>
      <c r="B554" s="5" t="n"/>
      <c r="C554" s="5" t="n"/>
      <c r="D554" s="14" t="n"/>
      <c r="E554" s="14" t="n"/>
      <c r="F554" s="13" t="n"/>
      <c r="G554" s="13" t="n"/>
      <c r="H554" s="5" t="n"/>
      <c r="I554" s="5" t="n"/>
      <c r="J554" s="16">
        <f>IF(A554&amp;""="","",MIN(N(E554),N(D554)))</f>
        <v/>
      </c>
      <c r="K554" s="16">
        <f>IF(A554&amp;""="","",MAX(0,N(D554)-J554))</f>
        <v/>
      </c>
      <c r="L554" s="6">
        <f>IF(A554&amp;""="","",IF(AND(H554&lt;&gt;"تم",ISNUMBER(F554),F554&lt;'الإعدادات'!$B$4-N('الإعدادات'!$B$5)),"متأخر عن الخطة",""))</f>
        <v/>
      </c>
      <c r="M554" s="6">
        <f>IF(A554&amp;""="","",IF(AND(H554="تم",N(E554)&lt;N(D554)),"راجع الحصص المنفذة",""))</f>
        <v/>
      </c>
    </row>
    <row r="555">
      <c r="A555" s="5" t="n"/>
      <c r="B555" s="5" t="n"/>
      <c r="C555" s="5" t="n"/>
      <c r="D555" s="14" t="n"/>
      <c r="E555" s="14" t="n"/>
      <c r="F555" s="13" t="n"/>
      <c r="G555" s="13" t="n"/>
      <c r="H555" s="5" t="n"/>
      <c r="I555" s="5" t="n"/>
      <c r="J555" s="16">
        <f>IF(A555&amp;""="","",MIN(N(E555),N(D555)))</f>
        <v/>
      </c>
      <c r="K555" s="16">
        <f>IF(A555&amp;""="","",MAX(0,N(D555)-J555))</f>
        <v/>
      </c>
      <c r="L555" s="6">
        <f>IF(A555&amp;""="","",IF(AND(H555&lt;&gt;"تم",ISNUMBER(F555),F555&lt;'الإعدادات'!$B$4-N('الإعدادات'!$B$5)),"متأخر عن الخطة",""))</f>
        <v/>
      </c>
      <c r="M555" s="6">
        <f>IF(A555&amp;""="","",IF(AND(H555="تم",N(E555)&lt;N(D555)),"راجع الحصص المنفذة",""))</f>
        <v/>
      </c>
    </row>
    <row r="556">
      <c r="A556" s="5" t="n"/>
      <c r="B556" s="5" t="n"/>
      <c r="C556" s="5" t="n"/>
      <c r="D556" s="14" t="n"/>
      <c r="E556" s="14" t="n"/>
      <c r="F556" s="13" t="n"/>
      <c r="G556" s="13" t="n"/>
      <c r="H556" s="5" t="n"/>
      <c r="I556" s="5" t="n"/>
      <c r="J556" s="16">
        <f>IF(A556&amp;""="","",MIN(N(E556),N(D556)))</f>
        <v/>
      </c>
      <c r="K556" s="16">
        <f>IF(A556&amp;""="","",MAX(0,N(D556)-J556))</f>
        <v/>
      </c>
      <c r="L556" s="6">
        <f>IF(A556&amp;""="","",IF(AND(H556&lt;&gt;"تم",ISNUMBER(F556),F556&lt;'الإعدادات'!$B$4-N('الإعدادات'!$B$5)),"متأخر عن الخطة",""))</f>
        <v/>
      </c>
      <c r="M556" s="6">
        <f>IF(A556&amp;""="","",IF(AND(H556="تم",N(E556)&lt;N(D556)),"راجع الحصص المنفذة",""))</f>
        <v/>
      </c>
    </row>
    <row r="557">
      <c r="A557" s="5" t="n"/>
      <c r="B557" s="5" t="n"/>
      <c r="C557" s="5" t="n"/>
      <c r="D557" s="14" t="n"/>
      <c r="E557" s="14" t="n"/>
      <c r="F557" s="13" t="n"/>
      <c r="G557" s="13" t="n"/>
      <c r="H557" s="5" t="n"/>
      <c r="I557" s="5" t="n"/>
      <c r="J557" s="16">
        <f>IF(A557&amp;""="","",MIN(N(E557),N(D557)))</f>
        <v/>
      </c>
      <c r="K557" s="16">
        <f>IF(A557&amp;""="","",MAX(0,N(D557)-J557))</f>
        <v/>
      </c>
      <c r="L557" s="6">
        <f>IF(A557&amp;""="","",IF(AND(H557&lt;&gt;"تم",ISNUMBER(F557),F557&lt;'الإعدادات'!$B$4-N('الإعدادات'!$B$5)),"متأخر عن الخطة",""))</f>
        <v/>
      </c>
      <c r="M557" s="6">
        <f>IF(A557&amp;""="","",IF(AND(H557="تم",N(E557)&lt;N(D557)),"راجع الحصص المنفذة",""))</f>
        <v/>
      </c>
    </row>
    <row r="558">
      <c r="A558" s="5" t="n"/>
      <c r="B558" s="5" t="n"/>
      <c r="C558" s="5" t="n"/>
      <c r="D558" s="14" t="n"/>
      <c r="E558" s="14" t="n"/>
      <c r="F558" s="13" t="n"/>
      <c r="G558" s="13" t="n"/>
      <c r="H558" s="5" t="n"/>
      <c r="I558" s="5" t="n"/>
      <c r="J558" s="16">
        <f>IF(A558&amp;""="","",MIN(N(E558),N(D558)))</f>
        <v/>
      </c>
      <c r="K558" s="16">
        <f>IF(A558&amp;""="","",MAX(0,N(D558)-J558))</f>
        <v/>
      </c>
      <c r="L558" s="6">
        <f>IF(A558&amp;""="","",IF(AND(H558&lt;&gt;"تم",ISNUMBER(F558),F558&lt;'الإعدادات'!$B$4-N('الإعدادات'!$B$5)),"متأخر عن الخطة",""))</f>
        <v/>
      </c>
      <c r="M558" s="6">
        <f>IF(A558&amp;""="","",IF(AND(H558="تم",N(E558)&lt;N(D558)),"راجع الحصص المنفذة",""))</f>
        <v/>
      </c>
    </row>
    <row r="559">
      <c r="A559" s="5" t="n"/>
      <c r="B559" s="5" t="n"/>
      <c r="C559" s="5" t="n"/>
      <c r="D559" s="14" t="n"/>
      <c r="E559" s="14" t="n"/>
      <c r="F559" s="13" t="n"/>
      <c r="G559" s="13" t="n"/>
      <c r="H559" s="5" t="n"/>
      <c r="I559" s="5" t="n"/>
      <c r="J559" s="16">
        <f>IF(A559&amp;""="","",MIN(N(E559),N(D559)))</f>
        <v/>
      </c>
      <c r="K559" s="16">
        <f>IF(A559&amp;""="","",MAX(0,N(D559)-J559))</f>
        <v/>
      </c>
      <c r="L559" s="6">
        <f>IF(A559&amp;""="","",IF(AND(H559&lt;&gt;"تم",ISNUMBER(F559),F559&lt;'الإعدادات'!$B$4-N('الإعدادات'!$B$5)),"متأخر عن الخطة",""))</f>
        <v/>
      </c>
      <c r="M559" s="6">
        <f>IF(A559&amp;""="","",IF(AND(H559="تم",N(E559)&lt;N(D559)),"راجع الحصص المنفذة",""))</f>
        <v/>
      </c>
    </row>
    <row r="560">
      <c r="A560" s="5" t="n"/>
      <c r="B560" s="5" t="n"/>
      <c r="C560" s="5" t="n"/>
      <c r="D560" s="14" t="n"/>
      <c r="E560" s="14" t="n"/>
      <c r="F560" s="13" t="n"/>
      <c r="G560" s="13" t="n"/>
      <c r="H560" s="5" t="n"/>
      <c r="I560" s="5" t="n"/>
      <c r="J560" s="16">
        <f>IF(A560&amp;""="","",MIN(N(E560),N(D560)))</f>
        <v/>
      </c>
      <c r="K560" s="16">
        <f>IF(A560&amp;""="","",MAX(0,N(D560)-J560))</f>
        <v/>
      </c>
      <c r="L560" s="6">
        <f>IF(A560&amp;""="","",IF(AND(H560&lt;&gt;"تم",ISNUMBER(F560),F560&lt;'الإعدادات'!$B$4-N('الإعدادات'!$B$5)),"متأخر عن الخطة",""))</f>
        <v/>
      </c>
      <c r="M560" s="6">
        <f>IF(A560&amp;""="","",IF(AND(H560="تم",N(E560)&lt;N(D560)),"راجع الحصص المنفذة",""))</f>
        <v/>
      </c>
    </row>
    <row r="561">
      <c r="A561" s="5" t="n"/>
      <c r="B561" s="5" t="n"/>
      <c r="C561" s="5" t="n"/>
      <c r="D561" s="14" t="n"/>
      <c r="E561" s="14" t="n"/>
      <c r="F561" s="13" t="n"/>
      <c r="G561" s="13" t="n"/>
      <c r="H561" s="5" t="n"/>
      <c r="I561" s="5" t="n"/>
      <c r="J561" s="16">
        <f>IF(A561&amp;""="","",MIN(N(E561),N(D561)))</f>
        <v/>
      </c>
      <c r="K561" s="16">
        <f>IF(A561&amp;""="","",MAX(0,N(D561)-J561))</f>
        <v/>
      </c>
      <c r="L561" s="6">
        <f>IF(A561&amp;""="","",IF(AND(H561&lt;&gt;"تم",ISNUMBER(F561),F561&lt;'الإعدادات'!$B$4-N('الإعدادات'!$B$5)),"متأخر عن الخطة",""))</f>
        <v/>
      </c>
      <c r="M561" s="6">
        <f>IF(A561&amp;""="","",IF(AND(H561="تم",N(E561)&lt;N(D561)),"راجع الحصص المنفذة",""))</f>
        <v/>
      </c>
    </row>
    <row r="562">
      <c r="A562" s="5" t="n"/>
      <c r="B562" s="5" t="n"/>
      <c r="C562" s="5" t="n"/>
      <c r="D562" s="14" t="n"/>
      <c r="E562" s="14" t="n"/>
      <c r="F562" s="13" t="n"/>
      <c r="G562" s="13" t="n"/>
      <c r="H562" s="5" t="n"/>
      <c r="I562" s="5" t="n"/>
      <c r="J562" s="16">
        <f>IF(A562&amp;""="","",MIN(N(E562),N(D562)))</f>
        <v/>
      </c>
      <c r="K562" s="16">
        <f>IF(A562&amp;""="","",MAX(0,N(D562)-J562))</f>
        <v/>
      </c>
      <c r="L562" s="6">
        <f>IF(A562&amp;""="","",IF(AND(H562&lt;&gt;"تم",ISNUMBER(F562),F562&lt;'الإعدادات'!$B$4-N('الإعدادات'!$B$5)),"متأخر عن الخطة",""))</f>
        <v/>
      </c>
      <c r="M562" s="6">
        <f>IF(A562&amp;""="","",IF(AND(H562="تم",N(E562)&lt;N(D562)),"راجع الحصص المنفذة",""))</f>
        <v/>
      </c>
    </row>
    <row r="563">
      <c r="A563" s="5" t="n"/>
      <c r="B563" s="5" t="n"/>
      <c r="C563" s="5" t="n"/>
      <c r="D563" s="14" t="n"/>
      <c r="E563" s="14" t="n"/>
      <c r="F563" s="13" t="n"/>
      <c r="G563" s="13" t="n"/>
      <c r="H563" s="5" t="n"/>
      <c r="I563" s="5" t="n"/>
      <c r="J563" s="16">
        <f>IF(A563&amp;""="","",MIN(N(E563),N(D563)))</f>
        <v/>
      </c>
      <c r="K563" s="16">
        <f>IF(A563&amp;""="","",MAX(0,N(D563)-J563))</f>
        <v/>
      </c>
      <c r="L563" s="6">
        <f>IF(A563&amp;""="","",IF(AND(H563&lt;&gt;"تم",ISNUMBER(F563),F563&lt;'الإعدادات'!$B$4-N('الإعدادات'!$B$5)),"متأخر عن الخطة",""))</f>
        <v/>
      </c>
      <c r="M563" s="6">
        <f>IF(A563&amp;""="","",IF(AND(H563="تم",N(E563)&lt;N(D563)),"راجع الحصص المنفذة",""))</f>
        <v/>
      </c>
    </row>
    <row r="564">
      <c r="A564" s="5" t="n"/>
      <c r="B564" s="5" t="n"/>
      <c r="C564" s="5" t="n"/>
      <c r="D564" s="14" t="n"/>
      <c r="E564" s="14" t="n"/>
      <c r="F564" s="13" t="n"/>
      <c r="G564" s="13" t="n"/>
      <c r="H564" s="5" t="n"/>
      <c r="I564" s="5" t="n"/>
      <c r="J564" s="16">
        <f>IF(A564&amp;""="","",MIN(N(E564),N(D564)))</f>
        <v/>
      </c>
      <c r="K564" s="16">
        <f>IF(A564&amp;""="","",MAX(0,N(D564)-J564))</f>
        <v/>
      </c>
      <c r="L564" s="6">
        <f>IF(A564&amp;""="","",IF(AND(H564&lt;&gt;"تم",ISNUMBER(F564),F564&lt;'الإعدادات'!$B$4-N('الإعدادات'!$B$5)),"متأخر عن الخطة",""))</f>
        <v/>
      </c>
      <c r="M564" s="6">
        <f>IF(A564&amp;""="","",IF(AND(H564="تم",N(E564)&lt;N(D564)),"راجع الحصص المنفذة",""))</f>
        <v/>
      </c>
    </row>
    <row r="565">
      <c r="A565" s="5" t="n"/>
      <c r="B565" s="5" t="n"/>
      <c r="C565" s="5" t="n"/>
      <c r="D565" s="14" t="n"/>
      <c r="E565" s="14" t="n"/>
      <c r="F565" s="13" t="n"/>
      <c r="G565" s="13" t="n"/>
      <c r="H565" s="5" t="n"/>
      <c r="I565" s="5" t="n"/>
      <c r="J565" s="16">
        <f>IF(A565&amp;""="","",MIN(N(E565),N(D565)))</f>
        <v/>
      </c>
      <c r="K565" s="16">
        <f>IF(A565&amp;""="","",MAX(0,N(D565)-J565))</f>
        <v/>
      </c>
      <c r="L565" s="6">
        <f>IF(A565&amp;""="","",IF(AND(H565&lt;&gt;"تم",ISNUMBER(F565),F565&lt;'الإعدادات'!$B$4-N('الإعدادات'!$B$5)),"متأخر عن الخطة",""))</f>
        <v/>
      </c>
      <c r="M565" s="6">
        <f>IF(A565&amp;""="","",IF(AND(H565="تم",N(E565)&lt;N(D565)),"راجع الحصص المنفذة",""))</f>
        <v/>
      </c>
    </row>
    <row r="566">
      <c r="A566" s="5" t="n"/>
      <c r="B566" s="5" t="n"/>
      <c r="C566" s="5" t="n"/>
      <c r="D566" s="14" t="n"/>
      <c r="E566" s="14" t="n"/>
      <c r="F566" s="13" t="n"/>
      <c r="G566" s="13" t="n"/>
      <c r="H566" s="5" t="n"/>
      <c r="I566" s="5" t="n"/>
      <c r="J566" s="16">
        <f>IF(A566&amp;""="","",MIN(N(E566),N(D566)))</f>
        <v/>
      </c>
      <c r="K566" s="16">
        <f>IF(A566&amp;""="","",MAX(0,N(D566)-J566))</f>
        <v/>
      </c>
      <c r="L566" s="6">
        <f>IF(A566&amp;""="","",IF(AND(H566&lt;&gt;"تم",ISNUMBER(F566),F566&lt;'الإعدادات'!$B$4-N('الإعدادات'!$B$5)),"متأخر عن الخطة",""))</f>
        <v/>
      </c>
      <c r="M566" s="6">
        <f>IF(A566&amp;""="","",IF(AND(H566="تم",N(E566)&lt;N(D566)),"راجع الحصص المنفذة",""))</f>
        <v/>
      </c>
    </row>
    <row r="567">
      <c r="A567" s="5" t="n"/>
      <c r="B567" s="5" t="n"/>
      <c r="C567" s="5" t="n"/>
      <c r="D567" s="14" t="n"/>
      <c r="E567" s="14" t="n"/>
      <c r="F567" s="13" t="n"/>
      <c r="G567" s="13" t="n"/>
      <c r="H567" s="5" t="n"/>
      <c r="I567" s="5" t="n"/>
      <c r="J567" s="16">
        <f>IF(A567&amp;""="","",MIN(N(E567),N(D567)))</f>
        <v/>
      </c>
      <c r="K567" s="16">
        <f>IF(A567&amp;""="","",MAX(0,N(D567)-J567))</f>
        <v/>
      </c>
      <c r="L567" s="6">
        <f>IF(A567&amp;""="","",IF(AND(H567&lt;&gt;"تم",ISNUMBER(F567),F567&lt;'الإعدادات'!$B$4-N('الإعدادات'!$B$5)),"متأخر عن الخطة",""))</f>
        <v/>
      </c>
      <c r="M567" s="6">
        <f>IF(A567&amp;""="","",IF(AND(H567="تم",N(E567)&lt;N(D567)),"راجع الحصص المنفذة",""))</f>
        <v/>
      </c>
    </row>
    <row r="568">
      <c r="A568" s="5" t="n"/>
      <c r="B568" s="5" t="n"/>
      <c r="C568" s="5" t="n"/>
      <c r="D568" s="14" t="n"/>
      <c r="E568" s="14" t="n"/>
      <c r="F568" s="13" t="n"/>
      <c r="G568" s="13" t="n"/>
      <c r="H568" s="5" t="n"/>
      <c r="I568" s="5" t="n"/>
      <c r="J568" s="16">
        <f>IF(A568&amp;""="","",MIN(N(E568),N(D568)))</f>
        <v/>
      </c>
      <c r="K568" s="16">
        <f>IF(A568&amp;""="","",MAX(0,N(D568)-J568))</f>
        <v/>
      </c>
      <c r="L568" s="6">
        <f>IF(A568&amp;""="","",IF(AND(H568&lt;&gt;"تم",ISNUMBER(F568),F568&lt;'الإعدادات'!$B$4-N('الإعدادات'!$B$5)),"متأخر عن الخطة",""))</f>
        <v/>
      </c>
      <c r="M568" s="6">
        <f>IF(A568&amp;""="","",IF(AND(H568="تم",N(E568)&lt;N(D568)),"راجع الحصص المنفذة",""))</f>
        <v/>
      </c>
    </row>
    <row r="569">
      <c r="A569" s="5" t="n"/>
      <c r="B569" s="5" t="n"/>
      <c r="C569" s="5" t="n"/>
      <c r="D569" s="14" t="n"/>
      <c r="E569" s="14" t="n"/>
      <c r="F569" s="13" t="n"/>
      <c r="G569" s="13" t="n"/>
      <c r="H569" s="5" t="n"/>
      <c r="I569" s="5" t="n"/>
      <c r="J569" s="16">
        <f>IF(A569&amp;""="","",MIN(N(E569),N(D569)))</f>
        <v/>
      </c>
      <c r="K569" s="16">
        <f>IF(A569&amp;""="","",MAX(0,N(D569)-J569))</f>
        <v/>
      </c>
      <c r="L569" s="6">
        <f>IF(A569&amp;""="","",IF(AND(H569&lt;&gt;"تم",ISNUMBER(F569),F569&lt;'الإعدادات'!$B$4-N('الإعدادات'!$B$5)),"متأخر عن الخطة",""))</f>
        <v/>
      </c>
      <c r="M569" s="6">
        <f>IF(A569&amp;""="","",IF(AND(H569="تم",N(E569)&lt;N(D569)),"راجع الحصص المنفذة",""))</f>
        <v/>
      </c>
    </row>
    <row r="570">
      <c r="A570" s="5" t="n"/>
      <c r="B570" s="5" t="n"/>
      <c r="C570" s="5" t="n"/>
      <c r="D570" s="14" t="n"/>
      <c r="E570" s="14" t="n"/>
      <c r="F570" s="13" t="n"/>
      <c r="G570" s="13" t="n"/>
      <c r="H570" s="5" t="n"/>
      <c r="I570" s="5" t="n"/>
      <c r="J570" s="16">
        <f>IF(A570&amp;""="","",MIN(N(E570),N(D570)))</f>
        <v/>
      </c>
      <c r="K570" s="16">
        <f>IF(A570&amp;""="","",MAX(0,N(D570)-J570))</f>
        <v/>
      </c>
      <c r="L570" s="6">
        <f>IF(A570&amp;""="","",IF(AND(H570&lt;&gt;"تم",ISNUMBER(F570),F570&lt;'الإعدادات'!$B$4-N('الإعدادات'!$B$5)),"متأخر عن الخطة",""))</f>
        <v/>
      </c>
      <c r="M570" s="6">
        <f>IF(A570&amp;""="","",IF(AND(H570="تم",N(E570)&lt;N(D570)),"راجع الحصص المنفذة",""))</f>
        <v/>
      </c>
    </row>
    <row r="571">
      <c r="A571" s="5" t="n"/>
      <c r="B571" s="5" t="n"/>
      <c r="C571" s="5" t="n"/>
      <c r="D571" s="14" t="n"/>
      <c r="E571" s="14" t="n"/>
      <c r="F571" s="13" t="n"/>
      <c r="G571" s="13" t="n"/>
      <c r="H571" s="5" t="n"/>
      <c r="I571" s="5" t="n"/>
      <c r="J571" s="16">
        <f>IF(A571&amp;""="","",MIN(N(E571),N(D571)))</f>
        <v/>
      </c>
      <c r="K571" s="16">
        <f>IF(A571&amp;""="","",MAX(0,N(D571)-J571))</f>
        <v/>
      </c>
      <c r="L571" s="6">
        <f>IF(A571&amp;""="","",IF(AND(H571&lt;&gt;"تم",ISNUMBER(F571),F571&lt;'الإعدادات'!$B$4-N('الإعدادات'!$B$5)),"متأخر عن الخطة",""))</f>
        <v/>
      </c>
      <c r="M571" s="6">
        <f>IF(A571&amp;""="","",IF(AND(H571="تم",N(E571)&lt;N(D571)),"راجع الحصص المنفذة",""))</f>
        <v/>
      </c>
    </row>
    <row r="572">
      <c r="A572" s="5" t="n"/>
      <c r="B572" s="5" t="n"/>
      <c r="C572" s="5" t="n"/>
      <c r="D572" s="14" t="n"/>
      <c r="E572" s="14" t="n"/>
      <c r="F572" s="13" t="n"/>
      <c r="G572" s="13" t="n"/>
      <c r="H572" s="5" t="n"/>
      <c r="I572" s="5" t="n"/>
      <c r="J572" s="16">
        <f>IF(A572&amp;""="","",MIN(N(E572),N(D572)))</f>
        <v/>
      </c>
      <c r="K572" s="16">
        <f>IF(A572&amp;""="","",MAX(0,N(D572)-J572))</f>
        <v/>
      </c>
      <c r="L572" s="6">
        <f>IF(A572&amp;""="","",IF(AND(H572&lt;&gt;"تم",ISNUMBER(F572),F572&lt;'الإعدادات'!$B$4-N('الإعدادات'!$B$5)),"متأخر عن الخطة",""))</f>
        <v/>
      </c>
      <c r="M572" s="6">
        <f>IF(A572&amp;""="","",IF(AND(H572="تم",N(E572)&lt;N(D572)),"راجع الحصص المنفذة",""))</f>
        <v/>
      </c>
    </row>
    <row r="573">
      <c r="A573" s="5" t="n"/>
      <c r="B573" s="5" t="n"/>
      <c r="C573" s="5" t="n"/>
      <c r="D573" s="14" t="n"/>
      <c r="E573" s="14" t="n"/>
      <c r="F573" s="13" t="n"/>
      <c r="G573" s="13" t="n"/>
      <c r="H573" s="5" t="n"/>
      <c r="I573" s="5" t="n"/>
      <c r="J573" s="16">
        <f>IF(A573&amp;""="","",MIN(N(E573),N(D573)))</f>
        <v/>
      </c>
      <c r="K573" s="16">
        <f>IF(A573&amp;""="","",MAX(0,N(D573)-J573))</f>
        <v/>
      </c>
      <c r="L573" s="6">
        <f>IF(A573&amp;""="","",IF(AND(H573&lt;&gt;"تم",ISNUMBER(F573),F573&lt;'الإعدادات'!$B$4-N('الإعدادات'!$B$5)),"متأخر عن الخطة",""))</f>
        <v/>
      </c>
      <c r="M573" s="6">
        <f>IF(A573&amp;""="","",IF(AND(H573="تم",N(E573)&lt;N(D573)),"راجع الحصص المنفذة",""))</f>
        <v/>
      </c>
    </row>
    <row r="574">
      <c r="A574" s="5" t="n"/>
      <c r="B574" s="5" t="n"/>
      <c r="C574" s="5" t="n"/>
      <c r="D574" s="14" t="n"/>
      <c r="E574" s="14" t="n"/>
      <c r="F574" s="13" t="n"/>
      <c r="G574" s="13" t="n"/>
      <c r="H574" s="5" t="n"/>
      <c r="I574" s="5" t="n"/>
      <c r="J574" s="16">
        <f>IF(A574&amp;""="","",MIN(N(E574),N(D574)))</f>
        <v/>
      </c>
      <c r="K574" s="16">
        <f>IF(A574&amp;""="","",MAX(0,N(D574)-J574))</f>
        <v/>
      </c>
      <c r="L574" s="6">
        <f>IF(A574&amp;""="","",IF(AND(H574&lt;&gt;"تم",ISNUMBER(F574),F574&lt;'الإعدادات'!$B$4-N('الإعدادات'!$B$5)),"متأخر عن الخطة",""))</f>
        <v/>
      </c>
      <c r="M574" s="6">
        <f>IF(A574&amp;""="","",IF(AND(H574="تم",N(E574)&lt;N(D574)),"راجع الحصص المنفذة",""))</f>
        <v/>
      </c>
    </row>
    <row r="575">
      <c r="A575" s="5" t="n"/>
      <c r="B575" s="5" t="n"/>
      <c r="C575" s="5" t="n"/>
      <c r="D575" s="14" t="n"/>
      <c r="E575" s="14" t="n"/>
      <c r="F575" s="13" t="n"/>
      <c r="G575" s="13" t="n"/>
      <c r="H575" s="5" t="n"/>
      <c r="I575" s="5" t="n"/>
      <c r="J575" s="16">
        <f>IF(A575&amp;""="","",MIN(N(E575),N(D575)))</f>
        <v/>
      </c>
      <c r="K575" s="16">
        <f>IF(A575&amp;""="","",MAX(0,N(D575)-J575))</f>
        <v/>
      </c>
      <c r="L575" s="6">
        <f>IF(A575&amp;""="","",IF(AND(H575&lt;&gt;"تم",ISNUMBER(F575),F575&lt;'الإعدادات'!$B$4-N('الإعدادات'!$B$5)),"متأخر عن الخطة",""))</f>
        <v/>
      </c>
      <c r="M575" s="6">
        <f>IF(A575&amp;""="","",IF(AND(H575="تم",N(E575)&lt;N(D575)),"راجع الحصص المنفذة",""))</f>
        <v/>
      </c>
    </row>
    <row r="576">
      <c r="A576" s="5" t="n"/>
      <c r="B576" s="5" t="n"/>
      <c r="C576" s="5" t="n"/>
      <c r="D576" s="14" t="n"/>
      <c r="E576" s="14" t="n"/>
      <c r="F576" s="13" t="n"/>
      <c r="G576" s="13" t="n"/>
      <c r="H576" s="5" t="n"/>
      <c r="I576" s="5" t="n"/>
      <c r="J576" s="16">
        <f>IF(A576&amp;""="","",MIN(N(E576),N(D576)))</f>
        <v/>
      </c>
      <c r="K576" s="16">
        <f>IF(A576&amp;""="","",MAX(0,N(D576)-J576))</f>
        <v/>
      </c>
      <c r="L576" s="6">
        <f>IF(A576&amp;""="","",IF(AND(H576&lt;&gt;"تم",ISNUMBER(F576),F576&lt;'الإعدادات'!$B$4-N('الإعدادات'!$B$5)),"متأخر عن الخطة",""))</f>
        <v/>
      </c>
      <c r="M576" s="6">
        <f>IF(A576&amp;""="","",IF(AND(H576="تم",N(E576)&lt;N(D576)),"راجع الحصص المنفذة",""))</f>
        <v/>
      </c>
    </row>
    <row r="577">
      <c r="A577" s="5" t="n"/>
      <c r="B577" s="5" t="n"/>
      <c r="C577" s="5" t="n"/>
      <c r="D577" s="14" t="n"/>
      <c r="E577" s="14" t="n"/>
      <c r="F577" s="13" t="n"/>
      <c r="G577" s="13" t="n"/>
      <c r="H577" s="5" t="n"/>
      <c r="I577" s="5" t="n"/>
      <c r="J577" s="16">
        <f>IF(A577&amp;""="","",MIN(N(E577),N(D577)))</f>
        <v/>
      </c>
      <c r="K577" s="16">
        <f>IF(A577&amp;""="","",MAX(0,N(D577)-J577))</f>
        <v/>
      </c>
      <c r="L577" s="6">
        <f>IF(A577&amp;""="","",IF(AND(H577&lt;&gt;"تم",ISNUMBER(F577),F577&lt;'الإعدادات'!$B$4-N('الإعدادات'!$B$5)),"متأخر عن الخطة",""))</f>
        <v/>
      </c>
      <c r="M577" s="6">
        <f>IF(A577&amp;""="","",IF(AND(H577="تم",N(E577)&lt;N(D577)),"راجع الحصص المنفذة",""))</f>
        <v/>
      </c>
    </row>
    <row r="578">
      <c r="A578" s="5" t="n"/>
      <c r="B578" s="5" t="n"/>
      <c r="C578" s="5" t="n"/>
      <c r="D578" s="14" t="n"/>
      <c r="E578" s="14" t="n"/>
      <c r="F578" s="13" t="n"/>
      <c r="G578" s="13" t="n"/>
      <c r="H578" s="5" t="n"/>
      <c r="I578" s="5" t="n"/>
      <c r="J578" s="16">
        <f>IF(A578&amp;""="","",MIN(N(E578),N(D578)))</f>
        <v/>
      </c>
      <c r="K578" s="16">
        <f>IF(A578&amp;""="","",MAX(0,N(D578)-J578))</f>
        <v/>
      </c>
      <c r="L578" s="6">
        <f>IF(A578&amp;""="","",IF(AND(H578&lt;&gt;"تم",ISNUMBER(F578),F578&lt;'الإعدادات'!$B$4-N('الإعدادات'!$B$5)),"متأخر عن الخطة",""))</f>
        <v/>
      </c>
      <c r="M578" s="6">
        <f>IF(A578&amp;""="","",IF(AND(H578="تم",N(E578)&lt;N(D578)),"راجع الحصص المنفذة",""))</f>
        <v/>
      </c>
    </row>
    <row r="579">
      <c r="A579" s="5" t="n"/>
      <c r="B579" s="5" t="n"/>
      <c r="C579" s="5" t="n"/>
      <c r="D579" s="14" t="n"/>
      <c r="E579" s="14" t="n"/>
      <c r="F579" s="13" t="n"/>
      <c r="G579" s="13" t="n"/>
      <c r="H579" s="5" t="n"/>
      <c r="I579" s="5" t="n"/>
      <c r="J579" s="16">
        <f>IF(A579&amp;""="","",MIN(N(E579),N(D579)))</f>
        <v/>
      </c>
      <c r="K579" s="16">
        <f>IF(A579&amp;""="","",MAX(0,N(D579)-J579))</f>
        <v/>
      </c>
      <c r="L579" s="6">
        <f>IF(A579&amp;""="","",IF(AND(H579&lt;&gt;"تم",ISNUMBER(F579),F579&lt;'الإعدادات'!$B$4-N('الإعدادات'!$B$5)),"متأخر عن الخطة",""))</f>
        <v/>
      </c>
      <c r="M579" s="6">
        <f>IF(A579&amp;""="","",IF(AND(H579="تم",N(E579)&lt;N(D579)),"راجع الحصص المنفذة",""))</f>
        <v/>
      </c>
    </row>
    <row r="580">
      <c r="A580" s="5" t="n"/>
      <c r="B580" s="5" t="n"/>
      <c r="C580" s="5" t="n"/>
      <c r="D580" s="14" t="n"/>
      <c r="E580" s="14" t="n"/>
      <c r="F580" s="13" t="n"/>
      <c r="G580" s="13" t="n"/>
      <c r="H580" s="5" t="n"/>
      <c r="I580" s="5" t="n"/>
      <c r="J580" s="16">
        <f>IF(A580&amp;""="","",MIN(N(E580),N(D580)))</f>
        <v/>
      </c>
      <c r="K580" s="16">
        <f>IF(A580&amp;""="","",MAX(0,N(D580)-J580))</f>
        <v/>
      </c>
      <c r="L580" s="6">
        <f>IF(A580&amp;""="","",IF(AND(H580&lt;&gt;"تم",ISNUMBER(F580),F580&lt;'الإعدادات'!$B$4-N('الإعدادات'!$B$5)),"متأخر عن الخطة",""))</f>
        <v/>
      </c>
      <c r="M580" s="6">
        <f>IF(A580&amp;""="","",IF(AND(H580="تم",N(E580)&lt;N(D580)),"راجع الحصص المنفذة",""))</f>
        <v/>
      </c>
    </row>
    <row r="581">
      <c r="A581" s="5" t="n"/>
      <c r="B581" s="5" t="n"/>
      <c r="C581" s="5" t="n"/>
      <c r="D581" s="14" t="n"/>
      <c r="E581" s="14" t="n"/>
      <c r="F581" s="13" t="n"/>
      <c r="G581" s="13" t="n"/>
      <c r="H581" s="5" t="n"/>
      <c r="I581" s="5" t="n"/>
      <c r="J581" s="16">
        <f>IF(A581&amp;""="","",MIN(N(E581),N(D581)))</f>
        <v/>
      </c>
      <c r="K581" s="16">
        <f>IF(A581&amp;""="","",MAX(0,N(D581)-J581))</f>
        <v/>
      </c>
      <c r="L581" s="6">
        <f>IF(A581&amp;""="","",IF(AND(H581&lt;&gt;"تم",ISNUMBER(F581),F581&lt;'الإعدادات'!$B$4-N('الإعدادات'!$B$5)),"متأخر عن الخطة",""))</f>
        <v/>
      </c>
      <c r="M581" s="6">
        <f>IF(A581&amp;""="","",IF(AND(H581="تم",N(E581)&lt;N(D581)),"راجع الحصص المنفذة",""))</f>
        <v/>
      </c>
    </row>
    <row r="582">
      <c r="A582" s="5" t="n"/>
      <c r="B582" s="5" t="n"/>
      <c r="C582" s="5" t="n"/>
      <c r="D582" s="14" t="n"/>
      <c r="E582" s="14" t="n"/>
      <c r="F582" s="13" t="n"/>
      <c r="G582" s="13" t="n"/>
      <c r="H582" s="5" t="n"/>
      <c r="I582" s="5" t="n"/>
      <c r="J582" s="16">
        <f>IF(A582&amp;""="","",MIN(N(E582),N(D582)))</f>
        <v/>
      </c>
      <c r="K582" s="16">
        <f>IF(A582&amp;""="","",MAX(0,N(D582)-J582))</f>
        <v/>
      </c>
      <c r="L582" s="6">
        <f>IF(A582&amp;""="","",IF(AND(H582&lt;&gt;"تم",ISNUMBER(F582),F582&lt;'الإعدادات'!$B$4-N('الإعدادات'!$B$5)),"متأخر عن الخطة",""))</f>
        <v/>
      </c>
      <c r="M582" s="6">
        <f>IF(A582&amp;""="","",IF(AND(H582="تم",N(E582)&lt;N(D582)),"راجع الحصص المنفذة",""))</f>
        <v/>
      </c>
    </row>
    <row r="583">
      <c r="A583" s="5" t="n"/>
      <c r="B583" s="5" t="n"/>
      <c r="C583" s="5" t="n"/>
      <c r="D583" s="14" t="n"/>
      <c r="E583" s="14" t="n"/>
      <c r="F583" s="13" t="n"/>
      <c r="G583" s="13" t="n"/>
      <c r="H583" s="5" t="n"/>
      <c r="I583" s="5" t="n"/>
      <c r="J583" s="16">
        <f>IF(A583&amp;""="","",MIN(N(E583),N(D583)))</f>
        <v/>
      </c>
      <c r="K583" s="16">
        <f>IF(A583&amp;""="","",MAX(0,N(D583)-J583))</f>
        <v/>
      </c>
      <c r="L583" s="6">
        <f>IF(A583&amp;""="","",IF(AND(H583&lt;&gt;"تم",ISNUMBER(F583),F583&lt;'الإعدادات'!$B$4-N('الإعدادات'!$B$5)),"متأخر عن الخطة",""))</f>
        <v/>
      </c>
      <c r="M583" s="6">
        <f>IF(A583&amp;""="","",IF(AND(H583="تم",N(E583)&lt;N(D583)),"راجع الحصص المنفذة",""))</f>
        <v/>
      </c>
    </row>
    <row r="584">
      <c r="A584" s="5" t="n"/>
      <c r="B584" s="5" t="n"/>
      <c r="C584" s="5" t="n"/>
      <c r="D584" s="14" t="n"/>
      <c r="E584" s="14" t="n"/>
      <c r="F584" s="13" t="n"/>
      <c r="G584" s="13" t="n"/>
      <c r="H584" s="5" t="n"/>
      <c r="I584" s="5" t="n"/>
      <c r="J584" s="16">
        <f>IF(A584&amp;""="","",MIN(N(E584),N(D584)))</f>
        <v/>
      </c>
      <c r="K584" s="16">
        <f>IF(A584&amp;""="","",MAX(0,N(D584)-J584))</f>
        <v/>
      </c>
      <c r="L584" s="6">
        <f>IF(A584&amp;""="","",IF(AND(H584&lt;&gt;"تم",ISNUMBER(F584),F584&lt;'الإعدادات'!$B$4-N('الإعدادات'!$B$5)),"متأخر عن الخطة",""))</f>
        <v/>
      </c>
      <c r="M584" s="6">
        <f>IF(A584&amp;""="","",IF(AND(H584="تم",N(E584)&lt;N(D584)),"راجع الحصص المنفذة",""))</f>
        <v/>
      </c>
    </row>
    <row r="585">
      <c r="A585" s="5" t="n"/>
      <c r="B585" s="5" t="n"/>
      <c r="C585" s="5" t="n"/>
      <c r="D585" s="14" t="n"/>
      <c r="E585" s="14" t="n"/>
      <c r="F585" s="13" t="n"/>
      <c r="G585" s="13" t="n"/>
      <c r="H585" s="5" t="n"/>
      <c r="I585" s="5" t="n"/>
      <c r="J585" s="16">
        <f>IF(A585&amp;""="","",MIN(N(E585),N(D585)))</f>
        <v/>
      </c>
      <c r="K585" s="16">
        <f>IF(A585&amp;""="","",MAX(0,N(D585)-J585))</f>
        <v/>
      </c>
      <c r="L585" s="6">
        <f>IF(A585&amp;""="","",IF(AND(H585&lt;&gt;"تم",ISNUMBER(F585),F585&lt;'الإعدادات'!$B$4-N('الإعدادات'!$B$5)),"متأخر عن الخطة",""))</f>
        <v/>
      </c>
      <c r="M585" s="6">
        <f>IF(A585&amp;""="","",IF(AND(H585="تم",N(E585)&lt;N(D585)),"راجع الحصص المنفذة",""))</f>
        <v/>
      </c>
    </row>
    <row r="586">
      <c r="A586" s="5" t="n"/>
      <c r="B586" s="5" t="n"/>
      <c r="C586" s="5" t="n"/>
      <c r="D586" s="14" t="n"/>
      <c r="E586" s="14" t="n"/>
      <c r="F586" s="13" t="n"/>
      <c r="G586" s="13" t="n"/>
      <c r="H586" s="5" t="n"/>
      <c r="I586" s="5" t="n"/>
      <c r="J586" s="16">
        <f>IF(A586&amp;""="","",MIN(N(E586),N(D586)))</f>
        <v/>
      </c>
      <c r="K586" s="16">
        <f>IF(A586&amp;""="","",MAX(0,N(D586)-J586))</f>
        <v/>
      </c>
      <c r="L586" s="6">
        <f>IF(A586&amp;""="","",IF(AND(H586&lt;&gt;"تم",ISNUMBER(F586),F586&lt;'الإعدادات'!$B$4-N('الإعدادات'!$B$5)),"متأخر عن الخطة",""))</f>
        <v/>
      </c>
      <c r="M586" s="6">
        <f>IF(A586&amp;""="","",IF(AND(H586="تم",N(E586)&lt;N(D586)),"راجع الحصص المنفذة",""))</f>
        <v/>
      </c>
    </row>
    <row r="587">
      <c r="A587" s="5" t="n"/>
      <c r="B587" s="5" t="n"/>
      <c r="C587" s="5" t="n"/>
      <c r="D587" s="14" t="n"/>
      <c r="E587" s="14" t="n"/>
      <c r="F587" s="13" t="n"/>
      <c r="G587" s="13" t="n"/>
      <c r="H587" s="5" t="n"/>
      <c r="I587" s="5" t="n"/>
      <c r="J587" s="16">
        <f>IF(A587&amp;""="","",MIN(N(E587),N(D587)))</f>
        <v/>
      </c>
      <c r="K587" s="16">
        <f>IF(A587&amp;""="","",MAX(0,N(D587)-J587))</f>
        <v/>
      </c>
      <c r="L587" s="6">
        <f>IF(A587&amp;""="","",IF(AND(H587&lt;&gt;"تم",ISNUMBER(F587),F587&lt;'الإعدادات'!$B$4-N('الإعدادات'!$B$5)),"متأخر عن الخطة",""))</f>
        <v/>
      </c>
      <c r="M587" s="6">
        <f>IF(A587&amp;""="","",IF(AND(H587="تم",N(E587)&lt;N(D587)),"راجع الحصص المنفذة",""))</f>
        <v/>
      </c>
    </row>
    <row r="588">
      <c r="A588" s="5" t="n"/>
      <c r="B588" s="5" t="n"/>
      <c r="C588" s="5" t="n"/>
      <c r="D588" s="14" t="n"/>
      <c r="E588" s="14" t="n"/>
      <c r="F588" s="13" t="n"/>
      <c r="G588" s="13" t="n"/>
      <c r="H588" s="5" t="n"/>
      <c r="I588" s="5" t="n"/>
      <c r="J588" s="16">
        <f>IF(A588&amp;""="","",MIN(N(E588),N(D588)))</f>
        <v/>
      </c>
      <c r="K588" s="16">
        <f>IF(A588&amp;""="","",MAX(0,N(D588)-J588))</f>
        <v/>
      </c>
      <c r="L588" s="6">
        <f>IF(A588&amp;""="","",IF(AND(H588&lt;&gt;"تم",ISNUMBER(F588),F588&lt;'الإعدادات'!$B$4-N('الإعدادات'!$B$5)),"متأخر عن الخطة",""))</f>
        <v/>
      </c>
      <c r="M588" s="6">
        <f>IF(A588&amp;""="","",IF(AND(H588="تم",N(E588)&lt;N(D588)),"راجع الحصص المنفذة",""))</f>
        <v/>
      </c>
    </row>
    <row r="589">
      <c r="A589" s="5" t="n"/>
      <c r="B589" s="5" t="n"/>
      <c r="C589" s="5" t="n"/>
      <c r="D589" s="14" t="n"/>
      <c r="E589" s="14" t="n"/>
      <c r="F589" s="13" t="n"/>
      <c r="G589" s="13" t="n"/>
      <c r="H589" s="5" t="n"/>
      <c r="I589" s="5" t="n"/>
      <c r="J589" s="16">
        <f>IF(A589&amp;""="","",MIN(N(E589),N(D589)))</f>
        <v/>
      </c>
      <c r="K589" s="16">
        <f>IF(A589&amp;""="","",MAX(0,N(D589)-J589))</f>
        <v/>
      </c>
      <c r="L589" s="6">
        <f>IF(A589&amp;""="","",IF(AND(H589&lt;&gt;"تم",ISNUMBER(F589),F589&lt;'الإعدادات'!$B$4-N('الإعدادات'!$B$5)),"متأخر عن الخطة",""))</f>
        <v/>
      </c>
      <c r="M589" s="6">
        <f>IF(A589&amp;""="","",IF(AND(H589="تم",N(E589)&lt;N(D589)),"راجع الحصص المنفذة",""))</f>
        <v/>
      </c>
    </row>
    <row r="590">
      <c r="A590" s="5" t="n"/>
      <c r="B590" s="5" t="n"/>
      <c r="C590" s="5" t="n"/>
      <c r="D590" s="14" t="n"/>
      <c r="E590" s="14" t="n"/>
      <c r="F590" s="13" t="n"/>
      <c r="G590" s="13" t="n"/>
      <c r="H590" s="5" t="n"/>
      <c r="I590" s="5" t="n"/>
      <c r="J590" s="16">
        <f>IF(A590&amp;""="","",MIN(N(E590),N(D590)))</f>
        <v/>
      </c>
      <c r="K590" s="16">
        <f>IF(A590&amp;""="","",MAX(0,N(D590)-J590))</f>
        <v/>
      </c>
      <c r="L590" s="6">
        <f>IF(A590&amp;""="","",IF(AND(H590&lt;&gt;"تم",ISNUMBER(F590),F590&lt;'الإعدادات'!$B$4-N('الإعدادات'!$B$5)),"متأخر عن الخطة",""))</f>
        <v/>
      </c>
      <c r="M590" s="6">
        <f>IF(A590&amp;""="","",IF(AND(H590="تم",N(E590)&lt;N(D590)),"راجع الحصص المنفذة",""))</f>
        <v/>
      </c>
    </row>
    <row r="591">
      <c r="A591" s="5" t="n"/>
      <c r="B591" s="5" t="n"/>
      <c r="C591" s="5" t="n"/>
      <c r="D591" s="14" t="n"/>
      <c r="E591" s="14" t="n"/>
      <c r="F591" s="13" t="n"/>
      <c r="G591" s="13" t="n"/>
      <c r="H591" s="5" t="n"/>
      <c r="I591" s="5" t="n"/>
      <c r="J591" s="16">
        <f>IF(A591&amp;""="","",MIN(N(E591),N(D591)))</f>
        <v/>
      </c>
      <c r="K591" s="16">
        <f>IF(A591&amp;""="","",MAX(0,N(D591)-J591))</f>
        <v/>
      </c>
      <c r="L591" s="6">
        <f>IF(A591&amp;""="","",IF(AND(H591&lt;&gt;"تم",ISNUMBER(F591),F591&lt;'الإعدادات'!$B$4-N('الإعدادات'!$B$5)),"متأخر عن الخطة",""))</f>
        <v/>
      </c>
      <c r="M591" s="6">
        <f>IF(A591&amp;""="","",IF(AND(H591="تم",N(E591)&lt;N(D591)),"راجع الحصص المنفذة",""))</f>
        <v/>
      </c>
    </row>
    <row r="592">
      <c r="A592" s="5" t="n"/>
      <c r="B592" s="5" t="n"/>
      <c r="C592" s="5" t="n"/>
      <c r="D592" s="14" t="n"/>
      <c r="E592" s="14" t="n"/>
      <c r="F592" s="13" t="n"/>
      <c r="G592" s="13" t="n"/>
      <c r="H592" s="5" t="n"/>
      <c r="I592" s="5" t="n"/>
      <c r="J592" s="16">
        <f>IF(A592&amp;""="","",MIN(N(E592),N(D592)))</f>
        <v/>
      </c>
      <c r="K592" s="16">
        <f>IF(A592&amp;""="","",MAX(0,N(D592)-J592))</f>
        <v/>
      </c>
      <c r="L592" s="6">
        <f>IF(A592&amp;""="","",IF(AND(H592&lt;&gt;"تم",ISNUMBER(F592),F592&lt;'الإعدادات'!$B$4-N('الإعدادات'!$B$5)),"متأخر عن الخطة",""))</f>
        <v/>
      </c>
      <c r="M592" s="6">
        <f>IF(A592&amp;""="","",IF(AND(H592="تم",N(E592)&lt;N(D592)),"راجع الحصص المنفذة",""))</f>
        <v/>
      </c>
    </row>
    <row r="593">
      <c r="A593" s="5" t="n"/>
      <c r="B593" s="5" t="n"/>
      <c r="C593" s="5" t="n"/>
      <c r="D593" s="14" t="n"/>
      <c r="E593" s="14" t="n"/>
      <c r="F593" s="13" t="n"/>
      <c r="G593" s="13" t="n"/>
      <c r="H593" s="5" t="n"/>
      <c r="I593" s="5" t="n"/>
      <c r="J593" s="16">
        <f>IF(A593&amp;""="","",MIN(N(E593),N(D593)))</f>
        <v/>
      </c>
      <c r="K593" s="16">
        <f>IF(A593&amp;""="","",MAX(0,N(D593)-J593))</f>
        <v/>
      </c>
      <c r="L593" s="6">
        <f>IF(A593&amp;""="","",IF(AND(H593&lt;&gt;"تم",ISNUMBER(F593),F593&lt;'الإعدادات'!$B$4-N('الإعدادات'!$B$5)),"متأخر عن الخطة",""))</f>
        <v/>
      </c>
      <c r="M593" s="6">
        <f>IF(A593&amp;""="","",IF(AND(H593="تم",N(E593)&lt;N(D593)),"راجع الحصص المنفذة",""))</f>
        <v/>
      </c>
    </row>
    <row r="594">
      <c r="A594" s="5" t="n"/>
      <c r="B594" s="5" t="n"/>
      <c r="C594" s="5" t="n"/>
      <c r="D594" s="14" t="n"/>
      <c r="E594" s="14" t="n"/>
      <c r="F594" s="13" t="n"/>
      <c r="G594" s="13" t="n"/>
      <c r="H594" s="5" t="n"/>
      <c r="I594" s="5" t="n"/>
      <c r="J594" s="16">
        <f>IF(A594&amp;""="","",MIN(N(E594),N(D594)))</f>
        <v/>
      </c>
      <c r="K594" s="16">
        <f>IF(A594&amp;""="","",MAX(0,N(D594)-J594))</f>
        <v/>
      </c>
      <c r="L594" s="6">
        <f>IF(A594&amp;""="","",IF(AND(H594&lt;&gt;"تم",ISNUMBER(F594),F594&lt;'الإعدادات'!$B$4-N('الإعدادات'!$B$5)),"متأخر عن الخطة",""))</f>
        <v/>
      </c>
      <c r="M594" s="6">
        <f>IF(A594&amp;""="","",IF(AND(H594="تم",N(E594)&lt;N(D594)),"راجع الحصص المنفذة",""))</f>
        <v/>
      </c>
    </row>
    <row r="595">
      <c r="A595" s="5" t="n"/>
      <c r="B595" s="5" t="n"/>
      <c r="C595" s="5" t="n"/>
      <c r="D595" s="14" t="n"/>
      <c r="E595" s="14" t="n"/>
      <c r="F595" s="13" t="n"/>
      <c r="G595" s="13" t="n"/>
      <c r="H595" s="5" t="n"/>
      <c r="I595" s="5" t="n"/>
      <c r="J595" s="16">
        <f>IF(A595&amp;""="","",MIN(N(E595),N(D595)))</f>
        <v/>
      </c>
      <c r="K595" s="16">
        <f>IF(A595&amp;""="","",MAX(0,N(D595)-J595))</f>
        <v/>
      </c>
      <c r="L595" s="6">
        <f>IF(A595&amp;""="","",IF(AND(H595&lt;&gt;"تم",ISNUMBER(F595),F595&lt;'الإعدادات'!$B$4-N('الإعدادات'!$B$5)),"متأخر عن الخطة",""))</f>
        <v/>
      </c>
      <c r="M595" s="6">
        <f>IF(A595&amp;""="","",IF(AND(H595="تم",N(E595)&lt;N(D595)),"راجع الحصص المنفذة",""))</f>
        <v/>
      </c>
    </row>
    <row r="596">
      <c r="A596" s="5" t="n"/>
      <c r="B596" s="5" t="n"/>
      <c r="C596" s="5" t="n"/>
      <c r="D596" s="14" t="n"/>
      <c r="E596" s="14" t="n"/>
      <c r="F596" s="13" t="n"/>
      <c r="G596" s="13" t="n"/>
      <c r="H596" s="5" t="n"/>
      <c r="I596" s="5" t="n"/>
      <c r="J596" s="16">
        <f>IF(A596&amp;""="","",MIN(N(E596),N(D596)))</f>
        <v/>
      </c>
      <c r="K596" s="16">
        <f>IF(A596&amp;""="","",MAX(0,N(D596)-J596))</f>
        <v/>
      </c>
      <c r="L596" s="6">
        <f>IF(A596&amp;""="","",IF(AND(H596&lt;&gt;"تم",ISNUMBER(F596),F596&lt;'الإعدادات'!$B$4-N('الإعدادات'!$B$5)),"متأخر عن الخطة",""))</f>
        <v/>
      </c>
      <c r="M596" s="6">
        <f>IF(A596&amp;""="","",IF(AND(H596="تم",N(E596)&lt;N(D596)),"راجع الحصص المنفذة",""))</f>
        <v/>
      </c>
    </row>
    <row r="597">
      <c r="A597" s="5" t="n"/>
      <c r="B597" s="5" t="n"/>
      <c r="C597" s="5" t="n"/>
      <c r="D597" s="14" t="n"/>
      <c r="E597" s="14" t="n"/>
      <c r="F597" s="13" t="n"/>
      <c r="G597" s="13" t="n"/>
      <c r="H597" s="5" t="n"/>
      <c r="I597" s="5" t="n"/>
      <c r="J597" s="16">
        <f>IF(A597&amp;""="","",MIN(N(E597),N(D597)))</f>
        <v/>
      </c>
      <c r="K597" s="16">
        <f>IF(A597&amp;""="","",MAX(0,N(D597)-J597))</f>
        <v/>
      </c>
      <c r="L597" s="6">
        <f>IF(A597&amp;""="","",IF(AND(H597&lt;&gt;"تم",ISNUMBER(F597),F597&lt;'الإعدادات'!$B$4-N('الإعدادات'!$B$5)),"متأخر عن الخطة",""))</f>
        <v/>
      </c>
      <c r="M597" s="6">
        <f>IF(A597&amp;""="","",IF(AND(H597="تم",N(E597)&lt;N(D597)),"راجع الحصص المنفذة",""))</f>
        <v/>
      </c>
    </row>
    <row r="598">
      <c r="A598" s="5" t="n"/>
      <c r="B598" s="5" t="n"/>
      <c r="C598" s="5" t="n"/>
      <c r="D598" s="14" t="n"/>
      <c r="E598" s="14" t="n"/>
      <c r="F598" s="13" t="n"/>
      <c r="G598" s="13" t="n"/>
      <c r="H598" s="5" t="n"/>
      <c r="I598" s="5" t="n"/>
      <c r="J598" s="16">
        <f>IF(A598&amp;""="","",MIN(N(E598),N(D598)))</f>
        <v/>
      </c>
      <c r="K598" s="16">
        <f>IF(A598&amp;""="","",MAX(0,N(D598)-J598))</f>
        <v/>
      </c>
      <c r="L598" s="6">
        <f>IF(A598&amp;""="","",IF(AND(H598&lt;&gt;"تم",ISNUMBER(F598),F598&lt;'الإعدادات'!$B$4-N('الإعدادات'!$B$5)),"متأخر عن الخطة",""))</f>
        <v/>
      </c>
      <c r="M598" s="6">
        <f>IF(A598&amp;""="","",IF(AND(H598="تم",N(E598)&lt;N(D598)),"راجع الحصص المنفذة",""))</f>
        <v/>
      </c>
    </row>
    <row r="599">
      <c r="A599" s="5" t="n"/>
      <c r="B599" s="5" t="n"/>
      <c r="C599" s="5" t="n"/>
      <c r="D599" s="14" t="n"/>
      <c r="E599" s="14" t="n"/>
      <c r="F599" s="13" t="n"/>
      <c r="G599" s="13" t="n"/>
      <c r="H599" s="5" t="n"/>
      <c r="I599" s="5" t="n"/>
      <c r="J599" s="16">
        <f>IF(A599&amp;""="","",MIN(N(E599),N(D599)))</f>
        <v/>
      </c>
      <c r="K599" s="16">
        <f>IF(A599&amp;""="","",MAX(0,N(D599)-J599))</f>
        <v/>
      </c>
      <c r="L599" s="6">
        <f>IF(A599&amp;""="","",IF(AND(H599&lt;&gt;"تم",ISNUMBER(F599),F599&lt;'الإعدادات'!$B$4-N('الإعدادات'!$B$5)),"متأخر عن الخطة",""))</f>
        <v/>
      </c>
      <c r="M599" s="6">
        <f>IF(A599&amp;""="","",IF(AND(H599="تم",N(E599)&lt;N(D599)),"راجع الحصص المنفذة",""))</f>
        <v/>
      </c>
    </row>
    <row r="600">
      <c r="A600" s="5" t="n"/>
      <c r="B600" s="5" t="n"/>
      <c r="C600" s="5" t="n"/>
      <c r="D600" s="14" t="n"/>
      <c r="E600" s="14" t="n"/>
      <c r="F600" s="13" t="n"/>
      <c r="G600" s="13" t="n"/>
      <c r="H600" s="5" t="n"/>
      <c r="I600" s="5" t="n"/>
      <c r="J600" s="16">
        <f>IF(A600&amp;""="","",MIN(N(E600),N(D600)))</f>
        <v/>
      </c>
      <c r="K600" s="16">
        <f>IF(A600&amp;""="","",MAX(0,N(D600)-J600))</f>
        <v/>
      </c>
      <c r="L600" s="6">
        <f>IF(A600&amp;""="","",IF(AND(H600&lt;&gt;"تم",ISNUMBER(F600),F600&lt;'الإعدادات'!$B$4-N('الإعدادات'!$B$5)),"متأخر عن الخطة",""))</f>
        <v/>
      </c>
      <c r="M600" s="6">
        <f>IF(A600&amp;""="","",IF(AND(H600="تم",N(E600)&lt;N(D600)),"راجع الحصص المنفذة",""))</f>
        <v/>
      </c>
    </row>
    <row r="601">
      <c r="A601" s="5" t="n"/>
      <c r="B601" s="5" t="n"/>
      <c r="C601" s="5" t="n"/>
      <c r="D601" s="14" t="n"/>
      <c r="E601" s="14" t="n"/>
      <c r="F601" s="13" t="n"/>
      <c r="G601" s="13" t="n"/>
      <c r="H601" s="5" t="n"/>
      <c r="I601" s="5" t="n"/>
      <c r="J601" s="16">
        <f>IF(A601&amp;""="","",MIN(N(E601),N(D601)))</f>
        <v/>
      </c>
      <c r="K601" s="16">
        <f>IF(A601&amp;""="","",MAX(0,N(D601)-J601))</f>
        <v/>
      </c>
      <c r="L601" s="6">
        <f>IF(A601&amp;""="","",IF(AND(H601&lt;&gt;"تم",ISNUMBER(F601),F601&lt;'الإعدادات'!$B$4-N('الإعدادات'!$B$5)),"متأخر عن الخطة",""))</f>
        <v/>
      </c>
      <c r="M601" s="6">
        <f>IF(A601&amp;""="","",IF(AND(H601="تم",N(E601)&lt;N(D601)),"راجع الحصص المنفذة",""))</f>
        <v/>
      </c>
    </row>
    <row r="602">
      <c r="A602" s="5" t="n"/>
      <c r="B602" s="5" t="n"/>
      <c r="C602" s="5" t="n"/>
      <c r="D602" s="14" t="n"/>
      <c r="E602" s="14" t="n"/>
      <c r="F602" s="13" t="n"/>
      <c r="G602" s="13" t="n"/>
      <c r="H602" s="5" t="n"/>
      <c r="I602" s="5" t="n"/>
      <c r="J602" s="16">
        <f>IF(A602&amp;""="","",MIN(N(E602),N(D602)))</f>
        <v/>
      </c>
      <c r="K602" s="16">
        <f>IF(A602&amp;""="","",MAX(0,N(D602)-J602))</f>
        <v/>
      </c>
      <c r="L602" s="6">
        <f>IF(A602&amp;""="","",IF(AND(H602&lt;&gt;"تم",ISNUMBER(F602),F602&lt;'الإعدادات'!$B$4-N('الإعدادات'!$B$5)),"متأخر عن الخطة",""))</f>
        <v/>
      </c>
      <c r="M602" s="6">
        <f>IF(A602&amp;""="","",IF(AND(H602="تم",N(E602)&lt;N(D602)),"راجع الحصص المنفذة",""))</f>
        <v/>
      </c>
    </row>
    <row r="603">
      <c r="A603" s="5" t="n"/>
      <c r="B603" s="5" t="n"/>
      <c r="C603" s="5" t="n"/>
      <c r="D603" s="14" t="n"/>
      <c r="E603" s="14" t="n"/>
      <c r="F603" s="13" t="n"/>
      <c r="G603" s="13" t="n"/>
      <c r="H603" s="5" t="n"/>
      <c r="I603" s="5" t="n"/>
      <c r="J603" s="16">
        <f>IF(A603&amp;""="","",MIN(N(E603),N(D603)))</f>
        <v/>
      </c>
      <c r="K603" s="16">
        <f>IF(A603&amp;""="","",MAX(0,N(D603)-J603))</f>
        <v/>
      </c>
      <c r="L603" s="6">
        <f>IF(A603&amp;""="","",IF(AND(H603&lt;&gt;"تم",ISNUMBER(F603),F603&lt;'الإعدادات'!$B$4-N('الإعدادات'!$B$5)),"متأخر عن الخطة",""))</f>
        <v/>
      </c>
      <c r="M603" s="6">
        <f>IF(A603&amp;""="","",IF(AND(H603="تم",N(E603)&lt;N(D603)),"راجع الحصص المنفذة",""))</f>
        <v/>
      </c>
    </row>
    <row r="604">
      <c r="A604" s="5" t="n"/>
      <c r="B604" s="5" t="n"/>
      <c r="C604" s="5" t="n"/>
      <c r="D604" s="14" t="n"/>
      <c r="E604" s="14" t="n"/>
      <c r="F604" s="13" t="n"/>
      <c r="G604" s="13" t="n"/>
      <c r="H604" s="5" t="n"/>
      <c r="I604" s="5" t="n"/>
      <c r="J604" s="16">
        <f>IF(A604&amp;""="","",MIN(N(E604),N(D604)))</f>
        <v/>
      </c>
      <c r="K604" s="16">
        <f>IF(A604&amp;""="","",MAX(0,N(D604)-J604))</f>
        <v/>
      </c>
      <c r="L604" s="6">
        <f>IF(A604&amp;""="","",IF(AND(H604&lt;&gt;"تم",ISNUMBER(F604),F604&lt;'الإعدادات'!$B$4-N('الإعدادات'!$B$5)),"متأخر عن الخطة",""))</f>
        <v/>
      </c>
      <c r="M604" s="6">
        <f>IF(A604&amp;""="","",IF(AND(H604="تم",N(E604)&lt;N(D604)),"راجع الحصص المنفذة",""))</f>
        <v/>
      </c>
    </row>
    <row r="605">
      <c r="A605" s="5" t="n"/>
      <c r="B605" s="5" t="n"/>
      <c r="C605" s="5" t="n"/>
      <c r="D605" s="14" t="n"/>
      <c r="E605" s="14" t="n"/>
      <c r="F605" s="13" t="n"/>
      <c r="G605" s="13" t="n"/>
      <c r="H605" s="5" t="n"/>
      <c r="I605" s="5" t="n"/>
      <c r="J605" s="16">
        <f>IF(A605&amp;""="","",MIN(N(E605),N(D605)))</f>
        <v/>
      </c>
      <c r="K605" s="16">
        <f>IF(A605&amp;""="","",MAX(0,N(D605)-J605))</f>
        <v/>
      </c>
      <c r="L605" s="6">
        <f>IF(A605&amp;""="","",IF(AND(H605&lt;&gt;"تم",ISNUMBER(F605),F605&lt;'الإعدادات'!$B$4-N('الإعدادات'!$B$5)),"متأخر عن الخطة",""))</f>
        <v/>
      </c>
      <c r="M605" s="6">
        <f>IF(A605&amp;""="","",IF(AND(H605="تم",N(E605)&lt;N(D605)),"راجع الحصص المنفذة",""))</f>
        <v/>
      </c>
    </row>
    <row r="606">
      <c r="A606" s="5" t="n"/>
      <c r="B606" s="5" t="n"/>
      <c r="C606" s="5" t="n"/>
      <c r="D606" s="14" t="n"/>
      <c r="E606" s="14" t="n"/>
      <c r="F606" s="13" t="n"/>
      <c r="G606" s="13" t="n"/>
      <c r="H606" s="5" t="n"/>
      <c r="I606" s="5" t="n"/>
      <c r="J606" s="16">
        <f>IF(A606&amp;""="","",MIN(N(E606),N(D606)))</f>
        <v/>
      </c>
      <c r="K606" s="16">
        <f>IF(A606&amp;""="","",MAX(0,N(D606)-J606))</f>
        <v/>
      </c>
      <c r="L606" s="6">
        <f>IF(A606&amp;""="","",IF(AND(H606&lt;&gt;"تم",ISNUMBER(F606),F606&lt;'الإعدادات'!$B$4-N('الإعدادات'!$B$5)),"متأخر عن الخطة",""))</f>
        <v/>
      </c>
      <c r="M606" s="6">
        <f>IF(A606&amp;""="","",IF(AND(H606="تم",N(E606)&lt;N(D606)),"راجع الحصص المنفذة",""))</f>
        <v/>
      </c>
    </row>
    <row r="607">
      <c r="A607" s="5" t="n"/>
      <c r="B607" s="5" t="n"/>
      <c r="C607" s="5" t="n"/>
      <c r="D607" s="14" t="n"/>
      <c r="E607" s="14" t="n"/>
      <c r="F607" s="13" t="n"/>
      <c r="G607" s="13" t="n"/>
      <c r="H607" s="5" t="n"/>
      <c r="I607" s="5" t="n"/>
      <c r="J607" s="16">
        <f>IF(A607&amp;""="","",MIN(N(E607),N(D607)))</f>
        <v/>
      </c>
      <c r="K607" s="16">
        <f>IF(A607&amp;""="","",MAX(0,N(D607)-J607))</f>
        <v/>
      </c>
      <c r="L607" s="6">
        <f>IF(A607&amp;""="","",IF(AND(H607&lt;&gt;"تم",ISNUMBER(F607),F607&lt;'الإعدادات'!$B$4-N('الإعدادات'!$B$5)),"متأخر عن الخطة",""))</f>
        <v/>
      </c>
      <c r="M607" s="6">
        <f>IF(A607&amp;""="","",IF(AND(H607="تم",N(E607)&lt;N(D607)),"راجع الحصص المنفذة",""))</f>
        <v/>
      </c>
    </row>
    <row r="608">
      <c r="A608" s="5" t="n"/>
      <c r="B608" s="5" t="n"/>
      <c r="C608" s="5" t="n"/>
      <c r="D608" s="14" t="n"/>
      <c r="E608" s="14" t="n"/>
      <c r="F608" s="13" t="n"/>
      <c r="G608" s="13" t="n"/>
      <c r="H608" s="5" t="n"/>
      <c r="I608" s="5" t="n"/>
      <c r="J608" s="16">
        <f>IF(A608&amp;""="","",MIN(N(E608),N(D608)))</f>
        <v/>
      </c>
      <c r="K608" s="16">
        <f>IF(A608&amp;""="","",MAX(0,N(D608)-J608))</f>
        <v/>
      </c>
      <c r="L608" s="6">
        <f>IF(A608&amp;""="","",IF(AND(H608&lt;&gt;"تم",ISNUMBER(F608),F608&lt;'الإعدادات'!$B$4-N('الإعدادات'!$B$5)),"متأخر عن الخطة",""))</f>
        <v/>
      </c>
      <c r="M608" s="6">
        <f>IF(A608&amp;""="","",IF(AND(H608="تم",N(E608)&lt;N(D608)),"راجع الحصص المنفذة",""))</f>
        <v/>
      </c>
    </row>
    <row r="609">
      <c r="A609" s="5" t="n"/>
      <c r="B609" s="5" t="n"/>
      <c r="C609" s="5" t="n"/>
      <c r="D609" s="14" t="n"/>
      <c r="E609" s="14" t="n"/>
      <c r="F609" s="13" t="n"/>
      <c r="G609" s="13" t="n"/>
      <c r="H609" s="5" t="n"/>
      <c r="I609" s="5" t="n"/>
      <c r="J609" s="16">
        <f>IF(A609&amp;""="","",MIN(N(E609),N(D609)))</f>
        <v/>
      </c>
      <c r="K609" s="16">
        <f>IF(A609&amp;""="","",MAX(0,N(D609)-J609))</f>
        <v/>
      </c>
      <c r="L609" s="6">
        <f>IF(A609&amp;""="","",IF(AND(H609&lt;&gt;"تم",ISNUMBER(F609),F609&lt;'الإعدادات'!$B$4-N('الإعدادات'!$B$5)),"متأخر عن الخطة",""))</f>
        <v/>
      </c>
      <c r="M609" s="6">
        <f>IF(A609&amp;""="","",IF(AND(H609="تم",N(E609)&lt;N(D609)),"راجع الحصص المنفذة",""))</f>
        <v/>
      </c>
    </row>
    <row r="610">
      <c r="A610" s="5" t="n"/>
      <c r="B610" s="5" t="n"/>
      <c r="C610" s="5" t="n"/>
      <c r="D610" s="14" t="n"/>
      <c r="E610" s="14" t="n"/>
      <c r="F610" s="13" t="n"/>
      <c r="G610" s="13" t="n"/>
      <c r="H610" s="5" t="n"/>
      <c r="I610" s="5" t="n"/>
      <c r="J610" s="16">
        <f>IF(A610&amp;""="","",MIN(N(E610),N(D610)))</f>
        <v/>
      </c>
      <c r="K610" s="16">
        <f>IF(A610&amp;""="","",MAX(0,N(D610)-J610))</f>
        <v/>
      </c>
      <c r="L610" s="6">
        <f>IF(A610&amp;""="","",IF(AND(H610&lt;&gt;"تم",ISNUMBER(F610),F610&lt;'الإعدادات'!$B$4-N('الإعدادات'!$B$5)),"متأخر عن الخطة",""))</f>
        <v/>
      </c>
      <c r="M610" s="6">
        <f>IF(A610&amp;""="","",IF(AND(H610="تم",N(E610)&lt;N(D610)),"راجع الحصص المنفذة",""))</f>
        <v/>
      </c>
    </row>
    <row r="611">
      <c r="A611" s="5" t="n"/>
      <c r="B611" s="5" t="n"/>
      <c r="C611" s="5" t="n"/>
      <c r="D611" s="14" t="n"/>
      <c r="E611" s="14" t="n"/>
      <c r="F611" s="13" t="n"/>
      <c r="G611" s="13" t="n"/>
      <c r="H611" s="5" t="n"/>
      <c r="I611" s="5" t="n"/>
      <c r="J611" s="16">
        <f>IF(A611&amp;""="","",MIN(N(E611),N(D611)))</f>
        <v/>
      </c>
      <c r="K611" s="16">
        <f>IF(A611&amp;""="","",MAX(0,N(D611)-J611))</f>
        <v/>
      </c>
      <c r="L611" s="6">
        <f>IF(A611&amp;""="","",IF(AND(H611&lt;&gt;"تم",ISNUMBER(F611),F611&lt;'الإعدادات'!$B$4-N('الإعدادات'!$B$5)),"متأخر عن الخطة",""))</f>
        <v/>
      </c>
      <c r="M611" s="6">
        <f>IF(A611&amp;""="","",IF(AND(H611="تم",N(E611)&lt;N(D611)),"راجع الحصص المنفذة",""))</f>
        <v/>
      </c>
    </row>
    <row r="612">
      <c r="A612" s="5" t="n"/>
      <c r="B612" s="5" t="n"/>
      <c r="C612" s="5" t="n"/>
      <c r="D612" s="14" t="n"/>
      <c r="E612" s="14" t="n"/>
      <c r="F612" s="13" t="n"/>
      <c r="G612" s="13" t="n"/>
      <c r="H612" s="5" t="n"/>
      <c r="I612" s="5" t="n"/>
      <c r="J612" s="16">
        <f>IF(A612&amp;""="","",MIN(N(E612),N(D612)))</f>
        <v/>
      </c>
      <c r="K612" s="16">
        <f>IF(A612&amp;""="","",MAX(0,N(D612)-J612))</f>
        <v/>
      </c>
      <c r="L612" s="6">
        <f>IF(A612&amp;""="","",IF(AND(H612&lt;&gt;"تم",ISNUMBER(F612),F612&lt;'الإعدادات'!$B$4-N('الإعدادات'!$B$5)),"متأخر عن الخطة",""))</f>
        <v/>
      </c>
      <c r="M612" s="6">
        <f>IF(A612&amp;""="","",IF(AND(H612="تم",N(E612)&lt;N(D612)),"راجع الحصص المنفذة",""))</f>
        <v/>
      </c>
    </row>
    <row r="613">
      <c r="A613" s="5" t="n"/>
      <c r="B613" s="5" t="n"/>
      <c r="C613" s="5" t="n"/>
      <c r="D613" s="14" t="n"/>
      <c r="E613" s="14" t="n"/>
      <c r="F613" s="13" t="n"/>
      <c r="G613" s="13" t="n"/>
      <c r="H613" s="5" t="n"/>
      <c r="I613" s="5" t="n"/>
      <c r="J613" s="16">
        <f>IF(A613&amp;""="","",MIN(N(E613),N(D613)))</f>
        <v/>
      </c>
      <c r="K613" s="16">
        <f>IF(A613&amp;""="","",MAX(0,N(D613)-J613))</f>
        <v/>
      </c>
      <c r="L613" s="6">
        <f>IF(A613&amp;""="","",IF(AND(H613&lt;&gt;"تم",ISNUMBER(F613),F613&lt;'الإعدادات'!$B$4-N('الإعدادات'!$B$5)),"متأخر عن الخطة",""))</f>
        <v/>
      </c>
      <c r="M613" s="6">
        <f>IF(A613&amp;""="","",IF(AND(H613="تم",N(E613)&lt;N(D613)),"راجع الحصص المنفذة",""))</f>
        <v/>
      </c>
    </row>
    <row r="614">
      <c r="A614" s="5" t="n"/>
      <c r="B614" s="5" t="n"/>
      <c r="C614" s="5" t="n"/>
      <c r="D614" s="14" t="n"/>
      <c r="E614" s="14" t="n"/>
      <c r="F614" s="13" t="n"/>
      <c r="G614" s="13" t="n"/>
      <c r="H614" s="5" t="n"/>
      <c r="I614" s="5" t="n"/>
      <c r="J614" s="16">
        <f>IF(A614&amp;""="","",MIN(N(E614),N(D614)))</f>
        <v/>
      </c>
      <c r="K614" s="16">
        <f>IF(A614&amp;""="","",MAX(0,N(D614)-J614))</f>
        <v/>
      </c>
      <c r="L614" s="6">
        <f>IF(A614&amp;""="","",IF(AND(H614&lt;&gt;"تم",ISNUMBER(F614),F614&lt;'الإعدادات'!$B$4-N('الإعدادات'!$B$5)),"متأخر عن الخطة",""))</f>
        <v/>
      </c>
      <c r="M614" s="6">
        <f>IF(A614&amp;""="","",IF(AND(H614="تم",N(E614)&lt;N(D614)),"راجع الحصص المنفذة",""))</f>
        <v/>
      </c>
    </row>
    <row r="615">
      <c r="A615" s="5" t="n"/>
      <c r="B615" s="5" t="n"/>
      <c r="C615" s="5" t="n"/>
      <c r="D615" s="14" t="n"/>
      <c r="E615" s="14" t="n"/>
      <c r="F615" s="13" t="n"/>
      <c r="G615" s="13" t="n"/>
      <c r="H615" s="5" t="n"/>
      <c r="I615" s="5" t="n"/>
      <c r="J615" s="16">
        <f>IF(A615&amp;""="","",MIN(N(E615),N(D615)))</f>
        <v/>
      </c>
      <c r="K615" s="16">
        <f>IF(A615&amp;""="","",MAX(0,N(D615)-J615))</f>
        <v/>
      </c>
      <c r="L615" s="6">
        <f>IF(A615&amp;""="","",IF(AND(H615&lt;&gt;"تم",ISNUMBER(F615),F615&lt;'الإعدادات'!$B$4-N('الإعدادات'!$B$5)),"متأخر عن الخطة",""))</f>
        <v/>
      </c>
      <c r="M615" s="6">
        <f>IF(A615&amp;""="","",IF(AND(H615="تم",N(E615)&lt;N(D615)),"راجع الحصص المنفذة",""))</f>
        <v/>
      </c>
    </row>
    <row r="616">
      <c r="A616" s="5" t="n"/>
      <c r="B616" s="5" t="n"/>
      <c r="C616" s="5" t="n"/>
      <c r="D616" s="14" t="n"/>
      <c r="E616" s="14" t="n"/>
      <c r="F616" s="13" t="n"/>
      <c r="G616" s="13" t="n"/>
      <c r="H616" s="5" t="n"/>
      <c r="I616" s="5" t="n"/>
      <c r="J616" s="16">
        <f>IF(A616&amp;""="","",MIN(N(E616),N(D616)))</f>
        <v/>
      </c>
      <c r="K616" s="16">
        <f>IF(A616&amp;""="","",MAX(0,N(D616)-J616))</f>
        <v/>
      </c>
      <c r="L616" s="6">
        <f>IF(A616&amp;""="","",IF(AND(H616&lt;&gt;"تم",ISNUMBER(F616),F616&lt;'الإعدادات'!$B$4-N('الإعدادات'!$B$5)),"متأخر عن الخطة",""))</f>
        <v/>
      </c>
      <c r="M616" s="6">
        <f>IF(A616&amp;""="","",IF(AND(H616="تم",N(E616)&lt;N(D616)),"راجع الحصص المنفذة",""))</f>
        <v/>
      </c>
    </row>
    <row r="617">
      <c r="A617" s="5" t="n"/>
      <c r="B617" s="5" t="n"/>
      <c r="C617" s="5" t="n"/>
      <c r="D617" s="14" t="n"/>
      <c r="E617" s="14" t="n"/>
      <c r="F617" s="13" t="n"/>
      <c r="G617" s="13" t="n"/>
      <c r="H617" s="5" t="n"/>
      <c r="I617" s="5" t="n"/>
      <c r="J617" s="16">
        <f>IF(A617&amp;""="","",MIN(N(E617),N(D617)))</f>
        <v/>
      </c>
      <c r="K617" s="16">
        <f>IF(A617&amp;""="","",MAX(0,N(D617)-J617))</f>
        <v/>
      </c>
      <c r="L617" s="6">
        <f>IF(A617&amp;""="","",IF(AND(H617&lt;&gt;"تم",ISNUMBER(F617),F617&lt;'الإعدادات'!$B$4-N('الإعدادات'!$B$5)),"متأخر عن الخطة",""))</f>
        <v/>
      </c>
      <c r="M617" s="6">
        <f>IF(A617&amp;""="","",IF(AND(H617="تم",N(E617)&lt;N(D617)),"راجع الحصص المنفذة",""))</f>
        <v/>
      </c>
    </row>
    <row r="618">
      <c r="A618" s="5" t="n"/>
      <c r="B618" s="5" t="n"/>
      <c r="C618" s="5" t="n"/>
      <c r="D618" s="14" t="n"/>
      <c r="E618" s="14" t="n"/>
      <c r="F618" s="13" t="n"/>
      <c r="G618" s="13" t="n"/>
      <c r="H618" s="5" t="n"/>
      <c r="I618" s="5" t="n"/>
      <c r="J618" s="16">
        <f>IF(A618&amp;""="","",MIN(N(E618),N(D618)))</f>
        <v/>
      </c>
      <c r="K618" s="16">
        <f>IF(A618&amp;""="","",MAX(0,N(D618)-J618))</f>
        <v/>
      </c>
      <c r="L618" s="6">
        <f>IF(A618&amp;""="","",IF(AND(H618&lt;&gt;"تم",ISNUMBER(F618),F618&lt;'الإعدادات'!$B$4-N('الإعدادات'!$B$5)),"متأخر عن الخطة",""))</f>
        <v/>
      </c>
      <c r="M618" s="6">
        <f>IF(A618&amp;""="","",IF(AND(H618="تم",N(E618)&lt;N(D618)),"راجع الحصص المنفذة",""))</f>
        <v/>
      </c>
    </row>
    <row r="619">
      <c r="A619" s="5" t="n"/>
      <c r="B619" s="5" t="n"/>
      <c r="C619" s="5" t="n"/>
      <c r="D619" s="14" t="n"/>
      <c r="E619" s="14" t="n"/>
      <c r="F619" s="13" t="n"/>
      <c r="G619" s="13" t="n"/>
      <c r="H619" s="5" t="n"/>
      <c r="I619" s="5" t="n"/>
      <c r="J619" s="16">
        <f>IF(A619&amp;""="","",MIN(N(E619),N(D619)))</f>
        <v/>
      </c>
      <c r="K619" s="16">
        <f>IF(A619&amp;""="","",MAX(0,N(D619)-J619))</f>
        <v/>
      </c>
      <c r="L619" s="6">
        <f>IF(A619&amp;""="","",IF(AND(H619&lt;&gt;"تم",ISNUMBER(F619),F619&lt;'الإعدادات'!$B$4-N('الإعدادات'!$B$5)),"متأخر عن الخطة",""))</f>
        <v/>
      </c>
      <c r="M619" s="6">
        <f>IF(A619&amp;""="","",IF(AND(H619="تم",N(E619)&lt;N(D619)),"راجع الحصص المنفذة",""))</f>
        <v/>
      </c>
    </row>
    <row r="620">
      <c r="A620" s="5" t="n"/>
      <c r="B620" s="5" t="n"/>
      <c r="C620" s="5" t="n"/>
      <c r="D620" s="14" t="n"/>
      <c r="E620" s="14" t="n"/>
      <c r="F620" s="13" t="n"/>
      <c r="G620" s="13" t="n"/>
      <c r="H620" s="5" t="n"/>
      <c r="I620" s="5" t="n"/>
      <c r="J620" s="16">
        <f>IF(A620&amp;""="","",MIN(N(E620),N(D620)))</f>
        <v/>
      </c>
      <c r="K620" s="16">
        <f>IF(A620&amp;""="","",MAX(0,N(D620)-J620))</f>
        <v/>
      </c>
      <c r="L620" s="6">
        <f>IF(A620&amp;""="","",IF(AND(H620&lt;&gt;"تم",ISNUMBER(F620),F620&lt;'الإعدادات'!$B$4-N('الإعدادات'!$B$5)),"متأخر عن الخطة",""))</f>
        <v/>
      </c>
      <c r="M620" s="6">
        <f>IF(A620&amp;""="","",IF(AND(H620="تم",N(E620)&lt;N(D620)),"راجع الحصص المنفذة",""))</f>
        <v/>
      </c>
    </row>
    <row r="621">
      <c r="A621" s="5" t="n"/>
      <c r="B621" s="5" t="n"/>
      <c r="C621" s="5" t="n"/>
      <c r="D621" s="14" t="n"/>
      <c r="E621" s="14" t="n"/>
      <c r="F621" s="13" t="n"/>
      <c r="G621" s="13" t="n"/>
      <c r="H621" s="5" t="n"/>
      <c r="I621" s="5" t="n"/>
      <c r="J621" s="16">
        <f>IF(A621&amp;""="","",MIN(N(E621),N(D621)))</f>
        <v/>
      </c>
      <c r="K621" s="16">
        <f>IF(A621&amp;""="","",MAX(0,N(D621)-J621))</f>
        <v/>
      </c>
      <c r="L621" s="6">
        <f>IF(A621&amp;""="","",IF(AND(H621&lt;&gt;"تم",ISNUMBER(F621),F621&lt;'الإعدادات'!$B$4-N('الإعدادات'!$B$5)),"متأخر عن الخطة",""))</f>
        <v/>
      </c>
      <c r="M621" s="6">
        <f>IF(A621&amp;""="","",IF(AND(H621="تم",N(E621)&lt;N(D621)),"راجع الحصص المنفذة",""))</f>
        <v/>
      </c>
    </row>
    <row r="622">
      <c r="A622" s="5" t="n"/>
      <c r="B622" s="5" t="n"/>
      <c r="C622" s="5" t="n"/>
      <c r="D622" s="14" t="n"/>
      <c r="E622" s="14" t="n"/>
      <c r="F622" s="13" t="n"/>
      <c r="G622" s="13" t="n"/>
      <c r="H622" s="5" t="n"/>
      <c r="I622" s="5" t="n"/>
      <c r="J622" s="16">
        <f>IF(A622&amp;""="","",MIN(N(E622),N(D622)))</f>
        <v/>
      </c>
      <c r="K622" s="16">
        <f>IF(A622&amp;""="","",MAX(0,N(D622)-J622))</f>
        <v/>
      </c>
      <c r="L622" s="6">
        <f>IF(A622&amp;""="","",IF(AND(H622&lt;&gt;"تم",ISNUMBER(F622),F622&lt;'الإعدادات'!$B$4-N('الإعدادات'!$B$5)),"متأخر عن الخطة",""))</f>
        <v/>
      </c>
      <c r="M622" s="6">
        <f>IF(A622&amp;""="","",IF(AND(H622="تم",N(E622)&lt;N(D622)),"راجع الحصص المنفذة",""))</f>
        <v/>
      </c>
    </row>
    <row r="623">
      <c r="A623" s="5" t="n"/>
      <c r="B623" s="5" t="n"/>
      <c r="C623" s="5" t="n"/>
      <c r="D623" s="14" t="n"/>
      <c r="E623" s="14" t="n"/>
      <c r="F623" s="13" t="n"/>
      <c r="G623" s="13" t="n"/>
      <c r="H623" s="5" t="n"/>
      <c r="I623" s="5" t="n"/>
      <c r="J623" s="16">
        <f>IF(A623&amp;""="","",MIN(N(E623),N(D623)))</f>
        <v/>
      </c>
      <c r="K623" s="16">
        <f>IF(A623&amp;""="","",MAX(0,N(D623)-J623))</f>
        <v/>
      </c>
      <c r="L623" s="6">
        <f>IF(A623&amp;""="","",IF(AND(H623&lt;&gt;"تم",ISNUMBER(F623),F623&lt;'الإعدادات'!$B$4-N('الإعدادات'!$B$5)),"متأخر عن الخطة",""))</f>
        <v/>
      </c>
      <c r="M623" s="6">
        <f>IF(A623&amp;""="","",IF(AND(H623="تم",N(E623)&lt;N(D623)),"راجع الحصص المنفذة",""))</f>
        <v/>
      </c>
    </row>
    <row r="624">
      <c r="A624" s="5" t="n"/>
      <c r="B624" s="5" t="n"/>
      <c r="C624" s="5" t="n"/>
      <c r="D624" s="14" t="n"/>
      <c r="E624" s="14" t="n"/>
      <c r="F624" s="13" t="n"/>
      <c r="G624" s="13" t="n"/>
      <c r="H624" s="5" t="n"/>
      <c r="I624" s="5" t="n"/>
      <c r="J624" s="16">
        <f>IF(A624&amp;""="","",MIN(N(E624),N(D624)))</f>
        <v/>
      </c>
      <c r="K624" s="16">
        <f>IF(A624&amp;""="","",MAX(0,N(D624)-J624))</f>
        <v/>
      </c>
      <c r="L624" s="6">
        <f>IF(A624&amp;""="","",IF(AND(H624&lt;&gt;"تم",ISNUMBER(F624),F624&lt;'الإعدادات'!$B$4-N('الإعدادات'!$B$5)),"متأخر عن الخطة",""))</f>
        <v/>
      </c>
      <c r="M624" s="6">
        <f>IF(A624&amp;""="","",IF(AND(H624="تم",N(E624)&lt;N(D624)),"راجع الحصص المنفذة",""))</f>
        <v/>
      </c>
    </row>
    <row r="625">
      <c r="A625" s="5" t="n"/>
      <c r="B625" s="5" t="n"/>
      <c r="C625" s="5" t="n"/>
      <c r="D625" s="14" t="n"/>
      <c r="E625" s="14" t="n"/>
      <c r="F625" s="13" t="n"/>
      <c r="G625" s="13" t="n"/>
      <c r="H625" s="5" t="n"/>
      <c r="I625" s="5" t="n"/>
      <c r="J625" s="16">
        <f>IF(A625&amp;""="","",MIN(N(E625),N(D625)))</f>
        <v/>
      </c>
      <c r="K625" s="16">
        <f>IF(A625&amp;""="","",MAX(0,N(D625)-J625))</f>
        <v/>
      </c>
      <c r="L625" s="6">
        <f>IF(A625&amp;""="","",IF(AND(H625&lt;&gt;"تم",ISNUMBER(F625),F625&lt;'الإعدادات'!$B$4-N('الإعدادات'!$B$5)),"متأخر عن الخطة",""))</f>
        <v/>
      </c>
      <c r="M625" s="6">
        <f>IF(A625&amp;""="","",IF(AND(H625="تم",N(E625)&lt;N(D625)),"راجع الحصص المنفذة",""))</f>
        <v/>
      </c>
    </row>
    <row r="626">
      <c r="A626" s="5" t="n"/>
      <c r="B626" s="5" t="n"/>
      <c r="C626" s="5" t="n"/>
      <c r="D626" s="14" t="n"/>
      <c r="E626" s="14" t="n"/>
      <c r="F626" s="13" t="n"/>
      <c r="G626" s="13" t="n"/>
      <c r="H626" s="5" t="n"/>
      <c r="I626" s="5" t="n"/>
      <c r="J626" s="16">
        <f>IF(A626&amp;""="","",MIN(N(E626),N(D626)))</f>
        <v/>
      </c>
      <c r="K626" s="16">
        <f>IF(A626&amp;""="","",MAX(0,N(D626)-J626))</f>
        <v/>
      </c>
      <c r="L626" s="6">
        <f>IF(A626&amp;""="","",IF(AND(H626&lt;&gt;"تم",ISNUMBER(F626),F626&lt;'الإعدادات'!$B$4-N('الإعدادات'!$B$5)),"متأخر عن الخطة",""))</f>
        <v/>
      </c>
      <c r="M626" s="6">
        <f>IF(A626&amp;""="","",IF(AND(H626="تم",N(E626)&lt;N(D626)),"راجع الحصص المنفذة",""))</f>
        <v/>
      </c>
    </row>
    <row r="627">
      <c r="A627" s="5" t="n"/>
      <c r="B627" s="5" t="n"/>
      <c r="C627" s="5" t="n"/>
      <c r="D627" s="14" t="n"/>
      <c r="E627" s="14" t="n"/>
      <c r="F627" s="13" t="n"/>
      <c r="G627" s="13" t="n"/>
      <c r="H627" s="5" t="n"/>
      <c r="I627" s="5" t="n"/>
      <c r="J627" s="16">
        <f>IF(A627&amp;""="","",MIN(N(E627),N(D627)))</f>
        <v/>
      </c>
      <c r="K627" s="16">
        <f>IF(A627&amp;""="","",MAX(0,N(D627)-J627))</f>
        <v/>
      </c>
      <c r="L627" s="6">
        <f>IF(A627&amp;""="","",IF(AND(H627&lt;&gt;"تم",ISNUMBER(F627),F627&lt;'الإعدادات'!$B$4-N('الإعدادات'!$B$5)),"متأخر عن الخطة",""))</f>
        <v/>
      </c>
      <c r="M627" s="6">
        <f>IF(A627&amp;""="","",IF(AND(H627="تم",N(E627)&lt;N(D627)),"راجع الحصص المنفذة",""))</f>
        <v/>
      </c>
    </row>
    <row r="628">
      <c r="A628" s="5" t="n"/>
      <c r="B628" s="5" t="n"/>
      <c r="C628" s="5" t="n"/>
      <c r="D628" s="14" t="n"/>
      <c r="E628" s="14" t="n"/>
      <c r="F628" s="13" t="n"/>
      <c r="G628" s="13" t="n"/>
      <c r="H628" s="5" t="n"/>
      <c r="I628" s="5" t="n"/>
      <c r="J628" s="16">
        <f>IF(A628&amp;""="","",MIN(N(E628),N(D628)))</f>
        <v/>
      </c>
      <c r="K628" s="16">
        <f>IF(A628&amp;""="","",MAX(0,N(D628)-J628))</f>
        <v/>
      </c>
      <c r="L628" s="6">
        <f>IF(A628&amp;""="","",IF(AND(H628&lt;&gt;"تم",ISNUMBER(F628),F628&lt;'الإعدادات'!$B$4-N('الإعدادات'!$B$5)),"متأخر عن الخطة",""))</f>
        <v/>
      </c>
      <c r="M628" s="6">
        <f>IF(A628&amp;""="","",IF(AND(H628="تم",N(E628)&lt;N(D628)),"راجع الحصص المنفذة",""))</f>
        <v/>
      </c>
    </row>
    <row r="629">
      <c r="A629" s="5" t="n"/>
      <c r="B629" s="5" t="n"/>
      <c r="C629" s="5" t="n"/>
      <c r="D629" s="14" t="n"/>
      <c r="E629" s="14" t="n"/>
      <c r="F629" s="13" t="n"/>
      <c r="G629" s="13" t="n"/>
      <c r="H629" s="5" t="n"/>
      <c r="I629" s="5" t="n"/>
      <c r="J629" s="16">
        <f>IF(A629&amp;""="","",MIN(N(E629),N(D629)))</f>
        <v/>
      </c>
      <c r="K629" s="16">
        <f>IF(A629&amp;""="","",MAX(0,N(D629)-J629))</f>
        <v/>
      </c>
      <c r="L629" s="6">
        <f>IF(A629&amp;""="","",IF(AND(H629&lt;&gt;"تم",ISNUMBER(F629),F629&lt;'الإعدادات'!$B$4-N('الإعدادات'!$B$5)),"متأخر عن الخطة",""))</f>
        <v/>
      </c>
      <c r="M629" s="6">
        <f>IF(A629&amp;""="","",IF(AND(H629="تم",N(E629)&lt;N(D629)),"راجع الحصص المنفذة",""))</f>
        <v/>
      </c>
    </row>
    <row r="630">
      <c r="A630" s="5" t="n"/>
      <c r="B630" s="5" t="n"/>
      <c r="C630" s="5" t="n"/>
      <c r="D630" s="14" t="n"/>
      <c r="E630" s="14" t="n"/>
      <c r="F630" s="13" t="n"/>
      <c r="G630" s="13" t="n"/>
      <c r="H630" s="5" t="n"/>
      <c r="I630" s="5" t="n"/>
      <c r="J630" s="16">
        <f>IF(A630&amp;""="","",MIN(N(E630),N(D630)))</f>
        <v/>
      </c>
      <c r="K630" s="16">
        <f>IF(A630&amp;""="","",MAX(0,N(D630)-J630))</f>
        <v/>
      </c>
      <c r="L630" s="6">
        <f>IF(A630&amp;""="","",IF(AND(H630&lt;&gt;"تم",ISNUMBER(F630),F630&lt;'الإعدادات'!$B$4-N('الإعدادات'!$B$5)),"متأخر عن الخطة",""))</f>
        <v/>
      </c>
      <c r="M630" s="6">
        <f>IF(A630&amp;""="","",IF(AND(H630="تم",N(E630)&lt;N(D630)),"راجع الحصص المنفذة",""))</f>
        <v/>
      </c>
    </row>
    <row r="631">
      <c r="A631" s="5" t="n"/>
      <c r="B631" s="5" t="n"/>
      <c r="C631" s="5" t="n"/>
      <c r="D631" s="14" t="n"/>
      <c r="E631" s="14" t="n"/>
      <c r="F631" s="13" t="n"/>
      <c r="G631" s="13" t="n"/>
      <c r="H631" s="5" t="n"/>
      <c r="I631" s="5" t="n"/>
      <c r="J631" s="16">
        <f>IF(A631&amp;""="","",MIN(N(E631),N(D631)))</f>
        <v/>
      </c>
      <c r="K631" s="16">
        <f>IF(A631&amp;""="","",MAX(0,N(D631)-J631))</f>
        <v/>
      </c>
      <c r="L631" s="6">
        <f>IF(A631&amp;""="","",IF(AND(H631&lt;&gt;"تم",ISNUMBER(F631),F631&lt;'الإعدادات'!$B$4-N('الإعدادات'!$B$5)),"متأخر عن الخطة",""))</f>
        <v/>
      </c>
      <c r="M631" s="6">
        <f>IF(A631&amp;""="","",IF(AND(H631="تم",N(E631)&lt;N(D631)),"راجع الحصص المنفذة",""))</f>
        <v/>
      </c>
    </row>
    <row r="632">
      <c r="A632" s="5" t="n"/>
      <c r="B632" s="5" t="n"/>
      <c r="C632" s="5" t="n"/>
      <c r="D632" s="14" t="n"/>
      <c r="E632" s="14" t="n"/>
      <c r="F632" s="13" t="n"/>
      <c r="G632" s="13" t="n"/>
      <c r="H632" s="5" t="n"/>
      <c r="I632" s="5" t="n"/>
      <c r="J632" s="16">
        <f>IF(A632&amp;""="","",MIN(N(E632),N(D632)))</f>
        <v/>
      </c>
      <c r="K632" s="16">
        <f>IF(A632&amp;""="","",MAX(0,N(D632)-J632))</f>
        <v/>
      </c>
      <c r="L632" s="6">
        <f>IF(A632&amp;""="","",IF(AND(H632&lt;&gt;"تم",ISNUMBER(F632),F632&lt;'الإعدادات'!$B$4-N('الإعدادات'!$B$5)),"متأخر عن الخطة",""))</f>
        <v/>
      </c>
      <c r="M632" s="6">
        <f>IF(A632&amp;""="","",IF(AND(H632="تم",N(E632)&lt;N(D632)),"راجع الحصص المنفذة",""))</f>
        <v/>
      </c>
    </row>
    <row r="633">
      <c r="A633" s="5" t="n"/>
      <c r="B633" s="5" t="n"/>
      <c r="C633" s="5" t="n"/>
      <c r="D633" s="14" t="n"/>
      <c r="E633" s="14" t="n"/>
      <c r="F633" s="13" t="n"/>
      <c r="G633" s="13" t="n"/>
      <c r="H633" s="5" t="n"/>
      <c r="I633" s="5" t="n"/>
      <c r="J633" s="16">
        <f>IF(A633&amp;""="","",MIN(N(E633),N(D633)))</f>
        <v/>
      </c>
      <c r="K633" s="16">
        <f>IF(A633&amp;""="","",MAX(0,N(D633)-J633))</f>
        <v/>
      </c>
      <c r="L633" s="6">
        <f>IF(A633&amp;""="","",IF(AND(H633&lt;&gt;"تم",ISNUMBER(F633),F633&lt;'الإعدادات'!$B$4-N('الإعدادات'!$B$5)),"متأخر عن الخطة",""))</f>
        <v/>
      </c>
      <c r="M633" s="6">
        <f>IF(A633&amp;""="","",IF(AND(H633="تم",N(E633)&lt;N(D633)),"راجع الحصص المنفذة",""))</f>
        <v/>
      </c>
    </row>
    <row r="634">
      <c r="A634" s="5" t="n"/>
      <c r="B634" s="5" t="n"/>
      <c r="C634" s="5" t="n"/>
      <c r="D634" s="14" t="n"/>
      <c r="E634" s="14" t="n"/>
      <c r="F634" s="13" t="n"/>
      <c r="G634" s="13" t="n"/>
      <c r="H634" s="5" t="n"/>
      <c r="I634" s="5" t="n"/>
      <c r="J634" s="16">
        <f>IF(A634&amp;""="","",MIN(N(E634),N(D634)))</f>
        <v/>
      </c>
      <c r="K634" s="16">
        <f>IF(A634&amp;""="","",MAX(0,N(D634)-J634))</f>
        <v/>
      </c>
      <c r="L634" s="6">
        <f>IF(A634&amp;""="","",IF(AND(H634&lt;&gt;"تم",ISNUMBER(F634),F634&lt;'الإعدادات'!$B$4-N('الإعدادات'!$B$5)),"متأخر عن الخطة",""))</f>
        <v/>
      </c>
      <c r="M634" s="6">
        <f>IF(A634&amp;""="","",IF(AND(H634="تم",N(E634)&lt;N(D634)),"راجع الحصص المنفذة",""))</f>
        <v/>
      </c>
    </row>
    <row r="635">
      <c r="A635" s="5" t="n"/>
      <c r="B635" s="5" t="n"/>
      <c r="C635" s="5" t="n"/>
      <c r="D635" s="14" t="n"/>
      <c r="E635" s="14" t="n"/>
      <c r="F635" s="13" t="n"/>
      <c r="G635" s="13" t="n"/>
      <c r="H635" s="5" t="n"/>
      <c r="I635" s="5" t="n"/>
      <c r="J635" s="16">
        <f>IF(A635&amp;""="","",MIN(N(E635),N(D635)))</f>
        <v/>
      </c>
      <c r="K635" s="16">
        <f>IF(A635&amp;""="","",MAX(0,N(D635)-J635))</f>
        <v/>
      </c>
      <c r="L635" s="6">
        <f>IF(A635&amp;""="","",IF(AND(H635&lt;&gt;"تم",ISNUMBER(F635),F635&lt;'الإعدادات'!$B$4-N('الإعدادات'!$B$5)),"متأخر عن الخطة",""))</f>
        <v/>
      </c>
      <c r="M635" s="6">
        <f>IF(A635&amp;""="","",IF(AND(H635="تم",N(E635)&lt;N(D635)),"راجع الحصص المنفذة",""))</f>
        <v/>
      </c>
    </row>
    <row r="636">
      <c r="A636" s="5" t="n"/>
      <c r="B636" s="5" t="n"/>
      <c r="C636" s="5" t="n"/>
      <c r="D636" s="14" t="n"/>
      <c r="E636" s="14" t="n"/>
      <c r="F636" s="13" t="n"/>
      <c r="G636" s="13" t="n"/>
      <c r="H636" s="5" t="n"/>
      <c r="I636" s="5" t="n"/>
      <c r="J636" s="16">
        <f>IF(A636&amp;""="","",MIN(N(E636),N(D636)))</f>
        <v/>
      </c>
      <c r="K636" s="16">
        <f>IF(A636&amp;""="","",MAX(0,N(D636)-J636))</f>
        <v/>
      </c>
      <c r="L636" s="6">
        <f>IF(A636&amp;""="","",IF(AND(H636&lt;&gt;"تم",ISNUMBER(F636),F636&lt;'الإعدادات'!$B$4-N('الإعدادات'!$B$5)),"متأخر عن الخطة",""))</f>
        <v/>
      </c>
      <c r="M636" s="6">
        <f>IF(A636&amp;""="","",IF(AND(H636="تم",N(E636)&lt;N(D636)),"راجع الحصص المنفذة",""))</f>
        <v/>
      </c>
    </row>
    <row r="637">
      <c r="A637" s="5" t="n"/>
      <c r="B637" s="5" t="n"/>
      <c r="C637" s="5" t="n"/>
      <c r="D637" s="14" t="n"/>
      <c r="E637" s="14" t="n"/>
      <c r="F637" s="13" t="n"/>
      <c r="G637" s="13" t="n"/>
      <c r="H637" s="5" t="n"/>
      <c r="I637" s="5" t="n"/>
      <c r="J637" s="16">
        <f>IF(A637&amp;""="","",MIN(N(E637),N(D637)))</f>
        <v/>
      </c>
      <c r="K637" s="16">
        <f>IF(A637&amp;""="","",MAX(0,N(D637)-J637))</f>
        <v/>
      </c>
      <c r="L637" s="6">
        <f>IF(A637&amp;""="","",IF(AND(H637&lt;&gt;"تم",ISNUMBER(F637),F637&lt;'الإعدادات'!$B$4-N('الإعدادات'!$B$5)),"متأخر عن الخطة",""))</f>
        <v/>
      </c>
      <c r="M637" s="6">
        <f>IF(A637&amp;""="","",IF(AND(H637="تم",N(E637)&lt;N(D637)),"راجع الحصص المنفذة",""))</f>
        <v/>
      </c>
    </row>
    <row r="638">
      <c r="A638" s="5" t="n"/>
      <c r="B638" s="5" t="n"/>
      <c r="C638" s="5" t="n"/>
      <c r="D638" s="14" t="n"/>
      <c r="E638" s="14" t="n"/>
      <c r="F638" s="13" t="n"/>
      <c r="G638" s="13" t="n"/>
      <c r="H638" s="5" t="n"/>
      <c r="I638" s="5" t="n"/>
      <c r="J638" s="16">
        <f>IF(A638&amp;""="","",MIN(N(E638),N(D638)))</f>
        <v/>
      </c>
      <c r="K638" s="16">
        <f>IF(A638&amp;""="","",MAX(0,N(D638)-J638))</f>
        <v/>
      </c>
      <c r="L638" s="6">
        <f>IF(A638&amp;""="","",IF(AND(H638&lt;&gt;"تم",ISNUMBER(F638),F638&lt;'الإعدادات'!$B$4-N('الإعدادات'!$B$5)),"متأخر عن الخطة",""))</f>
        <v/>
      </c>
      <c r="M638" s="6">
        <f>IF(A638&amp;""="","",IF(AND(H638="تم",N(E638)&lt;N(D638)),"راجع الحصص المنفذة",""))</f>
        <v/>
      </c>
    </row>
    <row r="639">
      <c r="A639" s="5" t="n"/>
      <c r="B639" s="5" t="n"/>
      <c r="C639" s="5" t="n"/>
      <c r="D639" s="14" t="n"/>
      <c r="E639" s="14" t="n"/>
      <c r="F639" s="13" t="n"/>
      <c r="G639" s="13" t="n"/>
      <c r="H639" s="5" t="n"/>
      <c r="I639" s="5" t="n"/>
      <c r="J639" s="16">
        <f>IF(A639&amp;""="","",MIN(N(E639),N(D639)))</f>
        <v/>
      </c>
      <c r="K639" s="16">
        <f>IF(A639&amp;""="","",MAX(0,N(D639)-J639))</f>
        <v/>
      </c>
      <c r="L639" s="6">
        <f>IF(A639&amp;""="","",IF(AND(H639&lt;&gt;"تم",ISNUMBER(F639),F639&lt;'الإعدادات'!$B$4-N('الإعدادات'!$B$5)),"متأخر عن الخطة",""))</f>
        <v/>
      </c>
      <c r="M639" s="6">
        <f>IF(A639&amp;""="","",IF(AND(H639="تم",N(E639)&lt;N(D639)),"راجع الحصص المنفذة",""))</f>
        <v/>
      </c>
    </row>
    <row r="640">
      <c r="A640" s="5" t="n"/>
      <c r="B640" s="5" t="n"/>
      <c r="C640" s="5" t="n"/>
      <c r="D640" s="14" t="n"/>
      <c r="E640" s="14" t="n"/>
      <c r="F640" s="13" t="n"/>
      <c r="G640" s="13" t="n"/>
      <c r="H640" s="5" t="n"/>
      <c r="I640" s="5" t="n"/>
      <c r="J640" s="16">
        <f>IF(A640&amp;""="","",MIN(N(E640),N(D640)))</f>
        <v/>
      </c>
      <c r="K640" s="16">
        <f>IF(A640&amp;""="","",MAX(0,N(D640)-J640))</f>
        <v/>
      </c>
      <c r="L640" s="6">
        <f>IF(A640&amp;""="","",IF(AND(H640&lt;&gt;"تم",ISNUMBER(F640),F640&lt;'الإعدادات'!$B$4-N('الإعدادات'!$B$5)),"متأخر عن الخطة",""))</f>
        <v/>
      </c>
      <c r="M640" s="6">
        <f>IF(A640&amp;""="","",IF(AND(H640="تم",N(E640)&lt;N(D640)),"راجع الحصص المنفذة",""))</f>
        <v/>
      </c>
    </row>
    <row r="641">
      <c r="A641" s="5" t="n"/>
      <c r="B641" s="5" t="n"/>
      <c r="C641" s="5" t="n"/>
      <c r="D641" s="14" t="n"/>
      <c r="E641" s="14" t="n"/>
      <c r="F641" s="13" t="n"/>
      <c r="G641" s="13" t="n"/>
      <c r="H641" s="5" t="n"/>
      <c r="I641" s="5" t="n"/>
      <c r="J641" s="16">
        <f>IF(A641&amp;""="","",MIN(N(E641),N(D641)))</f>
        <v/>
      </c>
      <c r="K641" s="16">
        <f>IF(A641&amp;""="","",MAX(0,N(D641)-J641))</f>
        <v/>
      </c>
      <c r="L641" s="6">
        <f>IF(A641&amp;""="","",IF(AND(H641&lt;&gt;"تم",ISNUMBER(F641),F641&lt;'الإعدادات'!$B$4-N('الإعدادات'!$B$5)),"متأخر عن الخطة",""))</f>
        <v/>
      </c>
      <c r="M641" s="6">
        <f>IF(A641&amp;""="","",IF(AND(H641="تم",N(E641)&lt;N(D641)),"راجع الحصص المنفذة",""))</f>
        <v/>
      </c>
    </row>
    <row r="642">
      <c r="A642" s="5" t="n"/>
      <c r="B642" s="5" t="n"/>
      <c r="C642" s="5" t="n"/>
      <c r="D642" s="14" t="n"/>
      <c r="E642" s="14" t="n"/>
      <c r="F642" s="13" t="n"/>
      <c r="G642" s="13" t="n"/>
      <c r="H642" s="5" t="n"/>
      <c r="I642" s="5" t="n"/>
      <c r="J642" s="16">
        <f>IF(A642&amp;""="","",MIN(N(E642),N(D642)))</f>
        <v/>
      </c>
      <c r="K642" s="16">
        <f>IF(A642&amp;""="","",MAX(0,N(D642)-J642))</f>
        <v/>
      </c>
      <c r="L642" s="6">
        <f>IF(A642&amp;""="","",IF(AND(H642&lt;&gt;"تم",ISNUMBER(F642),F642&lt;'الإعدادات'!$B$4-N('الإعدادات'!$B$5)),"متأخر عن الخطة",""))</f>
        <v/>
      </c>
      <c r="M642" s="6">
        <f>IF(A642&amp;""="","",IF(AND(H642="تم",N(E642)&lt;N(D642)),"راجع الحصص المنفذة",""))</f>
        <v/>
      </c>
    </row>
    <row r="643">
      <c r="A643" s="5" t="n"/>
      <c r="B643" s="5" t="n"/>
      <c r="C643" s="5" t="n"/>
      <c r="D643" s="14" t="n"/>
      <c r="E643" s="14" t="n"/>
      <c r="F643" s="13" t="n"/>
      <c r="G643" s="13" t="n"/>
      <c r="H643" s="5" t="n"/>
      <c r="I643" s="5" t="n"/>
      <c r="J643" s="16">
        <f>IF(A643&amp;""="","",MIN(N(E643),N(D643)))</f>
        <v/>
      </c>
      <c r="K643" s="16">
        <f>IF(A643&amp;""="","",MAX(0,N(D643)-J643))</f>
        <v/>
      </c>
      <c r="L643" s="6">
        <f>IF(A643&amp;""="","",IF(AND(H643&lt;&gt;"تم",ISNUMBER(F643),F643&lt;'الإعدادات'!$B$4-N('الإعدادات'!$B$5)),"متأخر عن الخطة",""))</f>
        <v/>
      </c>
      <c r="M643" s="6">
        <f>IF(A643&amp;""="","",IF(AND(H643="تم",N(E643)&lt;N(D643)),"راجع الحصص المنفذة",""))</f>
        <v/>
      </c>
    </row>
    <row r="644">
      <c r="A644" s="5" t="n"/>
      <c r="B644" s="5" t="n"/>
      <c r="C644" s="5" t="n"/>
      <c r="D644" s="14" t="n"/>
      <c r="E644" s="14" t="n"/>
      <c r="F644" s="13" t="n"/>
      <c r="G644" s="13" t="n"/>
      <c r="H644" s="5" t="n"/>
      <c r="I644" s="5" t="n"/>
      <c r="J644" s="16">
        <f>IF(A644&amp;""="","",MIN(N(E644),N(D644)))</f>
        <v/>
      </c>
      <c r="K644" s="16">
        <f>IF(A644&amp;""="","",MAX(0,N(D644)-J644))</f>
        <v/>
      </c>
      <c r="L644" s="6">
        <f>IF(A644&amp;""="","",IF(AND(H644&lt;&gt;"تم",ISNUMBER(F644),F644&lt;'الإعدادات'!$B$4-N('الإعدادات'!$B$5)),"متأخر عن الخطة",""))</f>
        <v/>
      </c>
      <c r="M644" s="6">
        <f>IF(A644&amp;""="","",IF(AND(H644="تم",N(E644)&lt;N(D644)),"راجع الحصص المنفذة",""))</f>
        <v/>
      </c>
    </row>
    <row r="645">
      <c r="A645" s="5" t="n"/>
      <c r="B645" s="5" t="n"/>
      <c r="C645" s="5" t="n"/>
      <c r="D645" s="14" t="n"/>
      <c r="E645" s="14" t="n"/>
      <c r="F645" s="13" t="n"/>
      <c r="G645" s="13" t="n"/>
      <c r="H645" s="5" t="n"/>
      <c r="I645" s="5" t="n"/>
      <c r="J645" s="16">
        <f>IF(A645&amp;""="","",MIN(N(E645),N(D645)))</f>
        <v/>
      </c>
      <c r="K645" s="16">
        <f>IF(A645&amp;""="","",MAX(0,N(D645)-J645))</f>
        <v/>
      </c>
      <c r="L645" s="6">
        <f>IF(A645&amp;""="","",IF(AND(H645&lt;&gt;"تم",ISNUMBER(F645),F645&lt;'الإعدادات'!$B$4-N('الإعدادات'!$B$5)),"متأخر عن الخطة",""))</f>
        <v/>
      </c>
      <c r="M645" s="6">
        <f>IF(A645&amp;""="","",IF(AND(H645="تم",N(E645)&lt;N(D645)),"راجع الحصص المنفذة",""))</f>
        <v/>
      </c>
    </row>
    <row r="646">
      <c r="A646" s="5" t="n"/>
      <c r="B646" s="5" t="n"/>
      <c r="C646" s="5" t="n"/>
      <c r="D646" s="14" t="n"/>
      <c r="E646" s="14" t="n"/>
      <c r="F646" s="13" t="n"/>
      <c r="G646" s="13" t="n"/>
      <c r="H646" s="5" t="n"/>
      <c r="I646" s="5" t="n"/>
      <c r="J646" s="16">
        <f>IF(A646&amp;""="","",MIN(N(E646),N(D646)))</f>
        <v/>
      </c>
      <c r="K646" s="16">
        <f>IF(A646&amp;""="","",MAX(0,N(D646)-J646))</f>
        <v/>
      </c>
      <c r="L646" s="6">
        <f>IF(A646&amp;""="","",IF(AND(H646&lt;&gt;"تم",ISNUMBER(F646),F646&lt;'الإعدادات'!$B$4-N('الإعدادات'!$B$5)),"متأخر عن الخطة",""))</f>
        <v/>
      </c>
      <c r="M646" s="6">
        <f>IF(A646&amp;""="","",IF(AND(H646="تم",N(E646)&lt;N(D646)),"راجع الحصص المنفذة",""))</f>
        <v/>
      </c>
    </row>
    <row r="647">
      <c r="A647" s="5" t="n"/>
      <c r="B647" s="5" t="n"/>
      <c r="C647" s="5" t="n"/>
      <c r="D647" s="14" t="n"/>
      <c r="E647" s="14" t="n"/>
      <c r="F647" s="13" t="n"/>
      <c r="G647" s="13" t="n"/>
      <c r="H647" s="5" t="n"/>
      <c r="I647" s="5" t="n"/>
      <c r="J647" s="16">
        <f>IF(A647&amp;""="","",MIN(N(E647),N(D647)))</f>
        <v/>
      </c>
      <c r="K647" s="16">
        <f>IF(A647&amp;""="","",MAX(0,N(D647)-J647))</f>
        <v/>
      </c>
      <c r="L647" s="6">
        <f>IF(A647&amp;""="","",IF(AND(H647&lt;&gt;"تم",ISNUMBER(F647),F647&lt;'الإعدادات'!$B$4-N('الإعدادات'!$B$5)),"متأخر عن الخطة",""))</f>
        <v/>
      </c>
      <c r="M647" s="6">
        <f>IF(A647&amp;""="","",IF(AND(H647="تم",N(E647)&lt;N(D647)),"راجع الحصص المنفذة",""))</f>
        <v/>
      </c>
    </row>
    <row r="648">
      <c r="A648" s="5" t="n"/>
      <c r="B648" s="5" t="n"/>
      <c r="C648" s="5" t="n"/>
      <c r="D648" s="14" t="n"/>
      <c r="E648" s="14" t="n"/>
      <c r="F648" s="13" t="n"/>
      <c r="G648" s="13" t="n"/>
      <c r="H648" s="5" t="n"/>
      <c r="I648" s="5" t="n"/>
      <c r="J648" s="16">
        <f>IF(A648&amp;""="","",MIN(N(E648),N(D648)))</f>
        <v/>
      </c>
      <c r="K648" s="16">
        <f>IF(A648&amp;""="","",MAX(0,N(D648)-J648))</f>
        <v/>
      </c>
      <c r="L648" s="6">
        <f>IF(A648&amp;""="","",IF(AND(H648&lt;&gt;"تم",ISNUMBER(F648),F648&lt;'الإعدادات'!$B$4-N('الإعدادات'!$B$5)),"متأخر عن الخطة",""))</f>
        <v/>
      </c>
      <c r="M648" s="6">
        <f>IF(A648&amp;""="","",IF(AND(H648="تم",N(E648)&lt;N(D648)),"راجع الحصص المنفذة",""))</f>
        <v/>
      </c>
    </row>
    <row r="649">
      <c r="A649" s="5" t="n"/>
      <c r="B649" s="5" t="n"/>
      <c r="C649" s="5" t="n"/>
      <c r="D649" s="14" t="n"/>
      <c r="E649" s="14" t="n"/>
      <c r="F649" s="13" t="n"/>
      <c r="G649" s="13" t="n"/>
      <c r="H649" s="5" t="n"/>
      <c r="I649" s="5" t="n"/>
      <c r="J649" s="16">
        <f>IF(A649&amp;""="","",MIN(N(E649),N(D649)))</f>
        <v/>
      </c>
      <c r="K649" s="16">
        <f>IF(A649&amp;""="","",MAX(0,N(D649)-J649))</f>
        <v/>
      </c>
      <c r="L649" s="6">
        <f>IF(A649&amp;""="","",IF(AND(H649&lt;&gt;"تم",ISNUMBER(F649),F649&lt;'الإعدادات'!$B$4-N('الإعدادات'!$B$5)),"متأخر عن الخطة",""))</f>
        <v/>
      </c>
      <c r="M649" s="6">
        <f>IF(A649&amp;""="","",IF(AND(H649="تم",N(E649)&lt;N(D649)),"راجع الحصص المنفذة",""))</f>
        <v/>
      </c>
    </row>
    <row r="650">
      <c r="A650" s="5" t="n"/>
      <c r="B650" s="5" t="n"/>
      <c r="C650" s="5" t="n"/>
      <c r="D650" s="14" t="n"/>
      <c r="E650" s="14" t="n"/>
      <c r="F650" s="13" t="n"/>
      <c r="G650" s="13" t="n"/>
      <c r="H650" s="5" t="n"/>
      <c r="I650" s="5" t="n"/>
      <c r="J650" s="16">
        <f>IF(A650&amp;""="","",MIN(N(E650),N(D650)))</f>
        <v/>
      </c>
      <c r="K650" s="16">
        <f>IF(A650&amp;""="","",MAX(0,N(D650)-J650))</f>
        <v/>
      </c>
      <c r="L650" s="6">
        <f>IF(A650&amp;""="","",IF(AND(H650&lt;&gt;"تم",ISNUMBER(F650),F650&lt;'الإعدادات'!$B$4-N('الإعدادات'!$B$5)),"متأخر عن الخطة",""))</f>
        <v/>
      </c>
      <c r="M650" s="6">
        <f>IF(A650&amp;""="","",IF(AND(H650="تم",N(E650)&lt;N(D650)),"راجع الحصص المنفذة",""))</f>
        <v/>
      </c>
    </row>
    <row r="651">
      <c r="A651" s="5" t="n"/>
      <c r="B651" s="5" t="n"/>
      <c r="C651" s="5" t="n"/>
      <c r="D651" s="14" t="n"/>
      <c r="E651" s="14" t="n"/>
      <c r="F651" s="13" t="n"/>
      <c r="G651" s="13" t="n"/>
      <c r="H651" s="5" t="n"/>
      <c r="I651" s="5" t="n"/>
      <c r="J651" s="16">
        <f>IF(A651&amp;""="","",MIN(N(E651),N(D651)))</f>
        <v/>
      </c>
      <c r="K651" s="16">
        <f>IF(A651&amp;""="","",MAX(0,N(D651)-J651))</f>
        <v/>
      </c>
      <c r="L651" s="6">
        <f>IF(A651&amp;""="","",IF(AND(H651&lt;&gt;"تم",ISNUMBER(F651),F651&lt;'الإعدادات'!$B$4-N('الإعدادات'!$B$5)),"متأخر عن الخطة",""))</f>
        <v/>
      </c>
      <c r="M651" s="6">
        <f>IF(A651&amp;""="","",IF(AND(H651="تم",N(E651)&lt;N(D651)),"راجع الحصص المنفذة",""))</f>
        <v/>
      </c>
    </row>
    <row r="652">
      <c r="A652" s="5" t="n"/>
      <c r="B652" s="5" t="n"/>
      <c r="C652" s="5" t="n"/>
      <c r="D652" s="14" t="n"/>
      <c r="E652" s="14" t="n"/>
      <c r="F652" s="13" t="n"/>
      <c r="G652" s="13" t="n"/>
      <c r="H652" s="5" t="n"/>
      <c r="I652" s="5" t="n"/>
      <c r="J652" s="16">
        <f>IF(A652&amp;""="","",MIN(N(E652),N(D652)))</f>
        <v/>
      </c>
      <c r="K652" s="16">
        <f>IF(A652&amp;""="","",MAX(0,N(D652)-J652))</f>
        <v/>
      </c>
      <c r="L652" s="6">
        <f>IF(A652&amp;""="","",IF(AND(H652&lt;&gt;"تم",ISNUMBER(F652),F652&lt;'الإعدادات'!$B$4-N('الإعدادات'!$B$5)),"متأخر عن الخطة",""))</f>
        <v/>
      </c>
      <c r="M652" s="6">
        <f>IF(A652&amp;""="","",IF(AND(H652="تم",N(E652)&lt;N(D652)),"راجع الحصص المنفذة",""))</f>
        <v/>
      </c>
    </row>
    <row r="653">
      <c r="A653" s="5" t="n"/>
      <c r="B653" s="5" t="n"/>
      <c r="C653" s="5" t="n"/>
      <c r="D653" s="14" t="n"/>
      <c r="E653" s="14" t="n"/>
      <c r="F653" s="13" t="n"/>
      <c r="G653" s="13" t="n"/>
      <c r="H653" s="5" t="n"/>
      <c r="I653" s="5" t="n"/>
      <c r="J653" s="16">
        <f>IF(A653&amp;""="","",MIN(N(E653),N(D653)))</f>
        <v/>
      </c>
      <c r="K653" s="16">
        <f>IF(A653&amp;""="","",MAX(0,N(D653)-J653))</f>
        <v/>
      </c>
      <c r="L653" s="6">
        <f>IF(A653&amp;""="","",IF(AND(H653&lt;&gt;"تم",ISNUMBER(F653),F653&lt;'الإعدادات'!$B$4-N('الإعدادات'!$B$5)),"متأخر عن الخطة",""))</f>
        <v/>
      </c>
      <c r="M653" s="6">
        <f>IF(A653&amp;""="","",IF(AND(H653="تم",N(E653)&lt;N(D653)),"راجع الحصص المنفذة",""))</f>
        <v/>
      </c>
    </row>
    <row r="654">
      <c r="A654" s="5" t="n"/>
      <c r="B654" s="5" t="n"/>
      <c r="C654" s="5" t="n"/>
      <c r="D654" s="14" t="n"/>
      <c r="E654" s="14" t="n"/>
      <c r="F654" s="13" t="n"/>
      <c r="G654" s="13" t="n"/>
      <c r="H654" s="5" t="n"/>
      <c r="I654" s="5" t="n"/>
      <c r="J654" s="16">
        <f>IF(A654&amp;""="","",MIN(N(E654),N(D654)))</f>
        <v/>
      </c>
      <c r="K654" s="16">
        <f>IF(A654&amp;""="","",MAX(0,N(D654)-J654))</f>
        <v/>
      </c>
      <c r="L654" s="6">
        <f>IF(A654&amp;""="","",IF(AND(H654&lt;&gt;"تم",ISNUMBER(F654),F654&lt;'الإعدادات'!$B$4-N('الإعدادات'!$B$5)),"متأخر عن الخطة",""))</f>
        <v/>
      </c>
      <c r="M654" s="6">
        <f>IF(A654&amp;""="","",IF(AND(H654="تم",N(E654)&lt;N(D654)),"راجع الحصص المنفذة",""))</f>
        <v/>
      </c>
    </row>
    <row r="655">
      <c r="A655" s="5" t="n"/>
      <c r="B655" s="5" t="n"/>
      <c r="C655" s="5" t="n"/>
      <c r="D655" s="14" t="n"/>
      <c r="E655" s="14" t="n"/>
      <c r="F655" s="13" t="n"/>
      <c r="G655" s="13" t="n"/>
      <c r="H655" s="5" t="n"/>
      <c r="I655" s="5" t="n"/>
      <c r="J655" s="16">
        <f>IF(A655&amp;""="","",MIN(N(E655),N(D655)))</f>
        <v/>
      </c>
      <c r="K655" s="16">
        <f>IF(A655&amp;""="","",MAX(0,N(D655)-J655))</f>
        <v/>
      </c>
      <c r="L655" s="6">
        <f>IF(A655&amp;""="","",IF(AND(H655&lt;&gt;"تم",ISNUMBER(F655),F655&lt;'الإعدادات'!$B$4-N('الإعدادات'!$B$5)),"متأخر عن الخطة",""))</f>
        <v/>
      </c>
      <c r="M655" s="6">
        <f>IF(A655&amp;""="","",IF(AND(H655="تم",N(E655)&lt;N(D655)),"راجع الحصص المنفذة",""))</f>
        <v/>
      </c>
    </row>
    <row r="656">
      <c r="A656" s="5" t="n"/>
      <c r="B656" s="5" t="n"/>
      <c r="C656" s="5" t="n"/>
      <c r="D656" s="14" t="n"/>
      <c r="E656" s="14" t="n"/>
      <c r="F656" s="13" t="n"/>
      <c r="G656" s="13" t="n"/>
      <c r="H656" s="5" t="n"/>
      <c r="I656" s="5" t="n"/>
      <c r="J656" s="16">
        <f>IF(A656&amp;""="","",MIN(N(E656),N(D656)))</f>
        <v/>
      </c>
      <c r="K656" s="16">
        <f>IF(A656&amp;""="","",MAX(0,N(D656)-J656))</f>
        <v/>
      </c>
      <c r="L656" s="6">
        <f>IF(A656&amp;""="","",IF(AND(H656&lt;&gt;"تم",ISNUMBER(F656),F656&lt;'الإعدادات'!$B$4-N('الإعدادات'!$B$5)),"متأخر عن الخطة",""))</f>
        <v/>
      </c>
      <c r="M656" s="6">
        <f>IF(A656&amp;""="","",IF(AND(H656="تم",N(E656)&lt;N(D656)),"راجع الحصص المنفذة",""))</f>
        <v/>
      </c>
    </row>
    <row r="657">
      <c r="A657" s="5" t="n"/>
      <c r="B657" s="5" t="n"/>
      <c r="C657" s="5" t="n"/>
      <c r="D657" s="14" t="n"/>
      <c r="E657" s="14" t="n"/>
      <c r="F657" s="13" t="n"/>
      <c r="G657" s="13" t="n"/>
      <c r="H657" s="5" t="n"/>
      <c r="I657" s="5" t="n"/>
      <c r="J657" s="16">
        <f>IF(A657&amp;""="","",MIN(N(E657),N(D657)))</f>
        <v/>
      </c>
      <c r="K657" s="16">
        <f>IF(A657&amp;""="","",MAX(0,N(D657)-J657))</f>
        <v/>
      </c>
      <c r="L657" s="6">
        <f>IF(A657&amp;""="","",IF(AND(H657&lt;&gt;"تم",ISNUMBER(F657),F657&lt;'الإعدادات'!$B$4-N('الإعدادات'!$B$5)),"متأخر عن الخطة",""))</f>
        <v/>
      </c>
      <c r="M657" s="6">
        <f>IF(A657&amp;""="","",IF(AND(H657="تم",N(E657)&lt;N(D657)),"راجع الحصص المنفذة",""))</f>
        <v/>
      </c>
    </row>
    <row r="658">
      <c r="A658" s="5" t="n"/>
      <c r="B658" s="5" t="n"/>
      <c r="C658" s="5" t="n"/>
      <c r="D658" s="14" t="n"/>
      <c r="E658" s="14" t="n"/>
      <c r="F658" s="13" t="n"/>
      <c r="G658" s="13" t="n"/>
      <c r="H658" s="5" t="n"/>
      <c r="I658" s="5" t="n"/>
      <c r="J658" s="16">
        <f>IF(A658&amp;""="","",MIN(N(E658),N(D658)))</f>
        <v/>
      </c>
      <c r="K658" s="16">
        <f>IF(A658&amp;""="","",MAX(0,N(D658)-J658))</f>
        <v/>
      </c>
      <c r="L658" s="6">
        <f>IF(A658&amp;""="","",IF(AND(H658&lt;&gt;"تم",ISNUMBER(F658),F658&lt;'الإعدادات'!$B$4-N('الإعدادات'!$B$5)),"متأخر عن الخطة",""))</f>
        <v/>
      </c>
      <c r="M658" s="6">
        <f>IF(A658&amp;""="","",IF(AND(H658="تم",N(E658)&lt;N(D658)),"راجع الحصص المنفذة",""))</f>
        <v/>
      </c>
    </row>
    <row r="659">
      <c r="A659" s="5" t="n"/>
      <c r="B659" s="5" t="n"/>
      <c r="C659" s="5" t="n"/>
      <c r="D659" s="14" t="n"/>
      <c r="E659" s="14" t="n"/>
      <c r="F659" s="13" t="n"/>
      <c r="G659" s="13" t="n"/>
      <c r="H659" s="5" t="n"/>
      <c r="I659" s="5" t="n"/>
      <c r="J659" s="16">
        <f>IF(A659&amp;""="","",MIN(N(E659),N(D659)))</f>
        <v/>
      </c>
      <c r="K659" s="16">
        <f>IF(A659&amp;""="","",MAX(0,N(D659)-J659))</f>
        <v/>
      </c>
      <c r="L659" s="6">
        <f>IF(A659&amp;""="","",IF(AND(H659&lt;&gt;"تم",ISNUMBER(F659),F659&lt;'الإعدادات'!$B$4-N('الإعدادات'!$B$5)),"متأخر عن الخطة",""))</f>
        <v/>
      </c>
      <c r="M659" s="6">
        <f>IF(A659&amp;""="","",IF(AND(H659="تم",N(E659)&lt;N(D659)),"راجع الحصص المنفذة",""))</f>
        <v/>
      </c>
    </row>
    <row r="660">
      <c r="A660" s="5" t="n"/>
      <c r="B660" s="5" t="n"/>
      <c r="C660" s="5" t="n"/>
      <c r="D660" s="14" t="n"/>
      <c r="E660" s="14" t="n"/>
      <c r="F660" s="13" t="n"/>
      <c r="G660" s="13" t="n"/>
      <c r="H660" s="5" t="n"/>
      <c r="I660" s="5" t="n"/>
      <c r="J660" s="16">
        <f>IF(A660&amp;""="","",MIN(N(E660),N(D660)))</f>
        <v/>
      </c>
      <c r="K660" s="16">
        <f>IF(A660&amp;""="","",MAX(0,N(D660)-J660))</f>
        <v/>
      </c>
      <c r="L660" s="6">
        <f>IF(A660&amp;""="","",IF(AND(H660&lt;&gt;"تم",ISNUMBER(F660),F660&lt;'الإعدادات'!$B$4-N('الإعدادات'!$B$5)),"متأخر عن الخطة",""))</f>
        <v/>
      </c>
      <c r="M660" s="6">
        <f>IF(A660&amp;""="","",IF(AND(H660="تم",N(E660)&lt;N(D660)),"راجع الحصص المنفذة",""))</f>
        <v/>
      </c>
    </row>
    <row r="661">
      <c r="A661" s="5" t="n"/>
      <c r="B661" s="5" t="n"/>
      <c r="C661" s="5" t="n"/>
      <c r="D661" s="14" t="n"/>
      <c r="E661" s="14" t="n"/>
      <c r="F661" s="13" t="n"/>
      <c r="G661" s="13" t="n"/>
      <c r="H661" s="5" t="n"/>
      <c r="I661" s="5" t="n"/>
      <c r="J661" s="16">
        <f>IF(A661&amp;""="","",MIN(N(E661),N(D661)))</f>
        <v/>
      </c>
      <c r="K661" s="16">
        <f>IF(A661&amp;""="","",MAX(0,N(D661)-J661))</f>
        <v/>
      </c>
      <c r="L661" s="6">
        <f>IF(A661&amp;""="","",IF(AND(H661&lt;&gt;"تم",ISNUMBER(F661),F661&lt;'الإعدادات'!$B$4-N('الإعدادات'!$B$5)),"متأخر عن الخطة",""))</f>
        <v/>
      </c>
      <c r="M661" s="6">
        <f>IF(A661&amp;""="","",IF(AND(H661="تم",N(E661)&lt;N(D661)),"راجع الحصص المنفذة",""))</f>
        <v/>
      </c>
    </row>
    <row r="662">
      <c r="A662" s="5" t="n"/>
      <c r="B662" s="5" t="n"/>
      <c r="C662" s="5" t="n"/>
      <c r="D662" s="14" t="n"/>
      <c r="E662" s="14" t="n"/>
      <c r="F662" s="13" t="n"/>
      <c r="G662" s="13" t="n"/>
      <c r="H662" s="5" t="n"/>
      <c r="I662" s="5" t="n"/>
      <c r="J662" s="16">
        <f>IF(A662&amp;""="","",MIN(N(E662),N(D662)))</f>
        <v/>
      </c>
      <c r="K662" s="16">
        <f>IF(A662&amp;""="","",MAX(0,N(D662)-J662))</f>
        <v/>
      </c>
      <c r="L662" s="6">
        <f>IF(A662&amp;""="","",IF(AND(H662&lt;&gt;"تم",ISNUMBER(F662),F662&lt;'الإعدادات'!$B$4-N('الإعدادات'!$B$5)),"متأخر عن الخطة",""))</f>
        <v/>
      </c>
      <c r="M662" s="6">
        <f>IF(A662&amp;""="","",IF(AND(H662="تم",N(E662)&lt;N(D662)),"راجع الحصص المنفذة",""))</f>
        <v/>
      </c>
    </row>
    <row r="663">
      <c r="A663" s="5" t="n"/>
      <c r="B663" s="5" t="n"/>
      <c r="C663" s="5" t="n"/>
      <c r="D663" s="14" t="n"/>
      <c r="E663" s="14" t="n"/>
      <c r="F663" s="13" t="n"/>
      <c r="G663" s="13" t="n"/>
      <c r="H663" s="5" t="n"/>
      <c r="I663" s="5" t="n"/>
      <c r="J663" s="16">
        <f>IF(A663&amp;""="","",MIN(N(E663),N(D663)))</f>
        <v/>
      </c>
      <c r="K663" s="16">
        <f>IF(A663&amp;""="","",MAX(0,N(D663)-J663))</f>
        <v/>
      </c>
      <c r="L663" s="6">
        <f>IF(A663&amp;""="","",IF(AND(H663&lt;&gt;"تم",ISNUMBER(F663),F663&lt;'الإعدادات'!$B$4-N('الإعدادات'!$B$5)),"متأخر عن الخطة",""))</f>
        <v/>
      </c>
      <c r="M663" s="6">
        <f>IF(A663&amp;""="","",IF(AND(H663="تم",N(E663)&lt;N(D663)),"راجع الحصص المنفذة",""))</f>
        <v/>
      </c>
    </row>
    <row r="664">
      <c r="A664" s="5" t="n"/>
      <c r="B664" s="5" t="n"/>
      <c r="C664" s="5" t="n"/>
      <c r="D664" s="14" t="n"/>
      <c r="E664" s="14" t="n"/>
      <c r="F664" s="13" t="n"/>
      <c r="G664" s="13" t="n"/>
      <c r="H664" s="5" t="n"/>
      <c r="I664" s="5" t="n"/>
      <c r="J664" s="16">
        <f>IF(A664&amp;""="","",MIN(N(E664),N(D664)))</f>
        <v/>
      </c>
      <c r="K664" s="16">
        <f>IF(A664&amp;""="","",MAX(0,N(D664)-J664))</f>
        <v/>
      </c>
      <c r="L664" s="6">
        <f>IF(A664&amp;""="","",IF(AND(H664&lt;&gt;"تم",ISNUMBER(F664),F664&lt;'الإعدادات'!$B$4-N('الإعدادات'!$B$5)),"متأخر عن الخطة",""))</f>
        <v/>
      </c>
      <c r="M664" s="6">
        <f>IF(A664&amp;""="","",IF(AND(H664="تم",N(E664)&lt;N(D664)),"راجع الحصص المنفذة",""))</f>
        <v/>
      </c>
    </row>
    <row r="665">
      <c r="A665" s="5" t="n"/>
      <c r="B665" s="5" t="n"/>
      <c r="C665" s="5" t="n"/>
      <c r="D665" s="14" t="n"/>
      <c r="E665" s="14" t="n"/>
      <c r="F665" s="13" t="n"/>
      <c r="G665" s="13" t="n"/>
      <c r="H665" s="5" t="n"/>
      <c r="I665" s="5" t="n"/>
      <c r="J665" s="16">
        <f>IF(A665&amp;""="","",MIN(N(E665),N(D665)))</f>
        <v/>
      </c>
      <c r="K665" s="16">
        <f>IF(A665&amp;""="","",MAX(0,N(D665)-J665))</f>
        <v/>
      </c>
      <c r="L665" s="6">
        <f>IF(A665&amp;""="","",IF(AND(H665&lt;&gt;"تم",ISNUMBER(F665),F665&lt;'الإعدادات'!$B$4-N('الإعدادات'!$B$5)),"متأخر عن الخطة",""))</f>
        <v/>
      </c>
      <c r="M665" s="6">
        <f>IF(A665&amp;""="","",IF(AND(H665="تم",N(E665)&lt;N(D665)),"راجع الحصص المنفذة",""))</f>
        <v/>
      </c>
    </row>
    <row r="666">
      <c r="A666" s="5" t="n"/>
      <c r="B666" s="5" t="n"/>
      <c r="C666" s="5" t="n"/>
      <c r="D666" s="14" t="n"/>
      <c r="E666" s="14" t="n"/>
      <c r="F666" s="13" t="n"/>
      <c r="G666" s="13" t="n"/>
      <c r="H666" s="5" t="n"/>
      <c r="I666" s="5" t="n"/>
      <c r="J666" s="16">
        <f>IF(A666&amp;""="","",MIN(N(E666),N(D666)))</f>
        <v/>
      </c>
      <c r="K666" s="16">
        <f>IF(A666&amp;""="","",MAX(0,N(D666)-J666))</f>
        <v/>
      </c>
      <c r="L666" s="6">
        <f>IF(A666&amp;""="","",IF(AND(H666&lt;&gt;"تم",ISNUMBER(F666),F666&lt;'الإعدادات'!$B$4-N('الإعدادات'!$B$5)),"متأخر عن الخطة",""))</f>
        <v/>
      </c>
      <c r="M666" s="6">
        <f>IF(A666&amp;""="","",IF(AND(H666="تم",N(E666)&lt;N(D666)),"راجع الحصص المنفذة",""))</f>
        <v/>
      </c>
    </row>
    <row r="667">
      <c r="A667" s="5" t="n"/>
      <c r="B667" s="5" t="n"/>
      <c r="C667" s="5" t="n"/>
      <c r="D667" s="14" t="n"/>
      <c r="E667" s="14" t="n"/>
      <c r="F667" s="13" t="n"/>
      <c r="G667" s="13" t="n"/>
      <c r="H667" s="5" t="n"/>
      <c r="I667" s="5" t="n"/>
      <c r="J667" s="16">
        <f>IF(A667&amp;""="","",MIN(N(E667),N(D667)))</f>
        <v/>
      </c>
      <c r="K667" s="16">
        <f>IF(A667&amp;""="","",MAX(0,N(D667)-J667))</f>
        <v/>
      </c>
      <c r="L667" s="6">
        <f>IF(A667&amp;""="","",IF(AND(H667&lt;&gt;"تم",ISNUMBER(F667),F667&lt;'الإعدادات'!$B$4-N('الإعدادات'!$B$5)),"متأخر عن الخطة",""))</f>
        <v/>
      </c>
      <c r="M667" s="6">
        <f>IF(A667&amp;""="","",IF(AND(H667="تم",N(E667)&lt;N(D667)),"راجع الحصص المنفذة",""))</f>
        <v/>
      </c>
    </row>
    <row r="668">
      <c r="A668" s="5" t="n"/>
      <c r="B668" s="5" t="n"/>
      <c r="C668" s="5" t="n"/>
      <c r="D668" s="14" t="n"/>
      <c r="E668" s="14" t="n"/>
      <c r="F668" s="13" t="n"/>
      <c r="G668" s="13" t="n"/>
      <c r="H668" s="5" t="n"/>
      <c r="I668" s="5" t="n"/>
      <c r="J668" s="16">
        <f>IF(A668&amp;""="","",MIN(N(E668),N(D668)))</f>
        <v/>
      </c>
      <c r="K668" s="16">
        <f>IF(A668&amp;""="","",MAX(0,N(D668)-J668))</f>
        <v/>
      </c>
      <c r="L668" s="6">
        <f>IF(A668&amp;""="","",IF(AND(H668&lt;&gt;"تم",ISNUMBER(F668),F668&lt;'الإعدادات'!$B$4-N('الإعدادات'!$B$5)),"متأخر عن الخطة",""))</f>
        <v/>
      </c>
      <c r="M668" s="6">
        <f>IF(A668&amp;""="","",IF(AND(H668="تم",N(E668)&lt;N(D668)),"راجع الحصص المنفذة",""))</f>
        <v/>
      </c>
    </row>
    <row r="669">
      <c r="A669" s="5" t="n"/>
      <c r="B669" s="5" t="n"/>
      <c r="C669" s="5" t="n"/>
      <c r="D669" s="14" t="n"/>
      <c r="E669" s="14" t="n"/>
      <c r="F669" s="13" t="n"/>
      <c r="G669" s="13" t="n"/>
      <c r="H669" s="5" t="n"/>
      <c r="I669" s="5" t="n"/>
      <c r="J669" s="16">
        <f>IF(A669&amp;""="","",MIN(N(E669),N(D669)))</f>
        <v/>
      </c>
      <c r="K669" s="16">
        <f>IF(A669&amp;""="","",MAX(0,N(D669)-J669))</f>
        <v/>
      </c>
      <c r="L669" s="6">
        <f>IF(A669&amp;""="","",IF(AND(H669&lt;&gt;"تم",ISNUMBER(F669),F669&lt;'الإعدادات'!$B$4-N('الإعدادات'!$B$5)),"متأخر عن الخطة",""))</f>
        <v/>
      </c>
      <c r="M669" s="6">
        <f>IF(A669&amp;""="","",IF(AND(H669="تم",N(E669)&lt;N(D669)),"راجع الحصص المنفذة",""))</f>
        <v/>
      </c>
    </row>
    <row r="670">
      <c r="A670" s="5" t="n"/>
      <c r="B670" s="5" t="n"/>
      <c r="C670" s="5" t="n"/>
      <c r="D670" s="14" t="n"/>
      <c r="E670" s="14" t="n"/>
      <c r="F670" s="13" t="n"/>
      <c r="G670" s="13" t="n"/>
      <c r="H670" s="5" t="n"/>
      <c r="I670" s="5" t="n"/>
      <c r="J670" s="16">
        <f>IF(A670&amp;""="","",MIN(N(E670),N(D670)))</f>
        <v/>
      </c>
      <c r="K670" s="16">
        <f>IF(A670&amp;""="","",MAX(0,N(D670)-J670))</f>
        <v/>
      </c>
      <c r="L670" s="6">
        <f>IF(A670&amp;""="","",IF(AND(H670&lt;&gt;"تم",ISNUMBER(F670),F670&lt;'الإعدادات'!$B$4-N('الإعدادات'!$B$5)),"متأخر عن الخطة",""))</f>
        <v/>
      </c>
      <c r="M670" s="6">
        <f>IF(A670&amp;""="","",IF(AND(H670="تم",N(E670)&lt;N(D670)),"راجع الحصص المنفذة",""))</f>
        <v/>
      </c>
    </row>
    <row r="671">
      <c r="A671" s="5" t="n"/>
      <c r="B671" s="5" t="n"/>
      <c r="C671" s="5" t="n"/>
      <c r="D671" s="14" t="n"/>
      <c r="E671" s="14" t="n"/>
      <c r="F671" s="13" t="n"/>
      <c r="G671" s="13" t="n"/>
      <c r="H671" s="5" t="n"/>
      <c r="I671" s="5" t="n"/>
      <c r="J671" s="16">
        <f>IF(A671&amp;""="","",MIN(N(E671),N(D671)))</f>
        <v/>
      </c>
      <c r="K671" s="16">
        <f>IF(A671&amp;""="","",MAX(0,N(D671)-J671))</f>
        <v/>
      </c>
      <c r="L671" s="6">
        <f>IF(A671&amp;""="","",IF(AND(H671&lt;&gt;"تم",ISNUMBER(F671),F671&lt;'الإعدادات'!$B$4-N('الإعدادات'!$B$5)),"متأخر عن الخطة",""))</f>
        <v/>
      </c>
      <c r="M671" s="6">
        <f>IF(A671&amp;""="","",IF(AND(H671="تم",N(E671)&lt;N(D671)),"راجع الحصص المنفذة",""))</f>
        <v/>
      </c>
    </row>
    <row r="672">
      <c r="A672" s="5" t="n"/>
      <c r="B672" s="5" t="n"/>
      <c r="C672" s="5" t="n"/>
      <c r="D672" s="14" t="n"/>
      <c r="E672" s="14" t="n"/>
      <c r="F672" s="13" t="n"/>
      <c r="G672" s="13" t="n"/>
      <c r="H672" s="5" t="n"/>
      <c r="I672" s="5" t="n"/>
      <c r="J672" s="16">
        <f>IF(A672&amp;""="","",MIN(N(E672),N(D672)))</f>
        <v/>
      </c>
      <c r="K672" s="16">
        <f>IF(A672&amp;""="","",MAX(0,N(D672)-J672))</f>
        <v/>
      </c>
      <c r="L672" s="6">
        <f>IF(A672&amp;""="","",IF(AND(H672&lt;&gt;"تم",ISNUMBER(F672),F672&lt;'الإعدادات'!$B$4-N('الإعدادات'!$B$5)),"متأخر عن الخطة",""))</f>
        <v/>
      </c>
      <c r="M672" s="6">
        <f>IF(A672&amp;""="","",IF(AND(H672="تم",N(E672)&lt;N(D672)),"راجع الحصص المنفذة",""))</f>
        <v/>
      </c>
    </row>
    <row r="673">
      <c r="A673" s="5" t="n"/>
      <c r="B673" s="5" t="n"/>
      <c r="C673" s="5" t="n"/>
      <c r="D673" s="14" t="n"/>
      <c r="E673" s="14" t="n"/>
      <c r="F673" s="13" t="n"/>
      <c r="G673" s="13" t="n"/>
      <c r="H673" s="5" t="n"/>
      <c r="I673" s="5" t="n"/>
      <c r="J673" s="16">
        <f>IF(A673&amp;""="","",MIN(N(E673),N(D673)))</f>
        <v/>
      </c>
      <c r="K673" s="16">
        <f>IF(A673&amp;""="","",MAX(0,N(D673)-J673))</f>
        <v/>
      </c>
      <c r="L673" s="6">
        <f>IF(A673&amp;""="","",IF(AND(H673&lt;&gt;"تم",ISNUMBER(F673),F673&lt;'الإعدادات'!$B$4-N('الإعدادات'!$B$5)),"متأخر عن الخطة",""))</f>
        <v/>
      </c>
      <c r="M673" s="6">
        <f>IF(A673&amp;""="","",IF(AND(H673="تم",N(E673)&lt;N(D673)),"راجع الحصص المنفذة",""))</f>
        <v/>
      </c>
    </row>
    <row r="674">
      <c r="A674" s="5" t="n"/>
      <c r="B674" s="5" t="n"/>
      <c r="C674" s="5" t="n"/>
      <c r="D674" s="14" t="n"/>
      <c r="E674" s="14" t="n"/>
      <c r="F674" s="13" t="n"/>
      <c r="G674" s="13" t="n"/>
      <c r="H674" s="5" t="n"/>
      <c r="I674" s="5" t="n"/>
      <c r="J674" s="16">
        <f>IF(A674&amp;""="","",MIN(N(E674),N(D674)))</f>
        <v/>
      </c>
      <c r="K674" s="16">
        <f>IF(A674&amp;""="","",MAX(0,N(D674)-J674))</f>
        <v/>
      </c>
      <c r="L674" s="6">
        <f>IF(A674&amp;""="","",IF(AND(H674&lt;&gt;"تم",ISNUMBER(F674),F674&lt;'الإعدادات'!$B$4-N('الإعدادات'!$B$5)),"متأخر عن الخطة",""))</f>
        <v/>
      </c>
      <c r="M674" s="6">
        <f>IF(A674&amp;""="","",IF(AND(H674="تم",N(E674)&lt;N(D674)),"راجع الحصص المنفذة",""))</f>
        <v/>
      </c>
    </row>
    <row r="675">
      <c r="A675" s="5" t="n"/>
      <c r="B675" s="5" t="n"/>
      <c r="C675" s="5" t="n"/>
      <c r="D675" s="14" t="n"/>
      <c r="E675" s="14" t="n"/>
      <c r="F675" s="13" t="n"/>
      <c r="G675" s="13" t="n"/>
      <c r="H675" s="5" t="n"/>
      <c r="I675" s="5" t="n"/>
      <c r="J675" s="16">
        <f>IF(A675&amp;""="","",MIN(N(E675),N(D675)))</f>
        <v/>
      </c>
      <c r="K675" s="16">
        <f>IF(A675&amp;""="","",MAX(0,N(D675)-J675))</f>
        <v/>
      </c>
      <c r="L675" s="6">
        <f>IF(A675&amp;""="","",IF(AND(H675&lt;&gt;"تم",ISNUMBER(F675),F675&lt;'الإعدادات'!$B$4-N('الإعدادات'!$B$5)),"متأخر عن الخطة",""))</f>
        <v/>
      </c>
      <c r="M675" s="6">
        <f>IF(A675&amp;""="","",IF(AND(H675="تم",N(E675)&lt;N(D675)),"راجع الحصص المنفذة",""))</f>
        <v/>
      </c>
    </row>
    <row r="676">
      <c r="A676" s="5" t="n"/>
      <c r="B676" s="5" t="n"/>
      <c r="C676" s="5" t="n"/>
      <c r="D676" s="14" t="n"/>
      <c r="E676" s="14" t="n"/>
      <c r="F676" s="13" t="n"/>
      <c r="G676" s="13" t="n"/>
      <c r="H676" s="5" t="n"/>
      <c r="I676" s="5" t="n"/>
      <c r="J676" s="16">
        <f>IF(A676&amp;""="","",MIN(N(E676),N(D676)))</f>
        <v/>
      </c>
      <c r="K676" s="16">
        <f>IF(A676&amp;""="","",MAX(0,N(D676)-J676))</f>
        <v/>
      </c>
      <c r="L676" s="6">
        <f>IF(A676&amp;""="","",IF(AND(H676&lt;&gt;"تم",ISNUMBER(F676),F676&lt;'الإعدادات'!$B$4-N('الإعدادات'!$B$5)),"متأخر عن الخطة",""))</f>
        <v/>
      </c>
      <c r="M676" s="6">
        <f>IF(A676&amp;""="","",IF(AND(H676="تم",N(E676)&lt;N(D676)),"راجع الحصص المنفذة",""))</f>
        <v/>
      </c>
    </row>
    <row r="677">
      <c r="A677" s="5" t="n"/>
      <c r="B677" s="5" t="n"/>
      <c r="C677" s="5" t="n"/>
      <c r="D677" s="14" t="n"/>
      <c r="E677" s="14" t="n"/>
      <c r="F677" s="13" t="n"/>
      <c r="G677" s="13" t="n"/>
      <c r="H677" s="5" t="n"/>
      <c r="I677" s="5" t="n"/>
      <c r="J677" s="16">
        <f>IF(A677&amp;""="","",MIN(N(E677),N(D677)))</f>
        <v/>
      </c>
      <c r="K677" s="16">
        <f>IF(A677&amp;""="","",MAX(0,N(D677)-J677))</f>
        <v/>
      </c>
      <c r="L677" s="6">
        <f>IF(A677&amp;""="","",IF(AND(H677&lt;&gt;"تم",ISNUMBER(F677),F677&lt;'الإعدادات'!$B$4-N('الإعدادات'!$B$5)),"متأخر عن الخطة",""))</f>
        <v/>
      </c>
      <c r="M677" s="6">
        <f>IF(A677&amp;""="","",IF(AND(H677="تم",N(E677)&lt;N(D677)),"راجع الحصص المنفذة",""))</f>
        <v/>
      </c>
    </row>
    <row r="678">
      <c r="A678" s="5" t="n"/>
      <c r="B678" s="5" t="n"/>
      <c r="C678" s="5" t="n"/>
      <c r="D678" s="14" t="n"/>
      <c r="E678" s="14" t="n"/>
      <c r="F678" s="13" t="n"/>
      <c r="G678" s="13" t="n"/>
      <c r="H678" s="5" t="n"/>
      <c r="I678" s="5" t="n"/>
      <c r="J678" s="16">
        <f>IF(A678&amp;""="","",MIN(N(E678),N(D678)))</f>
        <v/>
      </c>
      <c r="K678" s="16">
        <f>IF(A678&amp;""="","",MAX(0,N(D678)-J678))</f>
        <v/>
      </c>
      <c r="L678" s="6">
        <f>IF(A678&amp;""="","",IF(AND(H678&lt;&gt;"تم",ISNUMBER(F678),F678&lt;'الإعدادات'!$B$4-N('الإعدادات'!$B$5)),"متأخر عن الخطة",""))</f>
        <v/>
      </c>
      <c r="M678" s="6">
        <f>IF(A678&amp;""="","",IF(AND(H678="تم",N(E678)&lt;N(D678)),"راجع الحصص المنفذة",""))</f>
        <v/>
      </c>
    </row>
    <row r="679">
      <c r="A679" s="5" t="n"/>
      <c r="B679" s="5" t="n"/>
      <c r="C679" s="5" t="n"/>
      <c r="D679" s="14" t="n"/>
      <c r="E679" s="14" t="n"/>
      <c r="F679" s="13" t="n"/>
      <c r="G679" s="13" t="n"/>
      <c r="H679" s="5" t="n"/>
      <c r="I679" s="5" t="n"/>
      <c r="J679" s="16">
        <f>IF(A679&amp;""="","",MIN(N(E679),N(D679)))</f>
        <v/>
      </c>
      <c r="K679" s="16">
        <f>IF(A679&amp;""="","",MAX(0,N(D679)-J679))</f>
        <v/>
      </c>
      <c r="L679" s="6">
        <f>IF(A679&amp;""="","",IF(AND(H679&lt;&gt;"تم",ISNUMBER(F679),F679&lt;'الإعدادات'!$B$4-N('الإعدادات'!$B$5)),"متأخر عن الخطة",""))</f>
        <v/>
      </c>
      <c r="M679" s="6">
        <f>IF(A679&amp;""="","",IF(AND(H679="تم",N(E679)&lt;N(D679)),"راجع الحصص المنفذة",""))</f>
        <v/>
      </c>
    </row>
    <row r="680">
      <c r="A680" s="5" t="n"/>
      <c r="B680" s="5" t="n"/>
      <c r="C680" s="5" t="n"/>
      <c r="D680" s="14" t="n"/>
      <c r="E680" s="14" t="n"/>
      <c r="F680" s="13" t="n"/>
      <c r="G680" s="13" t="n"/>
      <c r="H680" s="5" t="n"/>
      <c r="I680" s="5" t="n"/>
      <c r="J680" s="16">
        <f>IF(A680&amp;""="","",MIN(N(E680),N(D680)))</f>
        <v/>
      </c>
      <c r="K680" s="16">
        <f>IF(A680&amp;""="","",MAX(0,N(D680)-J680))</f>
        <v/>
      </c>
      <c r="L680" s="6">
        <f>IF(A680&amp;""="","",IF(AND(H680&lt;&gt;"تم",ISNUMBER(F680),F680&lt;'الإعدادات'!$B$4-N('الإعدادات'!$B$5)),"متأخر عن الخطة",""))</f>
        <v/>
      </c>
      <c r="M680" s="6">
        <f>IF(A680&amp;""="","",IF(AND(H680="تم",N(E680)&lt;N(D680)),"راجع الحصص المنفذة",""))</f>
        <v/>
      </c>
    </row>
    <row r="681">
      <c r="A681" s="5" t="n"/>
      <c r="B681" s="5" t="n"/>
      <c r="C681" s="5" t="n"/>
      <c r="D681" s="14" t="n"/>
      <c r="E681" s="14" t="n"/>
      <c r="F681" s="13" t="n"/>
      <c r="G681" s="13" t="n"/>
      <c r="H681" s="5" t="n"/>
      <c r="I681" s="5" t="n"/>
      <c r="J681" s="16">
        <f>IF(A681&amp;""="","",MIN(N(E681),N(D681)))</f>
        <v/>
      </c>
      <c r="K681" s="16">
        <f>IF(A681&amp;""="","",MAX(0,N(D681)-J681))</f>
        <v/>
      </c>
      <c r="L681" s="6">
        <f>IF(A681&amp;""="","",IF(AND(H681&lt;&gt;"تم",ISNUMBER(F681),F681&lt;'الإعدادات'!$B$4-N('الإعدادات'!$B$5)),"متأخر عن الخطة",""))</f>
        <v/>
      </c>
      <c r="M681" s="6">
        <f>IF(A681&amp;""="","",IF(AND(H681="تم",N(E681)&lt;N(D681)),"راجع الحصص المنفذة",""))</f>
        <v/>
      </c>
    </row>
    <row r="682">
      <c r="A682" s="5" t="n"/>
      <c r="B682" s="5" t="n"/>
      <c r="C682" s="5" t="n"/>
      <c r="D682" s="14" t="n"/>
      <c r="E682" s="14" t="n"/>
      <c r="F682" s="13" t="n"/>
      <c r="G682" s="13" t="n"/>
      <c r="H682" s="5" t="n"/>
      <c r="I682" s="5" t="n"/>
      <c r="J682" s="16">
        <f>IF(A682&amp;""="","",MIN(N(E682),N(D682)))</f>
        <v/>
      </c>
      <c r="K682" s="16">
        <f>IF(A682&amp;""="","",MAX(0,N(D682)-J682))</f>
        <v/>
      </c>
      <c r="L682" s="6">
        <f>IF(A682&amp;""="","",IF(AND(H682&lt;&gt;"تم",ISNUMBER(F682),F682&lt;'الإعدادات'!$B$4-N('الإعدادات'!$B$5)),"متأخر عن الخطة",""))</f>
        <v/>
      </c>
      <c r="M682" s="6">
        <f>IF(A682&amp;""="","",IF(AND(H682="تم",N(E682)&lt;N(D682)),"راجع الحصص المنفذة",""))</f>
        <v/>
      </c>
    </row>
    <row r="683">
      <c r="A683" s="5" t="n"/>
      <c r="B683" s="5" t="n"/>
      <c r="C683" s="5" t="n"/>
      <c r="D683" s="14" t="n"/>
      <c r="E683" s="14" t="n"/>
      <c r="F683" s="13" t="n"/>
      <c r="G683" s="13" t="n"/>
      <c r="H683" s="5" t="n"/>
      <c r="I683" s="5" t="n"/>
      <c r="J683" s="16">
        <f>IF(A683&amp;""="","",MIN(N(E683),N(D683)))</f>
        <v/>
      </c>
      <c r="K683" s="16">
        <f>IF(A683&amp;""="","",MAX(0,N(D683)-J683))</f>
        <v/>
      </c>
      <c r="L683" s="6">
        <f>IF(A683&amp;""="","",IF(AND(H683&lt;&gt;"تم",ISNUMBER(F683),F683&lt;'الإعدادات'!$B$4-N('الإعدادات'!$B$5)),"متأخر عن الخطة",""))</f>
        <v/>
      </c>
      <c r="M683" s="6">
        <f>IF(A683&amp;""="","",IF(AND(H683="تم",N(E683)&lt;N(D683)),"راجع الحصص المنفذة",""))</f>
        <v/>
      </c>
    </row>
    <row r="684">
      <c r="A684" s="5" t="n"/>
      <c r="B684" s="5" t="n"/>
      <c r="C684" s="5" t="n"/>
      <c r="D684" s="14" t="n"/>
      <c r="E684" s="14" t="n"/>
      <c r="F684" s="13" t="n"/>
      <c r="G684" s="13" t="n"/>
      <c r="H684" s="5" t="n"/>
      <c r="I684" s="5" t="n"/>
      <c r="J684" s="16">
        <f>IF(A684&amp;""="","",MIN(N(E684),N(D684)))</f>
        <v/>
      </c>
      <c r="K684" s="16">
        <f>IF(A684&amp;""="","",MAX(0,N(D684)-J684))</f>
        <v/>
      </c>
      <c r="L684" s="6">
        <f>IF(A684&amp;""="","",IF(AND(H684&lt;&gt;"تم",ISNUMBER(F684),F684&lt;'الإعدادات'!$B$4-N('الإعدادات'!$B$5)),"متأخر عن الخطة",""))</f>
        <v/>
      </c>
      <c r="M684" s="6">
        <f>IF(A684&amp;""="","",IF(AND(H684="تم",N(E684)&lt;N(D684)),"راجع الحصص المنفذة",""))</f>
        <v/>
      </c>
    </row>
    <row r="685">
      <c r="A685" s="5" t="n"/>
      <c r="B685" s="5" t="n"/>
      <c r="C685" s="5" t="n"/>
      <c r="D685" s="14" t="n"/>
      <c r="E685" s="14" t="n"/>
      <c r="F685" s="13" t="n"/>
      <c r="G685" s="13" t="n"/>
      <c r="H685" s="5" t="n"/>
      <c r="I685" s="5" t="n"/>
      <c r="J685" s="16">
        <f>IF(A685&amp;""="","",MIN(N(E685),N(D685)))</f>
        <v/>
      </c>
      <c r="K685" s="16">
        <f>IF(A685&amp;""="","",MAX(0,N(D685)-J685))</f>
        <v/>
      </c>
      <c r="L685" s="6">
        <f>IF(A685&amp;""="","",IF(AND(H685&lt;&gt;"تم",ISNUMBER(F685),F685&lt;'الإعدادات'!$B$4-N('الإعدادات'!$B$5)),"متأخر عن الخطة",""))</f>
        <v/>
      </c>
      <c r="M685" s="6">
        <f>IF(A685&amp;""="","",IF(AND(H685="تم",N(E685)&lt;N(D685)),"راجع الحصص المنفذة",""))</f>
        <v/>
      </c>
    </row>
    <row r="686">
      <c r="A686" s="5" t="n"/>
      <c r="B686" s="5" t="n"/>
      <c r="C686" s="5" t="n"/>
      <c r="D686" s="14" t="n"/>
      <c r="E686" s="14" t="n"/>
      <c r="F686" s="13" t="n"/>
      <c r="G686" s="13" t="n"/>
      <c r="H686" s="5" t="n"/>
      <c r="I686" s="5" t="n"/>
      <c r="J686" s="16">
        <f>IF(A686&amp;""="","",MIN(N(E686),N(D686)))</f>
        <v/>
      </c>
      <c r="K686" s="16">
        <f>IF(A686&amp;""="","",MAX(0,N(D686)-J686))</f>
        <v/>
      </c>
      <c r="L686" s="6">
        <f>IF(A686&amp;""="","",IF(AND(H686&lt;&gt;"تم",ISNUMBER(F686),F686&lt;'الإعدادات'!$B$4-N('الإعدادات'!$B$5)),"متأخر عن الخطة",""))</f>
        <v/>
      </c>
      <c r="M686" s="6">
        <f>IF(A686&amp;""="","",IF(AND(H686="تم",N(E686)&lt;N(D686)),"راجع الحصص المنفذة",""))</f>
        <v/>
      </c>
    </row>
    <row r="687">
      <c r="A687" s="5" t="n"/>
      <c r="B687" s="5" t="n"/>
      <c r="C687" s="5" t="n"/>
      <c r="D687" s="14" t="n"/>
      <c r="E687" s="14" t="n"/>
      <c r="F687" s="13" t="n"/>
      <c r="G687" s="13" t="n"/>
      <c r="H687" s="5" t="n"/>
      <c r="I687" s="5" t="n"/>
      <c r="J687" s="16">
        <f>IF(A687&amp;""="","",MIN(N(E687),N(D687)))</f>
        <v/>
      </c>
      <c r="K687" s="16">
        <f>IF(A687&amp;""="","",MAX(0,N(D687)-J687))</f>
        <v/>
      </c>
      <c r="L687" s="6">
        <f>IF(A687&amp;""="","",IF(AND(H687&lt;&gt;"تم",ISNUMBER(F687),F687&lt;'الإعدادات'!$B$4-N('الإعدادات'!$B$5)),"متأخر عن الخطة",""))</f>
        <v/>
      </c>
      <c r="M687" s="6">
        <f>IF(A687&amp;""="","",IF(AND(H687="تم",N(E687)&lt;N(D687)),"راجع الحصص المنفذة",""))</f>
        <v/>
      </c>
    </row>
    <row r="688">
      <c r="A688" s="5" t="n"/>
      <c r="B688" s="5" t="n"/>
      <c r="C688" s="5" t="n"/>
      <c r="D688" s="14" t="n"/>
      <c r="E688" s="14" t="n"/>
      <c r="F688" s="13" t="n"/>
      <c r="G688" s="13" t="n"/>
      <c r="H688" s="5" t="n"/>
      <c r="I688" s="5" t="n"/>
      <c r="J688" s="16">
        <f>IF(A688&amp;""="","",MIN(N(E688),N(D688)))</f>
        <v/>
      </c>
      <c r="K688" s="16">
        <f>IF(A688&amp;""="","",MAX(0,N(D688)-J688))</f>
        <v/>
      </c>
      <c r="L688" s="6">
        <f>IF(A688&amp;""="","",IF(AND(H688&lt;&gt;"تم",ISNUMBER(F688),F688&lt;'الإعدادات'!$B$4-N('الإعدادات'!$B$5)),"متأخر عن الخطة",""))</f>
        <v/>
      </c>
      <c r="M688" s="6">
        <f>IF(A688&amp;""="","",IF(AND(H688="تم",N(E688)&lt;N(D688)),"راجع الحصص المنفذة",""))</f>
        <v/>
      </c>
    </row>
    <row r="689">
      <c r="A689" s="5" t="n"/>
      <c r="B689" s="5" t="n"/>
      <c r="C689" s="5" t="n"/>
      <c r="D689" s="14" t="n"/>
      <c r="E689" s="14" t="n"/>
      <c r="F689" s="13" t="n"/>
      <c r="G689" s="13" t="n"/>
      <c r="H689" s="5" t="n"/>
      <c r="I689" s="5" t="n"/>
      <c r="J689" s="16">
        <f>IF(A689&amp;""="","",MIN(N(E689),N(D689)))</f>
        <v/>
      </c>
      <c r="K689" s="16">
        <f>IF(A689&amp;""="","",MAX(0,N(D689)-J689))</f>
        <v/>
      </c>
      <c r="L689" s="6">
        <f>IF(A689&amp;""="","",IF(AND(H689&lt;&gt;"تم",ISNUMBER(F689),F689&lt;'الإعدادات'!$B$4-N('الإعدادات'!$B$5)),"متأخر عن الخطة",""))</f>
        <v/>
      </c>
      <c r="M689" s="6">
        <f>IF(A689&amp;""="","",IF(AND(H689="تم",N(E689)&lt;N(D689)),"راجع الحصص المنفذة",""))</f>
        <v/>
      </c>
    </row>
    <row r="690">
      <c r="A690" s="5" t="n"/>
      <c r="B690" s="5" t="n"/>
      <c r="C690" s="5" t="n"/>
      <c r="D690" s="14" t="n"/>
      <c r="E690" s="14" t="n"/>
      <c r="F690" s="13" t="n"/>
      <c r="G690" s="13" t="n"/>
      <c r="H690" s="5" t="n"/>
      <c r="I690" s="5" t="n"/>
      <c r="J690" s="16">
        <f>IF(A690&amp;""="","",MIN(N(E690),N(D690)))</f>
        <v/>
      </c>
      <c r="K690" s="16">
        <f>IF(A690&amp;""="","",MAX(0,N(D690)-J690))</f>
        <v/>
      </c>
      <c r="L690" s="6">
        <f>IF(A690&amp;""="","",IF(AND(H690&lt;&gt;"تم",ISNUMBER(F690),F690&lt;'الإعدادات'!$B$4-N('الإعدادات'!$B$5)),"متأخر عن الخطة",""))</f>
        <v/>
      </c>
      <c r="M690" s="6">
        <f>IF(A690&amp;""="","",IF(AND(H690="تم",N(E690)&lt;N(D690)),"راجع الحصص المنفذة",""))</f>
        <v/>
      </c>
    </row>
    <row r="691">
      <c r="A691" s="5" t="n"/>
      <c r="B691" s="5" t="n"/>
      <c r="C691" s="5" t="n"/>
      <c r="D691" s="14" t="n"/>
      <c r="E691" s="14" t="n"/>
      <c r="F691" s="13" t="n"/>
      <c r="G691" s="13" t="n"/>
      <c r="H691" s="5" t="n"/>
      <c r="I691" s="5" t="n"/>
      <c r="J691" s="16">
        <f>IF(A691&amp;""="","",MIN(N(E691),N(D691)))</f>
        <v/>
      </c>
      <c r="K691" s="16">
        <f>IF(A691&amp;""="","",MAX(0,N(D691)-J691))</f>
        <v/>
      </c>
      <c r="L691" s="6">
        <f>IF(A691&amp;""="","",IF(AND(H691&lt;&gt;"تم",ISNUMBER(F691),F691&lt;'الإعدادات'!$B$4-N('الإعدادات'!$B$5)),"متأخر عن الخطة",""))</f>
        <v/>
      </c>
      <c r="M691" s="6">
        <f>IF(A691&amp;""="","",IF(AND(H691="تم",N(E691)&lt;N(D691)),"راجع الحصص المنفذة",""))</f>
        <v/>
      </c>
    </row>
    <row r="692">
      <c r="A692" s="5" t="n"/>
      <c r="B692" s="5" t="n"/>
      <c r="C692" s="5" t="n"/>
      <c r="D692" s="14" t="n"/>
      <c r="E692" s="14" t="n"/>
      <c r="F692" s="13" t="n"/>
      <c r="G692" s="13" t="n"/>
      <c r="H692" s="5" t="n"/>
      <c r="I692" s="5" t="n"/>
      <c r="J692" s="16">
        <f>IF(A692&amp;""="","",MIN(N(E692),N(D692)))</f>
        <v/>
      </c>
      <c r="K692" s="16">
        <f>IF(A692&amp;""="","",MAX(0,N(D692)-J692))</f>
        <v/>
      </c>
      <c r="L692" s="6">
        <f>IF(A692&amp;""="","",IF(AND(H692&lt;&gt;"تم",ISNUMBER(F692),F692&lt;'الإعدادات'!$B$4-N('الإعدادات'!$B$5)),"متأخر عن الخطة",""))</f>
        <v/>
      </c>
      <c r="M692" s="6">
        <f>IF(A692&amp;""="","",IF(AND(H692="تم",N(E692)&lt;N(D692)),"راجع الحصص المنفذة",""))</f>
        <v/>
      </c>
    </row>
    <row r="693">
      <c r="A693" s="5" t="n"/>
      <c r="B693" s="5" t="n"/>
      <c r="C693" s="5" t="n"/>
      <c r="D693" s="14" t="n"/>
      <c r="E693" s="14" t="n"/>
      <c r="F693" s="13" t="n"/>
      <c r="G693" s="13" t="n"/>
      <c r="H693" s="5" t="n"/>
      <c r="I693" s="5" t="n"/>
      <c r="J693" s="16">
        <f>IF(A693&amp;""="","",MIN(N(E693),N(D693)))</f>
        <v/>
      </c>
      <c r="K693" s="16">
        <f>IF(A693&amp;""="","",MAX(0,N(D693)-J693))</f>
        <v/>
      </c>
      <c r="L693" s="6">
        <f>IF(A693&amp;""="","",IF(AND(H693&lt;&gt;"تم",ISNUMBER(F693),F693&lt;'الإعدادات'!$B$4-N('الإعدادات'!$B$5)),"متأخر عن الخطة",""))</f>
        <v/>
      </c>
      <c r="M693" s="6">
        <f>IF(A693&amp;""="","",IF(AND(H693="تم",N(E693)&lt;N(D693)),"راجع الحصص المنفذة",""))</f>
        <v/>
      </c>
    </row>
    <row r="694">
      <c r="A694" s="5" t="n"/>
      <c r="B694" s="5" t="n"/>
      <c r="C694" s="5" t="n"/>
      <c r="D694" s="14" t="n"/>
      <c r="E694" s="14" t="n"/>
      <c r="F694" s="13" t="n"/>
      <c r="G694" s="13" t="n"/>
      <c r="H694" s="5" t="n"/>
      <c r="I694" s="5" t="n"/>
      <c r="J694" s="16">
        <f>IF(A694&amp;""="","",MIN(N(E694),N(D694)))</f>
        <v/>
      </c>
      <c r="K694" s="16">
        <f>IF(A694&amp;""="","",MAX(0,N(D694)-J694))</f>
        <v/>
      </c>
      <c r="L694" s="6">
        <f>IF(A694&amp;""="","",IF(AND(H694&lt;&gt;"تم",ISNUMBER(F694),F694&lt;'الإعدادات'!$B$4-N('الإعدادات'!$B$5)),"متأخر عن الخطة",""))</f>
        <v/>
      </c>
      <c r="M694" s="6">
        <f>IF(A694&amp;""="","",IF(AND(H694="تم",N(E694)&lt;N(D694)),"راجع الحصص المنفذة",""))</f>
        <v/>
      </c>
    </row>
    <row r="695">
      <c r="A695" s="5" t="n"/>
      <c r="B695" s="5" t="n"/>
      <c r="C695" s="5" t="n"/>
      <c r="D695" s="14" t="n"/>
      <c r="E695" s="14" t="n"/>
      <c r="F695" s="13" t="n"/>
      <c r="G695" s="13" t="n"/>
      <c r="H695" s="5" t="n"/>
      <c r="I695" s="5" t="n"/>
      <c r="J695" s="16">
        <f>IF(A695&amp;""="","",MIN(N(E695),N(D695)))</f>
        <v/>
      </c>
      <c r="K695" s="16">
        <f>IF(A695&amp;""="","",MAX(0,N(D695)-J695))</f>
        <v/>
      </c>
      <c r="L695" s="6">
        <f>IF(A695&amp;""="","",IF(AND(H695&lt;&gt;"تم",ISNUMBER(F695),F695&lt;'الإعدادات'!$B$4-N('الإعدادات'!$B$5)),"متأخر عن الخطة",""))</f>
        <v/>
      </c>
      <c r="M695" s="6">
        <f>IF(A695&amp;""="","",IF(AND(H695="تم",N(E695)&lt;N(D695)),"راجع الحصص المنفذة",""))</f>
        <v/>
      </c>
    </row>
    <row r="696">
      <c r="A696" s="5" t="n"/>
      <c r="B696" s="5" t="n"/>
      <c r="C696" s="5" t="n"/>
      <c r="D696" s="14" t="n"/>
      <c r="E696" s="14" t="n"/>
      <c r="F696" s="13" t="n"/>
      <c r="G696" s="13" t="n"/>
      <c r="H696" s="5" t="n"/>
      <c r="I696" s="5" t="n"/>
      <c r="J696" s="16">
        <f>IF(A696&amp;""="","",MIN(N(E696),N(D696)))</f>
        <v/>
      </c>
      <c r="K696" s="16">
        <f>IF(A696&amp;""="","",MAX(0,N(D696)-J696))</f>
        <v/>
      </c>
      <c r="L696" s="6">
        <f>IF(A696&amp;""="","",IF(AND(H696&lt;&gt;"تم",ISNUMBER(F696),F696&lt;'الإعدادات'!$B$4-N('الإعدادات'!$B$5)),"متأخر عن الخطة",""))</f>
        <v/>
      </c>
      <c r="M696" s="6">
        <f>IF(A696&amp;""="","",IF(AND(H696="تم",N(E696)&lt;N(D696)),"راجع الحصص المنفذة",""))</f>
        <v/>
      </c>
    </row>
    <row r="697">
      <c r="A697" s="5" t="n"/>
      <c r="B697" s="5" t="n"/>
      <c r="C697" s="5" t="n"/>
      <c r="D697" s="14" t="n"/>
      <c r="E697" s="14" t="n"/>
      <c r="F697" s="13" t="n"/>
      <c r="G697" s="13" t="n"/>
      <c r="H697" s="5" t="n"/>
      <c r="I697" s="5" t="n"/>
      <c r="J697" s="16">
        <f>IF(A697&amp;""="","",MIN(N(E697),N(D697)))</f>
        <v/>
      </c>
      <c r="K697" s="16">
        <f>IF(A697&amp;""="","",MAX(0,N(D697)-J697))</f>
        <v/>
      </c>
      <c r="L697" s="6">
        <f>IF(A697&amp;""="","",IF(AND(H697&lt;&gt;"تم",ISNUMBER(F697),F697&lt;'الإعدادات'!$B$4-N('الإعدادات'!$B$5)),"متأخر عن الخطة",""))</f>
        <v/>
      </c>
      <c r="M697" s="6">
        <f>IF(A697&amp;""="","",IF(AND(H697="تم",N(E697)&lt;N(D697)),"راجع الحصص المنفذة",""))</f>
        <v/>
      </c>
    </row>
    <row r="698">
      <c r="A698" s="5" t="n"/>
      <c r="B698" s="5" t="n"/>
      <c r="C698" s="5" t="n"/>
      <c r="D698" s="14" t="n"/>
      <c r="E698" s="14" t="n"/>
      <c r="F698" s="13" t="n"/>
      <c r="G698" s="13" t="n"/>
      <c r="H698" s="5" t="n"/>
      <c r="I698" s="5" t="n"/>
      <c r="J698" s="16">
        <f>IF(A698&amp;""="","",MIN(N(E698),N(D698)))</f>
        <v/>
      </c>
      <c r="K698" s="16">
        <f>IF(A698&amp;""="","",MAX(0,N(D698)-J698))</f>
        <v/>
      </c>
      <c r="L698" s="6">
        <f>IF(A698&amp;""="","",IF(AND(H698&lt;&gt;"تم",ISNUMBER(F698),F698&lt;'الإعدادات'!$B$4-N('الإعدادات'!$B$5)),"متأخر عن الخطة",""))</f>
        <v/>
      </c>
      <c r="M698" s="6">
        <f>IF(A698&amp;""="","",IF(AND(H698="تم",N(E698)&lt;N(D698)),"راجع الحصص المنفذة",""))</f>
        <v/>
      </c>
    </row>
    <row r="699">
      <c r="A699" s="5" t="n"/>
      <c r="B699" s="5" t="n"/>
      <c r="C699" s="5" t="n"/>
      <c r="D699" s="14" t="n"/>
      <c r="E699" s="14" t="n"/>
      <c r="F699" s="13" t="n"/>
      <c r="G699" s="13" t="n"/>
      <c r="H699" s="5" t="n"/>
      <c r="I699" s="5" t="n"/>
      <c r="J699" s="16">
        <f>IF(A699&amp;""="","",MIN(N(E699),N(D699)))</f>
        <v/>
      </c>
      <c r="K699" s="16">
        <f>IF(A699&amp;""="","",MAX(0,N(D699)-J699))</f>
        <v/>
      </c>
      <c r="L699" s="6">
        <f>IF(A699&amp;""="","",IF(AND(H699&lt;&gt;"تم",ISNUMBER(F699),F699&lt;'الإعدادات'!$B$4-N('الإعدادات'!$B$5)),"متأخر عن الخطة",""))</f>
        <v/>
      </c>
      <c r="M699" s="6">
        <f>IF(A699&amp;""="","",IF(AND(H699="تم",N(E699)&lt;N(D699)),"راجع الحصص المنفذة",""))</f>
        <v/>
      </c>
    </row>
    <row r="700">
      <c r="A700" s="5" t="n"/>
      <c r="B700" s="5" t="n"/>
      <c r="C700" s="5" t="n"/>
      <c r="D700" s="14" t="n"/>
      <c r="E700" s="14" t="n"/>
      <c r="F700" s="13" t="n"/>
      <c r="G700" s="13" t="n"/>
      <c r="H700" s="5" t="n"/>
      <c r="I700" s="5" t="n"/>
      <c r="J700" s="16">
        <f>IF(A700&amp;""="","",MIN(N(E700),N(D700)))</f>
        <v/>
      </c>
      <c r="K700" s="16">
        <f>IF(A700&amp;""="","",MAX(0,N(D700)-J700))</f>
        <v/>
      </c>
      <c r="L700" s="6">
        <f>IF(A700&amp;""="","",IF(AND(H700&lt;&gt;"تم",ISNUMBER(F700),F700&lt;'الإعدادات'!$B$4-N('الإعدادات'!$B$5)),"متأخر عن الخطة",""))</f>
        <v/>
      </c>
      <c r="M700" s="6">
        <f>IF(A700&amp;""="","",IF(AND(H700="تم",N(E700)&lt;N(D700)),"راجع الحصص المنفذة",""))</f>
        <v/>
      </c>
    </row>
    <row r="701">
      <c r="A701" s="5" t="n"/>
      <c r="B701" s="5" t="n"/>
      <c r="C701" s="5" t="n"/>
      <c r="D701" s="14" t="n"/>
      <c r="E701" s="14" t="n"/>
      <c r="F701" s="13" t="n"/>
      <c r="G701" s="13" t="n"/>
      <c r="H701" s="5" t="n"/>
      <c r="I701" s="5" t="n"/>
      <c r="J701" s="16">
        <f>IF(A701&amp;""="","",MIN(N(E701),N(D701)))</f>
        <v/>
      </c>
      <c r="K701" s="16">
        <f>IF(A701&amp;""="","",MAX(0,N(D701)-J701))</f>
        <v/>
      </c>
      <c r="L701" s="6">
        <f>IF(A701&amp;""="","",IF(AND(H701&lt;&gt;"تم",ISNUMBER(F701),F701&lt;'الإعدادات'!$B$4-N('الإعدادات'!$B$5)),"متأخر عن الخطة",""))</f>
        <v/>
      </c>
      <c r="M701" s="6">
        <f>IF(A701&amp;""="","",IF(AND(H701="تم",N(E701)&lt;N(D701)),"راجع الحصص المنفذة",""))</f>
        <v/>
      </c>
    </row>
    <row r="702">
      <c r="A702" s="5" t="n"/>
      <c r="B702" s="5" t="n"/>
      <c r="C702" s="5" t="n"/>
      <c r="D702" s="14" t="n"/>
      <c r="E702" s="14" t="n"/>
      <c r="F702" s="13" t="n"/>
      <c r="G702" s="13" t="n"/>
      <c r="H702" s="5" t="n"/>
      <c r="I702" s="5" t="n"/>
      <c r="J702" s="16">
        <f>IF(A702&amp;""="","",MIN(N(E702),N(D702)))</f>
        <v/>
      </c>
      <c r="K702" s="16">
        <f>IF(A702&amp;""="","",MAX(0,N(D702)-J702))</f>
        <v/>
      </c>
      <c r="L702" s="6">
        <f>IF(A702&amp;""="","",IF(AND(H702&lt;&gt;"تم",ISNUMBER(F702),F702&lt;'الإعدادات'!$B$4-N('الإعدادات'!$B$5)),"متأخر عن الخطة",""))</f>
        <v/>
      </c>
      <c r="M702" s="6">
        <f>IF(A702&amp;""="","",IF(AND(H702="تم",N(E702)&lt;N(D702)),"راجع الحصص المنفذة",""))</f>
        <v/>
      </c>
    </row>
    <row r="703">
      <c r="A703" s="5" t="n"/>
      <c r="B703" s="5" t="n"/>
      <c r="C703" s="5" t="n"/>
      <c r="D703" s="14" t="n"/>
      <c r="E703" s="14" t="n"/>
      <c r="F703" s="13" t="n"/>
      <c r="G703" s="13" t="n"/>
      <c r="H703" s="5" t="n"/>
      <c r="I703" s="5" t="n"/>
      <c r="J703" s="16">
        <f>IF(A703&amp;""="","",MIN(N(E703),N(D703)))</f>
        <v/>
      </c>
      <c r="K703" s="16">
        <f>IF(A703&amp;""="","",MAX(0,N(D703)-J703))</f>
        <v/>
      </c>
      <c r="L703" s="6">
        <f>IF(A703&amp;""="","",IF(AND(H703&lt;&gt;"تم",ISNUMBER(F703),F703&lt;'الإعدادات'!$B$4-N('الإعدادات'!$B$5)),"متأخر عن الخطة",""))</f>
        <v/>
      </c>
      <c r="M703" s="6">
        <f>IF(A703&amp;""="","",IF(AND(H703="تم",N(E703)&lt;N(D703)),"راجع الحصص المنفذة",""))</f>
        <v/>
      </c>
    </row>
    <row r="704">
      <c r="A704" s="5" t="n"/>
      <c r="B704" s="5" t="n"/>
      <c r="C704" s="5" t="n"/>
      <c r="D704" s="14" t="n"/>
      <c r="E704" s="14" t="n"/>
      <c r="F704" s="13" t="n"/>
      <c r="G704" s="13" t="n"/>
      <c r="H704" s="5" t="n"/>
      <c r="I704" s="5" t="n"/>
      <c r="J704" s="16">
        <f>IF(A704&amp;""="","",MIN(N(E704),N(D704)))</f>
        <v/>
      </c>
      <c r="K704" s="16">
        <f>IF(A704&amp;""="","",MAX(0,N(D704)-J704))</f>
        <v/>
      </c>
      <c r="L704" s="6">
        <f>IF(A704&amp;""="","",IF(AND(H704&lt;&gt;"تم",ISNUMBER(F704),F704&lt;'الإعدادات'!$B$4-N('الإعدادات'!$B$5)),"متأخر عن الخطة",""))</f>
        <v/>
      </c>
      <c r="M704" s="6">
        <f>IF(A704&amp;""="","",IF(AND(H704="تم",N(E704)&lt;N(D704)),"راجع الحصص المنفذة",""))</f>
        <v/>
      </c>
    </row>
    <row r="705">
      <c r="A705" s="5" t="n"/>
      <c r="B705" s="5" t="n"/>
      <c r="C705" s="5" t="n"/>
      <c r="D705" s="14" t="n"/>
      <c r="E705" s="14" t="n"/>
      <c r="F705" s="13" t="n"/>
      <c r="G705" s="13" t="n"/>
      <c r="H705" s="5" t="n"/>
      <c r="I705" s="5" t="n"/>
      <c r="J705" s="16">
        <f>IF(A705&amp;""="","",MIN(N(E705),N(D705)))</f>
        <v/>
      </c>
      <c r="K705" s="16">
        <f>IF(A705&amp;""="","",MAX(0,N(D705)-J705))</f>
        <v/>
      </c>
      <c r="L705" s="6">
        <f>IF(A705&amp;""="","",IF(AND(H705&lt;&gt;"تم",ISNUMBER(F705),F705&lt;'الإعدادات'!$B$4-N('الإعدادات'!$B$5)),"متأخر عن الخطة",""))</f>
        <v/>
      </c>
      <c r="M705" s="6">
        <f>IF(A705&amp;""="","",IF(AND(H705="تم",N(E705)&lt;N(D705)),"راجع الحصص المنفذة",""))</f>
        <v/>
      </c>
    </row>
    <row r="706">
      <c r="A706" s="5" t="n"/>
      <c r="B706" s="5" t="n"/>
      <c r="C706" s="5" t="n"/>
      <c r="D706" s="14" t="n"/>
      <c r="E706" s="14" t="n"/>
      <c r="F706" s="13" t="n"/>
      <c r="G706" s="13" t="n"/>
      <c r="H706" s="5" t="n"/>
      <c r="I706" s="5" t="n"/>
      <c r="J706" s="16">
        <f>IF(A706&amp;""="","",MIN(N(E706),N(D706)))</f>
        <v/>
      </c>
      <c r="K706" s="16">
        <f>IF(A706&amp;""="","",MAX(0,N(D706)-J706))</f>
        <v/>
      </c>
      <c r="L706" s="6">
        <f>IF(A706&amp;""="","",IF(AND(H706&lt;&gt;"تم",ISNUMBER(F706),F706&lt;'الإعدادات'!$B$4-N('الإعدادات'!$B$5)),"متأخر عن الخطة",""))</f>
        <v/>
      </c>
      <c r="M706" s="6">
        <f>IF(A706&amp;""="","",IF(AND(H706="تم",N(E706)&lt;N(D706)),"راجع الحصص المنفذة",""))</f>
        <v/>
      </c>
    </row>
    <row r="707">
      <c r="A707" s="5" t="n"/>
      <c r="B707" s="5" t="n"/>
      <c r="C707" s="5" t="n"/>
      <c r="D707" s="14" t="n"/>
      <c r="E707" s="14" t="n"/>
      <c r="F707" s="13" t="n"/>
      <c r="G707" s="13" t="n"/>
      <c r="H707" s="5" t="n"/>
      <c r="I707" s="5" t="n"/>
      <c r="J707" s="16">
        <f>IF(A707&amp;""="","",MIN(N(E707),N(D707)))</f>
        <v/>
      </c>
      <c r="K707" s="16">
        <f>IF(A707&amp;""="","",MAX(0,N(D707)-J707))</f>
        <v/>
      </c>
      <c r="L707" s="6">
        <f>IF(A707&amp;""="","",IF(AND(H707&lt;&gt;"تم",ISNUMBER(F707),F707&lt;'الإعدادات'!$B$4-N('الإعدادات'!$B$5)),"متأخر عن الخطة",""))</f>
        <v/>
      </c>
      <c r="M707" s="6">
        <f>IF(A707&amp;""="","",IF(AND(H707="تم",N(E707)&lt;N(D707)),"راجع الحصص المنفذة",""))</f>
        <v/>
      </c>
    </row>
    <row r="708">
      <c r="A708" s="5" t="n"/>
      <c r="B708" s="5" t="n"/>
      <c r="C708" s="5" t="n"/>
      <c r="D708" s="14" t="n"/>
      <c r="E708" s="14" t="n"/>
      <c r="F708" s="13" t="n"/>
      <c r="G708" s="13" t="n"/>
      <c r="H708" s="5" t="n"/>
      <c r="I708" s="5" t="n"/>
      <c r="J708" s="16">
        <f>IF(A708&amp;""="","",MIN(N(E708),N(D708)))</f>
        <v/>
      </c>
      <c r="K708" s="16">
        <f>IF(A708&amp;""="","",MAX(0,N(D708)-J708))</f>
        <v/>
      </c>
      <c r="L708" s="6">
        <f>IF(A708&amp;""="","",IF(AND(H708&lt;&gt;"تم",ISNUMBER(F708),F708&lt;'الإعدادات'!$B$4-N('الإعدادات'!$B$5)),"متأخر عن الخطة",""))</f>
        <v/>
      </c>
      <c r="M708" s="6">
        <f>IF(A708&amp;""="","",IF(AND(H708="تم",N(E708)&lt;N(D708)),"راجع الحصص المنفذة",""))</f>
        <v/>
      </c>
    </row>
    <row r="709">
      <c r="A709" s="5" t="n"/>
      <c r="B709" s="5" t="n"/>
      <c r="C709" s="5" t="n"/>
      <c r="D709" s="14" t="n"/>
      <c r="E709" s="14" t="n"/>
      <c r="F709" s="13" t="n"/>
      <c r="G709" s="13" t="n"/>
      <c r="H709" s="5" t="n"/>
      <c r="I709" s="5" t="n"/>
      <c r="J709" s="16">
        <f>IF(A709&amp;""="","",MIN(N(E709),N(D709)))</f>
        <v/>
      </c>
      <c r="K709" s="16">
        <f>IF(A709&amp;""="","",MAX(0,N(D709)-J709))</f>
        <v/>
      </c>
      <c r="L709" s="6">
        <f>IF(A709&amp;""="","",IF(AND(H709&lt;&gt;"تم",ISNUMBER(F709),F709&lt;'الإعدادات'!$B$4-N('الإعدادات'!$B$5)),"متأخر عن الخطة",""))</f>
        <v/>
      </c>
      <c r="M709" s="6">
        <f>IF(A709&amp;""="","",IF(AND(H709="تم",N(E709)&lt;N(D709)),"راجع الحصص المنفذة",""))</f>
        <v/>
      </c>
    </row>
    <row r="710">
      <c r="A710" s="5" t="n"/>
      <c r="B710" s="5" t="n"/>
      <c r="C710" s="5" t="n"/>
      <c r="D710" s="14" t="n"/>
      <c r="E710" s="14" t="n"/>
      <c r="F710" s="13" t="n"/>
      <c r="G710" s="13" t="n"/>
      <c r="H710" s="5" t="n"/>
      <c r="I710" s="5" t="n"/>
      <c r="J710" s="16">
        <f>IF(A710&amp;""="","",MIN(N(E710),N(D710)))</f>
        <v/>
      </c>
      <c r="K710" s="16">
        <f>IF(A710&amp;""="","",MAX(0,N(D710)-J710))</f>
        <v/>
      </c>
      <c r="L710" s="6">
        <f>IF(A710&amp;""="","",IF(AND(H710&lt;&gt;"تم",ISNUMBER(F710),F710&lt;'الإعدادات'!$B$4-N('الإعدادات'!$B$5)),"متأخر عن الخطة",""))</f>
        <v/>
      </c>
      <c r="M710" s="6">
        <f>IF(A710&amp;""="","",IF(AND(H710="تم",N(E710)&lt;N(D710)),"راجع الحصص المنفذة",""))</f>
        <v/>
      </c>
    </row>
    <row r="711">
      <c r="A711" s="5" t="n"/>
      <c r="B711" s="5" t="n"/>
      <c r="C711" s="5" t="n"/>
      <c r="D711" s="14" t="n"/>
      <c r="E711" s="14" t="n"/>
      <c r="F711" s="13" t="n"/>
      <c r="G711" s="13" t="n"/>
      <c r="H711" s="5" t="n"/>
      <c r="I711" s="5" t="n"/>
      <c r="J711" s="16">
        <f>IF(A711&amp;""="","",MIN(N(E711),N(D711)))</f>
        <v/>
      </c>
      <c r="K711" s="16">
        <f>IF(A711&amp;""="","",MAX(0,N(D711)-J711))</f>
        <v/>
      </c>
      <c r="L711" s="6">
        <f>IF(A711&amp;""="","",IF(AND(H711&lt;&gt;"تم",ISNUMBER(F711),F711&lt;'الإعدادات'!$B$4-N('الإعدادات'!$B$5)),"متأخر عن الخطة",""))</f>
        <v/>
      </c>
      <c r="M711" s="6">
        <f>IF(A711&amp;""="","",IF(AND(H711="تم",N(E711)&lt;N(D711)),"راجع الحصص المنفذة",""))</f>
        <v/>
      </c>
    </row>
    <row r="712">
      <c r="A712" s="5" t="n"/>
      <c r="B712" s="5" t="n"/>
      <c r="C712" s="5" t="n"/>
      <c r="D712" s="14" t="n"/>
      <c r="E712" s="14" t="n"/>
      <c r="F712" s="13" t="n"/>
      <c r="G712" s="13" t="n"/>
      <c r="H712" s="5" t="n"/>
      <c r="I712" s="5" t="n"/>
      <c r="J712" s="16">
        <f>IF(A712&amp;""="","",MIN(N(E712),N(D712)))</f>
        <v/>
      </c>
      <c r="K712" s="16">
        <f>IF(A712&amp;""="","",MAX(0,N(D712)-J712))</f>
        <v/>
      </c>
      <c r="L712" s="6">
        <f>IF(A712&amp;""="","",IF(AND(H712&lt;&gt;"تم",ISNUMBER(F712),F712&lt;'الإعدادات'!$B$4-N('الإعدادات'!$B$5)),"متأخر عن الخطة",""))</f>
        <v/>
      </c>
      <c r="M712" s="6">
        <f>IF(A712&amp;""="","",IF(AND(H712="تم",N(E712)&lt;N(D712)),"راجع الحصص المنفذة",""))</f>
        <v/>
      </c>
    </row>
    <row r="713">
      <c r="A713" s="5" t="n"/>
      <c r="B713" s="5" t="n"/>
      <c r="C713" s="5" t="n"/>
      <c r="D713" s="14" t="n"/>
      <c r="E713" s="14" t="n"/>
      <c r="F713" s="13" t="n"/>
      <c r="G713" s="13" t="n"/>
      <c r="H713" s="5" t="n"/>
      <c r="I713" s="5" t="n"/>
      <c r="J713" s="16">
        <f>IF(A713&amp;""="","",MIN(N(E713),N(D713)))</f>
        <v/>
      </c>
      <c r="K713" s="16">
        <f>IF(A713&amp;""="","",MAX(0,N(D713)-J713))</f>
        <v/>
      </c>
      <c r="L713" s="6">
        <f>IF(A713&amp;""="","",IF(AND(H713&lt;&gt;"تم",ISNUMBER(F713),F713&lt;'الإعدادات'!$B$4-N('الإعدادات'!$B$5)),"متأخر عن الخطة",""))</f>
        <v/>
      </c>
      <c r="M713" s="6">
        <f>IF(A713&amp;""="","",IF(AND(H713="تم",N(E713)&lt;N(D713)),"راجع الحصص المنفذة",""))</f>
        <v/>
      </c>
    </row>
    <row r="714">
      <c r="A714" s="5" t="n"/>
      <c r="B714" s="5" t="n"/>
      <c r="C714" s="5" t="n"/>
      <c r="D714" s="14" t="n"/>
      <c r="E714" s="14" t="n"/>
      <c r="F714" s="13" t="n"/>
      <c r="G714" s="13" t="n"/>
      <c r="H714" s="5" t="n"/>
      <c r="I714" s="5" t="n"/>
      <c r="J714" s="16">
        <f>IF(A714&amp;""="","",MIN(N(E714),N(D714)))</f>
        <v/>
      </c>
      <c r="K714" s="16">
        <f>IF(A714&amp;""="","",MAX(0,N(D714)-J714))</f>
        <v/>
      </c>
      <c r="L714" s="6">
        <f>IF(A714&amp;""="","",IF(AND(H714&lt;&gt;"تم",ISNUMBER(F714),F714&lt;'الإعدادات'!$B$4-N('الإعدادات'!$B$5)),"متأخر عن الخطة",""))</f>
        <v/>
      </c>
      <c r="M714" s="6">
        <f>IF(A714&amp;""="","",IF(AND(H714="تم",N(E714)&lt;N(D714)),"راجع الحصص المنفذة",""))</f>
        <v/>
      </c>
    </row>
    <row r="715">
      <c r="A715" s="5" t="n"/>
      <c r="B715" s="5" t="n"/>
      <c r="C715" s="5" t="n"/>
      <c r="D715" s="14" t="n"/>
      <c r="E715" s="14" t="n"/>
      <c r="F715" s="13" t="n"/>
      <c r="G715" s="13" t="n"/>
      <c r="H715" s="5" t="n"/>
      <c r="I715" s="5" t="n"/>
      <c r="J715" s="16">
        <f>IF(A715&amp;""="","",MIN(N(E715),N(D715)))</f>
        <v/>
      </c>
      <c r="K715" s="16">
        <f>IF(A715&amp;""="","",MAX(0,N(D715)-J715))</f>
        <v/>
      </c>
      <c r="L715" s="6">
        <f>IF(A715&amp;""="","",IF(AND(H715&lt;&gt;"تم",ISNUMBER(F715),F715&lt;'الإعدادات'!$B$4-N('الإعدادات'!$B$5)),"متأخر عن الخطة",""))</f>
        <v/>
      </c>
      <c r="M715" s="6">
        <f>IF(A715&amp;""="","",IF(AND(H715="تم",N(E715)&lt;N(D715)),"راجع الحصص المنفذة",""))</f>
        <v/>
      </c>
    </row>
    <row r="716">
      <c r="A716" s="5" t="n"/>
      <c r="B716" s="5" t="n"/>
      <c r="C716" s="5" t="n"/>
      <c r="D716" s="14" t="n"/>
      <c r="E716" s="14" t="n"/>
      <c r="F716" s="13" t="n"/>
      <c r="G716" s="13" t="n"/>
      <c r="H716" s="5" t="n"/>
      <c r="I716" s="5" t="n"/>
      <c r="J716" s="16">
        <f>IF(A716&amp;""="","",MIN(N(E716),N(D716)))</f>
        <v/>
      </c>
      <c r="K716" s="16">
        <f>IF(A716&amp;""="","",MAX(0,N(D716)-J716))</f>
        <v/>
      </c>
      <c r="L716" s="6">
        <f>IF(A716&amp;""="","",IF(AND(H716&lt;&gt;"تم",ISNUMBER(F716),F716&lt;'الإعدادات'!$B$4-N('الإعدادات'!$B$5)),"متأخر عن الخطة",""))</f>
        <v/>
      </c>
      <c r="M716" s="6">
        <f>IF(A716&amp;""="","",IF(AND(H716="تم",N(E716)&lt;N(D716)),"راجع الحصص المنفذة",""))</f>
        <v/>
      </c>
    </row>
    <row r="717">
      <c r="A717" s="5" t="n"/>
      <c r="B717" s="5" t="n"/>
      <c r="C717" s="5" t="n"/>
      <c r="D717" s="14" t="n"/>
      <c r="E717" s="14" t="n"/>
      <c r="F717" s="13" t="n"/>
      <c r="G717" s="13" t="n"/>
      <c r="H717" s="5" t="n"/>
      <c r="I717" s="5" t="n"/>
      <c r="J717" s="16">
        <f>IF(A717&amp;""="","",MIN(N(E717),N(D717)))</f>
        <v/>
      </c>
      <c r="K717" s="16">
        <f>IF(A717&amp;""="","",MAX(0,N(D717)-J717))</f>
        <v/>
      </c>
      <c r="L717" s="6">
        <f>IF(A717&amp;""="","",IF(AND(H717&lt;&gt;"تم",ISNUMBER(F717),F717&lt;'الإعدادات'!$B$4-N('الإعدادات'!$B$5)),"متأخر عن الخطة",""))</f>
        <v/>
      </c>
      <c r="M717" s="6">
        <f>IF(A717&amp;""="","",IF(AND(H717="تم",N(E717)&lt;N(D717)),"راجع الحصص المنفذة",""))</f>
        <v/>
      </c>
    </row>
    <row r="718">
      <c r="A718" s="5" t="n"/>
      <c r="B718" s="5" t="n"/>
      <c r="C718" s="5" t="n"/>
      <c r="D718" s="14" t="n"/>
      <c r="E718" s="14" t="n"/>
      <c r="F718" s="13" t="n"/>
      <c r="G718" s="13" t="n"/>
      <c r="H718" s="5" t="n"/>
      <c r="I718" s="5" t="n"/>
      <c r="J718" s="16">
        <f>IF(A718&amp;""="","",MIN(N(E718),N(D718)))</f>
        <v/>
      </c>
      <c r="K718" s="16">
        <f>IF(A718&amp;""="","",MAX(0,N(D718)-J718))</f>
        <v/>
      </c>
      <c r="L718" s="6">
        <f>IF(A718&amp;""="","",IF(AND(H718&lt;&gt;"تم",ISNUMBER(F718),F718&lt;'الإعدادات'!$B$4-N('الإعدادات'!$B$5)),"متأخر عن الخطة",""))</f>
        <v/>
      </c>
      <c r="M718" s="6">
        <f>IF(A718&amp;""="","",IF(AND(H718="تم",N(E718)&lt;N(D718)),"راجع الحصص المنفذة",""))</f>
        <v/>
      </c>
    </row>
    <row r="719">
      <c r="A719" s="5" t="n"/>
      <c r="B719" s="5" t="n"/>
      <c r="C719" s="5" t="n"/>
      <c r="D719" s="14" t="n"/>
      <c r="E719" s="14" t="n"/>
      <c r="F719" s="13" t="n"/>
      <c r="G719" s="13" t="n"/>
      <c r="H719" s="5" t="n"/>
      <c r="I719" s="5" t="n"/>
      <c r="J719" s="16">
        <f>IF(A719&amp;""="","",MIN(N(E719),N(D719)))</f>
        <v/>
      </c>
      <c r="K719" s="16">
        <f>IF(A719&amp;""="","",MAX(0,N(D719)-J719))</f>
        <v/>
      </c>
      <c r="L719" s="6">
        <f>IF(A719&amp;""="","",IF(AND(H719&lt;&gt;"تم",ISNUMBER(F719),F719&lt;'الإعدادات'!$B$4-N('الإعدادات'!$B$5)),"متأخر عن الخطة",""))</f>
        <v/>
      </c>
      <c r="M719" s="6">
        <f>IF(A719&amp;""="","",IF(AND(H719="تم",N(E719)&lt;N(D719)),"راجع الحصص المنفذة",""))</f>
        <v/>
      </c>
    </row>
    <row r="720">
      <c r="A720" s="5" t="n"/>
      <c r="B720" s="5" t="n"/>
      <c r="C720" s="5" t="n"/>
      <c r="D720" s="14" t="n"/>
      <c r="E720" s="14" t="n"/>
      <c r="F720" s="13" t="n"/>
      <c r="G720" s="13" t="n"/>
      <c r="H720" s="5" t="n"/>
      <c r="I720" s="5" t="n"/>
      <c r="J720" s="16">
        <f>IF(A720&amp;""="","",MIN(N(E720),N(D720)))</f>
        <v/>
      </c>
      <c r="K720" s="16">
        <f>IF(A720&amp;""="","",MAX(0,N(D720)-J720))</f>
        <v/>
      </c>
      <c r="L720" s="6">
        <f>IF(A720&amp;""="","",IF(AND(H720&lt;&gt;"تم",ISNUMBER(F720),F720&lt;'الإعدادات'!$B$4-N('الإعدادات'!$B$5)),"متأخر عن الخطة",""))</f>
        <v/>
      </c>
      <c r="M720" s="6">
        <f>IF(A720&amp;""="","",IF(AND(H720="تم",N(E720)&lt;N(D720)),"راجع الحصص المنفذة",""))</f>
        <v/>
      </c>
    </row>
    <row r="721">
      <c r="A721" s="5" t="n"/>
      <c r="B721" s="5" t="n"/>
      <c r="C721" s="5" t="n"/>
      <c r="D721" s="14" t="n"/>
      <c r="E721" s="14" t="n"/>
      <c r="F721" s="13" t="n"/>
      <c r="G721" s="13" t="n"/>
      <c r="H721" s="5" t="n"/>
      <c r="I721" s="5" t="n"/>
      <c r="J721" s="16">
        <f>IF(A721&amp;""="","",MIN(N(E721),N(D721)))</f>
        <v/>
      </c>
      <c r="K721" s="16">
        <f>IF(A721&amp;""="","",MAX(0,N(D721)-J721))</f>
        <v/>
      </c>
      <c r="L721" s="6">
        <f>IF(A721&amp;""="","",IF(AND(H721&lt;&gt;"تم",ISNUMBER(F721),F721&lt;'الإعدادات'!$B$4-N('الإعدادات'!$B$5)),"متأخر عن الخطة",""))</f>
        <v/>
      </c>
      <c r="M721" s="6">
        <f>IF(A721&amp;""="","",IF(AND(H721="تم",N(E721)&lt;N(D721)),"راجع الحصص المنفذة",""))</f>
        <v/>
      </c>
    </row>
    <row r="722">
      <c r="A722" s="5" t="n"/>
      <c r="B722" s="5" t="n"/>
      <c r="C722" s="5" t="n"/>
      <c r="D722" s="14" t="n"/>
      <c r="E722" s="14" t="n"/>
      <c r="F722" s="13" t="n"/>
      <c r="G722" s="13" t="n"/>
      <c r="H722" s="5" t="n"/>
      <c r="I722" s="5" t="n"/>
      <c r="J722" s="16">
        <f>IF(A722&amp;""="","",MIN(N(E722),N(D722)))</f>
        <v/>
      </c>
      <c r="K722" s="16">
        <f>IF(A722&amp;""="","",MAX(0,N(D722)-J722))</f>
        <v/>
      </c>
      <c r="L722" s="6">
        <f>IF(A722&amp;""="","",IF(AND(H722&lt;&gt;"تم",ISNUMBER(F722),F722&lt;'الإعدادات'!$B$4-N('الإعدادات'!$B$5)),"متأخر عن الخطة",""))</f>
        <v/>
      </c>
      <c r="M722" s="6">
        <f>IF(A722&amp;""="","",IF(AND(H722="تم",N(E722)&lt;N(D722)),"راجع الحصص المنفذة",""))</f>
        <v/>
      </c>
    </row>
    <row r="723">
      <c r="A723" s="5" t="n"/>
      <c r="B723" s="5" t="n"/>
      <c r="C723" s="5" t="n"/>
      <c r="D723" s="14" t="n"/>
      <c r="E723" s="14" t="n"/>
      <c r="F723" s="13" t="n"/>
      <c r="G723" s="13" t="n"/>
      <c r="H723" s="5" t="n"/>
      <c r="I723" s="5" t="n"/>
      <c r="J723" s="16">
        <f>IF(A723&amp;""="","",MIN(N(E723),N(D723)))</f>
        <v/>
      </c>
      <c r="K723" s="16">
        <f>IF(A723&amp;""="","",MAX(0,N(D723)-J723))</f>
        <v/>
      </c>
      <c r="L723" s="6">
        <f>IF(A723&amp;""="","",IF(AND(H723&lt;&gt;"تم",ISNUMBER(F723),F723&lt;'الإعدادات'!$B$4-N('الإعدادات'!$B$5)),"متأخر عن الخطة",""))</f>
        <v/>
      </c>
      <c r="M723" s="6">
        <f>IF(A723&amp;""="","",IF(AND(H723="تم",N(E723)&lt;N(D723)),"راجع الحصص المنفذة",""))</f>
        <v/>
      </c>
    </row>
    <row r="724">
      <c r="A724" s="5" t="n"/>
      <c r="B724" s="5" t="n"/>
      <c r="C724" s="5" t="n"/>
      <c r="D724" s="14" t="n"/>
      <c r="E724" s="14" t="n"/>
      <c r="F724" s="13" t="n"/>
      <c r="G724" s="13" t="n"/>
      <c r="H724" s="5" t="n"/>
      <c r="I724" s="5" t="n"/>
      <c r="J724" s="16">
        <f>IF(A724&amp;""="","",MIN(N(E724),N(D724)))</f>
        <v/>
      </c>
      <c r="K724" s="16">
        <f>IF(A724&amp;""="","",MAX(0,N(D724)-J724))</f>
        <v/>
      </c>
      <c r="L724" s="6">
        <f>IF(A724&amp;""="","",IF(AND(H724&lt;&gt;"تم",ISNUMBER(F724),F724&lt;'الإعدادات'!$B$4-N('الإعدادات'!$B$5)),"متأخر عن الخطة",""))</f>
        <v/>
      </c>
      <c r="M724" s="6">
        <f>IF(A724&amp;""="","",IF(AND(H724="تم",N(E724)&lt;N(D724)),"راجع الحصص المنفذة",""))</f>
        <v/>
      </c>
    </row>
    <row r="725">
      <c r="A725" s="5" t="n"/>
      <c r="B725" s="5" t="n"/>
      <c r="C725" s="5" t="n"/>
      <c r="D725" s="14" t="n"/>
      <c r="E725" s="14" t="n"/>
      <c r="F725" s="13" t="n"/>
      <c r="G725" s="13" t="n"/>
      <c r="H725" s="5" t="n"/>
      <c r="I725" s="5" t="n"/>
      <c r="J725" s="16">
        <f>IF(A725&amp;""="","",MIN(N(E725),N(D725)))</f>
        <v/>
      </c>
      <c r="K725" s="16">
        <f>IF(A725&amp;""="","",MAX(0,N(D725)-J725))</f>
        <v/>
      </c>
      <c r="L725" s="6">
        <f>IF(A725&amp;""="","",IF(AND(H725&lt;&gt;"تم",ISNUMBER(F725),F725&lt;'الإعدادات'!$B$4-N('الإعدادات'!$B$5)),"متأخر عن الخطة",""))</f>
        <v/>
      </c>
      <c r="M725" s="6">
        <f>IF(A725&amp;""="","",IF(AND(H725="تم",N(E725)&lt;N(D725)),"راجع الحصص المنفذة",""))</f>
        <v/>
      </c>
    </row>
    <row r="726">
      <c r="A726" s="5" t="n"/>
      <c r="B726" s="5" t="n"/>
      <c r="C726" s="5" t="n"/>
      <c r="D726" s="14" t="n"/>
      <c r="E726" s="14" t="n"/>
      <c r="F726" s="13" t="n"/>
      <c r="G726" s="13" t="n"/>
      <c r="H726" s="5" t="n"/>
      <c r="I726" s="5" t="n"/>
      <c r="J726" s="16">
        <f>IF(A726&amp;""="","",MIN(N(E726),N(D726)))</f>
        <v/>
      </c>
      <c r="K726" s="16">
        <f>IF(A726&amp;""="","",MAX(0,N(D726)-J726))</f>
        <v/>
      </c>
      <c r="L726" s="6">
        <f>IF(A726&amp;""="","",IF(AND(H726&lt;&gt;"تم",ISNUMBER(F726),F726&lt;'الإعدادات'!$B$4-N('الإعدادات'!$B$5)),"متأخر عن الخطة",""))</f>
        <v/>
      </c>
      <c r="M726" s="6">
        <f>IF(A726&amp;""="","",IF(AND(H726="تم",N(E726)&lt;N(D726)),"راجع الحصص المنفذة",""))</f>
        <v/>
      </c>
    </row>
    <row r="727">
      <c r="A727" s="5" t="n"/>
      <c r="B727" s="5" t="n"/>
      <c r="C727" s="5" t="n"/>
      <c r="D727" s="14" t="n"/>
      <c r="E727" s="14" t="n"/>
      <c r="F727" s="13" t="n"/>
      <c r="G727" s="13" t="n"/>
      <c r="H727" s="5" t="n"/>
      <c r="I727" s="5" t="n"/>
      <c r="J727" s="16">
        <f>IF(A727&amp;""="","",MIN(N(E727),N(D727)))</f>
        <v/>
      </c>
      <c r="K727" s="16">
        <f>IF(A727&amp;""="","",MAX(0,N(D727)-J727))</f>
        <v/>
      </c>
      <c r="L727" s="6">
        <f>IF(A727&amp;""="","",IF(AND(H727&lt;&gt;"تم",ISNUMBER(F727),F727&lt;'الإعدادات'!$B$4-N('الإعدادات'!$B$5)),"متأخر عن الخطة",""))</f>
        <v/>
      </c>
      <c r="M727" s="6">
        <f>IF(A727&amp;""="","",IF(AND(H727="تم",N(E727)&lt;N(D727)),"راجع الحصص المنفذة",""))</f>
        <v/>
      </c>
    </row>
    <row r="728">
      <c r="A728" s="5" t="n"/>
      <c r="B728" s="5" t="n"/>
      <c r="C728" s="5" t="n"/>
      <c r="D728" s="14" t="n"/>
      <c r="E728" s="14" t="n"/>
      <c r="F728" s="13" t="n"/>
      <c r="G728" s="13" t="n"/>
      <c r="H728" s="5" t="n"/>
      <c r="I728" s="5" t="n"/>
      <c r="J728" s="16">
        <f>IF(A728&amp;""="","",MIN(N(E728),N(D728)))</f>
        <v/>
      </c>
      <c r="K728" s="16">
        <f>IF(A728&amp;""="","",MAX(0,N(D728)-J728))</f>
        <v/>
      </c>
      <c r="L728" s="6">
        <f>IF(A728&amp;""="","",IF(AND(H728&lt;&gt;"تم",ISNUMBER(F728),F728&lt;'الإعدادات'!$B$4-N('الإعدادات'!$B$5)),"متأخر عن الخطة",""))</f>
        <v/>
      </c>
      <c r="M728" s="6">
        <f>IF(A728&amp;""="","",IF(AND(H728="تم",N(E728)&lt;N(D728)),"راجع الحصص المنفذة",""))</f>
        <v/>
      </c>
    </row>
    <row r="729">
      <c r="A729" s="5" t="n"/>
      <c r="B729" s="5" t="n"/>
      <c r="C729" s="5" t="n"/>
      <c r="D729" s="14" t="n"/>
      <c r="E729" s="14" t="n"/>
      <c r="F729" s="13" t="n"/>
      <c r="G729" s="13" t="n"/>
      <c r="H729" s="5" t="n"/>
      <c r="I729" s="5" t="n"/>
      <c r="J729" s="16">
        <f>IF(A729&amp;""="","",MIN(N(E729),N(D729)))</f>
        <v/>
      </c>
      <c r="K729" s="16">
        <f>IF(A729&amp;""="","",MAX(0,N(D729)-J729))</f>
        <v/>
      </c>
      <c r="L729" s="6">
        <f>IF(A729&amp;""="","",IF(AND(H729&lt;&gt;"تم",ISNUMBER(F729),F729&lt;'الإعدادات'!$B$4-N('الإعدادات'!$B$5)),"متأخر عن الخطة",""))</f>
        <v/>
      </c>
      <c r="M729" s="6">
        <f>IF(A729&amp;""="","",IF(AND(H729="تم",N(E729)&lt;N(D729)),"راجع الحصص المنفذة",""))</f>
        <v/>
      </c>
    </row>
    <row r="730">
      <c r="A730" s="5" t="n"/>
      <c r="B730" s="5" t="n"/>
      <c r="C730" s="5" t="n"/>
      <c r="D730" s="14" t="n"/>
      <c r="E730" s="14" t="n"/>
      <c r="F730" s="13" t="n"/>
      <c r="G730" s="13" t="n"/>
      <c r="H730" s="5" t="n"/>
      <c r="I730" s="5" t="n"/>
      <c r="J730" s="16">
        <f>IF(A730&amp;""="","",MIN(N(E730),N(D730)))</f>
        <v/>
      </c>
      <c r="K730" s="16">
        <f>IF(A730&amp;""="","",MAX(0,N(D730)-J730))</f>
        <v/>
      </c>
      <c r="L730" s="6">
        <f>IF(A730&amp;""="","",IF(AND(H730&lt;&gt;"تم",ISNUMBER(F730),F730&lt;'الإعدادات'!$B$4-N('الإعدادات'!$B$5)),"متأخر عن الخطة",""))</f>
        <v/>
      </c>
      <c r="M730" s="6">
        <f>IF(A730&amp;""="","",IF(AND(H730="تم",N(E730)&lt;N(D730)),"راجع الحصص المنفذة",""))</f>
        <v/>
      </c>
    </row>
    <row r="731">
      <c r="A731" s="5" t="n"/>
      <c r="B731" s="5" t="n"/>
      <c r="C731" s="5" t="n"/>
      <c r="D731" s="14" t="n"/>
      <c r="E731" s="14" t="n"/>
      <c r="F731" s="13" t="n"/>
      <c r="G731" s="13" t="n"/>
      <c r="H731" s="5" t="n"/>
      <c r="I731" s="5" t="n"/>
      <c r="J731" s="16">
        <f>IF(A731&amp;""="","",MIN(N(E731),N(D731)))</f>
        <v/>
      </c>
      <c r="K731" s="16">
        <f>IF(A731&amp;""="","",MAX(0,N(D731)-J731))</f>
        <v/>
      </c>
      <c r="L731" s="6">
        <f>IF(A731&amp;""="","",IF(AND(H731&lt;&gt;"تم",ISNUMBER(F731),F731&lt;'الإعدادات'!$B$4-N('الإعدادات'!$B$5)),"متأخر عن الخطة",""))</f>
        <v/>
      </c>
      <c r="M731" s="6">
        <f>IF(A731&amp;""="","",IF(AND(H731="تم",N(E731)&lt;N(D731)),"راجع الحصص المنفذة",""))</f>
        <v/>
      </c>
    </row>
    <row r="732">
      <c r="A732" s="5" t="n"/>
      <c r="B732" s="5" t="n"/>
      <c r="C732" s="5" t="n"/>
      <c r="D732" s="14" t="n"/>
      <c r="E732" s="14" t="n"/>
      <c r="F732" s="13" t="n"/>
      <c r="G732" s="13" t="n"/>
      <c r="H732" s="5" t="n"/>
      <c r="I732" s="5" t="n"/>
      <c r="J732" s="16">
        <f>IF(A732&amp;""="","",MIN(N(E732),N(D732)))</f>
        <v/>
      </c>
      <c r="K732" s="16">
        <f>IF(A732&amp;""="","",MAX(0,N(D732)-J732))</f>
        <v/>
      </c>
      <c r="L732" s="6">
        <f>IF(A732&amp;""="","",IF(AND(H732&lt;&gt;"تم",ISNUMBER(F732),F732&lt;'الإعدادات'!$B$4-N('الإعدادات'!$B$5)),"متأخر عن الخطة",""))</f>
        <v/>
      </c>
      <c r="M732" s="6">
        <f>IF(A732&amp;""="","",IF(AND(H732="تم",N(E732)&lt;N(D732)),"راجع الحصص المنفذة",""))</f>
        <v/>
      </c>
    </row>
    <row r="733">
      <c r="A733" s="5" t="n"/>
      <c r="B733" s="5" t="n"/>
      <c r="C733" s="5" t="n"/>
      <c r="D733" s="14" t="n"/>
      <c r="E733" s="14" t="n"/>
      <c r="F733" s="13" t="n"/>
      <c r="G733" s="13" t="n"/>
      <c r="H733" s="5" t="n"/>
      <c r="I733" s="5" t="n"/>
      <c r="J733" s="16">
        <f>IF(A733&amp;""="","",MIN(N(E733),N(D733)))</f>
        <v/>
      </c>
      <c r="K733" s="16">
        <f>IF(A733&amp;""="","",MAX(0,N(D733)-J733))</f>
        <v/>
      </c>
      <c r="L733" s="6">
        <f>IF(A733&amp;""="","",IF(AND(H733&lt;&gt;"تم",ISNUMBER(F733),F733&lt;'الإعدادات'!$B$4-N('الإعدادات'!$B$5)),"متأخر عن الخطة",""))</f>
        <v/>
      </c>
      <c r="M733" s="6">
        <f>IF(A733&amp;""="","",IF(AND(H733="تم",N(E733)&lt;N(D733)),"راجع الحصص المنفذة",""))</f>
        <v/>
      </c>
    </row>
    <row r="734">
      <c r="A734" s="5" t="n"/>
      <c r="B734" s="5" t="n"/>
      <c r="C734" s="5" t="n"/>
      <c r="D734" s="14" t="n"/>
      <c r="E734" s="14" t="n"/>
      <c r="F734" s="13" t="n"/>
      <c r="G734" s="13" t="n"/>
      <c r="H734" s="5" t="n"/>
      <c r="I734" s="5" t="n"/>
      <c r="J734" s="16">
        <f>IF(A734&amp;""="","",MIN(N(E734),N(D734)))</f>
        <v/>
      </c>
      <c r="K734" s="16">
        <f>IF(A734&amp;""="","",MAX(0,N(D734)-J734))</f>
        <v/>
      </c>
      <c r="L734" s="6">
        <f>IF(A734&amp;""="","",IF(AND(H734&lt;&gt;"تم",ISNUMBER(F734),F734&lt;'الإعدادات'!$B$4-N('الإعدادات'!$B$5)),"متأخر عن الخطة",""))</f>
        <v/>
      </c>
      <c r="M734" s="6">
        <f>IF(A734&amp;""="","",IF(AND(H734="تم",N(E734)&lt;N(D734)),"راجع الحصص المنفذة",""))</f>
        <v/>
      </c>
    </row>
    <row r="735">
      <c r="A735" s="5" t="n"/>
      <c r="B735" s="5" t="n"/>
      <c r="C735" s="5" t="n"/>
      <c r="D735" s="14" t="n"/>
      <c r="E735" s="14" t="n"/>
      <c r="F735" s="13" t="n"/>
      <c r="G735" s="13" t="n"/>
      <c r="H735" s="5" t="n"/>
      <c r="I735" s="5" t="n"/>
      <c r="J735" s="16">
        <f>IF(A735&amp;""="","",MIN(N(E735),N(D735)))</f>
        <v/>
      </c>
      <c r="K735" s="16">
        <f>IF(A735&amp;""="","",MAX(0,N(D735)-J735))</f>
        <v/>
      </c>
      <c r="L735" s="6">
        <f>IF(A735&amp;""="","",IF(AND(H735&lt;&gt;"تم",ISNUMBER(F735),F735&lt;'الإعدادات'!$B$4-N('الإعدادات'!$B$5)),"متأخر عن الخطة",""))</f>
        <v/>
      </c>
      <c r="M735" s="6">
        <f>IF(A735&amp;""="","",IF(AND(H735="تم",N(E735)&lt;N(D735)),"راجع الحصص المنفذة",""))</f>
        <v/>
      </c>
    </row>
    <row r="736">
      <c r="A736" s="5" t="n"/>
      <c r="B736" s="5" t="n"/>
      <c r="C736" s="5" t="n"/>
      <c r="D736" s="14" t="n"/>
      <c r="E736" s="14" t="n"/>
      <c r="F736" s="13" t="n"/>
      <c r="G736" s="13" t="n"/>
      <c r="H736" s="5" t="n"/>
      <c r="I736" s="5" t="n"/>
      <c r="J736" s="16">
        <f>IF(A736&amp;""="","",MIN(N(E736),N(D736)))</f>
        <v/>
      </c>
      <c r="K736" s="16">
        <f>IF(A736&amp;""="","",MAX(0,N(D736)-J736))</f>
        <v/>
      </c>
      <c r="L736" s="6">
        <f>IF(A736&amp;""="","",IF(AND(H736&lt;&gt;"تم",ISNUMBER(F736),F736&lt;'الإعدادات'!$B$4-N('الإعدادات'!$B$5)),"متأخر عن الخطة",""))</f>
        <v/>
      </c>
      <c r="M736" s="6">
        <f>IF(A736&amp;""="","",IF(AND(H736="تم",N(E736)&lt;N(D736)),"راجع الحصص المنفذة",""))</f>
        <v/>
      </c>
    </row>
    <row r="737">
      <c r="A737" s="5" t="n"/>
      <c r="B737" s="5" t="n"/>
      <c r="C737" s="5" t="n"/>
      <c r="D737" s="14" t="n"/>
      <c r="E737" s="14" t="n"/>
      <c r="F737" s="13" t="n"/>
      <c r="G737" s="13" t="n"/>
      <c r="H737" s="5" t="n"/>
      <c r="I737" s="5" t="n"/>
      <c r="J737" s="16">
        <f>IF(A737&amp;""="","",MIN(N(E737),N(D737)))</f>
        <v/>
      </c>
      <c r="K737" s="16">
        <f>IF(A737&amp;""="","",MAX(0,N(D737)-J737))</f>
        <v/>
      </c>
      <c r="L737" s="6">
        <f>IF(A737&amp;""="","",IF(AND(H737&lt;&gt;"تم",ISNUMBER(F737),F737&lt;'الإعدادات'!$B$4-N('الإعدادات'!$B$5)),"متأخر عن الخطة",""))</f>
        <v/>
      </c>
      <c r="M737" s="6">
        <f>IF(A737&amp;""="","",IF(AND(H737="تم",N(E737)&lt;N(D737)),"راجع الحصص المنفذة",""))</f>
        <v/>
      </c>
    </row>
    <row r="738">
      <c r="A738" s="5" t="n"/>
      <c r="B738" s="5" t="n"/>
      <c r="C738" s="5" t="n"/>
      <c r="D738" s="14" t="n"/>
      <c r="E738" s="14" t="n"/>
      <c r="F738" s="13" t="n"/>
      <c r="G738" s="13" t="n"/>
      <c r="H738" s="5" t="n"/>
      <c r="I738" s="5" t="n"/>
      <c r="J738" s="16">
        <f>IF(A738&amp;""="","",MIN(N(E738),N(D738)))</f>
        <v/>
      </c>
      <c r="K738" s="16">
        <f>IF(A738&amp;""="","",MAX(0,N(D738)-J738))</f>
        <v/>
      </c>
      <c r="L738" s="6">
        <f>IF(A738&amp;""="","",IF(AND(H738&lt;&gt;"تم",ISNUMBER(F738),F738&lt;'الإعدادات'!$B$4-N('الإعدادات'!$B$5)),"متأخر عن الخطة",""))</f>
        <v/>
      </c>
      <c r="M738" s="6">
        <f>IF(A738&amp;""="","",IF(AND(H738="تم",N(E738)&lt;N(D738)),"راجع الحصص المنفذة",""))</f>
        <v/>
      </c>
    </row>
    <row r="739">
      <c r="A739" s="5" t="n"/>
      <c r="B739" s="5" t="n"/>
      <c r="C739" s="5" t="n"/>
      <c r="D739" s="14" t="n"/>
      <c r="E739" s="14" t="n"/>
      <c r="F739" s="13" t="n"/>
      <c r="G739" s="13" t="n"/>
      <c r="H739" s="5" t="n"/>
      <c r="I739" s="5" t="n"/>
      <c r="J739" s="16">
        <f>IF(A739&amp;""="","",MIN(N(E739),N(D739)))</f>
        <v/>
      </c>
      <c r="K739" s="16">
        <f>IF(A739&amp;""="","",MAX(0,N(D739)-J739))</f>
        <v/>
      </c>
      <c r="L739" s="6">
        <f>IF(A739&amp;""="","",IF(AND(H739&lt;&gt;"تم",ISNUMBER(F739),F739&lt;'الإعدادات'!$B$4-N('الإعدادات'!$B$5)),"متأخر عن الخطة",""))</f>
        <v/>
      </c>
      <c r="M739" s="6">
        <f>IF(A739&amp;""="","",IF(AND(H739="تم",N(E739)&lt;N(D739)),"راجع الحصص المنفذة",""))</f>
        <v/>
      </c>
    </row>
    <row r="740">
      <c r="A740" s="5" t="n"/>
      <c r="B740" s="5" t="n"/>
      <c r="C740" s="5" t="n"/>
      <c r="D740" s="14" t="n"/>
      <c r="E740" s="14" t="n"/>
      <c r="F740" s="13" t="n"/>
      <c r="G740" s="13" t="n"/>
      <c r="H740" s="5" t="n"/>
      <c r="I740" s="5" t="n"/>
      <c r="J740" s="16">
        <f>IF(A740&amp;""="","",MIN(N(E740),N(D740)))</f>
        <v/>
      </c>
      <c r="K740" s="16">
        <f>IF(A740&amp;""="","",MAX(0,N(D740)-J740))</f>
        <v/>
      </c>
      <c r="L740" s="6">
        <f>IF(A740&amp;""="","",IF(AND(H740&lt;&gt;"تم",ISNUMBER(F740),F740&lt;'الإعدادات'!$B$4-N('الإعدادات'!$B$5)),"متأخر عن الخطة",""))</f>
        <v/>
      </c>
      <c r="M740" s="6">
        <f>IF(A740&amp;""="","",IF(AND(H740="تم",N(E740)&lt;N(D740)),"راجع الحصص المنفذة",""))</f>
        <v/>
      </c>
    </row>
    <row r="741">
      <c r="A741" s="5" t="n"/>
      <c r="B741" s="5" t="n"/>
      <c r="C741" s="5" t="n"/>
      <c r="D741" s="14" t="n"/>
      <c r="E741" s="14" t="n"/>
      <c r="F741" s="13" t="n"/>
      <c r="G741" s="13" t="n"/>
      <c r="H741" s="5" t="n"/>
      <c r="I741" s="5" t="n"/>
      <c r="J741" s="16">
        <f>IF(A741&amp;""="","",MIN(N(E741),N(D741)))</f>
        <v/>
      </c>
      <c r="K741" s="16">
        <f>IF(A741&amp;""="","",MAX(0,N(D741)-J741))</f>
        <v/>
      </c>
      <c r="L741" s="6">
        <f>IF(A741&amp;""="","",IF(AND(H741&lt;&gt;"تم",ISNUMBER(F741),F741&lt;'الإعدادات'!$B$4-N('الإعدادات'!$B$5)),"متأخر عن الخطة",""))</f>
        <v/>
      </c>
      <c r="M741" s="6">
        <f>IF(A741&amp;""="","",IF(AND(H741="تم",N(E741)&lt;N(D741)),"راجع الحصص المنفذة",""))</f>
        <v/>
      </c>
    </row>
    <row r="742">
      <c r="A742" s="5" t="n"/>
      <c r="B742" s="5" t="n"/>
      <c r="C742" s="5" t="n"/>
      <c r="D742" s="14" t="n"/>
      <c r="E742" s="14" t="n"/>
      <c r="F742" s="13" t="n"/>
      <c r="G742" s="13" t="n"/>
      <c r="H742" s="5" t="n"/>
      <c r="I742" s="5" t="n"/>
      <c r="J742" s="16">
        <f>IF(A742&amp;""="","",MIN(N(E742),N(D742)))</f>
        <v/>
      </c>
      <c r="K742" s="16">
        <f>IF(A742&amp;""="","",MAX(0,N(D742)-J742))</f>
        <v/>
      </c>
      <c r="L742" s="6">
        <f>IF(A742&amp;""="","",IF(AND(H742&lt;&gt;"تم",ISNUMBER(F742),F742&lt;'الإعدادات'!$B$4-N('الإعدادات'!$B$5)),"متأخر عن الخطة",""))</f>
        <v/>
      </c>
      <c r="M742" s="6">
        <f>IF(A742&amp;""="","",IF(AND(H742="تم",N(E742)&lt;N(D742)),"راجع الحصص المنفذة",""))</f>
        <v/>
      </c>
    </row>
    <row r="743">
      <c r="A743" s="5" t="n"/>
      <c r="B743" s="5" t="n"/>
      <c r="C743" s="5" t="n"/>
      <c r="D743" s="14" t="n"/>
      <c r="E743" s="14" t="n"/>
      <c r="F743" s="13" t="n"/>
      <c r="G743" s="13" t="n"/>
      <c r="H743" s="5" t="n"/>
      <c r="I743" s="5" t="n"/>
      <c r="J743" s="16">
        <f>IF(A743&amp;""="","",MIN(N(E743),N(D743)))</f>
        <v/>
      </c>
      <c r="K743" s="16">
        <f>IF(A743&amp;""="","",MAX(0,N(D743)-J743))</f>
        <v/>
      </c>
      <c r="L743" s="6">
        <f>IF(A743&amp;""="","",IF(AND(H743&lt;&gt;"تم",ISNUMBER(F743),F743&lt;'الإعدادات'!$B$4-N('الإعدادات'!$B$5)),"متأخر عن الخطة",""))</f>
        <v/>
      </c>
      <c r="M743" s="6">
        <f>IF(A743&amp;""="","",IF(AND(H743="تم",N(E743)&lt;N(D743)),"راجع الحصص المنفذة",""))</f>
        <v/>
      </c>
    </row>
    <row r="744">
      <c r="A744" s="5" t="n"/>
      <c r="B744" s="5" t="n"/>
      <c r="C744" s="5" t="n"/>
      <c r="D744" s="14" t="n"/>
      <c r="E744" s="14" t="n"/>
      <c r="F744" s="13" t="n"/>
      <c r="G744" s="13" t="n"/>
      <c r="H744" s="5" t="n"/>
      <c r="I744" s="5" t="n"/>
      <c r="J744" s="16">
        <f>IF(A744&amp;""="","",MIN(N(E744),N(D744)))</f>
        <v/>
      </c>
      <c r="K744" s="16">
        <f>IF(A744&amp;""="","",MAX(0,N(D744)-J744))</f>
        <v/>
      </c>
      <c r="L744" s="6">
        <f>IF(A744&amp;""="","",IF(AND(H744&lt;&gt;"تم",ISNUMBER(F744),F744&lt;'الإعدادات'!$B$4-N('الإعدادات'!$B$5)),"متأخر عن الخطة",""))</f>
        <v/>
      </c>
      <c r="M744" s="6">
        <f>IF(A744&amp;""="","",IF(AND(H744="تم",N(E744)&lt;N(D744)),"راجع الحصص المنفذة",""))</f>
        <v/>
      </c>
    </row>
    <row r="745">
      <c r="A745" s="5" t="n"/>
      <c r="B745" s="5" t="n"/>
      <c r="C745" s="5" t="n"/>
      <c r="D745" s="14" t="n"/>
      <c r="E745" s="14" t="n"/>
      <c r="F745" s="13" t="n"/>
      <c r="G745" s="13" t="n"/>
      <c r="H745" s="5" t="n"/>
      <c r="I745" s="5" t="n"/>
      <c r="J745" s="16">
        <f>IF(A745&amp;""="","",MIN(N(E745),N(D745)))</f>
        <v/>
      </c>
      <c r="K745" s="16">
        <f>IF(A745&amp;""="","",MAX(0,N(D745)-J745))</f>
        <v/>
      </c>
      <c r="L745" s="6">
        <f>IF(A745&amp;""="","",IF(AND(H745&lt;&gt;"تم",ISNUMBER(F745),F745&lt;'الإعدادات'!$B$4-N('الإعدادات'!$B$5)),"متأخر عن الخطة",""))</f>
        <v/>
      </c>
      <c r="M745" s="6">
        <f>IF(A745&amp;""="","",IF(AND(H745="تم",N(E745)&lt;N(D745)),"راجع الحصص المنفذة",""))</f>
        <v/>
      </c>
    </row>
    <row r="746">
      <c r="A746" s="5" t="n"/>
      <c r="B746" s="5" t="n"/>
      <c r="C746" s="5" t="n"/>
      <c r="D746" s="14" t="n"/>
      <c r="E746" s="14" t="n"/>
      <c r="F746" s="13" t="n"/>
      <c r="G746" s="13" t="n"/>
      <c r="H746" s="5" t="n"/>
      <c r="I746" s="5" t="n"/>
      <c r="J746" s="16">
        <f>IF(A746&amp;""="","",MIN(N(E746),N(D746)))</f>
        <v/>
      </c>
      <c r="K746" s="16">
        <f>IF(A746&amp;""="","",MAX(0,N(D746)-J746))</f>
        <v/>
      </c>
      <c r="L746" s="6">
        <f>IF(A746&amp;""="","",IF(AND(H746&lt;&gt;"تم",ISNUMBER(F746),F746&lt;'الإعدادات'!$B$4-N('الإعدادات'!$B$5)),"متأخر عن الخطة",""))</f>
        <v/>
      </c>
      <c r="M746" s="6">
        <f>IF(A746&amp;""="","",IF(AND(H746="تم",N(E746)&lt;N(D746)),"راجع الحصص المنفذة",""))</f>
        <v/>
      </c>
    </row>
    <row r="747">
      <c r="A747" s="5" t="n"/>
      <c r="B747" s="5" t="n"/>
      <c r="C747" s="5" t="n"/>
      <c r="D747" s="14" t="n"/>
      <c r="E747" s="14" t="n"/>
      <c r="F747" s="13" t="n"/>
      <c r="G747" s="13" t="n"/>
      <c r="H747" s="5" t="n"/>
      <c r="I747" s="5" t="n"/>
      <c r="J747" s="16">
        <f>IF(A747&amp;""="","",MIN(N(E747),N(D747)))</f>
        <v/>
      </c>
      <c r="K747" s="16">
        <f>IF(A747&amp;""="","",MAX(0,N(D747)-J747))</f>
        <v/>
      </c>
      <c r="L747" s="6">
        <f>IF(A747&amp;""="","",IF(AND(H747&lt;&gt;"تم",ISNUMBER(F747),F747&lt;'الإعدادات'!$B$4-N('الإعدادات'!$B$5)),"متأخر عن الخطة",""))</f>
        <v/>
      </c>
      <c r="M747" s="6">
        <f>IF(A747&amp;""="","",IF(AND(H747="تم",N(E747)&lt;N(D747)),"راجع الحصص المنفذة",""))</f>
        <v/>
      </c>
    </row>
    <row r="748">
      <c r="A748" s="5" t="n"/>
      <c r="B748" s="5" t="n"/>
      <c r="C748" s="5" t="n"/>
      <c r="D748" s="14" t="n"/>
      <c r="E748" s="14" t="n"/>
      <c r="F748" s="13" t="n"/>
      <c r="G748" s="13" t="n"/>
      <c r="H748" s="5" t="n"/>
      <c r="I748" s="5" t="n"/>
      <c r="J748" s="16">
        <f>IF(A748&amp;""="","",MIN(N(E748),N(D748)))</f>
        <v/>
      </c>
      <c r="K748" s="16">
        <f>IF(A748&amp;""="","",MAX(0,N(D748)-J748))</f>
        <v/>
      </c>
      <c r="L748" s="6">
        <f>IF(A748&amp;""="","",IF(AND(H748&lt;&gt;"تم",ISNUMBER(F748),F748&lt;'الإعدادات'!$B$4-N('الإعدادات'!$B$5)),"متأخر عن الخطة",""))</f>
        <v/>
      </c>
      <c r="M748" s="6">
        <f>IF(A748&amp;""="","",IF(AND(H748="تم",N(E748)&lt;N(D748)),"راجع الحصص المنفذة",""))</f>
        <v/>
      </c>
    </row>
    <row r="749">
      <c r="A749" s="5" t="n"/>
      <c r="B749" s="5" t="n"/>
      <c r="C749" s="5" t="n"/>
      <c r="D749" s="14" t="n"/>
      <c r="E749" s="14" t="n"/>
      <c r="F749" s="13" t="n"/>
      <c r="G749" s="13" t="n"/>
      <c r="H749" s="5" t="n"/>
      <c r="I749" s="5" t="n"/>
      <c r="J749" s="16">
        <f>IF(A749&amp;""="","",MIN(N(E749),N(D749)))</f>
        <v/>
      </c>
      <c r="K749" s="16">
        <f>IF(A749&amp;""="","",MAX(0,N(D749)-J749))</f>
        <v/>
      </c>
      <c r="L749" s="6">
        <f>IF(A749&amp;""="","",IF(AND(H749&lt;&gt;"تم",ISNUMBER(F749),F749&lt;'الإعدادات'!$B$4-N('الإعدادات'!$B$5)),"متأخر عن الخطة",""))</f>
        <v/>
      </c>
      <c r="M749" s="6">
        <f>IF(A749&amp;""="","",IF(AND(H749="تم",N(E749)&lt;N(D749)),"راجع الحصص المنفذة",""))</f>
        <v/>
      </c>
    </row>
    <row r="750">
      <c r="A750" s="5" t="n"/>
      <c r="B750" s="5" t="n"/>
      <c r="C750" s="5" t="n"/>
      <c r="D750" s="14" t="n"/>
      <c r="E750" s="14" t="n"/>
      <c r="F750" s="13" t="n"/>
      <c r="G750" s="13" t="n"/>
      <c r="H750" s="5" t="n"/>
      <c r="I750" s="5" t="n"/>
      <c r="J750" s="16">
        <f>IF(A750&amp;""="","",MIN(N(E750),N(D750)))</f>
        <v/>
      </c>
      <c r="K750" s="16">
        <f>IF(A750&amp;""="","",MAX(0,N(D750)-J750))</f>
        <v/>
      </c>
      <c r="L750" s="6">
        <f>IF(A750&amp;""="","",IF(AND(H750&lt;&gt;"تم",ISNUMBER(F750),F750&lt;'الإعدادات'!$B$4-N('الإعدادات'!$B$5)),"متأخر عن الخطة",""))</f>
        <v/>
      </c>
      <c r="M750" s="6">
        <f>IF(A750&amp;""="","",IF(AND(H750="تم",N(E750)&lt;N(D750)),"راجع الحصص المنفذة",""))</f>
        <v/>
      </c>
    </row>
    <row r="751">
      <c r="A751" s="5" t="n"/>
      <c r="B751" s="5" t="n"/>
      <c r="C751" s="5" t="n"/>
      <c r="D751" s="14" t="n"/>
      <c r="E751" s="14" t="n"/>
      <c r="F751" s="13" t="n"/>
      <c r="G751" s="13" t="n"/>
      <c r="H751" s="5" t="n"/>
      <c r="I751" s="5" t="n"/>
      <c r="J751" s="16">
        <f>IF(A751&amp;""="","",MIN(N(E751),N(D751)))</f>
        <v/>
      </c>
      <c r="K751" s="16">
        <f>IF(A751&amp;""="","",MAX(0,N(D751)-J751))</f>
        <v/>
      </c>
      <c r="L751" s="6">
        <f>IF(A751&amp;""="","",IF(AND(H751&lt;&gt;"تم",ISNUMBER(F751),F751&lt;'الإعدادات'!$B$4-N('الإعدادات'!$B$5)),"متأخر عن الخطة",""))</f>
        <v/>
      </c>
      <c r="M751" s="6">
        <f>IF(A751&amp;""="","",IF(AND(H751="تم",N(E751)&lt;N(D751)),"راجع الحصص المنفذة",""))</f>
        <v/>
      </c>
    </row>
    <row r="752">
      <c r="A752" s="5" t="n"/>
      <c r="B752" s="5" t="n"/>
      <c r="C752" s="5" t="n"/>
      <c r="D752" s="14" t="n"/>
      <c r="E752" s="14" t="n"/>
      <c r="F752" s="13" t="n"/>
      <c r="G752" s="13" t="n"/>
      <c r="H752" s="5" t="n"/>
      <c r="I752" s="5" t="n"/>
      <c r="J752" s="16">
        <f>IF(A752&amp;""="","",MIN(N(E752),N(D752)))</f>
        <v/>
      </c>
      <c r="K752" s="16">
        <f>IF(A752&amp;""="","",MAX(0,N(D752)-J752))</f>
        <v/>
      </c>
      <c r="L752" s="6">
        <f>IF(A752&amp;""="","",IF(AND(H752&lt;&gt;"تم",ISNUMBER(F752),F752&lt;'الإعدادات'!$B$4-N('الإعدادات'!$B$5)),"متأخر عن الخطة",""))</f>
        <v/>
      </c>
      <c r="M752" s="6">
        <f>IF(A752&amp;""="","",IF(AND(H752="تم",N(E752)&lt;N(D752)),"راجع الحصص المنفذة",""))</f>
        <v/>
      </c>
    </row>
    <row r="753">
      <c r="A753" s="5" t="n"/>
      <c r="B753" s="5" t="n"/>
      <c r="C753" s="5" t="n"/>
      <c r="D753" s="14" t="n"/>
      <c r="E753" s="14" t="n"/>
      <c r="F753" s="13" t="n"/>
      <c r="G753" s="13" t="n"/>
      <c r="H753" s="5" t="n"/>
      <c r="I753" s="5" t="n"/>
      <c r="J753" s="16">
        <f>IF(A753&amp;""="","",MIN(N(E753),N(D753)))</f>
        <v/>
      </c>
      <c r="K753" s="16">
        <f>IF(A753&amp;""="","",MAX(0,N(D753)-J753))</f>
        <v/>
      </c>
      <c r="L753" s="6">
        <f>IF(A753&amp;""="","",IF(AND(H753&lt;&gt;"تم",ISNUMBER(F753),F753&lt;'الإعدادات'!$B$4-N('الإعدادات'!$B$5)),"متأخر عن الخطة",""))</f>
        <v/>
      </c>
      <c r="M753" s="6">
        <f>IF(A753&amp;""="","",IF(AND(H753="تم",N(E753)&lt;N(D753)),"راجع الحصص المنفذة",""))</f>
        <v/>
      </c>
    </row>
    <row r="754">
      <c r="A754" s="5" t="n"/>
      <c r="B754" s="5" t="n"/>
      <c r="C754" s="5" t="n"/>
      <c r="D754" s="14" t="n"/>
      <c r="E754" s="14" t="n"/>
      <c r="F754" s="13" t="n"/>
      <c r="G754" s="13" t="n"/>
      <c r="H754" s="5" t="n"/>
      <c r="I754" s="5" t="n"/>
      <c r="J754" s="16">
        <f>IF(A754&amp;""="","",MIN(N(E754),N(D754)))</f>
        <v/>
      </c>
      <c r="K754" s="16">
        <f>IF(A754&amp;""="","",MAX(0,N(D754)-J754))</f>
        <v/>
      </c>
      <c r="L754" s="6">
        <f>IF(A754&amp;""="","",IF(AND(H754&lt;&gt;"تم",ISNUMBER(F754),F754&lt;'الإعدادات'!$B$4-N('الإعدادات'!$B$5)),"متأخر عن الخطة",""))</f>
        <v/>
      </c>
      <c r="M754" s="6">
        <f>IF(A754&amp;""="","",IF(AND(H754="تم",N(E754)&lt;N(D754)),"راجع الحصص المنفذة",""))</f>
        <v/>
      </c>
    </row>
    <row r="755">
      <c r="A755" s="5" t="n"/>
      <c r="B755" s="5" t="n"/>
      <c r="C755" s="5" t="n"/>
      <c r="D755" s="14" t="n"/>
      <c r="E755" s="14" t="n"/>
      <c r="F755" s="13" t="n"/>
      <c r="G755" s="13" t="n"/>
      <c r="H755" s="5" t="n"/>
      <c r="I755" s="5" t="n"/>
      <c r="J755" s="16">
        <f>IF(A755&amp;""="","",MIN(N(E755),N(D755)))</f>
        <v/>
      </c>
      <c r="K755" s="16">
        <f>IF(A755&amp;""="","",MAX(0,N(D755)-J755))</f>
        <v/>
      </c>
      <c r="L755" s="6">
        <f>IF(A755&amp;""="","",IF(AND(H755&lt;&gt;"تم",ISNUMBER(F755),F755&lt;'الإعدادات'!$B$4-N('الإعدادات'!$B$5)),"متأخر عن الخطة",""))</f>
        <v/>
      </c>
      <c r="M755" s="6">
        <f>IF(A755&amp;""="","",IF(AND(H755="تم",N(E755)&lt;N(D755)),"راجع الحصص المنفذة",""))</f>
        <v/>
      </c>
    </row>
    <row r="756">
      <c r="A756" s="5" t="n"/>
      <c r="B756" s="5" t="n"/>
      <c r="C756" s="5" t="n"/>
      <c r="D756" s="14" t="n"/>
      <c r="E756" s="14" t="n"/>
      <c r="F756" s="13" t="n"/>
      <c r="G756" s="13" t="n"/>
      <c r="H756" s="5" t="n"/>
      <c r="I756" s="5" t="n"/>
      <c r="J756" s="16">
        <f>IF(A756&amp;""="","",MIN(N(E756),N(D756)))</f>
        <v/>
      </c>
      <c r="K756" s="16">
        <f>IF(A756&amp;""="","",MAX(0,N(D756)-J756))</f>
        <v/>
      </c>
      <c r="L756" s="6">
        <f>IF(A756&amp;""="","",IF(AND(H756&lt;&gt;"تم",ISNUMBER(F756),F756&lt;'الإعدادات'!$B$4-N('الإعدادات'!$B$5)),"متأخر عن الخطة",""))</f>
        <v/>
      </c>
      <c r="M756" s="6">
        <f>IF(A756&amp;""="","",IF(AND(H756="تم",N(E756)&lt;N(D756)),"راجع الحصص المنفذة",""))</f>
        <v/>
      </c>
    </row>
    <row r="757">
      <c r="A757" s="5" t="n"/>
      <c r="B757" s="5" t="n"/>
      <c r="C757" s="5" t="n"/>
      <c r="D757" s="14" t="n"/>
      <c r="E757" s="14" t="n"/>
      <c r="F757" s="13" t="n"/>
      <c r="G757" s="13" t="n"/>
      <c r="H757" s="5" t="n"/>
      <c r="I757" s="5" t="n"/>
      <c r="J757" s="16">
        <f>IF(A757&amp;""="","",MIN(N(E757),N(D757)))</f>
        <v/>
      </c>
      <c r="K757" s="16">
        <f>IF(A757&amp;""="","",MAX(0,N(D757)-J757))</f>
        <v/>
      </c>
      <c r="L757" s="6">
        <f>IF(A757&amp;""="","",IF(AND(H757&lt;&gt;"تم",ISNUMBER(F757),F757&lt;'الإعدادات'!$B$4-N('الإعدادات'!$B$5)),"متأخر عن الخطة",""))</f>
        <v/>
      </c>
      <c r="M757" s="6">
        <f>IF(A757&amp;""="","",IF(AND(H757="تم",N(E757)&lt;N(D757)),"راجع الحصص المنفذة",""))</f>
        <v/>
      </c>
    </row>
    <row r="758">
      <c r="A758" s="5" t="n"/>
      <c r="B758" s="5" t="n"/>
      <c r="C758" s="5" t="n"/>
      <c r="D758" s="14" t="n"/>
      <c r="E758" s="14" t="n"/>
      <c r="F758" s="13" t="n"/>
      <c r="G758" s="13" t="n"/>
      <c r="H758" s="5" t="n"/>
      <c r="I758" s="5" t="n"/>
      <c r="J758" s="16">
        <f>IF(A758&amp;""="","",MIN(N(E758),N(D758)))</f>
        <v/>
      </c>
      <c r="K758" s="16">
        <f>IF(A758&amp;""="","",MAX(0,N(D758)-J758))</f>
        <v/>
      </c>
      <c r="L758" s="6">
        <f>IF(A758&amp;""="","",IF(AND(H758&lt;&gt;"تم",ISNUMBER(F758),F758&lt;'الإعدادات'!$B$4-N('الإعدادات'!$B$5)),"متأخر عن الخطة",""))</f>
        <v/>
      </c>
      <c r="M758" s="6">
        <f>IF(A758&amp;""="","",IF(AND(H758="تم",N(E758)&lt;N(D758)),"راجع الحصص المنفذة",""))</f>
        <v/>
      </c>
    </row>
    <row r="759">
      <c r="A759" s="5" t="n"/>
      <c r="B759" s="5" t="n"/>
      <c r="C759" s="5" t="n"/>
      <c r="D759" s="14" t="n"/>
      <c r="E759" s="14" t="n"/>
      <c r="F759" s="13" t="n"/>
      <c r="G759" s="13" t="n"/>
      <c r="H759" s="5" t="n"/>
      <c r="I759" s="5" t="n"/>
      <c r="J759" s="16">
        <f>IF(A759&amp;""="","",MIN(N(E759),N(D759)))</f>
        <v/>
      </c>
      <c r="K759" s="16">
        <f>IF(A759&amp;""="","",MAX(0,N(D759)-J759))</f>
        <v/>
      </c>
      <c r="L759" s="6">
        <f>IF(A759&amp;""="","",IF(AND(H759&lt;&gt;"تم",ISNUMBER(F759),F759&lt;'الإعدادات'!$B$4-N('الإعدادات'!$B$5)),"متأخر عن الخطة",""))</f>
        <v/>
      </c>
      <c r="M759" s="6">
        <f>IF(A759&amp;""="","",IF(AND(H759="تم",N(E759)&lt;N(D759)),"راجع الحصص المنفذة",""))</f>
        <v/>
      </c>
    </row>
    <row r="760">
      <c r="A760" s="5" t="n"/>
      <c r="B760" s="5" t="n"/>
      <c r="C760" s="5" t="n"/>
      <c r="D760" s="14" t="n"/>
      <c r="E760" s="14" t="n"/>
      <c r="F760" s="13" t="n"/>
      <c r="G760" s="13" t="n"/>
      <c r="H760" s="5" t="n"/>
      <c r="I760" s="5" t="n"/>
      <c r="J760" s="16">
        <f>IF(A760&amp;""="","",MIN(N(E760),N(D760)))</f>
        <v/>
      </c>
      <c r="K760" s="16">
        <f>IF(A760&amp;""="","",MAX(0,N(D760)-J760))</f>
        <v/>
      </c>
      <c r="L760" s="6">
        <f>IF(A760&amp;""="","",IF(AND(H760&lt;&gt;"تم",ISNUMBER(F760),F760&lt;'الإعدادات'!$B$4-N('الإعدادات'!$B$5)),"متأخر عن الخطة",""))</f>
        <v/>
      </c>
      <c r="M760" s="6">
        <f>IF(A760&amp;""="","",IF(AND(H760="تم",N(E760)&lt;N(D760)),"راجع الحصص المنفذة",""))</f>
        <v/>
      </c>
    </row>
    <row r="761">
      <c r="A761" s="5" t="n"/>
      <c r="B761" s="5" t="n"/>
      <c r="C761" s="5" t="n"/>
      <c r="D761" s="14" t="n"/>
      <c r="E761" s="14" t="n"/>
      <c r="F761" s="13" t="n"/>
      <c r="G761" s="13" t="n"/>
      <c r="H761" s="5" t="n"/>
      <c r="I761" s="5" t="n"/>
      <c r="J761" s="16">
        <f>IF(A761&amp;""="","",MIN(N(E761),N(D761)))</f>
        <v/>
      </c>
      <c r="K761" s="16">
        <f>IF(A761&amp;""="","",MAX(0,N(D761)-J761))</f>
        <v/>
      </c>
      <c r="L761" s="6">
        <f>IF(A761&amp;""="","",IF(AND(H761&lt;&gt;"تم",ISNUMBER(F761),F761&lt;'الإعدادات'!$B$4-N('الإعدادات'!$B$5)),"متأخر عن الخطة",""))</f>
        <v/>
      </c>
      <c r="M761" s="6">
        <f>IF(A761&amp;""="","",IF(AND(H761="تم",N(E761)&lt;N(D761)),"راجع الحصص المنفذة",""))</f>
        <v/>
      </c>
    </row>
    <row r="762">
      <c r="A762" s="5" t="n"/>
      <c r="B762" s="5" t="n"/>
      <c r="C762" s="5" t="n"/>
      <c r="D762" s="14" t="n"/>
      <c r="E762" s="14" t="n"/>
      <c r="F762" s="13" t="n"/>
      <c r="G762" s="13" t="n"/>
      <c r="H762" s="5" t="n"/>
      <c r="I762" s="5" t="n"/>
      <c r="J762" s="16">
        <f>IF(A762&amp;""="","",MIN(N(E762),N(D762)))</f>
        <v/>
      </c>
      <c r="K762" s="16">
        <f>IF(A762&amp;""="","",MAX(0,N(D762)-J762))</f>
        <v/>
      </c>
      <c r="L762" s="6">
        <f>IF(A762&amp;""="","",IF(AND(H762&lt;&gt;"تم",ISNUMBER(F762),F762&lt;'الإعدادات'!$B$4-N('الإعدادات'!$B$5)),"متأخر عن الخطة",""))</f>
        <v/>
      </c>
      <c r="M762" s="6">
        <f>IF(A762&amp;""="","",IF(AND(H762="تم",N(E762)&lt;N(D762)),"راجع الحصص المنفذة",""))</f>
        <v/>
      </c>
    </row>
    <row r="763">
      <c r="A763" s="5" t="n"/>
      <c r="B763" s="5" t="n"/>
      <c r="C763" s="5" t="n"/>
      <c r="D763" s="14" t="n"/>
      <c r="E763" s="14" t="n"/>
      <c r="F763" s="13" t="n"/>
      <c r="G763" s="13" t="n"/>
      <c r="H763" s="5" t="n"/>
      <c r="I763" s="5" t="n"/>
      <c r="J763" s="16">
        <f>IF(A763&amp;""="","",MIN(N(E763),N(D763)))</f>
        <v/>
      </c>
      <c r="K763" s="16">
        <f>IF(A763&amp;""="","",MAX(0,N(D763)-J763))</f>
        <v/>
      </c>
      <c r="L763" s="6">
        <f>IF(A763&amp;""="","",IF(AND(H763&lt;&gt;"تم",ISNUMBER(F763),F763&lt;'الإعدادات'!$B$4-N('الإعدادات'!$B$5)),"متأخر عن الخطة",""))</f>
        <v/>
      </c>
      <c r="M763" s="6">
        <f>IF(A763&amp;""="","",IF(AND(H763="تم",N(E763)&lt;N(D763)),"راجع الحصص المنفذة",""))</f>
        <v/>
      </c>
    </row>
    <row r="764">
      <c r="A764" s="5" t="n"/>
      <c r="B764" s="5" t="n"/>
      <c r="C764" s="5" t="n"/>
      <c r="D764" s="14" t="n"/>
      <c r="E764" s="14" t="n"/>
      <c r="F764" s="13" t="n"/>
      <c r="G764" s="13" t="n"/>
      <c r="H764" s="5" t="n"/>
      <c r="I764" s="5" t="n"/>
      <c r="J764" s="16">
        <f>IF(A764&amp;""="","",MIN(N(E764),N(D764)))</f>
        <v/>
      </c>
      <c r="K764" s="16">
        <f>IF(A764&amp;""="","",MAX(0,N(D764)-J764))</f>
        <v/>
      </c>
      <c r="L764" s="6">
        <f>IF(A764&amp;""="","",IF(AND(H764&lt;&gt;"تم",ISNUMBER(F764),F764&lt;'الإعدادات'!$B$4-N('الإعدادات'!$B$5)),"متأخر عن الخطة",""))</f>
        <v/>
      </c>
      <c r="M764" s="6">
        <f>IF(A764&amp;""="","",IF(AND(H764="تم",N(E764)&lt;N(D764)),"راجع الحصص المنفذة",""))</f>
        <v/>
      </c>
    </row>
    <row r="765">
      <c r="A765" s="5" t="n"/>
      <c r="B765" s="5" t="n"/>
      <c r="C765" s="5" t="n"/>
      <c r="D765" s="14" t="n"/>
      <c r="E765" s="14" t="n"/>
      <c r="F765" s="13" t="n"/>
      <c r="G765" s="13" t="n"/>
      <c r="H765" s="5" t="n"/>
      <c r="I765" s="5" t="n"/>
      <c r="J765" s="16">
        <f>IF(A765&amp;""="","",MIN(N(E765),N(D765)))</f>
        <v/>
      </c>
      <c r="K765" s="16">
        <f>IF(A765&amp;""="","",MAX(0,N(D765)-J765))</f>
        <v/>
      </c>
      <c r="L765" s="6">
        <f>IF(A765&amp;""="","",IF(AND(H765&lt;&gt;"تم",ISNUMBER(F765),F765&lt;'الإعدادات'!$B$4-N('الإعدادات'!$B$5)),"متأخر عن الخطة",""))</f>
        <v/>
      </c>
      <c r="M765" s="6">
        <f>IF(A765&amp;""="","",IF(AND(H765="تم",N(E765)&lt;N(D765)),"راجع الحصص المنفذة",""))</f>
        <v/>
      </c>
    </row>
    <row r="766">
      <c r="A766" s="5" t="n"/>
      <c r="B766" s="5" t="n"/>
      <c r="C766" s="5" t="n"/>
      <c r="D766" s="14" t="n"/>
      <c r="E766" s="14" t="n"/>
      <c r="F766" s="13" t="n"/>
      <c r="G766" s="13" t="n"/>
      <c r="H766" s="5" t="n"/>
      <c r="I766" s="5" t="n"/>
      <c r="J766" s="16">
        <f>IF(A766&amp;""="","",MIN(N(E766),N(D766)))</f>
        <v/>
      </c>
      <c r="K766" s="16">
        <f>IF(A766&amp;""="","",MAX(0,N(D766)-J766))</f>
        <v/>
      </c>
      <c r="L766" s="6">
        <f>IF(A766&amp;""="","",IF(AND(H766&lt;&gt;"تم",ISNUMBER(F766),F766&lt;'الإعدادات'!$B$4-N('الإعدادات'!$B$5)),"متأخر عن الخطة",""))</f>
        <v/>
      </c>
      <c r="M766" s="6">
        <f>IF(A766&amp;""="","",IF(AND(H766="تم",N(E766)&lt;N(D766)),"راجع الحصص المنفذة",""))</f>
        <v/>
      </c>
    </row>
    <row r="767">
      <c r="A767" s="5" t="n"/>
      <c r="B767" s="5" t="n"/>
      <c r="C767" s="5" t="n"/>
      <c r="D767" s="14" t="n"/>
      <c r="E767" s="14" t="n"/>
      <c r="F767" s="13" t="n"/>
      <c r="G767" s="13" t="n"/>
      <c r="H767" s="5" t="n"/>
      <c r="I767" s="5" t="n"/>
      <c r="J767" s="16">
        <f>IF(A767&amp;""="","",MIN(N(E767),N(D767)))</f>
        <v/>
      </c>
      <c r="K767" s="16">
        <f>IF(A767&amp;""="","",MAX(0,N(D767)-J767))</f>
        <v/>
      </c>
      <c r="L767" s="6">
        <f>IF(A767&amp;""="","",IF(AND(H767&lt;&gt;"تم",ISNUMBER(F767),F767&lt;'الإعدادات'!$B$4-N('الإعدادات'!$B$5)),"متأخر عن الخطة",""))</f>
        <v/>
      </c>
      <c r="M767" s="6">
        <f>IF(A767&amp;""="","",IF(AND(H767="تم",N(E767)&lt;N(D767)),"راجع الحصص المنفذة",""))</f>
        <v/>
      </c>
    </row>
    <row r="768">
      <c r="A768" s="5" t="n"/>
      <c r="B768" s="5" t="n"/>
      <c r="C768" s="5" t="n"/>
      <c r="D768" s="14" t="n"/>
      <c r="E768" s="14" t="n"/>
      <c r="F768" s="13" t="n"/>
      <c r="G768" s="13" t="n"/>
      <c r="H768" s="5" t="n"/>
      <c r="I768" s="5" t="n"/>
      <c r="J768" s="16">
        <f>IF(A768&amp;""="","",MIN(N(E768),N(D768)))</f>
        <v/>
      </c>
      <c r="K768" s="16">
        <f>IF(A768&amp;""="","",MAX(0,N(D768)-J768))</f>
        <v/>
      </c>
      <c r="L768" s="6">
        <f>IF(A768&amp;""="","",IF(AND(H768&lt;&gt;"تم",ISNUMBER(F768),F768&lt;'الإعدادات'!$B$4-N('الإعدادات'!$B$5)),"متأخر عن الخطة",""))</f>
        <v/>
      </c>
      <c r="M768" s="6">
        <f>IF(A768&amp;""="","",IF(AND(H768="تم",N(E768)&lt;N(D768)),"راجع الحصص المنفذة",""))</f>
        <v/>
      </c>
    </row>
    <row r="769">
      <c r="A769" s="5" t="n"/>
      <c r="B769" s="5" t="n"/>
      <c r="C769" s="5" t="n"/>
      <c r="D769" s="14" t="n"/>
      <c r="E769" s="14" t="n"/>
      <c r="F769" s="13" t="n"/>
      <c r="G769" s="13" t="n"/>
      <c r="H769" s="5" t="n"/>
      <c r="I769" s="5" t="n"/>
      <c r="J769" s="16">
        <f>IF(A769&amp;""="","",MIN(N(E769),N(D769)))</f>
        <v/>
      </c>
      <c r="K769" s="16">
        <f>IF(A769&amp;""="","",MAX(0,N(D769)-J769))</f>
        <v/>
      </c>
      <c r="L769" s="6">
        <f>IF(A769&amp;""="","",IF(AND(H769&lt;&gt;"تم",ISNUMBER(F769),F769&lt;'الإعدادات'!$B$4-N('الإعدادات'!$B$5)),"متأخر عن الخطة",""))</f>
        <v/>
      </c>
      <c r="M769" s="6">
        <f>IF(A769&amp;""="","",IF(AND(H769="تم",N(E769)&lt;N(D769)),"راجع الحصص المنفذة",""))</f>
        <v/>
      </c>
    </row>
    <row r="770">
      <c r="A770" s="5" t="n"/>
      <c r="B770" s="5" t="n"/>
      <c r="C770" s="5" t="n"/>
      <c r="D770" s="14" t="n"/>
      <c r="E770" s="14" t="n"/>
      <c r="F770" s="13" t="n"/>
      <c r="G770" s="13" t="n"/>
      <c r="H770" s="5" t="n"/>
      <c r="I770" s="5" t="n"/>
      <c r="J770" s="16">
        <f>IF(A770&amp;""="","",MIN(N(E770),N(D770)))</f>
        <v/>
      </c>
      <c r="K770" s="16">
        <f>IF(A770&amp;""="","",MAX(0,N(D770)-J770))</f>
        <v/>
      </c>
      <c r="L770" s="6">
        <f>IF(A770&amp;""="","",IF(AND(H770&lt;&gt;"تم",ISNUMBER(F770),F770&lt;'الإعدادات'!$B$4-N('الإعدادات'!$B$5)),"متأخر عن الخطة",""))</f>
        <v/>
      </c>
      <c r="M770" s="6">
        <f>IF(A770&amp;""="","",IF(AND(H770="تم",N(E770)&lt;N(D770)),"راجع الحصص المنفذة",""))</f>
        <v/>
      </c>
    </row>
    <row r="771">
      <c r="A771" s="5" t="n"/>
      <c r="B771" s="5" t="n"/>
      <c r="C771" s="5" t="n"/>
      <c r="D771" s="14" t="n"/>
      <c r="E771" s="14" t="n"/>
      <c r="F771" s="13" t="n"/>
      <c r="G771" s="13" t="n"/>
      <c r="H771" s="5" t="n"/>
      <c r="I771" s="5" t="n"/>
      <c r="J771" s="16">
        <f>IF(A771&amp;""="","",MIN(N(E771),N(D771)))</f>
        <v/>
      </c>
      <c r="K771" s="16">
        <f>IF(A771&amp;""="","",MAX(0,N(D771)-J771))</f>
        <v/>
      </c>
      <c r="L771" s="6">
        <f>IF(A771&amp;""="","",IF(AND(H771&lt;&gt;"تم",ISNUMBER(F771),F771&lt;'الإعدادات'!$B$4-N('الإعدادات'!$B$5)),"متأخر عن الخطة",""))</f>
        <v/>
      </c>
      <c r="M771" s="6">
        <f>IF(A771&amp;""="","",IF(AND(H771="تم",N(E771)&lt;N(D771)),"راجع الحصص المنفذة",""))</f>
        <v/>
      </c>
    </row>
    <row r="772">
      <c r="A772" s="5" t="n"/>
      <c r="B772" s="5" t="n"/>
      <c r="C772" s="5" t="n"/>
      <c r="D772" s="14" t="n"/>
      <c r="E772" s="14" t="n"/>
      <c r="F772" s="13" t="n"/>
      <c r="G772" s="13" t="n"/>
      <c r="H772" s="5" t="n"/>
      <c r="I772" s="5" t="n"/>
      <c r="J772" s="16">
        <f>IF(A772&amp;""="","",MIN(N(E772),N(D772)))</f>
        <v/>
      </c>
      <c r="K772" s="16">
        <f>IF(A772&amp;""="","",MAX(0,N(D772)-J772))</f>
        <v/>
      </c>
      <c r="L772" s="6">
        <f>IF(A772&amp;""="","",IF(AND(H772&lt;&gt;"تم",ISNUMBER(F772),F772&lt;'الإعدادات'!$B$4-N('الإعدادات'!$B$5)),"متأخر عن الخطة",""))</f>
        <v/>
      </c>
      <c r="M772" s="6">
        <f>IF(A772&amp;""="","",IF(AND(H772="تم",N(E772)&lt;N(D772)),"راجع الحصص المنفذة",""))</f>
        <v/>
      </c>
    </row>
    <row r="773">
      <c r="A773" s="5" t="n"/>
      <c r="B773" s="5" t="n"/>
      <c r="C773" s="5" t="n"/>
      <c r="D773" s="14" t="n"/>
      <c r="E773" s="14" t="n"/>
      <c r="F773" s="13" t="n"/>
      <c r="G773" s="13" t="n"/>
      <c r="H773" s="5" t="n"/>
      <c r="I773" s="5" t="n"/>
      <c r="J773" s="16">
        <f>IF(A773&amp;""="","",MIN(N(E773),N(D773)))</f>
        <v/>
      </c>
      <c r="K773" s="16">
        <f>IF(A773&amp;""="","",MAX(0,N(D773)-J773))</f>
        <v/>
      </c>
      <c r="L773" s="6">
        <f>IF(A773&amp;""="","",IF(AND(H773&lt;&gt;"تم",ISNUMBER(F773),F773&lt;'الإعدادات'!$B$4-N('الإعدادات'!$B$5)),"متأخر عن الخطة",""))</f>
        <v/>
      </c>
      <c r="M773" s="6">
        <f>IF(A773&amp;""="","",IF(AND(H773="تم",N(E773)&lt;N(D773)),"راجع الحصص المنفذة",""))</f>
        <v/>
      </c>
    </row>
    <row r="774">
      <c r="A774" s="5" t="n"/>
      <c r="B774" s="5" t="n"/>
      <c r="C774" s="5" t="n"/>
      <c r="D774" s="14" t="n"/>
      <c r="E774" s="14" t="n"/>
      <c r="F774" s="13" t="n"/>
      <c r="G774" s="13" t="n"/>
      <c r="H774" s="5" t="n"/>
      <c r="I774" s="5" t="n"/>
      <c r="J774" s="16">
        <f>IF(A774&amp;""="","",MIN(N(E774),N(D774)))</f>
        <v/>
      </c>
      <c r="K774" s="16">
        <f>IF(A774&amp;""="","",MAX(0,N(D774)-J774))</f>
        <v/>
      </c>
      <c r="L774" s="6">
        <f>IF(A774&amp;""="","",IF(AND(H774&lt;&gt;"تم",ISNUMBER(F774),F774&lt;'الإعدادات'!$B$4-N('الإعدادات'!$B$5)),"متأخر عن الخطة",""))</f>
        <v/>
      </c>
      <c r="M774" s="6">
        <f>IF(A774&amp;""="","",IF(AND(H774="تم",N(E774)&lt;N(D774)),"راجع الحصص المنفذة",""))</f>
        <v/>
      </c>
    </row>
    <row r="775">
      <c r="A775" s="5" t="n"/>
      <c r="B775" s="5" t="n"/>
      <c r="C775" s="5" t="n"/>
      <c r="D775" s="14" t="n"/>
      <c r="E775" s="14" t="n"/>
      <c r="F775" s="13" t="n"/>
      <c r="G775" s="13" t="n"/>
      <c r="H775" s="5" t="n"/>
      <c r="I775" s="5" t="n"/>
      <c r="J775" s="16">
        <f>IF(A775&amp;""="","",MIN(N(E775),N(D775)))</f>
        <v/>
      </c>
      <c r="K775" s="16">
        <f>IF(A775&amp;""="","",MAX(0,N(D775)-J775))</f>
        <v/>
      </c>
      <c r="L775" s="6">
        <f>IF(A775&amp;""="","",IF(AND(H775&lt;&gt;"تم",ISNUMBER(F775),F775&lt;'الإعدادات'!$B$4-N('الإعدادات'!$B$5)),"متأخر عن الخطة",""))</f>
        <v/>
      </c>
      <c r="M775" s="6">
        <f>IF(A775&amp;""="","",IF(AND(H775="تم",N(E775)&lt;N(D775)),"راجع الحصص المنفذة",""))</f>
        <v/>
      </c>
    </row>
    <row r="776">
      <c r="A776" s="5" t="n"/>
      <c r="B776" s="5" t="n"/>
      <c r="C776" s="5" t="n"/>
      <c r="D776" s="14" t="n"/>
      <c r="E776" s="14" t="n"/>
      <c r="F776" s="13" t="n"/>
      <c r="G776" s="13" t="n"/>
      <c r="H776" s="5" t="n"/>
      <c r="I776" s="5" t="n"/>
      <c r="J776" s="16">
        <f>IF(A776&amp;""="","",MIN(N(E776),N(D776)))</f>
        <v/>
      </c>
      <c r="K776" s="16">
        <f>IF(A776&amp;""="","",MAX(0,N(D776)-J776))</f>
        <v/>
      </c>
      <c r="L776" s="6">
        <f>IF(A776&amp;""="","",IF(AND(H776&lt;&gt;"تم",ISNUMBER(F776),F776&lt;'الإعدادات'!$B$4-N('الإعدادات'!$B$5)),"متأخر عن الخطة",""))</f>
        <v/>
      </c>
      <c r="M776" s="6">
        <f>IF(A776&amp;""="","",IF(AND(H776="تم",N(E776)&lt;N(D776)),"راجع الحصص المنفذة",""))</f>
        <v/>
      </c>
    </row>
    <row r="777">
      <c r="A777" s="5" t="n"/>
      <c r="B777" s="5" t="n"/>
      <c r="C777" s="5" t="n"/>
      <c r="D777" s="14" t="n"/>
      <c r="E777" s="14" t="n"/>
      <c r="F777" s="13" t="n"/>
      <c r="G777" s="13" t="n"/>
      <c r="H777" s="5" t="n"/>
      <c r="I777" s="5" t="n"/>
      <c r="J777" s="16">
        <f>IF(A777&amp;""="","",MIN(N(E777),N(D777)))</f>
        <v/>
      </c>
      <c r="K777" s="16">
        <f>IF(A777&amp;""="","",MAX(0,N(D777)-J777))</f>
        <v/>
      </c>
      <c r="L777" s="6">
        <f>IF(A777&amp;""="","",IF(AND(H777&lt;&gt;"تم",ISNUMBER(F777),F777&lt;'الإعدادات'!$B$4-N('الإعدادات'!$B$5)),"متأخر عن الخطة",""))</f>
        <v/>
      </c>
      <c r="M777" s="6">
        <f>IF(A777&amp;""="","",IF(AND(H777="تم",N(E777)&lt;N(D777)),"راجع الحصص المنفذة",""))</f>
        <v/>
      </c>
    </row>
    <row r="778">
      <c r="A778" s="5" t="n"/>
      <c r="B778" s="5" t="n"/>
      <c r="C778" s="5" t="n"/>
      <c r="D778" s="14" t="n"/>
      <c r="E778" s="14" t="n"/>
      <c r="F778" s="13" t="n"/>
      <c r="G778" s="13" t="n"/>
      <c r="H778" s="5" t="n"/>
      <c r="I778" s="5" t="n"/>
      <c r="J778" s="16">
        <f>IF(A778&amp;""="","",MIN(N(E778),N(D778)))</f>
        <v/>
      </c>
      <c r="K778" s="16">
        <f>IF(A778&amp;""="","",MAX(0,N(D778)-J778))</f>
        <v/>
      </c>
      <c r="L778" s="6">
        <f>IF(A778&amp;""="","",IF(AND(H778&lt;&gt;"تم",ISNUMBER(F778),F778&lt;'الإعدادات'!$B$4-N('الإعدادات'!$B$5)),"متأخر عن الخطة",""))</f>
        <v/>
      </c>
      <c r="M778" s="6">
        <f>IF(A778&amp;""="","",IF(AND(H778="تم",N(E778)&lt;N(D778)),"راجع الحصص المنفذة",""))</f>
        <v/>
      </c>
    </row>
    <row r="779">
      <c r="A779" s="5" t="n"/>
      <c r="B779" s="5" t="n"/>
      <c r="C779" s="5" t="n"/>
      <c r="D779" s="14" t="n"/>
      <c r="E779" s="14" t="n"/>
      <c r="F779" s="13" t="n"/>
      <c r="G779" s="13" t="n"/>
      <c r="H779" s="5" t="n"/>
      <c r="I779" s="5" t="n"/>
      <c r="J779" s="16">
        <f>IF(A779&amp;""="","",MIN(N(E779),N(D779)))</f>
        <v/>
      </c>
      <c r="K779" s="16">
        <f>IF(A779&amp;""="","",MAX(0,N(D779)-J779))</f>
        <v/>
      </c>
      <c r="L779" s="6">
        <f>IF(A779&amp;""="","",IF(AND(H779&lt;&gt;"تم",ISNUMBER(F779),F779&lt;'الإعدادات'!$B$4-N('الإعدادات'!$B$5)),"متأخر عن الخطة",""))</f>
        <v/>
      </c>
      <c r="M779" s="6">
        <f>IF(A779&amp;""="","",IF(AND(H779="تم",N(E779)&lt;N(D779)),"راجع الحصص المنفذة",""))</f>
        <v/>
      </c>
    </row>
    <row r="780">
      <c r="A780" s="5" t="n"/>
      <c r="B780" s="5" t="n"/>
      <c r="C780" s="5" t="n"/>
      <c r="D780" s="14" t="n"/>
      <c r="E780" s="14" t="n"/>
      <c r="F780" s="13" t="n"/>
      <c r="G780" s="13" t="n"/>
      <c r="H780" s="5" t="n"/>
      <c r="I780" s="5" t="n"/>
      <c r="J780" s="16">
        <f>IF(A780&amp;""="","",MIN(N(E780),N(D780)))</f>
        <v/>
      </c>
      <c r="K780" s="16">
        <f>IF(A780&amp;""="","",MAX(0,N(D780)-J780))</f>
        <v/>
      </c>
      <c r="L780" s="6">
        <f>IF(A780&amp;""="","",IF(AND(H780&lt;&gt;"تم",ISNUMBER(F780),F780&lt;'الإعدادات'!$B$4-N('الإعدادات'!$B$5)),"متأخر عن الخطة",""))</f>
        <v/>
      </c>
      <c r="M780" s="6">
        <f>IF(A780&amp;""="","",IF(AND(H780="تم",N(E780)&lt;N(D780)),"راجع الحصص المنفذة",""))</f>
        <v/>
      </c>
    </row>
    <row r="781">
      <c r="A781" s="5" t="n"/>
      <c r="B781" s="5" t="n"/>
      <c r="C781" s="5" t="n"/>
      <c r="D781" s="14" t="n"/>
      <c r="E781" s="14" t="n"/>
      <c r="F781" s="13" t="n"/>
      <c r="G781" s="13" t="n"/>
      <c r="H781" s="5" t="n"/>
      <c r="I781" s="5" t="n"/>
      <c r="J781" s="16">
        <f>IF(A781&amp;""="","",MIN(N(E781),N(D781)))</f>
        <v/>
      </c>
      <c r="K781" s="16">
        <f>IF(A781&amp;""="","",MAX(0,N(D781)-J781))</f>
        <v/>
      </c>
      <c r="L781" s="6">
        <f>IF(A781&amp;""="","",IF(AND(H781&lt;&gt;"تم",ISNUMBER(F781),F781&lt;'الإعدادات'!$B$4-N('الإعدادات'!$B$5)),"متأخر عن الخطة",""))</f>
        <v/>
      </c>
      <c r="M781" s="6">
        <f>IF(A781&amp;""="","",IF(AND(H781="تم",N(E781)&lt;N(D781)),"راجع الحصص المنفذة",""))</f>
        <v/>
      </c>
    </row>
    <row r="782">
      <c r="A782" s="5" t="n"/>
      <c r="B782" s="5" t="n"/>
      <c r="C782" s="5" t="n"/>
      <c r="D782" s="14" t="n"/>
      <c r="E782" s="14" t="n"/>
      <c r="F782" s="13" t="n"/>
      <c r="G782" s="13" t="n"/>
      <c r="H782" s="5" t="n"/>
      <c r="I782" s="5" t="n"/>
      <c r="J782" s="16">
        <f>IF(A782&amp;""="","",MIN(N(E782),N(D782)))</f>
        <v/>
      </c>
      <c r="K782" s="16">
        <f>IF(A782&amp;""="","",MAX(0,N(D782)-J782))</f>
        <v/>
      </c>
      <c r="L782" s="6">
        <f>IF(A782&amp;""="","",IF(AND(H782&lt;&gt;"تم",ISNUMBER(F782),F782&lt;'الإعدادات'!$B$4-N('الإعدادات'!$B$5)),"متأخر عن الخطة",""))</f>
        <v/>
      </c>
      <c r="M782" s="6">
        <f>IF(A782&amp;""="","",IF(AND(H782="تم",N(E782)&lt;N(D782)),"راجع الحصص المنفذة",""))</f>
        <v/>
      </c>
    </row>
    <row r="783">
      <c r="A783" s="5" t="n"/>
      <c r="B783" s="5" t="n"/>
      <c r="C783" s="5" t="n"/>
      <c r="D783" s="14" t="n"/>
      <c r="E783" s="14" t="n"/>
      <c r="F783" s="13" t="n"/>
      <c r="G783" s="13" t="n"/>
      <c r="H783" s="5" t="n"/>
      <c r="I783" s="5" t="n"/>
      <c r="J783" s="16">
        <f>IF(A783&amp;""="","",MIN(N(E783),N(D783)))</f>
        <v/>
      </c>
      <c r="K783" s="16">
        <f>IF(A783&amp;""="","",MAX(0,N(D783)-J783))</f>
        <v/>
      </c>
      <c r="L783" s="6">
        <f>IF(A783&amp;""="","",IF(AND(H783&lt;&gt;"تم",ISNUMBER(F783),F783&lt;'الإعدادات'!$B$4-N('الإعدادات'!$B$5)),"متأخر عن الخطة",""))</f>
        <v/>
      </c>
      <c r="M783" s="6">
        <f>IF(A783&amp;""="","",IF(AND(H783="تم",N(E783)&lt;N(D783)),"راجع الحصص المنفذة",""))</f>
        <v/>
      </c>
    </row>
    <row r="784">
      <c r="A784" s="5" t="n"/>
      <c r="B784" s="5" t="n"/>
      <c r="C784" s="5" t="n"/>
      <c r="D784" s="14" t="n"/>
      <c r="E784" s="14" t="n"/>
      <c r="F784" s="13" t="n"/>
      <c r="G784" s="13" t="n"/>
      <c r="H784" s="5" t="n"/>
      <c r="I784" s="5" t="n"/>
      <c r="J784" s="16">
        <f>IF(A784&amp;""="","",MIN(N(E784),N(D784)))</f>
        <v/>
      </c>
      <c r="K784" s="16">
        <f>IF(A784&amp;""="","",MAX(0,N(D784)-J784))</f>
        <v/>
      </c>
      <c r="L784" s="6">
        <f>IF(A784&amp;""="","",IF(AND(H784&lt;&gt;"تم",ISNUMBER(F784),F784&lt;'الإعدادات'!$B$4-N('الإعدادات'!$B$5)),"متأخر عن الخطة",""))</f>
        <v/>
      </c>
      <c r="M784" s="6">
        <f>IF(A784&amp;""="","",IF(AND(H784="تم",N(E784)&lt;N(D784)),"راجع الحصص المنفذة",""))</f>
        <v/>
      </c>
    </row>
    <row r="785">
      <c r="A785" s="5" t="n"/>
      <c r="B785" s="5" t="n"/>
      <c r="C785" s="5" t="n"/>
      <c r="D785" s="14" t="n"/>
      <c r="E785" s="14" t="n"/>
      <c r="F785" s="13" t="n"/>
      <c r="G785" s="13" t="n"/>
      <c r="H785" s="5" t="n"/>
      <c r="I785" s="5" t="n"/>
      <c r="J785" s="16">
        <f>IF(A785&amp;""="","",MIN(N(E785),N(D785)))</f>
        <v/>
      </c>
      <c r="K785" s="16">
        <f>IF(A785&amp;""="","",MAX(0,N(D785)-J785))</f>
        <v/>
      </c>
      <c r="L785" s="6">
        <f>IF(A785&amp;""="","",IF(AND(H785&lt;&gt;"تم",ISNUMBER(F785),F785&lt;'الإعدادات'!$B$4-N('الإعدادات'!$B$5)),"متأخر عن الخطة",""))</f>
        <v/>
      </c>
      <c r="M785" s="6">
        <f>IF(A785&amp;""="","",IF(AND(H785="تم",N(E785)&lt;N(D785)),"راجع الحصص المنفذة",""))</f>
        <v/>
      </c>
    </row>
    <row r="786">
      <c r="A786" s="5" t="n"/>
      <c r="B786" s="5" t="n"/>
      <c r="C786" s="5" t="n"/>
      <c r="D786" s="14" t="n"/>
      <c r="E786" s="14" t="n"/>
      <c r="F786" s="13" t="n"/>
      <c r="G786" s="13" t="n"/>
      <c r="H786" s="5" t="n"/>
      <c r="I786" s="5" t="n"/>
      <c r="J786" s="16">
        <f>IF(A786&amp;""="","",MIN(N(E786),N(D786)))</f>
        <v/>
      </c>
      <c r="K786" s="16">
        <f>IF(A786&amp;""="","",MAX(0,N(D786)-J786))</f>
        <v/>
      </c>
      <c r="L786" s="6">
        <f>IF(A786&amp;""="","",IF(AND(H786&lt;&gt;"تم",ISNUMBER(F786),F786&lt;'الإعدادات'!$B$4-N('الإعدادات'!$B$5)),"متأخر عن الخطة",""))</f>
        <v/>
      </c>
      <c r="M786" s="6">
        <f>IF(A786&amp;""="","",IF(AND(H786="تم",N(E786)&lt;N(D786)),"راجع الحصص المنفذة",""))</f>
        <v/>
      </c>
    </row>
    <row r="787">
      <c r="A787" s="5" t="n"/>
      <c r="B787" s="5" t="n"/>
      <c r="C787" s="5" t="n"/>
      <c r="D787" s="14" t="n"/>
      <c r="E787" s="14" t="n"/>
      <c r="F787" s="13" t="n"/>
      <c r="G787" s="13" t="n"/>
      <c r="H787" s="5" t="n"/>
      <c r="I787" s="5" t="n"/>
      <c r="J787" s="16">
        <f>IF(A787&amp;""="","",MIN(N(E787),N(D787)))</f>
        <v/>
      </c>
      <c r="K787" s="16">
        <f>IF(A787&amp;""="","",MAX(0,N(D787)-J787))</f>
        <v/>
      </c>
      <c r="L787" s="6">
        <f>IF(A787&amp;""="","",IF(AND(H787&lt;&gt;"تم",ISNUMBER(F787),F787&lt;'الإعدادات'!$B$4-N('الإعدادات'!$B$5)),"متأخر عن الخطة",""))</f>
        <v/>
      </c>
      <c r="M787" s="6">
        <f>IF(A787&amp;""="","",IF(AND(H787="تم",N(E787)&lt;N(D787)),"راجع الحصص المنفذة",""))</f>
        <v/>
      </c>
    </row>
    <row r="788">
      <c r="A788" s="5" t="n"/>
      <c r="B788" s="5" t="n"/>
      <c r="C788" s="5" t="n"/>
      <c r="D788" s="14" t="n"/>
      <c r="E788" s="14" t="n"/>
      <c r="F788" s="13" t="n"/>
      <c r="G788" s="13" t="n"/>
      <c r="H788" s="5" t="n"/>
      <c r="I788" s="5" t="n"/>
      <c r="J788" s="16">
        <f>IF(A788&amp;""="","",MIN(N(E788),N(D788)))</f>
        <v/>
      </c>
      <c r="K788" s="16">
        <f>IF(A788&amp;""="","",MAX(0,N(D788)-J788))</f>
        <v/>
      </c>
      <c r="L788" s="6">
        <f>IF(A788&amp;""="","",IF(AND(H788&lt;&gt;"تم",ISNUMBER(F788),F788&lt;'الإعدادات'!$B$4-N('الإعدادات'!$B$5)),"متأخر عن الخطة",""))</f>
        <v/>
      </c>
      <c r="M788" s="6">
        <f>IF(A788&amp;""="","",IF(AND(H788="تم",N(E788)&lt;N(D788)),"راجع الحصص المنفذة",""))</f>
        <v/>
      </c>
    </row>
    <row r="789">
      <c r="A789" s="5" t="n"/>
      <c r="B789" s="5" t="n"/>
      <c r="C789" s="5" t="n"/>
      <c r="D789" s="14" t="n"/>
      <c r="E789" s="14" t="n"/>
      <c r="F789" s="13" t="n"/>
      <c r="G789" s="13" t="n"/>
      <c r="H789" s="5" t="n"/>
      <c r="I789" s="5" t="n"/>
      <c r="J789" s="16">
        <f>IF(A789&amp;""="","",MIN(N(E789),N(D789)))</f>
        <v/>
      </c>
      <c r="K789" s="16">
        <f>IF(A789&amp;""="","",MAX(0,N(D789)-J789))</f>
        <v/>
      </c>
      <c r="L789" s="6">
        <f>IF(A789&amp;""="","",IF(AND(H789&lt;&gt;"تم",ISNUMBER(F789),F789&lt;'الإعدادات'!$B$4-N('الإعدادات'!$B$5)),"متأخر عن الخطة",""))</f>
        <v/>
      </c>
      <c r="M789" s="6">
        <f>IF(A789&amp;""="","",IF(AND(H789="تم",N(E789)&lt;N(D789)),"راجع الحصص المنفذة",""))</f>
        <v/>
      </c>
    </row>
    <row r="790">
      <c r="A790" s="5" t="n"/>
      <c r="B790" s="5" t="n"/>
      <c r="C790" s="5" t="n"/>
      <c r="D790" s="14" t="n"/>
      <c r="E790" s="14" t="n"/>
      <c r="F790" s="13" t="n"/>
      <c r="G790" s="13" t="n"/>
      <c r="H790" s="5" t="n"/>
      <c r="I790" s="5" t="n"/>
      <c r="J790" s="16">
        <f>IF(A790&amp;""="","",MIN(N(E790),N(D790)))</f>
        <v/>
      </c>
      <c r="K790" s="16">
        <f>IF(A790&amp;""="","",MAX(0,N(D790)-J790))</f>
        <v/>
      </c>
      <c r="L790" s="6">
        <f>IF(A790&amp;""="","",IF(AND(H790&lt;&gt;"تم",ISNUMBER(F790),F790&lt;'الإعدادات'!$B$4-N('الإعدادات'!$B$5)),"متأخر عن الخطة",""))</f>
        <v/>
      </c>
      <c r="M790" s="6">
        <f>IF(A790&amp;""="","",IF(AND(H790="تم",N(E790)&lt;N(D790)),"راجع الحصص المنفذة",""))</f>
        <v/>
      </c>
    </row>
    <row r="791">
      <c r="A791" s="5" t="n"/>
      <c r="B791" s="5" t="n"/>
      <c r="C791" s="5" t="n"/>
      <c r="D791" s="14" t="n"/>
      <c r="E791" s="14" t="n"/>
      <c r="F791" s="13" t="n"/>
      <c r="G791" s="13" t="n"/>
      <c r="H791" s="5" t="n"/>
      <c r="I791" s="5" t="n"/>
      <c r="J791" s="16">
        <f>IF(A791&amp;""="","",MIN(N(E791),N(D791)))</f>
        <v/>
      </c>
      <c r="K791" s="16">
        <f>IF(A791&amp;""="","",MAX(0,N(D791)-J791))</f>
        <v/>
      </c>
      <c r="L791" s="6">
        <f>IF(A791&amp;""="","",IF(AND(H791&lt;&gt;"تم",ISNUMBER(F791),F791&lt;'الإعدادات'!$B$4-N('الإعدادات'!$B$5)),"متأخر عن الخطة",""))</f>
        <v/>
      </c>
      <c r="M791" s="6">
        <f>IF(A791&amp;""="","",IF(AND(H791="تم",N(E791)&lt;N(D791)),"راجع الحصص المنفذة",""))</f>
        <v/>
      </c>
    </row>
    <row r="792">
      <c r="A792" s="5" t="n"/>
      <c r="B792" s="5" t="n"/>
      <c r="C792" s="5" t="n"/>
      <c r="D792" s="14" t="n"/>
      <c r="E792" s="14" t="n"/>
      <c r="F792" s="13" t="n"/>
      <c r="G792" s="13" t="n"/>
      <c r="H792" s="5" t="n"/>
      <c r="I792" s="5" t="n"/>
      <c r="J792" s="16">
        <f>IF(A792&amp;""="","",MIN(N(E792),N(D792)))</f>
        <v/>
      </c>
      <c r="K792" s="16">
        <f>IF(A792&amp;""="","",MAX(0,N(D792)-J792))</f>
        <v/>
      </c>
      <c r="L792" s="6">
        <f>IF(A792&amp;""="","",IF(AND(H792&lt;&gt;"تم",ISNUMBER(F792),F792&lt;'الإعدادات'!$B$4-N('الإعدادات'!$B$5)),"متأخر عن الخطة",""))</f>
        <v/>
      </c>
      <c r="M792" s="6">
        <f>IF(A792&amp;""="","",IF(AND(H792="تم",N(E792)&lt;N(D792)),"راجع الحصص المنفذة",""))</f>
        <v/>
      </c>
    </row>
    <row r="793">
      <c r="A793" s="5" t="n"/>
      <c r="B793" s="5" t="n"/>
      <c r="C793" s="5" t="n"/>
      <c r="D793" s="14" t="n"/>
      <c r="E793" s="14" t="n"/>
      <c r="F793" s="13" t="n"/>
      <c r="G793" s="13" t="n"/>
      <c r="H793" s="5" t="n"/>
      <c r="I793" s="5" t="n"/>
      <c r="J793" s="16">
        <f>IF(A793&amp;""="","",MIN(N(E793),N(D793)))</f>
        <v/>
      </c>
      <c r="K793" s="16">
        <f>IF(A793&amp;""="","",MAX(0,N(D793)-J793))</f>
        <v/>
      </c>
      <c r="L793" s="6">
        <f>IF(A793&amp;""="","",IF(AND(H793&lt;&gt;"تم",ISNUMBER(F793),F793&lt;'الإعدادات'!$B$4-N('الإعدادات'!$B$5)),"متأخر عن الخطة",""))</f>
        <v/>
      </c>
      <c r="M793" s="6">
        <f>IF(A793&amp;""="","",IF(AND(H793="تم",N(E793)&lt;N(D793)),"راجع الحصص المنفذة",""))</f>
        <v/>
      </c>
    </row>
    <row r="794">
      <c r="A794" s="5" t="n"/>
      <c r="B794" s="5" t="n"/>
      <c r="C794" s="5" t="n"/>
      <c r="D794" s="14" t="n"/>
      <c r="E794" s="14" t="n"/>
      <c r="F794" s="13" t="n"/>
      <c r="G794" s="13" t="n"/>
      <c r="H794" s="5" t="n"/>
      <c r="I794" s="5" t="n"/>
      <c r="J794" s="16">
        <f>IF(A794&amp;""="","",MIN(N(E794),N(D794)))</f>
        <v/>
      </c>
      <c r="K794" s="16">
        <f>IF(A794&amp;""="","",MAX(0,N(D794)-J794))</f>
        <v/>
      </c>
      <c r="L794" s="6">
        <f>IF(A794&amp;""="","",IF(AND(H794&lt;&gt;"تم",ISNUMBER(F794),F794&lt;'الإعدادات'!$B$4-N('الإعدادات'!$B$5)),"متأخر عن الخطة",""))</f>
        <v/>
      </c>
      <c r="M794" s="6">
        <f>IF(A794&amp;""="","",IF(AND(H794="تم",N(E794)&lt;N(D794)),"راجع الحصص المنفذة",""))</f>
        <v/>
      </c>
    </row>
    <row r="795">
      <c r="A795" s="5" t="n"/>
      <c r="B795" s="5" t="n"/>
      <c r="C795" s="5" t="n"/>
      <c r="D795" s="14" t="n"/>
      <c r="E795" s="14" t="n"/>
      <c r="F795" s="13" t="n"/>
      <c r="G795" s="13" t="n"/>
      <c r="H795" s="5" t="n"/>
      <c r="I795" s="5" t="n"/>
      <c r="J795" s="16">
        <f>IF(A795&amp;""="","",MIN(N(E795),N(D795)))</f>
        <v/>
      </c>
      <c r="K795" s="16">
        <f>IF(A795&amp;""="","",MAX(0,N(D795)-J795))</f>
        <v/>
      </c>
      <c r="L795" s="6">
        <f>IF(A795&amp;""="","",IF(AND(H795&lt;&gt;"تم",ISNUMBER(F795),F795&lt;'الإعدادات'!$B$4-N('الإعدادات'!$B$5)),"متأخر عن الخطة",""))</f>
        <v/>
      </c>
      <c r="M795" s="6">
        <f>IF(A795&amp;""="","",IF(AND(H795="تم",N(E795)&lt;N(D795)),"راجع الحصص المنفذة",""))</f>
        <v/>
      </c>
    </row>
    <row r="796">
      <c r="A796" s="5" t="n"/>
      <c r="B796" s="5" t="n"/>
      <c r="C796" s="5" t="n"/>
      <c r="D796" s="14" t="n"/>
      <c r="E796" s="14" t="n"/>
      <c r="F796" s="13" t="n"/>
      <c r="G796" s="13" t="n"/>
      <c r="H796" s="5" t="n"/>
      <c r="I796" s="5" t="n"/>
      <c r="J796" s="16">
        <f>IF(A796&amp;""="","",MIN(N(E796),N(D796)))</f>
        <v/>
      </c>
      <c r="K796" s="16">
        <f>IF(A796&amp;""="","",MAX(0,N(D796)-J796))</f>
        <v/>
      </c>
      <c r="L796" s="6">
        <f>IF(A796&amp;""="","",IF(AND(H796&lt;&gt;"تم",ISNUMBER(F796),F796&lt;'الإعدادات'!$B$4-N('الإعدادات'!$B$5)),"متأخر عن الخطة",""))</f>
        <v/>
      </c>
      <c r="M796" s="6">
        <f>IF(A796&amp;""="","",IF(AND(H796="تم",N(E796)&lt;N(D796)),"راجع الحصص المنفذة",""))</f>
        <v/>
      </c>
    </row>
    <row r="797">
      <c r="A797" s="5" t="n"/>
      <c r="B797" s="5" t="n"/>
      <c r="C797" s="5" t="n"/>
      <c r="D797" s="14" t="n"/>
      <c r="E797" s="14" t="n"/>
      <c r="F797" s="13" t="n"/>
      <c r="G797" s="13" t="n"/>
      <c r="H797" s="5" t="n"/>
      <c r="I797" s="5" t="n"/>
      <c r="J797" s="16">
        <f>IF(A797&amp;""="","",MIN(N(E797),N(D797)))</f>
        <v/>
      </c>
      <c r="K797" s="16">
        <f>IF(A797&amp;""="","",MAX(0,N(D797)-J797))</f>
        <v/>
      </c>
      <c r="L797" s="6">
        <f>IF(A797&amp;""="","",IF(AND(H797&lt;&gt;"تم",ISNUMBER(F797),F797&lt;'الإعدادات'!$B$4-N('الإعدادات'!$B$5)),"متأخر عن الخطة",""))</f>
        <v/>
      </c>
      <c r="M797" s="6">
        <f>IF(A797&amp;""="","",IF(AND(H797="تم",N(E797)&lt;N(D797)),"راجع الحصص المنفذة",""))</f>
        <v/>
      </c>
    </row>
    <row r="798">
      <c r="A798" s="5" t="n"/>
      <c r="B798" s="5" t="n"/>
      <c r="C798" s="5" t="n"/>
      <c r="D798" s="14" t="n"/>
      <c r="E798" s="14" t="n"/>
      <c r="F798" s="13" t="n"/>
      <c r="G798" s="13" t="n"/>
      <c r="H798" s="5" t="n"/>
      <c r="I798" s="5" t="n"/>
      <c r="J798" s="16">
        <f>IF(A798&amp;""="","",MIN(N(E798),N(D798)))</f>
        <v/>
      </c>
      <c r="K798" s="16">
        <f>IF(A798&amp;""="","",MAX(0,N(D798)-J798))</f>
        <v/>
      </c>
      <c r="L798" s="6">
        <f>IF(A798&amp;""="","",IF(AND(H798&lt;&gt;"تم",ISNUMBER(F798),F798&lt;'الإعدادات'!$B$4-N('الإعدادات'!$B$5)),"متأخر عن الخطة",""))</f>
        <v/>
      </c>
      <c r="M798" s="6">
        <f>IF(A798&amp;""="","",IF(AND(H798="تم",N(E798)&lt;N(D798)),"راجع الحصص المنفذة",""))</f>
        <v/>
      </c>
    </row>
    <row r="799">
      <c r="A799" s="5" t="n"/>
      <c r="B799" s="5" t="n"/>
      <c r="C799" s="5" t="n"/>
      <c r="D799" s="14" t="n"/>
      <c r="E799" s="14" t="n"/>
      <c r="F799" s="13" t="n"/>
      <c r="G799" s="13" t="n"/>
      <c r="H799" s="5" t="n"/>
      <c r="I799" s="5" t="n"/>
      <c r="J799" s="16">
        <f>IF(A799&amp;""="","",MIN(N(E799),N(D799)))</f>
        <v/>
      </c>
      <c r="K799" s="16">
        <f>IF(A799&amp;""="","",MAX(0,N(D799)-J799))</f>
        <v/>
      </c>
      <c r="L799" s="6">
        <f>IF(A799&amp;""="","",IF(AND(H799&lt;&gt;"تم",ISNUMBER(F799),F799&lt;'الإعدادات'!$B$4-N('الإعدادات'!$B$5)),"متأخر عن الخطة",""))</f>
        <v/>
      </c>
      <c r="M799" s="6">
        <f>IF(A799&amp;""="","",IF(AND(H799="تم",N(E799)&lt;N(D799)),"راجع الحصص المنفذة",""))</f>
        <v/>
      </c>
    </row>
    <row r="800">
      <c r="A800" s="5" t="n"/>
      <c r="B800" s="5" t="n"/>
      <c r="C800" s="5" t="n"/>
      <c r="D800" s="14" t="n"/>
      <c r="E800" s="14" t="n"/>
      <c r="F800" s="13" t="n"/>
      <c r="G800" s="13" t="n"/>
      <c r="H800" s="5" t="n"/>
      <c r="I800" s="5" t="n"/>
      <c r="J800" s="16">
        <f>IF(A800&amp;""="","",MIN(N(E800),N(D800)))</f>
        <v/>
      </c>
      <c r="K800" s="16">
        <f>IF(A800&amp;""="","",MAX(0,N(D800)-J800))</f>
        <v/>
      </c>
      <c r="L800" s="6">
        <f>IF(A800&amp;""="","",IF(AND(H800&lt;&gt;"تم",ISNUMBER(F800),F800&lt;'الإعدادات'!$B$4-N('الإعدادات'!$B$5)),"متأخر عن الخطة",""))</f>
        <v/>
      </c>
      <c r="M800" s="6">
        <f>IF(A800&amp;""="","",IF(AND(H800="تم",N(E800)&lt;N(D800)),"راجع الحصص المنفذة",""))</f>
        <v/>
      </c>
    </row>
    <row r="801">
      <c r="A801" s="5" t="n"/>
      <c r="B801" s="5" t="n"/>
      <c r="C801" s="5" t="n"/>
      <c r="D801" s="14" t="n"/>
      <c r="E801" s="14" t="n"/>
      <c r="F801" s="13" t="n"/>
      <c r="G801" s="13" t="n"/>
      <c r="H801" s="5" t="n"/>
      <c r="I801" s="5" t="n"/>
      <c r="J801" s="16">
        <f>IF(A801&amp;""="","",MIN(N(E801),N(D801)))</f>
        <v/>
      </c>
      <c r="K801" s="16">
        <f>IF(A801&amp;""="","",MAX(0,N(D801)-J801))</f>
        <v/>
      </c>
      <c r="L801" s="6">
        <f>IF(A801&amp;""="","",IF(AND(H801&lt;&gt;"تم",ISNUMBER(F801),F801&lt;'الإعدادات'!$B$4-N('الإعدادات'!$B$5)),"متأخر عن الخطة",""))</f>
        <v/>
      </c>
      <c r="M801" s="6">
        <f>IF(A801&amp;""="","",IF(AND(H801="تم",N(E801)&lt;N(D801)),"راجع الحصص المنفذة",""))</f>
        <v/>
      </c>
    </row>
    <row r="802">
      <c r="A802" s="5" t="n"/>
      <c r="B802" s="5" t="n"/>
      <c r="C802" s="5" t="n"/>
      <c r="D802" s="14" t="n"/>
      <c r="E802" s="14" t="n"/>
      <c r="F802" s="13" t="n"/>
      <c r="G802" s="13" t="n"/>
      <c r="H802" s="5" t="n"/>
      <c r="I802" s="5" t="n"/>
      <c r="J802" s="16">
        <f>IF(A802&amp;""="","",MIN(N(E802),N(D802)))</f>
        <v/>
      </c>
      <c r="K802" s="16">
        <f>IF(A802&amp;""="","",MAX(0,N(D802)-J802))</f>
        <v/>
      </c>
      <c r="L802" s="6">
        <f>IF(A802&amp;""="","",IF(AND(H802&lt;&gt;"تم",ISNUMBER(F802),F802&lt;'الإعدادات'!$B$4-N('الإعدادات'!$B$5)),"متأخر عن الخطة",""))</f>
        <v/>
      </c>
      <c r="M802" s="6">
        <f>IF(A802&amp;""="","",IF(AND(H802="تم",N(E802)&lt;N(D802)),"راجع الحصص المنفذة",""))</f>
        <v/>
      </c>
    </row>
    <row r="803">
      <c r="A803" s="5" t="n"/>
      <c r="B803" s="5" t="n"/>
      <c r="C803" s="5" t="n"/>
      <c r="D803" s="14" t="n"/>
      <c r="E803" s="14" t="n"/>
      <c r="F803" s="13" t="n"/>
      <c r="G803" s="13" t="n"/>
      <c r="H803" s="5" t="n"/>
      <c r="I803" s="5" t="n"/>
      <c r="J803" s="16">
        <f>IF(A803&amp;""="","",MIN(N(E803),N(D803)))</f>
        <v/>
      </c>
      <c r="K803" s="16">
        <f>IF(A803&amp;""="","",MAX(0,N(D803)-J803))</f>
        <v/>
      </c>
      <c r="L803" s="6">
        <f>IF(A803&amp;""="","",IF(AND(H803&lt;&gt;"تم",ISNUMBER(F803),F803&lt;'الإعدادات'!$B$4-N('الإعدادات'!$B$5)),"متأخر عن الخطة",""))</f>
        <v/>
      </c>
      <c r="M803" s="6">
        <f>IF(A803&amp;""="","",IF(AND(H803="تم",N(E803)&lt;N(D803)),"راجع الحصص المنفذة",""))</f>
        <v/>
      </c>
    </row>
    <row r="804">
      <c r="A804" s="5" t="n"/>
      <c r="B804" s="5" t="n"/>
      <c r="C804" s="5" t="n"/>
      <c r="D804" s="14" t="n"/>
      <c r="E804" s="14" t="n"/>
      <c r="F804" s="13" t="n"/>
      <c r="G804" s="13" t="n"/>
      <c r="H804" s="5" t="n"/>
      <c r="I804" s="5" t="n"/>
      <c r="J804" s="16">
        <f>IF(A804&amp;""="","",MIN(N(E804),N(D804)))</f>
        <v/>
      </c>
      <c r="K804" s="16">
        <f>IF(A804&amp;""="","",MAX(0,N(D804)-J804))</f>
        <v/>
      </c>
      <c r="L804" s="6">
        <f>IF(A804&amp;""="","",IF(AND(H804&lt;&gt;"تم",ISNUMBER(F804),F804&lt;'الإعدادات'!$B$4-N('الإعدادات'!$B$5)),"متأخر عن الخطة",""))</f>
        <v/>
      </c>
      <c r="M804" s="6">
        <f>IF(A804&amp;""="","",IF(AND(H804="تم",N(E804)&lt;N(D804)),"راجع الحصص المنفذة",""))</f>
        <v/>
      </c>
    </row>
    <row r="805">
      <c r="A805" s="5" t="n"/>
      <c r="B805" s="5" t="n"/>
      <c r="C805" s="5" t="n"/>
      <c r="D805" s="14" t="n"/>
      <c r="E805" s="14" t="n"/>
      <c r="F805" s="13" t="n"/>
      <c r="G805" s="13" t="n"/>
      <c r="H805" s="5" t="n"/>
      <c r="I805" s="5" t="n"/>
      <c r="J805" s="16">
        <f>IF(A805&amp;""="","",MIN(N(E805),N(D805)))</f>
        <v/>
      </c>
      <c r="K805" s="16">
        <f>IF(A805&amp;""="","",MAX(0,N(D805)-J805))</f>
        <v/>
      </c>
      <c r="L805" s="6">
        <f>IF(A805&amp;""="","",IF(AND(H805&lt;&gt;"تم",ISNUMBER(F805),F805&lt;'الإعدادات'!$B$4-N('الإعدادات'!$B$5)),"متأخر عن الخطة",""))</f>
        <v/>
      </c>
      <c r="M805" s="6">
        <f>IF(A805&amp;""="","",IF(AND(H805="تم",N(E805)&lt;N(D805)),"راجع الحصص المنفذة",""))</f>
        <v/>
      </c>
    </row>
    <row r="806">
      <c r="A806" s="5" t="n"/>
      <c r="B806" s="5" t="n"/>
      <c r="C806" s="5" t="n"/>
      <c r="D806" s="14" t="n"/>
      <c r="E806" s="14" t="n"/>
      <c r="F806" s="13" t="n"/>
      <c r="G806" s="13" t="n"/>
      <c r="H806" s="5" t="n"/>
      <c r="I806" s="5" t="n"/>
      <c r="J806" s="16">
        <f>IF(A806&amp;""="","",MIN(N(E806),N(D806)))</f>
        <v/>
      </c>
      <c r="K806" s="16">
        <f>IF(A806&amp;""="","",MAX(0,N(D806)-J806))</f>
        <v/>
      </c>
      <c r="L806" s="6">
        <f>IF(A806&amp;""="","",IF(AND(H806&lt;&gt;"تم",ISNUMBER(F806),F806&lt;'الإعدادات'!$B$4-N('الإعدادات'!$B$5)),"متأخر عن الخطة",""))</f>
        <v/>
      </c>
      <c r="M806" s="6">
        <f>IF(A806&amp;""="","",IF(AND(H806="تم",N(E806)&lt;N(D806)),"راجع الحصص المنفذة",""))</f>
        <v/>
      </c>
    </row>
    <row r="807">
      <c r="A807" s="5" t="n"/>
      <c r="B807" s="5" t="n"/>
      <c r="C807" s="5" t="n"/>
      <c r="D807" s="14" t="n"/>
      <c r="E807" s="14" t="n"/>
      <c r="F807" s="13" t="n"/>
      <c r="G807" s="13" t="n"/>
      <c r="H807" s="5" t="n"/>
      <c r="I807" s="5" t="n"/>
      <c r="J807" s="16">
        <f>IF(A807&amp;""="","",MIN(N(E807),N(D807)))</f>
        <v/>
      </c>
      <c r="K807" s="16">
        <f>IF(A807&amp;""="","",MAX(0,N(D807)-J807))</f>
        <v/>
      </c>
      <c r="L807" s="6">
        <f>IF(A807&amp;""="","",IF(AND(H807&lt;&gt;"تم",ISNUMBER(F807),F807&lt;'الإعدادات'!$B$4-N('الإعدادات'!$B$5)),"متأخر عن الخطة",""))</f>
        <v/>
      </c>
      <c r="M807" s="6">
        <f>IF(A807&amp;""="","",IF(AND(H807="تم",N(E807)&lt;N(D807)),"راجع الحصص المنفذة",""))</f>
        <v/>
      </c>
    </row>
    <row r="808">
      <c r="A808" s="5" t="n"/>
      <c r="B808" s="5" t="n"/>
      <c r="C808" s="5" t="n"/>
      <c r="D808" s="14" t="n"/>
      <c r="E808" s="14" t="n"/>
      <c r="F808" s="13" t="n"/>
      <c r="G808" s="13" t="n"/>
      <c r="H808" s="5" t="n"/>
      <c r="I808" s="5" t="n"/>
      <c r="J808" s="16">
        <f>IF(A808&amp;""="","",MIN(N(E808),N(D808)))</f>
        <v/>
      </c>
      <c r="K808" s="16">
        <f>IF(A808&amp;""="","",MAX(0,N(D808)-J808))</f>
        <v/>
      </c>
      <c r="L808" s="6">
        <f>IF(A808&amp;""="","",IF(AND(H808&lt;&gt;"تم",ISNUMBER(F808),F808&lt;'الإعدادات'!$B$4-N('الإعدادات'!$B$5)),"متأخر عن الخطة",""))</f>
        <v/>
      </c>
      <c r="M808" s="6">
        <f>IF(A808&amp;""="","",IF(AND(H808="تم",N(E808)&lt;N(D808)),"راجع الحصص المنفذة",""))</f>
        <v/>
      </c>
    </row>
    <row r="809">
      <c r="A809" s="5" t="n"/>
      <c r="B809" s="5" t="n"/>
      <c r="C809" s="5" t="n"/>
      <c r="D809" s="14" t="n"/>
      <c r="E809" s="14" t="n"/>
      <c r="F809" s="13" t="n"/>
      <c r="G809" s="13" t="n"/>
      <c r="H809" s="5" t="n"/>
      <c r="I809" s="5" t="n"/>
      <c r="J809" s="16">
        <f>IF(A809&amp;""="","",MIN(N(E809),N(D809)))</f>
        <v/>
      </c>
      <c r="K809" s="16">
        <f>IF(A809&amp;""="","",MAX(0,N(D809)-J809))</f>
        <v/>
      </c>
      <c r="L809" s="6">
        <f>IF(A809&amp;""="","",IF(AND(H809&lt;&gt;"تم",ISNUMBER(F809),F809&lt;'الإعدادات'!$B$4-N('الإعدادات'!$B$5)),"متأخر عن الخطة",""))</f>
        <v/>
      </c>
      <c r="M809" s="6">
        <f>IF(A809&amp;""="","",IF(AND(H809="تم",N(E809)&lt;N(D809)),"راجع الحصص المنفذة",""))</f>
        <v/>
      </c>
    </row>
    <row r="810">
      <c r="A810" s="5" t="n"/>
      <c r="B810" s="5" t="n"/>
      <c r="C810" s="5" t="n"/>
      <c r="D810" s="14" t="n"/>
      <c r="E810" s="14" t="n"/>
      <c r="F810" s="13" t="n"/>
      <c r="G810" s="13" t="n"/>
      <c r="H810" s="5" t="n"/>
      <c r="I810" s="5" t="n"/>
      <c r="J810" s="16">
        <f>IF(A810&amp;""="","",MIN(N(E810),N(D810)))</f>
        <v/>
      </c>
      <c r="K810" s="16">
        <f>IF(A810&amp;""="","",MAX(0,N(D810)-J810))</f>
        <v/>
      </c>
      <c r="L810" s="6">
        <f>IF(A810&amp;""="","",IF(AND(H810&lt;&gt;"تم",ISNUMBER(F810),F810&lt;'الإعدادات'!$B$4-N('الإعدادات'!$B$5)),"متأخر عن الخطة",""))</f>
        <v/>
      </c>
      <c r="M810" s="6">
        <f>IF(A810&amp;""="","",IF(AND(H810="تم",N(E810)&lt;N(D810)),"راجع الحصص المنفذة",""))</f>
        <v/>
      </c>
    </row>
    <row r="811">
      <c r="A811" s="5" t="n"/>
      <c r="B811" s="5" t="n"/>
      <c r="C811" s="5" t="n"/>
      <c r="D811" s="14" t="n"/>
      <c r="E811" s="14" t="n"/>
      <c r="F811" s="13" t="n"/>
      <c r="G811" s="13" t="n"/>
      <c r="H811" s="5" t="n"/>
      <c r="I811" s="5" t="n"/>
      <c r="J811" s="16">
        <f>IF(A811&amp;""="","",MIN(N(E811),N(D811)))</f>
        <v/>
      </c>
      <c r="K811" s="16">
        <f>IF(A811&amp;""="","",MAX(0,N(D811)-J811))</f>
        <v/>
      </c>
      <c r="L811" s="6">
        <f>IF(A811&amp;""="","",IF(AND(H811&lt;&gt;"تم",ISNUMBER(F811),F811&lt;'الإعدادات'!$B$4-N('الإعدادات'!$B$5)),"متأخر عن الخطة",""))</f>
        <v/>
      </c>
      <c r="M811" s="6">
        <f>IF(A811&amp;""="","",IF(AND(H811="تم",N(E811)&lt;N(D811)),"راجع الحصص المنفذة",""))</f>
        <v/>
      </c>
    </row>
    <row r="812">
      <c r="A812" s="5" t="n"/>
      <c r="B812" s="5" t="n"/>
      <c r="C812" s="5" t="n"/>
      <c r="D812" s="14" t="n"/>
      <c r="E812" s="14" t="n"/>
      <c r="F812" s="13" t="n"/>
      <c r="G812" s="13" t="n"/>
      <c r="H812" s="5" t="n"/>
      <c r="I812" s="5" t="n"/>
      <c r="J812" s="16">
        <f>IF(A812&amp;""="","",MIN(N(E812),N(D812)))</f>
        <v/>
      </c>
      <c r="K812" s="16">
        <f>IF(A812&amp;""="","",MAX(0,N(D812)-J812))</f>
        <v/>
      </c>
      <c r="L812" s="6">
        <f>IF(A812&amp;""="","",IF(AND(H812&lt;&gt;"تم",ISNUMBER(F812),F812&lt;'الإعدادات'!$B$4-N('الإعدادات'!$B$5)),"متأخر عن الخطة",""))</f>
        <v/>
      </c>
      <c r="M812" s="6">
        <f>IF(A812&amp;""="","",IF(AND(H812="تم",N(E812)&lt;N(D812)),"راجع الحصص المنفذة",""))</f>
        <v/>
      </c>
    </row>
    <row r="813">
      <c r="A813" s="5" t="n"/>
      <c r="B813" s="5" t="n"/>
      <c r="C813" s="5" t="n"/>
      <c r="D813" s="14" t="n"/>
      <c r="E813" s="14" t="n"/>
      <c r="F813" s="13" t="n"/>
      <c r="G813" s="13" t="n"/>
      <c r="H813" s="5" t="n"/>
      <c r="I813" s="5" t="n"/>
      <c r="J813" s="16">
        <f>IF(A813&amp;""="","",MIN(N(E813),N(D813)))</f>
        <v/>
      </c>
      <c r="K813" s="16">
        <f>IF(A813&amp;""="","",MAX(0,N(D813)-J813))</f>
        <v/>
      </c>
      <c r="L813" s="6">
        <f>IF(A813&amp;""="","",IF(AND(H813&lt;&gt;"تم",ISNUMBER(F813),F813&lt;'الإعدادات'!$B$4-N('الإعدادات'!$B$5)),"متأخر عن الخطة",""))</f>
        <v/>
      </c>
      <c r="M813" s="6">
        <f>IF(A813&amp;""="","",IF(AND(H813="تم",N(E813)&lt;N(D813)),"راجع الحصص المنفذة",""))</f>
        <v/>
      </c>
    </row>
    <row r="814">
      <c r="A814" s="5" t="n"/>
      <c r="B814" s="5" t="n"/>
      <c r="C814" s="5" t="n"/>
      <c r="D814" s="14" t="n"/>
      <c r="E814" s="14" t="n"/>
      <c r="F814" s="13" t="n"/>
      <c r="G814" s="13" t="n"/>
      <c r="H814" s="5" t="n"/>
      <c r="I814" s="5" t="n"/>
      <c r="J814" s="16">
        <f>IF(A814&amp;""="","",MIN(N(E814),N(D814)))</f>
        <v/>
      </c>
      <c r="K814" s="16">
        <f>IF(A814&amp;""="","",MAX(0,N(D814)-J814))</f>
        <v/>
      </c>
      <c r="L814" s="6">
        <f>IF(A814&amp;""="","",IF(AND(H814&lt;&gt;"تم",ISNUMBER(F814),F814&lt;'الإعدادات'!$B$4-N('الإعدادات'!$B$5)),"متأخر عن الخطة",""))</f>
        <v/>
      </c>
      <c r="M814" s="6">
        <f>IF(A814&amp;""="","",IF(AND(H814="تم",N(E814)&lt;N(D814)),"راجع الحصص المنفذة",""))</f>
        <v/>
      </c>
    </row>
    <row r="815">
      <c r="A815" s="5" t="n"/>
      <c r="B815" s="5" t="n"/>
      <c r="C815" s="5" t="n"/>
      <c r="D815" s="14" t="n"/>
      <c r="E815" s="14" t="n"/>
      <c r="F815" s="13" t="n"/>
      <c r="G815" s="13" t="n"/>
      <c r="H815" s="5" t="n"/>
      <c r="I815" s="5" t="n"/>
      <c r="J815" s="16">
        <f>IF(A815&amp;""="","",MIN(N(E815),N(D815)))</f>
        <v/>
      </c>
      <c r="K815" s="16">
        <f>IF(A815&amp;""="","",MAX(0,N(D815)-J815))</f>
        <v/>
      </c>
      <c r="L815" s="6">
        <f>IF(A815&amp;""="","",IF(AND(H815&lt;&gt;"تم",ISNUMBER(F815),F815&lt;'الإعدادات'!$B$4-N('الإعدادات'!$B$5)),"متأخر عن الخطة",""))</f>
        <v/>
      </c>
      <c r="M815" s="6">
        <f>IF(A815&amp;""="","",IF(AND(H815="تم",N(E815)&lt;N(D815)),"راجع الحصص المنفذة",""))</f>
        <v/>
      </c>
    </row>
    <row r="816">
      <c r="A816" s="5" t="n"/>
      <c r="B816" s="5" t="n"/>
      <c r="C816" s="5" t="n"/>
      <c r="D816" s="14" t="n"/>
      <c r="E816" s="14" t="n"/>
      <c r="F816" s="13" t="n"/>
      <c r="G816" s="13" t="n"/>
      <c r="H816" s="5" t="n"/>
      <c r="I816" s="5" t="n"/>
      <c r="J816" s="16">
        <f>IF(A816&amp;""="","",MIN(N(E816),N(D816)))</f>
        <v/>
      </c>
      <c r="K816" s="16">
        <f>IF(A816&amp;""="","",MAX(0,N(D816)-J816))</f>
        <v/>
      </c>
      <c r="L816" s="6">
        <f>IF(A816&amp;""="","",IF(AND(H816&lt;&gt;"تم",ISNUMBER(F816),F816&lt;'الإعدادات'!$B$4-N('الإعدادات'!$B$5)),"متأخر عن الخطة",""))</f>
        <v/>
      </c>
      <c r="M816" s="6">
        <f>IF(A816&amp;""="","",IF(AND(H816="تم",N(E816)&lt;N(D816)),"راجع الحصص المنفذة",""))</f>
        <v/>
      </c>
    </row>
    <row r="817">
      <c r="A817" s="5" t="n"/>
      <c r="B817" s="5" t="n"/>
      <c r="C817" s="5" t="n"/>
      <c r="D817" s="14" t="n"/>
      <c r="E817" s="14" t="n"/>
      <c r="F817" s="13" t="n"/>
      <c r="G817" s="13" t="n"/>
      <c r="H817" s="5" t="n"/>
      <c r="I817" s="5" t="n"/>
      <c r="J817" s="16">
        <f>IF(A817&amp;""="","",MIN(N(E817),N(D817)))</f>
        <v/>
      </c>
      <c r="K817" s="16">
        <f>IF(A817&amp;""="","",MAX(0,N(D817)-J817))</f>
        <v/>
      </c>
      <c r="L817" s="6">
        <f>IF(A817&amp;""="","",IF(AND(H817&lt;&gt;"تم",ISNUMBER(F817),F817&lt;'الإعدادات'!$B$4-N('الإعدادات'!$B$5)),"متأخر عن الخطة",""))</f>
        <v/>
      </c>
      <c r="M817" s="6">
        <f>IF(A817&amp;""="","",IF(AND(H817="تم",N(E817)&lt;N(D817)),"راجع الحصص المنفذة",""))</f>
        <v/>
      </c>
    </row>
    <row r="818">
      <c r="A818" s="5" t="n"/>
      <c r="B818" s="5" t="n"/>
      <c r="C818" s="5" t="n"/>
      <c r="D818" s="14" t="n"/>
      <c r="E818" s="14" t="n"/>
      <c r="F818" s="13" t="n"/>
      <c r="G818" s="13" t="n"/>
      <c r="H818" s="5" t="n"/>
      <c r="I818" s="5" t="n"/>
      <c r="J818" s="16">
        <f>IF(A818&amp;""="","",MIN(N(E818),N(D818)))</f>
        <v/>
      </c>
      <c r="K818" s="16">
        <f>IF(A818&amp;""="","",MAX(0,N(D818)-J818))</f>
        <v/>
      </c>
      <c r="L818" s="6">
        <f>IF(A818&amp;""="","",IF(AND(H818&lt;&gt;"تم",ISNUMBER(F818),F818&lt;'الإعدادات'!$B$4-N('الإعدادات'!$B$5)),"متأخر عن الخطة",""))</f>
        <v/>
      </c>
      <c r="M818" s="6">
        <f>IF(A818&amp;""="","",IF(AND(H818="تم",N(E818)&lt;N(D818)),"راجع الحصص المنفذة",""))</f>
        <v/>
      </c>
    </row>
    <row r="819">
      <c r="A819" s="5" t="n"/>
      <c r="B819" s="5" t="n"/>
      <c r="C819" s="5" t="n"/>
      <c r="D819" s="14" t="n"/>
      <c r="E819" s="14" t="n"/>
      <c r="F819" s="13" t="n"/>
      <c r="G819" s="13" t="n"/>
      <c r="H819" s="5" t="n"/>
      <c r="I819" s="5" t="n"/>
      <c r="J819" s="16">
        <f>IF(A819&amp;""="","",MIN(N(E819),N(D819)))</f>
        <v/>
      </c>
      <c r="K819" s="16">
        <f>IF(A819&amp;""="","",MAX(0,N(D819)-J819))</f>
        <v/>
      </c>
      <c r="L819" s="6">
        <f>IF(A819&amp;""="","",IF(AND(H819&lt;&gt;"تم",ISNUMBER(F819),F819&lt;'الإعدادات'!$B$4-N('الإعدادات'!$B$5)),"متأخر عن الخطة",""))</f>
        <v/>
      </c>
      <c r="M819" s="6">
        <f>IF(A819&amp;""="","",IF(AND(H819="تم",N(E819)&lt;N(D819)),"راجع الحصص المنفذة",""))</f>
        <v/>
      </c>
    </row>
    <row r="820">
      <c r="A820" s="5" t="n"/>
      <c r="B820" s="5" t="n"/>
      <c r="C820" s="5" t="n"/>
      <c r="D820" s="14" t="n"/>
      <c r="E820" s="14" t="n"/>
      <c r="F820" s="13" t="n"/>
      <c r="G820" s="13" t="n"/>
      <c r="H820" s="5" t="n"/>
      <c r="I820" s="5" t="n"/>
      <c r="J820" s="16">
        <f>IF(A820&amp;""="","",MIN(N(E820),N(D820)))</f>
        <v/>
      </c>
      <c r="K820" s="16">
        <f>IF(A820&amp;""="","",MAX(0,N(D820)-J820))</f>
        <v/>
      </c>
      <c r="L820" s="6">
        <f>IF(A820&amp;""="","",IF(AND(H820&lt;&gt;"تم",ISNUMBER(F820),F820&lt;'الإعدادات'!$B$4-N('الإعدادات'!$B$5)),"متأخر عن الخطة",""))</f>
        <v/>
      </c>
      <c r="M820" s="6">
        <f>IF(A820&amp;""="","",IF(AND(H820="تم",N(E820)&lt;N(D820)),"راجع الحصص المنفذة",""))</f>
        <v/>
      </c>
    </row>
    <row r="821">
      <c r="A821" s="5" t="n"/>
      <c r="B821" s="5" t="n"/>
      <c r="C821" s="5" t="n"/>
      <c r="D821" s="14" t="n"/>
      <c r="E821" s="14" t="n"/>
      <c r="F821" s="13" t="n"/>
      <c r="G821" s="13" t="n"/>
      <c r="H821" s="5" t="n"/>
      <c r="I821" s="5" t="n"/>
      <c r="J821" s="16">
        <f>IF(A821&amp;""="","",MIN(N(E821),N(D821)))</f>
        <v/>
      </c>
      <c r="K821" s="16">
        <f>IF(A821&amp;""="","",MAX(0,N(D821)-J821))</f>
        <v/>
      </c>
      <c r="L821" s="6">
        <f>IF(A821&amp;""="","",IF(AND(H821&lt;&gt;"تم",ISNUMBER(F821),F821&lt;'الإعدادات'!$B$4-N('الإعدادات'!$B$5)),"متأخر عن الخطة",""))</f>
        <v/>
      </c>
      <c r="M821" s="6">
        <f>IF(A821&amp;""="","",IF(AND(H821="تم",N(E821)&lt;N(D821)),"راجع الحصص المنفذة",""))</f>
        <v/>
      </c>
    </row>
    <row r="822">
      <c r="A822" s="5" t="n"/>
      <c r="B822" s="5" t="n"/>
      <c r="C822" s="5" t="n"/>
      <c r="D822" s="14" t="n"/>
      <c r="E822" s="14" t="n"/>
      <c r="F822" s="13" t="n"/>
      <c r="G822" s="13" t="n"/>
      <c r="H822" s="5" t="n"/>
      <c r="I822" s="5" t="n"/>
      <c r="J822" s="16">
        <f>IF(A822&amp;""="","",MIN(N(E822),N(D822)))</f>
        <v/>
      </c>
      <c r="K822" s="16">
        <f>IF(A822&amp;""="","",MAX(0,N(D822)-J822))</f>
        <v/>
      </c>
      <c r="L822" s="6">
        <f>IF(A822&amp;""="","",IF(AND(H822&lt;&gt;"تم",ISNUMBER(F822),F822&lt;'الإعدادات'!$B$4-N('الإعدادات'!$B$5)),"متأخر عن الخطة",""))</f>
        <v/>
      </c>
      <c r="M822" s="6">
        <f>IF(A822&amp;""="","",IF(AND(H822="تم",N(E822)&lt;N(D822)),"راجع الحصص المنفذة",""))</f>
        <v/>
      </c>
    </row>
    <row r="823">
      <c r="A823" s="5" t="n"/>
      <c r="B823" s="5" t="n"/>
      <c r="C823" s="5" t="n"/>
      <c r="D823" s="14" t="n"/>
      <c r="E823" s="14" t="n"/>
      <c r="F823" s="13" t="n"/>
      <c r="G823" s="13" t="n"/>
      <c r="H823" s="5" t="n"/>
      <c r="I823" s="5" t="n"/>
      <c r="J823" s="16">
        <f>IF(A823&amp;""="","",MIN(N(E823),N(D823)))</f>
        <v/>
      </c>
      <c r="K823" s="16">
        <f>IF(A823&amp;""="","",MAX(0,N(D823)-J823))</f>
        <v/>
      </c>
      <c r="L823" s="6">
        <f>IF(A823&amp;""="","",IF(AND(H823&lt;&gt;"تم",ISNUMBER(F823),F823&lt;'الإعدادات'!$B$4-N('الإعدادات'!$B$5)),"متأخر عن الخطة",""))</f>
        <v/>
      </c>
      <c r="M823" s="6">
        <f>IF(A823&amp;""="","",IF(AND(H823="تم",N(E823)&lt;N(D823)),"راجع الحصص المنفذة",""))</f>
        <v/>
      </c>
    </row>
    <row r="824">
      <c r="A824" s="5" t="n"/>
      <c r="B824" s="5" t="n"/>
      <c r="C824" s="5" t="n"/>
      <c r="D824" s="14" t="n"/>
      <c r="E824" s="14" t="n"/>
      <c r="F824" s="13" t="n"/>
      <c r="G824" s="13" t="n"/>
      <c r="H824" s="5" t="n"/>
      <c r="I824" s="5" t="n"/>
      <c r="J824" s="16">
        <f>IF(A824&amp;""="","",MIN(N(E824),N(D824)))</f>
        <v/>
      </c>
      <c r="K824" s="16">
        <f>IF(A824&amp;""="","",MAX(0,N(D824)-J824))</f>
        <v/>
      </c>
      <c r="L824" s="6">
        <f>IF(A824&amp;""="","",IF(AND(H824&lt;&gt;"تم",ISNUMBER(F824),F824&lt;'الإعدادات'!$B$4-N('الإعدادات'!$B$5)),"متأخر عن الخطة",""))</f>
        <v/>
      </c>
      <c r="M824" s="6">
        <f>IF(A824&amp;""="","",IF(AND(H824="تم",N(E824)&lt;N(D824)),"راجع الحصص المنفذة",""))</f>
        <v/>
      </c>
    </row>
    <row r="825">
      <c r="A825" s="5" t="n"/>
      <c r="B825" s="5" t="n"/>
      <c r="C825" s="5" t="n"/>
      <c r="D825" s="14" t="n"/>
      <c r="E825" s="14" t="n"/>
      <c r="F825" s="13" t="n"/>
      <c r="G825" s="13" t="n"/>
      <c r="H825" s="5" t="n"/>
      <c r="I825" s="5" t="n"/>
      <c r="J825" s="16">
        <f>IF(A825&amp;""="","",MIN(N(E825),N(D825)))</f>
        <v/>
      </c>
      <c r="K825" s="16">
        <f>IF(A825&amp;""="","",MAX(0,N(D825)-J825))</f>
        <v/>
      </c>
      <c r="L825" s="6">
        <f>IF(A825&amp;""="","",IF(AND(H825&lt;&gt;"تم",ISNUMBER(F825),F825&lt;'الإعدادات'!$B$4-N('الإعدادات'!$B$5)),"متأخر عن الخطة",""))</f>
        <v/>
      </c>
      <c r="M825" s="6">
        <f>IF(A825&amp;""="","",IF(AND(H825="تم",N(E825)&lt;N(D825)),"راجع الحصص المنفذة",""))</f>
        <v/>
      </c>
    </row>
    <row r="826">
      <c r="A826" s="5" t="n"/>
      <c r="B826" s="5" t="n"/>
      <c r="C826" s="5" t="n"/>
      <c r="D826" s="14" t="n"/>
      <c r="E826" s="14" t="n"/>
      <c r="F826" s="13" t="n"/>
      <c r="G826" s="13" t="n"/>
      <c r="H826" s="5" t="n"/>
      <c r="I826" s="5" t="n"/>
      <c r="J826" s="16">
        <f>IF(A826&amp;""="","",MIN(N(E826),N(D826)))</f>
        <v/>
      </c>
      <c r="K826" s="16">
        <f>IF(A826&amp;""="","",MAX(0,N(D826)-J826))</f>
        <v/>
      </c>
      <c r="L826" s="6">
        <f>IF(A826&amp;""="","",IF(AND(H826&lt;&gt;"تم",ISNUMBER(F826),F826&lt;'الإعدادات'!$B$4-N('الإعدادات'!$B$5)),"متأخر عن الخطة",""))</f>
        <v/>
      </c>
      <c r="M826" s="6">
        <f>IF(A826&amp;""="","",IF(AND(H826="تم",N(E826)&lt;N(D826)),"راجع الحصص المنفذة",""))</f>
        <v/>
      </c>
    </row>
    <row r="827">
      <c r="A827" s="5" t="n"/>
      <c r="B827" s="5" t="n"/>
      <c r="C827" s="5" t="n"/>
      <c r="D827" s="14" t="n"/>
      <c r="E827" s="14" t="n"/>
      <c r="F827" s="13" t="n"/>
      <c r="G827" s="13" t="n"/>
      <c r="H827" s="5" t="n"/>
      <c r="I827" s="5" t="n"/>
      <c r="J827" s="16">
        <f>IF(A827&amp;""="","",MIN(N(E827),N(D827)))</f>
        <v/>
      </c>
      <c r="K827" s="16">
        <f>IF(A827&amp;""="","",MAX(0,N(D827)-J827))</f>
        <v/>
      </c>
      <c r="L827" s="6">
        <f>IF(A827&amp;""="","",IF(AND(H827&lt;&gt;"تم",ISNUMBER(F827),F827&lt;'الإعدادات'!$B$4-N('الإعدادات'!$B$5)),"متأخر عن الخطة",""))</f>
        <v/>
      </c>
      <c r="M827" s="6">
        <f>IF(A827&amp;""="","",IF(AND(H827="تم",N(E827)&lt;N(D827)),"راجع الحصص المنفذة",""))</f>
        <v/>
      </c>
    </row>
    <row r="828">
      <c r="A828" s="5" t="n"/>
      <c r="B828" s="5" t="n"/>
      <c r="C828" s="5" t="n"/>
      <c r="D828" s="14" t="n"/>
      <c r="E828" s="14" t="n"/>
      <c r="F828" s="13" t="n"/>
      <c r="G828" s="13" t="n"/>
      <c r="H828" s="5" t="n"/>
      <c r="I828" s="5" t="n"/>
      <c r="J828" s="16">
        <f>IF(A828&amp;""="","",MIN(N(E828),N(D828)))</f>
        <v/>
      </c>
      <c r="K828" s="16">
        <f>IF(A828&amp;""="","",MAX(0,N(D828)-J828))</f>
        <v/>
      </c>
      <c r="L828" s="6">
        <f>IF(A828&amp;""="","",IF(AND(H828&lt;&gt;"تم",ISNUMBER(F828),F828&lt;'الإعدادات'!$B$4-N('الإعدادات'!$B$5)),"متأخر عن الخطة",""))</f>
        <v/>
      </c>
      <c r="M828" s="6">
        <f>IF(A828&amp;""="","",IF(AND(H828="تم",N(E828)&lt;N(D828)),"راجع الحصص المنفذة",""))</f>
        <v/>
      </c>
    </row>
    <row r="829">
      <c r="A829" s="5" t="n"/>
      <c r="B829" s="5" t="n"/>
      <c r="C829" s="5" t="n"/>
      <c r="D829" s="14" t="n"/>
      <c r="E829" s="14" t="n"/>
      <c r="F829" s="13" t="n"/>
      <c r="G829" s="13" t="n"/>
      <c r="H829" s="5" t="n"/>
      <c r="I829" s="5" t="n"/>
      <c r="J829" s="16">
        <f>IF(A829&amp;""="","",MIN(N(E829),N(D829)))</f>
        <v/>
      </c>
      <c r="K829" s="16">
        <f>IF(A829&amp;""="","",MAX(0,N(D829)-J829))</f>
        <v/>
      </c>
      <c r="L829" s="6">
        <f>IF(A829&amp;""="","",IF(AND(H829&lt;&gt;"تم",ISNUMBER(F829),F829&lt;'الإعدادات'!$B$4-N('الإعدادات'!$B$5)),"متأخر عن الخطة",""))</f>
        <v/>
      </c>
      <c r="M829" s="6">
        <f>IF(A829&amp;""="","",IF(AND(H829="تم",N(E829)&lt;N(D829)),"راجع الحصص المنفذة",""))</f>
        <v/>
      </c>
    </row>
    <row r="830">
      <c r="A830" s="5" t="n"/>
      <c r="B830" s="5" t="n"/>
      <c r="C830" s="5" t="n"/>
      <c r="D830" s="14" t="n"/>
      <c r="E830" s="14" t="n"/>
      <c r="F830" s="13" t="n"/>
      <c r="G830" s="13" t="n"/>
      <c r="H830" s="5" t="n"/>
      <c r="I830" s="5" t="n"/>
      <c r="J830" s="16">
        <f>IF(A830&amp;""="","",MIN(N(E830),N(D830)))</f>
        <v/>
      </c>
      <c r="K830" s="16">
        <f>IF(A830&amp;""="","",MAX(0,N(D830)-J830))</f>
        <v/>
      </c>
      <c r="L830" s="6">
        <f>IF(A830&amp;""="","",IF(AND(H830&lt;&gt;"تم",ISNUMBER(F830),F830&lt;'الإعدادات'!$B$4-N('الإعدادات'!$B$5)),"متأخر عن الخطة",""))</f>
        <v/>
      </c>
      <c r="M830" s="6">
        <f>IF(A830&amp;""="","",IF(AND(H830="تم",N(E830)&lt;N(D830)),"راجع الحصص المنفذة",""))</f>
        <v/>
      </c>
    </row>
    <row r="831">
      <c r="A831" s="5" t="n"/>
      <c r="B831" s="5" t="n"/>
      <c r="C831" s="5" t="n"/>
      <c r="D831" s="14" t="n"/>
      <c r="E831" s="14" t="n"/>
      <c r="F831" s="13" t="n"/>
      <c r="G831" s="13" t="n"/>
      <c r="H831" s="5" t="n"/>
      <c r="I831" s="5" t="n"/>
      <c r="J831" s="16">
        <f>IF(A831&amp;""="","",MIN(N(E831),N(D831)))</f>
        <v/>
      </c>
      <c r="K831" s="16">
        <f>IF(A831&amp;""="","",MAX(0,N(D831)-J831))</f>
        <v/>
      </c>
      <c r="L831" s="6">
        <f>IF(A831&amp;""="","",IF(AND(H831&lt;&gt;"تم",ISNUMBER(F831),F831&lt;'الإعدادات'!$B$4-N('الإعدادات'!$B$5)),"متأخر عن الخطة",""))</f>
        <v/>
      </c>
      <c r="M831" s="6">
        <f>IF(A831&amp;""="","",IF(AND(H831="تم",N(E831)&lt;N(D831)),"راجع الحصص المنفذة",""))</f>
        <v/>
      </c>
    </row>
    <row r="832">
      <c r="A832" s="5" t="n"/>
      <c r="B832" s="5" t="n"/>
      <c r="C832" s="5" t="n"/>
      <c r="D832" s="14" t="n"/>
      <c r="E832" s="14" t="n"/>
      <c r="F832" s="13" t="n"/>
      <c r="G832" s="13" t="n"/>
      <c r="H832" s="5" t="n"/>
      <c r="I832" s="5" t="n"/>
      <c r="J832" s="16">
        <f>IF(A832&amp;""="","",MIN(N(E832),N(D832)))</f>
        <v/>
      </c>
      <c r="K832" s="16">
        <f>IF(A832&amp;""="","",MAX(0,N(D832)-J832))</f>
        <v/>
      </c>
      <c r="L832" s="6">
        <f>IF(A832&amp;""="","",IF(AND(H832&lt;&gt;"تم",ISNUMBER(F832),F832&lt;'الإعدادات'!$B$4-N('الإعدادات'!$B$5)),"متأخر عن الخطة",""))</f>
        <v/>
      </c>
      <c r="M832" s="6">
        <f>IF(A832&amp;""="","",IF(AND(H832="تم",N(E832)&lt;N(D832)),"راجع الحصص المنفذة",""))</f>
        <v/>
      </c>
    </row>
    <row r="833">
      <c r="A833" s="5" t="n"/>
      <c r="B833" s="5" t="n"/>
      <c r="C833" s="5" t="n"/>
      <c r="D833" s="14" t="n"/>
      <c r="E833" s="14" t="n"/>
      <c r="F833" s="13" t="n"/>
      <c r="G833" s="13" t="n"/>
      <c r="H833" s="5" t="n"/>
      <c r="I833" s="5" t="n"/>
      <c r="J833" s="16">
        <f>IF(A833&amp;""="","",MIN(N(E833),N(D833)))</f>
        <v/>
      </c>
      <c r="K833" s="16">
        <f>IF(A833&amp;""="","",MAX(0,N(D833)-J833))</f>
        <v/>
      </c>
      <c r="L833" s="6">
        <f>IF(A833&amp;""="","",IF(AND(H833&lt;&gt;"تم",ISNUMBER(F833),F833&lt;'الإعدادات'!$B$4-N('الإعدادات'!$B$5)),"متأخر عن الخطة",""))</f>
        <v/>
      </c>
      <c r="M833" s="6">
        <f>IF(A833&amp;""="","",IF(AND(H833="تم",N(E833)&lt;N(D833)),"راجع الحصص المنفذة",""))</f>
        <v/>
      </c>
    </row>
    <row r="834">
      <c r="A834" s="5" t="n"/>
      <c r="B834" s="5" t="n"/>
      <c r="C834" s="5" t="n"/>
      <c r="D834" s="14" t="n"/>
      <c r="E834" s="14" t="n"/>
      <c r="F834" s="13" t="n"/>
      <c r="G834" s="13" t="n"/>
      <c r="H834" s="5" t="n"/>
      <c r="I834" s="5" t="n"/>
      <c r="J834" s="16">
        <f>IF(A834&amp;""="","",MIN(N(E834),N(D834)))</f>
        <v/>
      </c>
      <c r="K834" s="16">
        <f>IF(A834&amp;""="","",MAX(0,N(D834)-J834))</f>
        <v/>
      </c>
      <c r="L834" s="6">
        <f>IF(A834&amp;""="","",IF(AND(H834&lt;&gt;"تم",ISNUMBER(F834),F834&lt;'الإعدادات'!$B$4-N('الإعدادات'!$B$5)),"متأخر عن الخطة",""))</f>
        <v/>
      </c>
      <c r="M834" s="6">
        <f>IF(A834&amp;""="","",IF(AND(H834="تم",N(E834)&lt;N(D834)),"راجع الحصص المنفذة",""))</f>
        <v/>
      </c>
    </row>
    <row r="835">
      <c r="A835" s="5" t="n"/>
      <c r="B835" s="5" t="n"/>
      <c r="C835" s="5" t="n"/>
      <c r="D835" s="14" t="n"/>
      <c r="E835" s="14" t="n"/>
      <c r="F835" s="13" t="n"/>
      <c r="G835" s="13" t="n"/>
      <c r="H835" s="5" t="n"/>
      <c r="I835" s="5" t="n"/>
      <c r="J835" s="16">
        <f>IF(A835&amp;""="","",MIN(N(E835),N(D835)))</f>
        <v/>
      </c>
      <c r="K835" s="16">
        <f>IF(A835&amp;""="","",MAX(0,N(D835)-J835))</f>
        <v/>
      </c>
      <c r="L835" s="6">
        <f>IF(A835&amp;""="","",IF(AND(H835&lt;&gt;"تم",ISNUMBER(F835),F835&lt;'الإعدادات'!$B$4-N('الإعدادات'!$B$5)),"متأخر عن الخطة",""))</f>
        <v/>
      </c>
      <c r="M835" s="6">
        <f>IF(A835&amp;""="","",IF(AND(H835="تم",N(E835)&lt;N(D835)),"راجع الحصص المنفذة",""))</f>
        <v/>
      </c>
    </row>
    <row r="836">
      <c r="A836" s="5" t="n"/>
      <c r="B836" s="5" t="n"/>
      <c r="C836" s="5" t="n"/>
      <c r="D836" s="14" t="n"/>
      <c r="E836" s="14" t="n"/>
      <c r="F836" s="13" t="n"/>
      <c r="G836" s="13" t="n"/>
      <c r="H836" s="5" t="n"/>
      <c r="I836" s="5" t="n"/>
      <c r="J836" s="16">
        <f>IF(A836&amp;""="","",MIN(N(E836),N(D836)))</f>
        <v/>
      </c>
      <c r="K836" s="16">
        <f>IF(A836&amp;""="","",MAX(0,N(D836)-J836))</f>
        <v/>
      </c>
      <c r="L836" s="6">
        <f>IF(A836&amp;""="","",IF(AND(H836&lt;&gt;"تم",ISNUMBER(F836),F836&lt;'الإعدادات'!$B$4-N('الإعدادات'!$B$5)),"متأخر عن الخطة",""))</f>
        <v/>
      </c>
      <c r="M836" s="6">
        <f>IF(A836&amp;""="","",IF(AND(H836="تم",N(E836)&lt;N(D836)),"راجع الحصص المنفذة",""))</f>
        <v/>
      </c>
    </row>
    <row r="837">
      <c r="A837" s="5" t="n"/>
      <c r="B837" s="5" t="n"/>
      <c r="C837" s="5" t="n"/>
      <c r="D837" s="14" t="n"/>
      <c r="E837" s="14" t="n"/>
      <c r="F837" s="13" t="n"/>
      <c r="G837" s="13" t="n"/>
      <c r="H837" s="5" t="n"/>
      <c r="I837" s="5" t="n"/>
      <c r="J837" s="16">
        <f>IF(A837&amp;""="","",MIN(N(E837),N(D837)))</f>
        <v/>
      </c>
      <c r="K837" s="16">
        <f>IF(A837&amp;""="","",MAX(0,N(D837)-J837))</f>
        <v/>
      </c>
      <c r="L837" s="6">
        <f>IF(A837&amp;""="","",IF(AND(H837&lt;&gt;"تم",ISNUMBER(F837),F837&lt;'الإعدادات'!$B$4-N('الإعدادات'!$B$5)),"متأخر عن الخطة",""))</f>
        <v/>
      </c>
      <c r="M837" s="6">
        <f>IF(A837&amp;""="","",IF(AND(H837="تم",N(E837)&lt;N(D837)),"راجع الحصص المنفذة",""))</f>
        <v/>
      </c>
    </row>
    <row r="838">
      <c r="A838" s="5" t="n"/>
      <c r="B838" s="5" t="n"/>
      <c r="C838" s="5" t="n"/>
      <c r="D838" s="14" t="n"/>
      <c r="E838" s="14" t="n"/>
      <c r="F838" s="13" t="n"/>
      <c r="G838" s="13" t="n"/>
      <c r="H838" s="5" t="n"/>
      <c r="I838" s="5" t="n"/>
      <c r="J838" s="16">
        <f>IF(A838&amp;""="","",MIN(N(E838),N(D838)))</f>
        <v/>
      </c>
      <c r="K838" s="16">
        <f>IF(A838&amp;""="","",MAX(0,N(D838)-J838))</f>
        <v/>
      </c>
      <c r="L838" s="6">
        <f>IF(A838&amp;""="","",IF(AND(H838&lt;&gt;"تم",ISNUMBER(F838),F838&lt;'الإعدادات'!$B$4-N('الإعدادات'!$B$5)),"متأخر عن الخطة",""))</f>
        <v/>
      </c>
      <c r="M838" s="6">
        <f>IF(A838&amp;""="","",IF(AND(H838="تم",N(E838)&lt;N(D838)),"راجع الحصص المنفذة",""))</f>
        <v/>
      </c>
    </row>
    <row r="839">
      <c r="A839" s="5" t="n"/>
      <c r="B839" s="5" t="n"/>
      <c r="C839" s="5" t="n"/>
      <c r="D839" s="14" t="n"/>
      <c r="E839" s="14" t="n"/>
      <c r="F839" s="13" t="n"/>
      <c r="G839" s="13" t="n"/>
      <c r="H839" s="5" t="n"/>
      <c r="I839" s="5" t="n"/>
      <c r="J839" s="16">
        <f>IF(A839&amp;""="","",MIN(N(E839),N(D839)))</f>
        <v/>
      </c>
      <c r="K839" s="16">
        <f>IF(A839&amp;""="","",MAX(0,N(D839)-J839))</f>
        <v/>
      </c>
      <c r="L839" s="6">
        <f>IF(A839&amp;""="","",IF(AND(H839&lt;&gt;"تم",ISNUMBER(F839),F839&lt;'الإعدادات'!$B$4-N('الإعدادات'!$B$5)),"متأخر عن الخطة",""))</f>
        <v/>
      </c>
      <c r="M839" s="6">
        <f>IF(A839&amp;""="","",IF(AND(H839="تم",N(E839)&lt;N(D839)),"راجع الحصص المنفذة",""))</f>
        <v/>
      </c>
    </row>
    <row r="840">
      <c r="A840" s="5" t="n"/>
      <c r="B840" s="5" t="n"/>
      <c r="C840" s="5" t="n"/>
      <c r="D840" s="14" t="n"/>
      <c r="E840" s="14" t="n"/>
      <c r="F840" s="13" t="n"/>
      <c r="G840" s="13" t="n"/>
      <c r="H840" s="5" t="n"/>
      <c r="I840" s="5" t="n"/>
      <c r="J840" s="16">
        <f>IF(A840&amp;""="","",MIN(N(E840),N(D840)))</f>
        <v/>
      </c>
      <c r="K840" s="16">
        <f>IF(A840&amp;""="","",MAX(0,N(D840)-J840))</f>
        <v/>
      </c>
      <c r="L840" s="6">
        <f>IF(A840&amp;""="","",IF(AND(H840&lt;&gt;"تم",ISNUMBER(F840),F840&lt;'الإعدادات'!$B$4-N('الإعدادات'!$B$5)),"متأخر عن الخطة",""))</f>
        <v/>
      </c>
      <c r="M840" s="6">
        <f>IF(A840&amp;""="","",IF(AND(H840="تم",N(E840)&lt;N(D840)),"راجع الحصص المنفذة",""))</f>
        <v/>
      </c>
    </row>
    <row r="841">
      <c r="A841" s="5" t="n"/>
      <c r="B841" s="5" t="n"/>
      <c r="C841" s="5" t="n"/>
      <c r="D841" s="14" t="n"/>
      <c r="E841" s="14" t="n"/>
      <c r="F841" s="13" t="n"/>
      <c r="G841" s="13" t="n"/>
      <c r="H841" s="5" t="n"/>
      <c r="I841" s="5" t="n"/>
      <c r="J841" s="16">
        <f>IF(A841&amp;""="","",MIN(N(E841),N(D841)))</f>
        <v/>
      </c>
      <c r="K841" s="16">
        <f>IF(A841&amp;""="","",MAX(0,N(D841)-J841))</f>
        <v/>
      </c>
      <c r="L841" s="6">
        <f>IF(A841&amp;""="","",IF(AND(H841&lt;&gt;"تم",ISNUMBER(F841),F841&lt;'الإعدادات'!$B$4-N('الإعدادات'!$B$5)),"متأخر عن الخطة",""))</f>
        <v/>
      </c>
      <c r="M841" s="6">
        <f>IF(A841&amp;""="","",IF(AND(H841="تم",N(E841)&lt;N(D841)),"راجع الحصص المنفذة",""))</f>
        <v/>
      </c>
    </row>
    <row r="842">
      <c r="A842" s="5" t="n"/>
      <c r="B842" s="5" t="n"/>
      <c r="C842" s="5" t="n"/>
      <c r="D842" s="14" t="n"/>
      <c r="E842" s="14" t="n"/>
      <c r="F842" s="13" t="n"/>
      <c r="G842" s="13" t="n"/>
      <c r="H842" s="5" t="n"/>
      <c r="I842" s="5" t="n"/>
      <c r="J842" s="16">
        <f>IF(A842&amp;""="","",MIN(N(E842),N(D842)))</f>
        <v/>
      </c>
      <c r="K842" s="16">
        <f>IF(A842&amp;""="","",MAX(0,N(D842)-J842))</f>
        <v/>
      </c>
      <c r="L842" s="6">
        <f>IF(A842&amp;""="","",IF(AND(H842&lt;&gt;"تم",ISNUMBER(F842),F842&lt;'الإعدادات'!$B$4-N('الإعدادات'!$B$5)),"متأخر عن الخطة",""))</f>
        <v/>
      </c>
      <c r="M842" s="6">
        <f>IF(A842&amp;""="","",IF(AND(H842="تم",N(E842)&lt;N(D842)),"راجع الحصص المنفذة",""))</f>
        <v/>
      </c>
    </row>
    <row r="843">
      <c r="A843" s="5" t="n"/>
      <c r="B843" s="5" t="n"/>
      <c r="C843" s="5" t="n"/>
      <c r="D843" s="14" t="n"/>
      <c r="E843" s="14" t="n"/>
      <c r="F843" s="13" t="n"/>
      <c r="G843" s="13" t="n"/>
      <c r="H843" s="5" t="n"/>
      <c r="I843" s="5" t="n"/>
      <c r="J843" s="16">
        <f>IF(A843&amp;""="","",MIN(N(E843),N(D843)))</f>
        <v/>
      </c>
      <c r="K843" s="16">
        <f>IF(A843&amp;""="","",MAX(0,N(D843)-J843))</f>
        <v/>
      </c>
      <c r="L843" s="6">
        <f>IF(A843&amp;""="","",IF(AND(H843&lt;&gt;"تم",ISNUMBER(F843),F843&lt;'الإعدادات'!$B$4-N('الإعدادات'!$B$5)),"متأخر عن الخطة",""))</f>
        <v/>
      </c>
      <c r="M843" s="6">
        <f>IF(A843&amp;""="","",IF(AND(H843="تم",N(E843)&lt;N(D843)),"راجع الحصص المنفذة",""))</f>
        <v/>
      </c>
    </row>
    <row r="844">
      <c r="A844" s="5" t="n"/>
      <c r="B844" s="5" t="n"/>
      <c r="C844" s="5" t="n"/>
      <c r="D844" s="14" t="n"/>
      <c r="E844" s="14" t="n"/>
      <c r="F844" s="13" t="n"/>
      <c r="G844" s="13" t="n"/>
      <c r="H844" s="5" t="n"/>
      <c r="I844" s="5" t="n"/>
      <c r="J844" s="16">
        <f>IF(A844&amp;""="","",MIN(N(E844),N(D844)))</f>
        <v/>
      </c>
      <c r="K844" s="16">
        <f>IF(A844&amp;""="","",MAX(0,N(D844)-J844))</f>
        <v/>
      </c>
      <c r="L844" s="6">
        <f>IF(A844&amp;""="","",IF(AND(H844&lt;&gt;"تم",ISNUMBER(F844),F844&lt;'الإعدادات'!$B$4-N('الإعدادات'!$B$5)),"متأخر عن الخطة",""))</f>
        <v/>
      </c>
      <c r="M844" s="6">
        <f>IF(A844&amp;""="","",IF(AND(H844="تم",N(E844)&lt;N(D844)),"راجع الحصص المنفذة",""))</f>
        <v/>
      </c>
    </row>
    <row r="845">
      <c r="A845" s="5" t="n"/>
      <c r="B845" s="5" t="n"/>
      <c r="C845" s="5" t="n"/>
      <c r="D845" s="14" t="n"/>
      <c r="E845" s="14" t="n"/>
      <c r="F845" s="13" t="n"/>
      <c r="G845" s="13" t="n"/>
      <c r="H845" s="5" t="n"/>
      <c r="I845" s="5" t="n"/>
      <c r="J845" s="16">
        <f>IF(A845&amp;""="","",MIN(N(E845),N(D845)))</f>
        <v/>
      </c>
      <c r="K845" s="16">
        <f>IF(A845&amp;""="","",MAX(0,N(D845)-J845))</f>
        <v/>
      </c>
      <c r="L845" s="6">
        <f>IF(A845&amp;""="","",IF(AND(H845&lt;&gt;"تم",ISNUMBER(F845),F845&lt;'الإعدادات'!$B$4-N('الإعدادات'!$B$5)),"متأخر عن الخطة",""))</f>
        <v/>
      </c>
      <c r="M845" s="6">
        <f>IF(A845&amp;""="","",IF(AND(H845="تم",N(E845)&lt;N(D845)),"راجع الحصص المنفذة",""))</f>
        <v/>
      </c>
    </row>
    <row r="846">
      <c r="A846" s="5" t="n"/>
      <c r="B846" s="5" t="n"/>
      <c r="C846" s="5" t="n"/>
      <c r="D846" s="14" t="n"/>
      <c r="E846" s="14" t="n"/>
      <c r="F846" s="13" t="n"/>
      <c r="G846" s="13" t="n"/>
      <c r="H846" s="5" t="n"/>
      <c r="I846" s="5" t="n"/>
      <c r="J846" s="16">
        <f>IF(A846&amp;""="","",MIN(N(E846),N(D846)))</f>
        <v/>
      </c>
      <c r="K846" s="16">
        <f>IF(A846&amp;""="","",MAX(0,N(D846)-J846))</f>
        <v/>
      </c>
      <c r="L846" s="6">
        <f>IF(A846&amp;""="","",IF(AND(H846&lt;&gt;"تم",ISNUMBER(F846),F846&lt;'الإعدادات'!$B$4-N('الإعدادات'!$B$5)),"متأخر عن الخطة",""))</f>
        <v/>
      </c>
      <c r="M846" s="6">
        <f>IF(A846&amp;""="","",IF(AND(H846="تم",N(E846)&lt;N(D846)),"راجع الحصص المنفذة",""))</f>
        <v/>
      </c>
    </row>
    <row r="847">
      <c r="A847" s="5" t="n"/>
      <c r="B847" s="5" t="n"/>
      <c r="C847" s="5" t="n"/>
      <c r="D847" s="14" t="n"/>
      <c r="E847" s="14" t="n"/>
      <c r="F847" s="13" t="n"/>
      <c r="G847" s="13" t="n"/>
      <c r="H847" s="5" t="n"/>
      <c r="I847" s="5" t="n"/>
      <c r="J847" s="16">
        <f>IF(A847&amp;""="","",MIN(N(E847),N(D847)))</f>
        <v/>
      </c>
      <c r="K847" s="16">
        <f>IF(A847&amp;""="","",MAX(0,N(D847)-J847))</f>
        <v/>
      </c>
      <c r="L847" s="6">
        <f>IF(A847&amp;""="","",IF(AND(H847&lt;&gt;"تم",ISNUMBER(F847),F847&lt;'الإعدادات'!$B$4-N('الإعدادات'!$B$5)),"متأخر عن الخطة",""))</f>
        <v/>
      </c>
      <c r="M847" s="6">
        <f>IF(A847&amp;""="","",IF(AND(H847="تم",N(E847)&lt;N(D847)),"راجع الحصص المنفذة",""))</f>
        <v/>
      </c>
    </row>
    <row r="848">
      <c r="A848" s="5" t="n"/>
      <c r="B848" s="5" t="n"/>
      <c r="C848" s="5" t="n"/>
      <c r="D848" s="14" t="n"/>
      <c r="E848" s="14" t="n"/>
      <c r="F848" s="13" t="n"/>
      <c r="G848" s="13" t="n"/>
      <c r="H848" s="5" t="n"/>
      <c r="I848" s="5" t="n"/>
      <c r="J848" s="16">
        <f>IF(A848&amp;""="","",MIN(N(E848),N(D848)))</f>
        <v/>
      </c>
      <c r="K848" s="16">
        <f>IF(A848&amp;""="","",MAX(0,N(D848)-J848))</f>
        <v/>
      </c>
      <c r="L848" s="6">
        <f>IF(A848&amp;""="","",IF(AND(H848&lt;&gt;"تم",ISNUMBER(F848),F848&lt;'الإعدادات'!$B$4-N('الإعدادات'!$B$5)),"متأخر عن الخطة",""))</f>
        <v/>
      </c>
      <c r="M848" s="6">
        <f>IF(A848&amp;""="","",IF(AND(H848="تم",N(E848)&lt;N(D848)),"راجع الحصص المنفذة",""))</f>
        <v/>
      </c>
    </row>
    <row r="849">
      <c r="A849" s="5" t="n"/>
      <c r="B849" s="5" t="n"/>
      <c r="C849" s="5" t="n"/>
      <c r="D849" s="14" t="n"/>
      <c r="E849" s="14" t="n"/>
      <c r="F849" s="13" t="n"/>
      <c r="G849" s="13" t="n"/>
      <c r="H849" s="5" t="n"/>
      <c r="I849" s="5" t="n"/>
      <c r="J849" s="16">
        <f>IF(A849&amp;""="","",MIN(N(E849),N(D849)))</f>
        <v/>
      </c>
      <c r="K849" s="16">
        <f>IF(A849&amp;""="","",MAX(0,N(D849)-J849))</f>
        <v/>
      </c>
      <c r="L849" s="6">
        <f>IF(A849&amp;""="","",IF(AND(H849&lt;&gt;"تم",ISNUMBER(F849),F849&lt;'الإعدادات'!$B$4-N('الإعدادات'!$B$5)),"متأخر عن الخطة",""))</f>
        <v/>
      </c>
      <c r="M849" s="6">
        <f>IF(A849&amp;""="","",IF(AND(H849="تم",N(E849)&lt;N(D849)),"راجع الحصص المنفذة",""))</f>
        <v/>
      </c>
    </row>
    <row r="850">
      <c r="A850" s="5" t="n"/>
      <c r="B850" s="5" t="n"/>
      <c r="C850" s="5" t="n"/>
      <c r="D850" s="14" t="n"/>
      <c r="E850" s="14" t="n"/>
      <c r="F850" s="13" t="n"/>
      <c r="G850" s="13" t="n"/>
      <c r="H850" s="5" t="n"/>
      <c r="I850" s="5" t="n"/>
      <c r="J850" s="16">
        <f>IF(A850&amp;""="","",MIN(N(E850),N(D850)))</f>
        <v/>
      </c>
      <c r="K850" s="16">
        <f>IF(A850&amp;""="","",MAX(0,N(D850)-J850))</f>
        <v/>
      </c>
      <c r="L850" s="6">
        <f>IF(A850&amp;""="","",IF(AND(H850&lt;&gt;"تم",ISNUMBER(F850),F850&lt;'الإعدادات'!$B$4-N('الإعدادات'!$B$5)),"متأخر عن الخطة",""))</f>
        <v/>
      </c>
      <c r="M850" s="6">
        <f>IF(A850&amp;""="","",IF(AND(H850="تم",N(E850)&lt;N(D850)),"راجع الحصص المنفذة",""))</f>
        <v/>
      </c>
    </row>
    <row r="851">
      <c r="A851" s="5" t="n"/>
      <c r="B851" s="5" t="n"/>
      <c r="C851" s="5" t="n"/>
      <c r="D851" s="14" t="n"/>
      <c r="E851" s="14" t="n"/>
      <c r="F851" s="13" t="n"/>
      <c r="G851" s="13" t="n"/>
      <c r="H851" s="5" t="n"/>
      <c r="I851" s="5" t="n"/>
      <c r="J851" s="16">
        <f>IF(A851&amp;""="","",MIN(N(E851),N(D851)))</f>
        <v/>
      </c>
      <c r="K851" s="16">
        <f>IF(A851&amp;""="","",MAX(0,N(D851)-J851))</f>
        <v/>
      </c>
      <c r="L851" s="6">
        <f>IF(A851&amp;""="","",IF(AND(H851&lt;&gt;"تم",ISNUMBER(F851),F851&lt;'الإعدادات'!$B$4-N('الإعدادات'!$B$5)),"متأخر عن الخطة",""))</f>
        <v/>
      </c>
      <c r="M851" s="6">
        <f>IF(A851&amp;""="","",IF(AND(H851="تم",N(E851)&lt;N(D851)),"راجع الحصص المنفذة",""))</f>
        <v/>
      </c>
    </row>
    <row r="852">
      <c r="A852" s="5" t="n"/>
      <c r="B852" s="5" t="n"/>
      <c r="C852" s="5" t="n"/>
      <c r="D852" s="14" t="n"/>
      <c r="E852" s="14" t="n"/>
      <c r="F852" s="13" t="n"/>
      <c r="G852" s="13" t="n"/>
      <c r="H852" s="5" t="n"/>
      <c r="I852" s="5" t="n"/>
      <c r="J852" s="16">
        <f>IF(A852&amp;""="","",MIN(N(E852),N(D852)))</f>
        <v/>
      </c>
      <c r="K852" s="16">
        <f>IF(A852&amp;""="","",MAX(0,N(D852)-J852))</f>
        <v/>
      </c>
      <c r="L852" s="6">
        <f>IF(A852&amp;""="","",IF(AND(H852&lt;&gt;"تم",ISNUMBER(F852),F852&lt;'الإعدادات'!$B$4-N('الإعدادات'!$B$5)),"متأخر عن الخطة",""))</f>
        <v/>
      </c>
      <c r="M852" s="6">
        <f>IF(A852&amp;""="","",IF(AND(H852="تم",N(E852)&lt;N(D852)),"راجع الحصص المنفذة",""))</f>
        <v/>
      </c>
    </row>
    <row r="853">
      <c r="A853" s="5" t="n"/>
      <c r="B853" s="5" t="n"/>
      <c r="C853" s="5" t="n"/>
      <c r="D853" s="14" t="n"/>
      <c r="E853" s="14" t="n"/>
      <c r="F853" s="13" t="n"/>
      <c r="G853" s="13" t="n"/>
      <c r="H853" s="5" t="n"/>
      <c r="I853" s="5" t="n"/>
      <c r="J853" s="16">
        <f>IF(A853&amp;""="","",MIN(N(E853),N(D853)))</f>
        <v/>
      </c>
      <c r="K853" s="16">
        <f>IF(A853&amp;""="","",MAX(0,N(D853)-J853))</f>
        <v/>
      </c>
      <c r="L853" s="6">
        <f>IF(A853&amp;""="","",IF(AND(H853&lt;&gt;"تم",ISNUMBER(F853),F853&lt;'الإعدادات'!$B$4-N('الإعدادات'!$B$5)),"متأخر عن الخطة",""))</f>
        <v/>
      </c>
      <c r="M853" s="6">
        <f>IF(A853&amp;""="","",IF(AND(H853="تم",N(E853)&lt;N(D853)),"راجع الحصص المنفذة",""))</f>
        <v/>
      </c>
    </row>
    <row r="854">
      <c r="A854" s="5" t="n"/>
      <c r="B854" s="5" t="n"/>
      <c r="C854" s="5" t="n"/>
      <c r="D854" s="14" t="n"/>
      <c r="E854" s="14" t="n"/>
      <c r="F854" s="13" t="n"/>
      <c r="G854" s="13" t="n"/>
      <c r="H854" s="5" t="n"/>
      <c r="I854" s="5" t="n"/>
      <c r="J854" s="16">
        <f>IF(A854&amp;""="","",MIN(N(E854),N(D854)))</f>
        <v/>
      </c>
      <c r="K854" s="16">
        <f>IF(A854&amp;""="","",MAX(0,N(D854)-J854))</f>
        <v/>
      </c>
      <c r="L854" s="6">
        <f>IF(A854&amp;""="","",IF(AND(H854&lt;&gt;"تم",ISNUMBER(F854),F854&lt;'الإعدادات'!$B$4-N('الإعدادات'!$B$5)),"متأخر عن الخطة",""))</f>
        <v/>
      </c>
      <c r="M854" s="6">
        <f>IF(A854&amp;""="","",IF(AND(H854="تم",N(E854)&lt;N(D854)),"راجع الحصص المنفذة",""))</f>
        <v/>
      </c>
    </row>
    <row r="855">
      <c r="A855" s="5" t="n"/>
      <c r="B855" s="5" t="n"/>
      <c r="C855" s="5" t="n"/>
      <c r="D855" s="14" t="n"/>
      <c r="E855" s="14" t="n"/>
      <c r="F855" s="13" t="n"/>
      <c r="G855" s="13" t="n"/>
      <c r="H855" s="5" t="n"/>
      <c r="I855" s="5" t="n"/>
      <c r="J855" s="16">
        <f>IF(A855&amp;""="","",MIN(N(E855),N(D855)))</f>
        <v/>
      </c>
      <c r="K855" s="16">
        <f>IF(A855&amp;""="","",MAX(0,N(D855)-J855))</f>
        <v/>
      </c>
      <c r="L855" s="6">
        <f>IF(A855&amp;""="","",IF(AND(H855&lt;&gt;"تم",ISNUMBER(F855),F855&lt;'الإعدادات'!$B$4-N('الإعدادات'!$B$5)),"متأخر عن الخطة",""))</f>
        <v/>
      </c>
      <c r="M855" s="6">
        <f>IF(A855&amp;""="","",IF(AND(H855="تم",N(E855)&lt;N(D855)),"راجع الحصص المنفذة",""))</f>
        <v/>
      </c>
    </row>
    <row r="856">
      <c r="A856" s="5" t="n"/>
      <c r="B856" s="5" t="n"/>
      <c r="C856" s="5" t="n"/>
      <c r="D856" s="14" t="n"/>
      <c r="E856" s="14" t="n"/>
      <c r="F856" s="13" t="n"/>
      <c r="G856" s="13" t="n"/>
      <c r="H856" s="5" t="n"/>
      <c r="I856" s="5" t="n"/>
      <c r="J856" s="16">
        <f>IF(A856&amp;""="","",MIN(N(E856),N(D856)))</f>
        <v/>
      </c>
      <c r="K856" s="16">
        <f>IF(A856&amp;""="","",MAX(0,N(D856)-J856))</f>
        <v/>
      </c>
      <c r="L856" s="6">
        <f>IF(A856&amp;""="","",IF(AND(H856&lt;&gt;"تم",ISNUMBER(F856),F856&lt;'الإعدادات'!$B$4-N('الإعدادات'!$B$5)),"متأخر عن الخطة",""))</f>
        <v/>
      </c>
      <c r="M856" s="6">
        <f>IF(A856&amp;""="","",IF(AND(H856="تم",N(E856)&lt;N(D856)),"راجع الحصص المنفذة",""))</f>
        <v/>
      </c>
    </row>
    <row r="857">
      <c r="A857" s="5" t="n"/>
      <c r="B857" s="5" t="n"/>
      <c r="C857" s="5" t="n"/>
      <c r="D857" s="14" t="n"/>
      <c r="E857" s="14" t="n"/>
      <c r="F857" s="13" t="n"/>
      <c r="G857" s="13" t="n"/>
      <c r="H857" s="5" t="n"/>
      <c r="I857" s="5" t="n"/>
      <c r="J857" s="16">
        <f>IF(A857&amp;""="","",MIN(N(E857),N(D857)))</f>
        <v/>
      </c>
      <c r="K857" s="16">
        <f>IF(A857&amp;""="","",MAX(0,N(D857)-J857))</f>
        <v/>
      </c>
      <c r="L857" s="6">
        <f>IF(A857&amp;""="","",IF(AND(H857&lt;&gt;"تم",ISNUMBER(F857),F857&lt;'الإعدادات'!$B$4-N('الإعدادات'!$B$5)),"متأخر عن الخطة",""))</f>
        <v/>
      </c>
      <c r="M857" s="6">
        <f>IF(A857&amp;""="","",IF(AND(H857="تم",N(E857)&lt;N(D857)),"راجع الحصص المنفذة",""))</f>
        <v/>
      </c>
    </row>
    <row r="858">
      <c r="A858" s="5" t="n"/>
      <c r="B858" s="5" t="n"/>
      <c r="C858" s="5" t="n"/>
      <c r="D858" s="14" t="n"/>
      <c r="E858" s="14" t="n"/>
      <c r="F858" s="13" t="n"/>
      <c r="G858" s="13" t="n"/>
      <c r="H858" s="5" t="n"/>
      <c r="I858" s="5" t="n"/>
      <c r="J858" s="16">
        <f>IF(A858&amp;""="","",MIN(N(E858),N(D858)))</f>
        <v/>
      </c>
      <c r="K858" s="16">
        <f>IF(A858&amp;""="","",MAX(0,N(D858)-J858))</f>
        <v/>
      </c>
      <c r="L858" s="6">
        <f>IF(A858&amp;""="","",IF(AND(H858&lt;&gt;"تم",ISNUMBER(F858),F858&lt;'الإعدادات'!$B$4-N('الإعدادات'!$B$5)),"متأخر عن الخطة",""))</f>
        <v/>
      </c>
      <c r="M858" s="6">
        <f>IF(A858&amp;""="","",IF(AND(H858="تم",N(E858)&lt;N(D858)),"راجع الحصص المنفذة",""))</f>
        <v/>
      </c>
    </row>
    <row r="859">
      <c r="A859" s="5" t="n"/>
      <c r="B859" s="5" t="n"/>
      <c r="C859" s="5" t="n"/>
      <c r="D859" s="14" t="n"/>
      <c r="E859" s="14" t="n"/>
      <c r="F859" s="13" t="n"/>
      <c r="G859" s="13" t="n"/>
      <c r="H859" s="5" t="n"/>
      <c r="I859" s="5" t="n"/>
      <c r="J859" s="16">
        <f>IF(A859&amp;""="","",MIN(N(E859),N(D859)))</f>
        <v/>
      </c>
      <c r="K859" s="16">
        <f>IF(A859&amp;""="","",MAX(0,N(D859)-J859))</f>
        <v/>
      </c>
      <c r="L859" s="6">
        <f>IF(A859&amp;""="","",IF(AND(H859&lt;&gt;"تم",ISNUMBER(F859),F859&lt;'الإعدادات'!$B$4-N('الإعدادات'!$B$5)),"متأخر عن الخطة",""))</f>
        <v/>
      </c>
      <c r="M859" s="6">
        <f>IF(A859&amp;""="","",IF(AND(H859="تم",N(E859)&lt;N(D859)),"راجع الحصص المنفذة",""))</f>
        <v/>
      </c>
    </row>
    <row r="860">
      <c r="A860" s="5" t="n"/>
      <c r="B860" s="5" t="n"/>
      <c r="C860" s="5" t="n"/>
      <c r="D860" s="14" t="n"/>
      <c r="E860" s="14" t="n"/>
      <c r="F860" s="13" t="n"/>
      <c r="G860" s="13" t="n"/>
      <c r="H860" s="5" t="n"/>
      <c r="I860" s="5" t="n"/>
      <c r="J860" s="16">
        <f>IF(A860&amp;""="","",MIN(N(E860),N(D860)))</f>
        <v/>
      </c>
      <c r="K860" s="16">
        <f>IF(A860&amp;""="","",MAX(0,N(D860)-J860))</f>
        <v/>
      </c>
      <c r="L860" s="6">
        <f>IF(A860&amp;""="","",IF(AND(H860&lt;&gt;"تم",ISNUMBER(F860),F860&lt;'الإعدادات'!$B$4-N('الإعدادات'!$B$5)),"متأخر عن الخطة",""))</f>
        <v/>
      </c>
      <c r="M860" s="6">
        <f>IF(A860&amp;""="","",IF(AND(H860="تم",N(E860)&lt;N(D860)),"راجع الحصص المنفذة",""))</f>
        <v/>
      </c>
    </row>
    <row r="861">
      <c r="A861" s="5" t="n"/>
      <c r="B861" s="5" t="n"/>
      <c r="C861" s="5" t="n"/>
      <c r="D861" s="14" t="n"/>
      <c r="E861" s="14" t="n"/>
      <c r="F861" s="13" t="n"/>
      <c r="G861" s="13" t="n"/>
      <c r="H861" s="5" t="n"/>
      <c r="I861" s="5" t="n"/>
      <c r="J861" s="16">
        <f>IF(A861&amp;""="","",MIN(N(E861),N(D861)))</f>
        <v/>
      </c>
      <c r="K861" s="16">
        <f>IF(A861&amp;""="","",MAX(0,N(D861)-J861))</f>
        <v/>
      </c>
      <c r="L861" s="6">
        <f>IF(A861&amp;""="","",IF(AND(H861&lt;&gt;"تم",ISNUMBER(F861),F861&lt;'الإعدادات'!$B$4-N('الإعدادات'!$B$5)),"متأخر عن الخطة",""))</f>
        <v/>
      </c>
      <c r="M861" s="6">
        <f>IF(A861&amp;""="","",IF(AND(H861="تم",N(E861)&lt;N(D861)),"راجع الحصص المنفذة",""))</f>
        <v/>
      </c>
    </row>
    <row r="862">
      <c r="A862" s="5" t="n"/>
      <c r="B862" s="5" t="n"/>
      <c r="C862" s="5" t="n"/>
      <c r="D862" s="14" t="n"/>
      <c r="E862" s="14" t="n"/>
      <c r="F862" s="13" t="n"/>
      <c r="G862" s="13" t="n"/>
      <c r="H862" s="5" t="n"/>
      <c r="I862" s="5" t="n"/>
      <c r="J862" s="16">
        <f>IF(A862&amp;""="","",MIN(N(E862),N(D862)))</f>
        <v/>
      </c>
      <c r="K862" s="16">
        <f>IF(A862&amp;""="","",MAX(0,N(D862)-J862))</f>
        <v/>
      </c>
      <c r="L862" s="6">
        <f>IF(A862&amp;""="","",IF(AND(H862&lt;&gt;"تم",ISNUMBER(F862),F862&lt;'الإعدادات'!$B$4-N('الإعدادات'!$B$5)),"متأخر عن الخطة",""))</f>
        <v/>
      </c>
      <c r="M862" s="6">
        <f>IF(A862&amp;""="","",IF(AND(H862="تم",N(E862)&lt;N(D862)),"راجع الحصص المنفذة",""))</f>
        <v/>
      </c>
    </row>
    <row r="863">
      <c r="A863" s="5" t="n"/>
      <c r="B863" s="5" t="n"/>
      <c r="C863" s="5" t="n"/>
      <c r="D863" s="14" t="n"/>
      <c r="E863" s="14" t="n"/>
      <c r="F863" s="13" t="n"/>
      <c r="G863" s="13" t="n"/>
      <c r="H863" s="5" t="n"/>
      <c r="I863" s="5" t="n"/>
      <c r="J863" s="16">
        <f>IF(A863&amp;""="","",MIN(N(E863),N(D863)))</f>
        <v/>
      </c>
      <c r="K863" s="16">
        <f>IF(A863&amp;""="","",MAX(0,N(D863)-J863))</f>
        <v/>
      </c>
      <c r="L863" s="6">
        <f>IF(A863&amp;""="","",IF(AND(H863&lt;&gt;"تم",ISNUMBER(F863),F863&lt;'الإعدادات'!$B$4-N('الإعدادات'!$B$5)),"متأخر عن الخطة",""))</f>
        <v/>
      </c>
      <c r="M863" s="6">
        <f>IF(A863&amp;""="","",IF(AND(H863="تم",N(E863)&lt;N(D863)),"راجع الحصص المنفذة",""))</f>
        <v/>
      </c>
    </row>
    <row r="864">
      <c r="A864" s="5" t="n"/>
      <c r="B864" s="5" t="n"/>
      <c r="C864" s="5" t="n"/>
      <c r="D864" s="14" t="n"/>
      <c r="E864" s="14" t="n"/>
      <c r="F864" s="13" t="n"/>
      <c r="G864" s="13" t="n"/>
      <c r="H864" s="5" t="n"/>
      <c r="I864" s="5" t="n"/>
      <c r="J864" s="16">
        <f>IF(A864&amp;""="","",MIN(N(E864),N(D864)))</f>
        <v/>
      </c>
      <c r="K864" s="16">
        <f>IF(A864&amp;""="","",MAX(0,N(D864)-J864))</f>
        <v/>
      </c>
      <c r="L864" s="6">
        <f>IF(A864&amp;""="","",IF(AND(H864&lt;&gt;"تم",ISNUMBER(F864),F864&lt;'الإعدادات'!$B$4-N('الإعدادات'!$B$5)),"متأخر عن الخطة",""))</f>
        <v/>
      </c>
      <c r="M864" s="6">
        <f>IF(A864&amp;""="","",IF(AND(H864="تم",N(E864)&lt;N(D864)),"راجع الحصص المنفذة",""))</f>
        <v/>
      </c>
    </row>
    <row r="865">
      <c r="A865" s="5" t="n"/>
      <c r="B865" s="5" t="n"/>
      <c r="C865" s="5" t="n"/>
      <c r="D865" s="14" t="n"/>
      <c r="E865" s="14" t="n"/>
      <c r="F865" s="13" t="n"/>
      <c r="G865" s="13" t="n"/>
      <c r="H865" s="5" t="n"/>
      <c r="I865" s="5" t="n"/>
      <c r="J865" s="16">
        <f>IF(A865&amp;""="","",MIN(N(E865),N(D865)))</f>
        <v/>
      </c>
      <c r="K865" s="16">
        <f>IF(A865&amp;""="","",MAX(0,N(D865)-J865))</f>
        <v/>
      </c>
      <c r="L865" s="6">
        <f>IF(A865&amp;""="","",IF(AND(H865&lt;&gt;"تم",ISNUMBER(F865),F865&lt;'الإعدادات'!$B$4-N('الإعدادات'!$B$5)),"متأخر عن الخطة",""))</f>
        <v/>
      </c>
      <c r="M865" s="6">
        <f>IF(A865&amp;""="","",IF(AND(H865="تم",N(E865)&lt;N(D865)),"راجع الحصص المنفذة",""))</f>
        <v/>
      </c>
    </row>
    <row r="866">
      <c r="A866" s="5" t="n"/>
      <c r="B866" s="5" t="n"/>
      <c r="C866" s="5" t="n"/>
      <c r="D866" s="14" t="n"/>
      <c r="E866" s="14" t="n"/>
      <c r="F866" s="13" t="n"/>
      <c r="G866" s="13" t="n"/>
      <c r="H866" s="5" t="n"/>
      <c r="I866" s="5" t="n"/>
      <c r="J866" s="16">
        <f>IF(A866&amp;""="","",MIN(N(E866),N(D866)))</f>
        <v/>
      </c>
      <c r="K866" s="16">
        <f>IF(A866&amp;""="","",MAX(0,N(D866)-J866))</f>
        <v/>
      </c>
      <c r="L866" s="6">
        <f>IF(A866&amp;""="","",IF(AND(H866&lt;&gt;"تم",ISNUMBER(F866),F866&lt;'الإعدادات'!$B$4-N('الإعدادات'!$B$5)),"متأخر عن الخطة",""))</f>
        <v/>
      </c>
      <c r="M866" s="6">
        <f>IF(A866&amp;""="","",IF(AND(H866="تم",N(E866)&lt;N(D866)),"راجع الحصص المنفذة",""))</f>
        <v/>
      </c>
    </row>
    <row r="867">
      <c r="A867" s="5" t="n"/>
      <c r="B867" s="5" t="n"/>
      <c r="C867" s="5" t="n"/>
      <c r="D867" s="14" t="n"/>
      <c r="E867" s="14" t="n"/>
      <c r="F867" s="13" t="n"/>
      <c r="G867" s="13" t="n"/>
      <c r="H867" s="5" t="n"/>
      <c r="I867" s="5" t="n"/>
      <c r="J867" s="16">
        <f>IF(A867&amp;""="","",MIN(N(E867),N(D867)))</f>
        <v/>
      </c>
      <c r="K867" s="16">
        <f>IF(A867&amp;""="","",MAX(0,N(D867)-J867))</f>
        <v/>
      </c>
      <c r="L867" s="6">
        <f>IF(A867&amp;""="","",IF(AND(H867&lt;&gt;"تم",ISNUMBER(F867),F867&lt;'الإعدادات'!$B$4-N('الإعدادات'!$B$5)),"متأخر عن الخطة",""))</f>
        <v/>
      </c>
      <c r="M867" s="6">
        <f>IF(A867&amp;""="","",IF(AND(H867="تم",N(E867)&lt;N(D867)),"راجع الحصص المنفذة",""))</f>
        <v/>
      </c>
    </row>
    <row r="868">
      <c r="A868" s="5" t="n"/>
      <c r="B868" s="5" t="n"/>
      <c r="C868" s="5" t="n"/>
      <c r="D868" s="14" t="n"/>
      <c r="E868" s="14" t="n"/>
      <c r="F868" s="13" t="n"/>
      <c r="G868" s="13" t="n"/>
      <c r="H868" s="5" t="n"/>
      <c r="I868" s="5" t="n"/>
      <c r="J868" s="16">
        <f>IF(A868&amp;""="","",MIN(N(E868),N(D868)))</f>
        <v/>
      </c>
      <c r="K868" s="16">
        <f>IF(A868&amp;""="","",MAX(0,N(D868)-J868))</f>
        <v/>
      </c>
      <c r="L868" s="6">
        <f>IF(A868&amp;""="","",IF(AND(H868&lt;&gt;"تم",ISNUMBER(F868),F868&lt;'الإعدادات'!$B$4-N('الإعدادات'!$B$5)),"متأخر عن الخطة",""))</f>
        <v/>
      </c>
      <c r="M868" s="6">
        <f>IF(A868&amp;""="","",IF(AND(H868="تم",N(E868)&lt;N(D868)),"راجع الحصص المنفذة",""))</f>
        <v/>
      </c>
    </row>
    <row r="869">
      <c r="A869" s="5" t="n"/>
      <c r="B869" s="5" t="n"/>
      <c r="C869" s="5" t="n"/>
      <c r="D869" s="14" t="n"/>
      <c r="E869" s="14" t="n"/>
      <c r="F869" s="13" t="n"/>
      <c r="G869" s="13" t="n"/>
      <c r="H869" s="5" t="n"/>
      <c r="I869" s="5" t="n"/>
      <c r="J869" s="16">
        <f>IF(A869&amp;""="","",MIN(N(E869),N(D869)))</f>
        <v/>
      </c>
      <c r="K869" s="16">
        <f>IF(A869&amp;""="","",MAX(0,N(D869)-J869))</f>
        <v/>
      </c>
      <c r="L869" s="6">
        <f>IF(A869&amp;""="","",IF(AND(H869&lt;&gt;"تم",ISNUMBER(F869),F869&lt;'الإعدادات'!$B$4-N('الإعدادات'!$B$5)),"متأخر عن الخطة",""))</f>
        <v/>
      </c>
      <c r="M869" s="6">
        <f>IF(A869&amp;""="","",IF(AND(H869="تم",N(E869)&lt;N(D869)),"راجع الحصص المنفذة",""))</f>
        <v/>
      </c>
    </row>
    <row r="870">
      <c r="A870" s="5" t="n"/>
      <c r="B870" s="5" t="n"/>
      <c r="C870" s="5" t="n"/>
      <c r="D870" s="14" t="n"/>
      <c r="E870" s="14" t="n"/>
      <c r="F870" s="13" t="n"/>
      <c r="G870" s="13" t="n"/>
      <c r="H870" s="5" t="n"/>
      <c r="I870" s="5" t="n"/>
      <c r="J870" s="16">
        <f>IF(A870&amp;""="","",MIN(N(E870),N(D870)))</f>
        <v/>
      </c>
      <c r="K870" s="16">
        <f>IF(A870&amp;""="","",MAX(0,N(D870)-J870))</f>
        <v/>
      </c>
      <c r="L870" s="6">
        <f>IF(A870&amp;""="","",IF(AND(H870&lt;&gt;"تم",ISNUMBER(F870),F870&lt;'الإعدادات'!$B$4-N('الإعدادات'!$B$5)),"متأخر عن الخطة",""))</f>
        <v/>
      </c>
      <c r="M870" s="6">
        <f>IF(A870&amp;""="","",IF(AND(H870="تم",N(E870)&lt;N(D870)),"راجع الحصص المنفذة",""))</f>
        <v/>
      </c>
    </row>
    <row r="871">
      <c r="A871" s="5" t="n"/>
      <c r="B871" s="5" t="n"/>
      <c r="C871" s="5" t="n"/>
      <c r="D871" s="14" t="n"/>
      <c r="E871" s="14" t="n"/>
      <c r="F871" s="13" t="n"/>
      <c r="G871" s="13" t="n"/>
      <c r="H871" s="5" t="n"/>
      <c r="I871" s="5" t="n"/>
      <c r="J871" s="16">
        <f>IF(A871&amp;""="","",MIN(N(E871),N(D871)))</f>
        <v/>
      </c>
      <c r="K871" s="16">
        <f>IF(A871&amp;""="","",MAX(0,N(D871)-J871))</f>
        <v/>
      </c>
      <c r="L871" s="6">
        <f>IF(A871&amp;""="","",IF(AND(H871&lt;&gt;"تم",ISNUMBER(F871),F871&lt;'الإعدادات'!$B$4-N('الإعدادات'!$B$5)),"متأخر عن الخطة",""))</f>
        <v/>
      </c>
      <c r="M871" s="6">
        <f>IF(A871&amp;""="","",IF(AND(H871="تم",N(E871)&lt;N(D871)),"راجع الحصص المنفذة",""))</f>
        <v/>
      </c>
    </row>
    <row r="872">
      <c r="A872" s="5" t="n"/>
      <c r="B872" s="5" t="n"/>
      <c r="C872" s="5" t="n"/>
      <c r="D872" s="14" t="n"/>
      <c r="E872" s="14" t="n"/>
      <c r="F872" s="13" t="n"/>
      <c r="G872" s="13" t="n"/>
      <c r="H872" s="5" t="n"/>
      <c r="I872" s="5" t="n"/>
      <c r="J872" s="16">
        <f>IF(A872&amp;""="","",MIN(N(E872),N(D872)))</f>
        <v/>
      </c>
      <c r="K872" s="16">
        <f>IF(A872&amp;""="","",MAX(0,N(D872)-J872))</f>
        <v/>
      </c>
      <c r="L872" s="6">
        <f>IF(A872&amp;""="","",IF(AND(H872&lt;&gt;"تم",ISNUMBER(F872),F872&lt;'الإعدادات'!$B$4-N('الإعدادات'!$B$5)),"متأخر عن الخطة",""))</f>
        <v/>
      </c>
      <c r="M872" s="6">
        <f>IF(A872&amp;""="","",IF(AND(H872="تم",N(E872)&lt;N(D872)),"راجع الحصص المنفذة",""))</f>
        <v/>
      </c>
    </row>
    <row r="873">
      <c r="A873" s="5" t="n"/>
      <c r="B873" s="5" t="n"/>
      <c r="C873" s="5" t="n"/>
      <c r="D873" s="14" t="n"/>
      <c r="E873" s="14" t="n"/>
      <c r="F873" s="13" t="n"/>
      <c r="G873" s="13" t="n"/>
      <c r="H873" s="5" t="n"/>
      <c r="I873" s="5" t="n"/>
      <c r="J873" s="16">
        <f>IF(A873&amp;""="","",MIN(N(E873),N(D873)))</f>
        <v/>
      </c>
      <c r="K873" s="16">
        <f>IF(A873&amp;""="","",MAX(0,N(D873)-J873))</f>
        <v/>
      </c>
      <c r="L873" s="6">
        <f>IF(A873&amp;""="","",IF(AND(H873&lt;&gt;"تم",ISNUMBER(F873),F873&lt;'الإعدادات'!$B$4-N('الإعدادات'!$B$5)),"متأخر عن الخطة",""))</f>
        <v/>
      </c>
      <c r="M873" s="6">
        <f>IF(A873&amp;""="","",IF(AND(H873="تم",N(E873)&lt;N(D873)),"راجع الحصص المنفذة",""))</f>
        <v/>
      </c>
    </row>
    <row r="874">
      <c r="A874" s="5" t="n"/>
      <c r="B874" s="5" t="n"/>
      <c r="C874" s="5" t="n"/>
      <c r="D874" s="14" t="n"/>
      <c r="E874" s="14" t="n"/>
      <c r="F874" s="13" t="n"/>
      <c r="G874" s="13" t="n"/>
      <c r="H874" s="5" t="n"/>
      <c r="I874" s="5" t="n"/>
      <c r="J874" s="16">
        <f>IF(A874&amp;""="","",MIN(N(E874),N(D874)))</f>
        <v/>
      </c>
      <c r="K874" s="16">
        <f>IF(A874&amp;""="","",MAX(0,N(D874)-J874))</f>
        <v/>
      </c>
      <c r="L874" s="6">
        <f>IF(A874&amp;""="","",IF(AND(H874&lt;&gt;"تم",ISNUMBER(F874),F874&lt;'الإعدادات'!$B$4-N('الإعدادات'!$B$5)),"متأخر عن الخطة",""))</f>
        <v/>
      </c>
      <c r="M874" s="6">
        <f>IF(A874&amp;""="","",IF(AND(H874="تم",N(E874)&lt;N(D874)),"راجع الحصص المنفذة",""))</f>
        <v/>
      </c>
    </row>
    <row r="875">
      <c r="A875" s="5" t="n"/>
      <c r="B875" s="5" t="n"/>
      <c r="C875" s="5" t="n"/>
      <c r="D875" s="14" t="n"/>
      <c r="E875" s="14" t="n"/>
      <c r="F875" s="13" t="n"/>
      <c r="G875" s="13" t="n"/>
      <c r="H875" s="5" t="n"/>
      <c r="I875" s="5" t="n"/>
      <c r="J875" s="16">
        <f>IF(A875&amp;""="","",MIN(N(E875),N(D875)))</f>
        <v/>
      </c>
      <c r="K875" s="16">
        <f>IF(A875&amp;""="","",MAX(0,N(D875)-J875))</f>
        <v/>
      </c>
      <c r="L875" s="6">
        <f>IF(A875&amp;""="","",IF(AND(H875&lt;&gt;"تم",ISNUMBER(F875),F875&lt;'الإعدادات'!$B$4-N('الإعدادات'!$B$5)),"متأخر عن الخطة",""))</f>
        <v/>
      </c>
      <c r="M875" s="6">
        <f>IF(A875&amp;""="","",IF(AND(H875="تم",N(E875)&lt;N(D875)),"راجع الحصص المنفذة",""))</f>
        <v/>
      </c>
    </row>
    <row r="876">
      <c r="A876" s="5" t="n"/>
      <c r="B876" s="5" t="n"/>
      <c r="C876" s="5" t="n"/>
      <c r="D876" s="14" t="n"/>
      <c r="E876" s="14" t="n"/>
      <c r="F876" s="13" t="n"/>
      <c r="G876" s="13" t="n"/>
      <c r="H876" s="5" t="n"/>
      <c r="I876" s="5" t="n"/>
      <c r="J876" s="16">
        <f>IF(A876&amp;""="","",MIN(N(E876),N(D876)))</f>
        <v/>
      </c>
      <c r="K876" s="16">
        <f>IF(A876&amp;""="","",MAX(0,N(D876)-J876))</f>
        <v/>
      </c>
      <c r="L876" s="6">
        <f>IF(A876&amp;""="","",IF(AND(H876&lt;&gt;"تم",ISNUMBER(F876),F876&lt;'الإعدادات'!$B$4-N('الإعدادات'!$B$5)),"متأخر عن الخطة",""))</f>
        <v/>
      </c>
      <c r="M876" s="6">
        <f>IF(A876&amp;""="","",IF(AND(H876="تم",N(E876)&lt;N(D876)),"راجع الحصص المنفذة",""))</f>
        <v/>
      </c>
    </row>
    <row r="877">
      <c r="A877" s="5" t="n"/>
      <c r="B877" s="5" t="n"/>
      <c r="C877" s="5" t="n"/>
      <c r="D877" s="14" t="n"/>
      <c r="E877" s="14" t="n"/>
      <c r="F877" s="13" t="n"/>
      <c r="G877" s="13" t="n"/>
      <c r="H877" s="5" t="n"/>
      <c r="I877" s="5" t="n"/>
      <c r="J877" s="16">
        <f>IF(A877&amp;""="","",MIN(N(E877),N(D877)))</f>
        <v/>
      </c>
      <c r="K877" s="16">
        <f>IF(A877&amp;""="","",MAX(0,N(D877)-J877))</f>
        <v/>
      </c>
      <c r="L877" s="6">
        <f>IF(A877&amp;""="","",IF(AND(H877&lt;&gt;"تم",ISNUMBER(F877),F877&lt;'الإعدادات'!$B$4-N('الإعدادات'!$B$5)),"متأخر عن الخطة",""))</f>
        <v/>
      </c>
      <c r="M877" s="6">
        <f>IF(A877&amp;""="","",IF(AND(H877="تم",N(E877)&lt;N(D877)),"راجع الحصص المنفذة",""))</f>
        <v/>
      </c>
    </row>
    <row r="878">
      <c r="A878" s="5" t="n"/>
      <c r="B878" s="5" t="n"/>
      <c r="C878" s="5" t="n"/>
      <c r="D878" s="14" t="n"/>
      <c r="E878" s="14" t="n"/>
      <c r="F878" s="13" t="n"/>
      <c r="G878" s="13" t="n"/>
      <c r="H878" s="5" t="n"/>
      <c r="I878" s="5" t="n"/>
      <c r="J878" s="16">
        <f>IF(A878&amp;""="","",MIN(N(E878),N(D878)))</f>
        <v/>
      </c>
      <c r="K878" s="16">
        <f>IF(A878&amp;""="","",MAX(0,N(D878)-J878))</f>
        <v/>
      </c>
      <c r="L878" s="6">
        <f>IF(A878&amp;""="","",IF(AND(H878&lt;&gt;"تم",ISNUMBER(F878),F878&lt;'الإعدادات'!$B$4-N('الإعدادات'!$B$5)),"متأخر عن الخطة",""))</f>
        <v/>
      </c>
      <c r="M878" s="6">
        <f>IF(A878&amp;""="","",IF(AND(H878="تم",N(E878)&lt;N(D878)),"راجع الحصص المنفذة",""))</f>
        <v/>
      </c>
    </row>
    <row r="879">
      <c r="A879" s="5" t="n"/>
      <c r="B879" s="5" t="n"/>
      <c r="C879" s="5" t="n"/>
      <c r="D879" s="14" t="n"/>
      <c r="E879" s="14" t="n"/>
      <c r="F879" s="13" t="n"/>
      <c r="G879" s="13" t="n"/>
      <c r="H879" s="5" t="n"/>
      <c r="I879" s="5" t="n"/>
      <c r="J879" s="16">
        <f>IF(A879&amp;""="","",MIN(N(E879),N(D879)))</f>
        <v/>
      </c>
      <c r="K879" s="16">
        <f>IF(A879&amp;""="","",MAX(0,N(D879)-J879))</f>
        <v/>
      </c>
      <c r="L879" s="6">
        <f>IF(A879&amp;""="","",IF(AND(H879&lt;&gt;"تم",ISNUMBER(F879),F879&lt;'الإعدادات'!$B$4-N('الإعدادات'!$B$5)),"متأخر عن الخطة",""))</f>
        <v/>
      </c>
      <c r="M879" s="6">
        <f>IF(A879&amp;""="","",IF(AND(H879="تم",N(E879)&lt;N(D879)),"راجع الحصص المنفذة",""))</f>
        <v/>
      </c>
    </row>
    <row r="880">
      <c r="A880" s="5" t="n"/>
      <c r="B880" s="5" t="n"/>
      <c r="C880" s="5" t="n"/>
      <c r="D880" s="14" t="n"/>
      <c r="E880" s="14" t="n"/>
      <c r="F880" s="13" t="n"/>
      <c r="G880" s="13" t="n"/>
      <c r="H880" s="5" t="n"/>
      <c r="I880" s="5" t="n"/>
      <c r="J880" s="16">
        <f>IF(A880&amp;""="","",MIN(N(E880),N(D880)))</f>
        <v/>
      </c>
      <c r="K880" s="16">
        <f>IF(A880&amp;""="","",MAX(0,N(D880)-J880))</f>
        <v/>
      </c>
      <c r="L880" s="6">
        <f>IF(A880&amp;""="","",IF(AND(H880&lt;&gt;"تم",ISNUMBER(F880),F880&lt;'الإعدادات'!$B$4-N('الإعدادات'!$B$5)),"متأخر عن الخطة",""))</f>
        <v/>
      </c>
      <c r="M880" s="6">
        <f>IF(A880&amp;""="","",IF(AND(H880="تم",N(E880)&lt;N(D880)),"راجع الحصص المنفذة",""))</f>
        <v/>
      </c>
    </row>
    <row r="881">
      <c r="A881" s="5" t="n"/>
      <c r="B881" s="5" t="n"/>
      <c r="C881" s="5" t="n"/>
      <c r="D881" s="14" t="n"/>
      <c r="E881" s="14" t="n"/>
      <c r="F881" s="13" t="n"/>
      <c r="G881" s="13" t="n"/>
      <c r="H881" s="5" t="n"/>
      <c r="I881" s="5" t="n"/>
      <c r="J881" s="16">
        <f>IF(A881&amp;""="","",MIN(N(E881),N(D881)))</f>
        <v/>
      </c>
      <c r="K881" s="16">
        <f>IF(A881&amp;""="","",MAX(0,N(D881)-J881))</f>
        <v/>
      </c>
      <c r="L881" s="6">
        <f>IF(A881&amp;""="","",IF(AND(H881&lt;&gt;"تم",ISNUMBER(F881),F881&lt;'الإعدادات'!$B$4-N('الإعدادات'!$B$5)),"متأخر عن الخطة",""))</f>
        <v/>
      </c>
      <c r="M881" s="6">
        <f>IF(A881&amp;""="","",IF(AND(H881="تم",N(E881)&lt;N(D881)),"راجع الحصص المنفذة",""))</f>
        <v/>
      </c>
    </row>
    <row r="882">
      <c r="A882" s="5" t="n"/>
      <c r="B882" s="5" t="n"/>
      <c r="C882" s="5" t="n"/>
      <c r="D882" s="14" t="n"/>
      <c r="E882" s="14" t="n"/>
      <c r="F882" s="13" t="n"/>
      <c r="G882" s="13" t="n"/>
      <c r="H882" s="5" t="n"/>
      <c r="I882" s="5" t="n"/>
      <c r="J882" s="16">
        <f>IF(A882&amp;""="","",MIN(N(E882),N(D882)))</f>
        <v/>
      </c>
      <c r="K882" s="16">
        <f>IF(A882&amp;""="","",MAX(0,N(D882)-J882))</f>
        <v/>
      </c>
      <c r="L882" s="6">
        <f>IF(A882&amp;""="","",IF(AND(H882&lt;&gt;"تم",ISNUMBER(F882),F882&lt;'الإعدادات'!$B$4-N('الإعدادات'!$B$5)),"متأخر عن الخطة",""))</f>
        <v/>
      </c>
      <c r="M882" s="6">
        <f>IF(A882&amp;""="","",IF(AND(H882="تم",N(E882)&lt;N(D882)),"راجع الحصص المنفذة",""))</f>
        <v/>
      </c>
    </row>
    <row r="883">
      <c r="A883" s="5" t="n"/>
      <c r="B883" s="5" t="n"/>
      <c r="C883" s="5" t="n"/>
      <c r="D883" s="14" t="n"/>
      <c r="E883" s="14" t="n"/>
      <c r="F883" s="13" t="n"/>
      <c r="G883" s="13" t="n"/>
      <c r="H883" s="5" t="n"/>
      <c r="I883" s="5" t="n"/>
      <c r="J883" s="16">
        <f>IF(A883&amp;""="","",MIN(N(E883),N(D883)))</f>
        <v/>
      </c>
      <c r="K883" s="16">
        <f>IF(A883&amp;""="","",MAX(0,N(D883)-J883))</f>
        <v/>
      </c>
      <c r="L883" s="6">
        <f>IF(A883&amp;""="","",IF(AND(H883&lt;&gt;"تم",ISNUMBER(F883),F883&lt;'الإعدادات'!$B$4-N('الإعدادات'!$B$5)),"متأخر عن الخطة",""))</f>
        <v/>
      </c>
      <c r="M883" s="6">
        <f>IF(A883&amp;""="","",IF(AND(H883="تم",N(E883)&lt;N(D883)),"راجع الحصص المنفذة",""))</f>
        <v/>
      </c>
    </row>
    <row r="884">
      <c r="A884" s="5" t="n"/>
      <c r="B884" s="5" t="n"/>
      <c r="C884" s="5" t="n"/>
      <c r="D884" s="14" t="n"/>
      <c r="E884" s="14" t="n"/>
      <c r="F884" s="13" t="n"/>
      <c r="G884" s="13" t="n"/>
      <c r="H884" s="5" t="n"/>
      <c r="I884" s="5" t="n"/>
      <c r="J884" s="16">
        <f>IF(A884&amp;""="","",MIN(N(E884),N(D884)))</f>
        <v/>
      </c>
      <c r="K884" s="16">
        <f>IF(A884&amp;""="","",MAX(0,N(D884)-J884))</f>
        <v/>
      </c>
      <c r="L884" s="6">
        <f>IF(A884&amp;""="","",IF(AND(H884&lt;&gt;"تم",ISNUMBER(F884),F884&lt;'الإعدادات'!$B$4-N('الإعدادات'!$B$5)),"متأخر عن الخطة",""))</f>
        <v/>
      </c>
      <c r="M884" s="6">
        <f>IF(A884&amp;""="","",IF(AND(H884="تم",N(E884)&lt;N(D884)),"راجع الحصص المنفذة",""))</f>
        <v/>
      </c>
    </row>
    <row r="885">
      <c r="A885" s="5" t="n"/>
      <c r="B885" s="5" t="n"/>
      <c r="C885" s="5" t="n"/>
      <c r="D885" s="14" t="n"/>
      <c r="E885" s="14" t="n"/>
      <c r="F885" s="13" t="n"/>
      <c r="G885" s="13" t="n"/>
      <c r="H885" s="5" t="n"/>
      <c r="I885" s="5" t="n"/>
      <c r="J885" s="16">
        <f>IF(A885&amp;""="","",MIN(N(E885),N(D885)))</f>
        <v/>
      </c>
      <c r="K885" s="16">
        <f>IF(A885&amp;""="","",MAX(0,N(D885)-J885))</f>
        <v/>
      </c>
      <c r="L885" s="6">
        <f>IF(A885&amp;""="","",IF(AND(H885&lt;&gt;"تم",ISNUMBER(F885),F885&lt;'الإعدادات'!$B$4-N('الإعدادات'!$B$5)),"متأخر عن الخطة",""))</f>
        <v/>
      </c>
      <c r="M885" s="6">
        <f>IF(A885&amp;""="","",IF(AND(H885="تم",N(E885)&lt;N(D885)),"راجع الحصص المنفذة",""))</f>
        <v/>
      </c>
    </row>
    <row r="886">
      <c r="A886" s="5" t="n"/>
      <c r="B886" s="5" t="n"/>
      <c r="C886" s="5" t="n"/>
      <c r="D886" s="14" t="n"/>
      <c r="E886" s="14" t="n"/>
      <c r="F886" s="13" t="n"/>
      <c r="G886" s="13" t="n"/>
      <c r="H886" s="5" t="n"/>
      <c r="I886" s="5" t="n"/>
      <c r="J886" s="16">
        <f>IF(A886&amp;""="","",MIN(N(E886),N(D886)))</f>
        <v/>
      </c>
      <c r="K886" s="16">
        <f>IF(A886&amp;""="","",MAX(0,N(D886)-J886))</f>
        <v/>
      </c>
      <c r="L886" s="6">
        <f>IF(A886&amp;""="","",IF(AND(H886&lt;&gt;"تم",ISNUMBER(F886),F886&lt;'الإعدادات'!$B$4-N('الإعدادات'!$B$5)),"متأخر عن الخطة",""))</f>
        <v/>
      </c>
      <c r="M886" s="6">
        <f>IF(A886&amp;""="","",IF(AND(H886="تم",N(E886)&lt;N(D886)),"راجع الحصص المنفذة",""))</f>
        <v/>
      </c>
    </row>
    <row r="887">
      <c r="A887" s="5" t="n"/>
      <c r="B887" s="5" t="n"/>
      <c r="C887" s="5" t="n"/>
      <c r="D887" s="14" t="n"/>
      <c r="E887" s="14" t="n"/>
      <c r="F887" s="13" t="n"/>
      <c r="G887" s="13" t="n"/>
      <c r="H887" s="5" t="n"/>
      <c r="I887" s="5" t="n"/>
      <c r="J887" s="16">
        <f>IF(A887&amp;""="","",MIN(N(E887),N(D887)))</f>
        <v/>
      </c>
      <c r="K887" s="16">
        <f>IF(A887&amp;""="","",MAX(0,N(D887)-J887))</f>
        <v/>
      </c>
      <c r="L887" s="6">
        <f>IF(A887&amp;""="","",IF(AND(H887&lt;&gt;"تم",ISNUMBER(F887),F887&lt;'الإعدادات'!$B$4-N('الإعدادات'!$B$5)),"متأخر عن الخطة",""))</f>
        <v/>
      </c>
      <c r="M887" s="6">
        <f>IF(A887&amp;""="","",IF(AND(H887="تم",N(E887)&lt;N(D887)),"راجع الحصص المنفذة",""))</f>
        <v/>
      </c>
    </row>
    <row r="888">
      <c r="A888" s="5" t="n"/>
      <c r="B888" s="5" t="n"/>
      <c r="C888" s="5" t="n"/>
      <c r="D888" s="14" t="n"/>
      <c r="E888" s="14" t="n"/>
      <c r="F888" s="13" t="n"/>
      <c r="G888" s="13" t="n"/>
      <c r="H888" s="5" t="n"/>
      <c r="I888" s="5" t="n"/>
      <c r="J888" s="16">
        <f>IF(A888&amp;""="","",MIN(N(E888),N(D888)))</f>
        <v/>
      </c>
      <c r="K888" s="16">
        <f>IF(A888&amp;""="","",MAX(0,N(D888)-J888))</f>
        <v/>
      </c>
      <c r="L888" s="6">
        <f>IF(A888&amp;""="","",IF(AND(H888&lt;&gt;"تم",ISNUMBER(F888),F888&lt;'الإعدادات'!$B$4-N('الإعدادات'!$B$5)),"متأخر عن الخطة",""))</f>
        <v/>
      </c>
      <c r="M888" s="6">
        <f>IF(A888&amp;""="","",IF(AND(H888="تم",N(E888)&lt;N(D888)),"راجع الحصص المنفذة",""))</f>
        <v/>
      </c>
    </row>
    <row r="889">
      <c r="A889" s="5" t="n"/>
      <c r="B889" s="5" t="n"/>
      <c r="C889" s="5" t="n"/>
      <c r="D889" s="14" t="n"/>
      <c r="E889" s="14" t="n"/>
      <c r="F889" s="13" t="n"/>
      <c r="G889" s="13" t="n"/>
      <c r="H889" s="5" t="n"/>
      <c r="I889" s="5" t="n"/>
      <c r="J889" s="16">
        <f>IF(A889&amp;""="","",MIN(N(E889),N(D889)))</f>
        <v/>
      </c>
      <c r="K889" s="16">
        <f>IF(A889&amp;""="","",MAX(0,N(D889)-J889))</f>
        <v/>
      </c>
      <c r="L889" s="6">
        <f>IF(A889&amp;""="","",IF(AND(H889&lt;&gt;"تم",ISNUMBER(F889),F889&lt;'الإعدادات'!$B$4-N('الإعدادات'!$B$5)),"متأخر عن الخطة",""))</f>
        <v/>
      </c>
      <c r="M889" s="6">
        <f>IF(A889&amp;""="","",IF(AND(H889="تم",N(E889)&lt;N(D889)),"راجع الحصص المنفذة",""))</f>
        <v/>
      </c>
    </row>
    <row r="890">
      <c r="A890" s="5" t="n"/>
      <c r="B890" s="5" t="n"/>
      <c r="C890" s="5" t="n"/>
      <c r="D890" s="14" t="n"/>
      <c r="E890" s="14" t="n"/>
      <c r="F890" s="13" t="n"/>
      <c r="G890" s="13" t="n"/>
      <c r="H890" s="5" t="n"/>
      <c r="I890" s="5" t="n"/>
      <c r="J890" s="16">
        <f>IF(A890&amp;""="","",MIN(N(E890),N(D890)))</f>
        <v/>
      </c>
      <c r="K890" s="16">
        <f>IF(A890&amp;""="","",MAX(0,N(D890)-J890))</f>
        <v/>
      </c>
      <c r="L890" s="6">
        <f>IF(A890&amp;""="","",IF(AND(H890&lt;&gt;"تم",ISNUMBER(F890),F890&lt;'الإعدادات'!$B$4-N('الإعدادات'!$B$5)),"متأخر عن الخطة",""))</f>
        <v/>
      </c>
      <c r="M890" s="6">
        <f>IF(A890&amp;""="","",IF(AND(H890="تم",N(E890)&lt;N(D890)),"راجع الحصص المنفذة",""))</f>
        <v/>
      </c>
    </row>
    <row r="891">
      <c r="A891" s="5" t="n"/>
      <c r="B891" s="5" t="n"/>
      <c r="C891" s="5" t="n"/>
      <c r="D891" s="14" t="n"/>
      <c r="E891" s="14" t="n"/>
      <c r="F891" s="13" t="n"/>
      <c r="G891" s="13" t="n"/>
      <c r="H891" s="5" t="n"/>
      <c r="I891" s="5" t="n"/>
      <c r="J891" s="16">
        <f>IF(A891&amp;""="","",MIN(N(E891),N(D891)))</f>
        <v/>
      </c>
      <c r="K891" s="16">
        <f>IF(A891&amp;""="","",MAX(0,N(D891)-J891))</f>
        <v/>
      </c>
      <c r="L891" s="6">
        <f>IF(A891&amp;""="","",IF(AND(H891&lt;&gt;"تم",ISNUMBER(F891),F891&lt;'الإعدادات'!$B$4-N('الإعدادات'!$B$5)),"متأخر عن الخطة",""))</f>
        <v/>
      </c>
      <c r="M891" s="6">
        <f>IF(A891&amp;""="","",IF(AND(H891="تم",N(E891)&lt;N(D891)),"راجع الحصص المنفذة",""))</f>
        <v/>
      </c>
    </row>
    <row r="892">
      <c r="A892" s="5" t="n"/>
      <c r="B892" s="5" t="n"/>
      <c r="C892" s="5" t="n"/>
      <c r="D892" s="14" t="n"/>
      <c r="E892" s="14" t="n"/>
      <c r="F892" s="13" t="n"/>
      <c r="G892" s="13" t="n"/>
      <c r="H892" s="5" t="n"/>
      <c r="I892" s="5" t="n"/>
      <c r="J892" s="16">
        <f>IF(A892&amp;""="","",MIN(N(E892),N(D892)))</f>
        <v/>
      </c>
      <c r="K892" s="16">
        <f>IF(A892&amp;""="","",MAX(0,N(D892)-J892))</f>
        <v/>
      </c>
      <c r="L892" s="6">
        <f>IF(A892&amp;""="","",IF(AND(H892&lt;&gt;"تم",ISNUMBER(F892),F892&lt;'الإعدادات'!$B$4-N('الإعدادات'!$B$5)),"متأخر عن الخطة",""))</f>
        <v/>
      </c>
      <c r="M892" s="6">
        <f>IF(A892&amp;""="","",IF(AND(H892="تم",N(E892)&lt;N(D892)),"راجع الحصص المنفذة",""))</f>
        <v/>
      </c>
    </row>
    <row r="893">
      <c r="A893" s="5" t="n"/>
      <c r="B893" s="5" t="n"/>
      <c r="C893" s="5" t="n"/>
      <c r="D893" s="14" t="n"/>
      <c r="E893" s="14" t="n"/>
      <c r="F893" s="13" t="n"/>
      <c r="G893" s="13" t="n"/>
      <c r="H893" s="5" t="n"/>
      <c r="I893" s="5" t="n"/>
      <c r="J893" s="16">
        <f>IF(A893&amp;""="","",MIN(N(E893),N(D893)))</f>
        <v/>
      </c>
      <c r="K893" s="16">
        <f>IF(A893&amp;""="","",MAX(0,N(D893)-J893))</f>
        <v/>
      </c>
      <c r="L893" s="6">
        <f>IF(A893&amp;""="","",IF(AND(H893&lt;&gt;"تم",ISNUMBER(F893),F893&lt;'الإعدادات'!$B$4-N('الإعدادات'!$B$5)),"متأخر عن الخطة",""))</f>
        <v/>
      </c>
      <c r="M893" s="6">
        <f>IF(A893&amp;""="","",IF(AND(H893="تم",N(E893)&lt;N(D893)),"راجع الحصص المنفذة",""))</f>
        <v/>
      </c>
    </row>
    <row r="894">
      <c r="A894" s="5" t="n"/>
      <c r="B894" s="5" t="n"/>
      <c r="C894" s="5" t="n"/>
      <c r="D894" s="14" t="n"/>
      <c r="E894" s="14" t="n"/>
      <c r="F894" s="13" t="n"/>
      <c r="G894" s="13" t="n"/>
      <c r="H894" s="5" t="n"/>
      <c r="I894" s="5" t="n"/>
      <c r="J894" s="16">
        <f>IF(A894&amp;""="","",MIN(N(E894),N(D894)))</f>
        <v/>
      </c>
      <c r="K894" s="16">
        <f>IF(A894&amp;""="","",MAX(0,N(D894)-J894))</f>
        <v/>
      </c>
      <c r="L894" s="6">
        <f>IF(A894&amp;""="","",IF(AND(H894&lt;&gt;"تم",ISNUMBER(F894),F894&lt;'الإعدادات'!$B$4-N('الإعدادات'!$B$5)),"متأخر عن الخطة",""))</f>
        <v/>
      </c>
      <c r="M894" s="6">
        <f>IF(A894&amp;""="","",IF(AND(H894="تم",N(E894)&lt;N(D894)),"راجع الحصص المنفذة",""))</f>
        <v/>
      </c>
    </row>
    <row r="895">
      <c r="A895" s="5" t="n"/>
      <c r="B895" s="5" t="n"/>
      <c r="C895" s="5" t="n"/>
      <c r="D895" s="14" t="n"/>
      <c r="E895" s="14" t="n"/>
      <c r="F895" s="13" t="n"/>
      <c r="G895" s="13" t="n"/>
      <c r="H895" s="5" t="n"/>
      <c r="I895" s="5" t="n"/>
      <c r="J895" s="16">
        <f>IF(A895&amp;""="","",MIN(N(E895),N(D895)))</f>
        <v/>
      </c>
      <c r="K895" s="16">
        <f>IF(A895&amp;""="","",MAX(0,N(D895)-J895))</f>
        <v/>
      </c>
      <c r="L895" s="6">
        <f>IF(A895&amp;""="","",IF(AND(H895&lt;&gt;"تم",ISNUMBER(F895),F895&lt;'الإعدادات'!$B$4-N('الإعدادات'!$B$5)),"متأخر عن الخطة",""))</f>
        <v/>
      </c>
      <c r="M895" s="6">
        <f>IF(A895&amp;""="","",IF(AND(H895="تم",N(E895)&lt;N(D895)),"راجع الحصص المنفذة",""))</f>
        <v/>
      </c>
    </row>
    <row r="896">
      <c r="A896" s="5" t="n"/>
      <c r="B896" s="5" t="n"/>
      <c r="C896" s="5" t="n"/>
      <c r="D896" s="14" t="n"/>
      <c r="E896" s="14" t="n"/>
      <c r="F896" s="13" t="n"/>
      <c r="G896" s="13" t="n"/>
      <c r="H896" s="5" t="n"/>
      <c r="I896" s="5" t="n"/>
      <c r="J896" s="16">
        <f>IF(A896&amp;""="","",MIN(N(E896),N(D896)))</f>
        <v/>
      </c>
      <c r="K896" s="16">
        <f>IF(A896&amp;""="","",MAX(0,N(D896)-J896))</f>
        <v/>
      </c>
      <c r="L896" s="6">
        <f>IF(A896&amp;""="","",IF(AND(H896&lt;&gt;"تم",ISNUMBER(F896),F896&lt;'الإعدادات'!$B$4-N('الإعدادات'!$B$5)),"متأخر عن الخطة",""))</f>
        <v/>
      </c>
      <c r="M896" s="6">
        <f>IF(A896&amp;""="","",IF(AND(H896="تم",N(E896)&lt;N(D896)),"راجع الحصص المنفذة",""))</f>
        <v/>
      </c>
    </row>
    <row r="897">
      <c r="A897" s="5" t="n"/>
      <c r="B897" s="5" t="n"/>
      <c r="C897" s="5" t="n"/>
      <c r="D897" s="14" t="n"/>
      <c r="E897" s="14" t="n"/>
      <c r="F897" s="13" t="n"/>
      <c r="G897" s="13" t="n"/>
      <c r="H897" s="5" t="n"/>
      <c r="I897" s="5" t="n"/>
      <c r="J897" s="16">
        <f>IF(A897&amp;""="","",MIN(N(E897),N(D897)))</f>
        <v/>
      </c>
      <c r="K897" s="16">
        <f>IF(A897&amp;""="","",MAX(0,N(D897)-J897))</f>
        <v/>
      </c>
      <c r="L897" s="6">
        <f>IF(A897&amp;""="","",IF(AND(H897&lt;&gt;"تم",ISNUMBER(F897),F897&lt;'الإعدادات'!$B$4-N('الإعدادات'!$B$5)),"متأخر عن الخطة",""))</f>
        <v/>
      </c>
      <c r="M897" s="6">
        <f>IF(A897&amp;""="","",IF(AND(H897="تم",N(E897)&lt;N(D897)),"راجع الحصص المنفذة",""))</f>
        <v/>
      </c>
    </row>
    <row r="898">
      <c r="A898" s="5" t="n"/>
      <c r="B898" s="5" t="n"/>
      <c r="C898" s="5" t="n"/>
      <c r="D898" s="14" t="n"/>
      <c r="E898" s="14" t="n"/>
      <c r="F898" s="13" t="n"/>
      <c r="G898" s="13" t="n"/>
      <c r="H898" s="5" t="n"/>
      <c r="I898" s="5" t="n"/>
      <c r="J898" s="16">
        <f>IF(A898&amp;""="","",MIN(N(E898),N(D898)))</f>
        <v/>
      </c>
      <c r="K898" s="16">
        <f>IF(A898&amp;""="","",MAX(0,N(D898)-J898))</f>
        <v/>
      </c>
      <c r="L898" s="6">
        <f>IF(A898&amp;""="","",IF(AND(H898&lt;&gt;"تم",ISNUMBER(F898),F898&lt;'الإعدادات'!$B$4-N('الإعدادات'!$B$5)),"متأخر عن الخطة",""))</f>
        <v/>
      </c>
      <c r="M898" s="6">
        <f>IF(A898&amp;""="","",IF(AND(H898="تم",N(E898)&lt;N(D898)),"راجع الحصص المنفذة",""))</f>
        <v/>
      </c>
    </row>
    <row r="899">
      <c r="A899" s="5" t="n"/>
      <c r="B899" s="5" t="n"/>
      <c r="C899" s="5" t="n"/>
      <c r="D899" s="14" t="n"/>
      <c r="E899" s="14" t="n"/>
      <c r="F899" s="13" t="n"/>
      <c r="G899" s="13" t="n"/>
      <c r="H899" s="5" t="n"/>
      <c r="I899" s="5" t="n"/>
      <c r="J899" s="16">
        <f>IF(A899&amp;""="","",MIN(N(E899),N(D899)))</f>
        <v/>
      </c>
      <c r="K899" s="16">
        <f>IF(A899&amp;""="","",MAX(0,N(D899)-J899))</f>
        <v/>
      </c>
      <c r="L899" s="6">
        <f>IF(A899&amp;""="","",IF(AND(H899&lt;&gt;"تم",ISNUMBER(F899),F899&lt;'الإعدادات'!$B$4-N('الإعدادات'!$B$5)),"متأخر عن الخطة",""))</f>
        <v/>
      </c>
      <c r="M899" s="6">
        <f>IF(A899&amp;""="","",IF(AND(H899="تم",N(E899)&lt;N(D899)),"راجع الحصص المنفذة",""))</f>
        <v/>
      </c>
    </row>
    <row r="900">
      <c r="A900" s="5" t="n"/>
      <c r="B900" s="5" t="n"/>
      <c r="C900" s="5" t="n"/>
      <c r="D900" s="14" t="n"/>
      <c r="E900" s="14" t="n"/>
      <c r="F900" s="13" t="n"/>
      <c r="G900" s="13" t="n"/>
      <c r="H900" s="5" t="n"/>
      <c r="I900" s="5" t="n"/>
      <c r="J900" s="16">
        <f>IF(A900&amp;""="","",MIN(N(E900),N(D900)))</f>
        <v/>
      </c>
      <c r="K900" s="16">
        <f>IF(A900&amp;""="","",MAX(0,N(D900)-J900))</f>
        <v/>
      </c>
      <c r="L900" s="6">
        <f>IF(A900&amp;""="","",IF(AND(H900&lt;&gt;"تم",ISNUMBER(F900),F900&lt;'الإعدادات'!$B$4-N('الإعدادات'!$B$5)),"متأخر عن الخطة",""))</f>
        <v/>
      </c>
      <c r="M900" s="6">
        <f>IF(A900&amp;""="","",IF(AND(H900="تم",N(E900)&lt;N(D900)),"راجع الحصص المنفذة",""))</f>
        <v/>
      </c>
    </row>
    <row r="901">
      <c r="A901" s="5" t="n"/>
      <c r="B901" s="5" t="n"/>
      <c r="C901" s="5" t="n"/>
      <c r="D901" s="14" t="n"/>
      <c r="E901" s="14" t="n"/>
      <c r="F901" s="13" t="n"/>
      <c r="G901" s="13" t="n"/>
      <c r="H901" s="5" t="n"/>
      <c r="I901" s="5" t="n"/>
      <c r="J901" s="16">
        <f>IF(A901&amp;""="","",MIN(N(E901),N(D901)))</f>
        <v/>
      </c>
      <c r="K901" s="16">
        <f>IF(A901&amp;""="","",MAX(0,N(D901)-J901))</f>
        <v/>
      </c>
      <c r="L901" s="6">
        <f>IF(A901&amp;""="","",IF(AND(H901&lt;&gt;"تم",ISNUMBER(F901),F901&lt;'الإعدادات'!$B$4-N('الإعدادات'!$B$5)),"متأخر عن الخطة",""))</f>
        <v/>
      </c>
      <c r="M901" s="6">
        <f>IF(A901&amp;""="","",IF(AND(H901="تم",N(E901)&lt;N(D901)),"راجع الحصص المنفذة",""))</f>
        <v/>
      </c>
    </row>
    <row r="902">
      <c r="A902" s="5" t="n"/>
      <c r="B902" s="5" t="n"/>
      <c r="C902" s="5" t="n"/>
      <c r="D902" s="14" t="n"/>
      <c r="E902" s="14" t="n"/>
      <c r="F902" s="13" t="n"/>
      <c r="G902" s="13" t="n"/>
      <c r="H902" s="5" t="n"/>
      <c r="I902" s="5" t="n"/>
      <c r="J902" s="16">
        <f>IF(A902&amp;""="","",MIN(N(E902),N(D902)))</f>
        <v/>
      </c>
      <c r="K902" s="16">
        <f>IF(A902&amp;""="","",MAX(0,N(D902)-J902))</f>
        <v/>
      </c>
      <c r="L902" s="6">
        <f>IF(A902&amp;""="","",IF(AND(H902&lt;&gt;"تم",ISNUMBER(F902),F902&lt;'الإعدادات'!$B$4-N('الإعدادات'!$B$5)),"متأخر عن الخطة",""))</f>
        <v/>
      </c>
      <c r="M902" s="6">
        <f>IF(A902&amp;""="","",IF(AND(H902="تم",N(E902)&lt;N(D902)),"راجع الحصص المنفذة",""))</f>
        <v/>
      </c>
    </row>
    <row r="903">
      <c r="A903" s="5" t="n"/>
      <c r="B903" s="5" t="n"/>
      <c r="C903" s="5" t="n"/>
      <c r="D903" s="14" t="n"/>
      <c r="E903" s="14" t="n"/>
      <c r="F903" s="13" t="n"/>
      <c r="G903" s="13" t="n"/>
      <c r="H903" s="5" t="n"/>
      <c r="I903" s="5" t="n"/>
      <c r="J903" s="16">
        <f>IF(A903&amp;""="","",MIN(N(E903),N(D903)))</f>
        <v/>
      </c>
      <c r="K903" s="16">
        <f>IF(A903&amp;""="","",MAX(0,N(D903)-J903))</f>
        <v/>
      </c>
      <c r="L903" s="6">
        <f>IF(A903&amp;""="","",IF(AND(H903&lt;&gt;"تم",ISNUMBER(F903),F903&lt;'الإعدادات'!$B$4-N('الإعدادات'!$B$5)),"متأخر عن الخطة",""))</f>
        <v/>
      </c>
      <c r="M903" s="6">
        <f>IF(A903&amp;""="","",IF(AND(H903="تم",N(E903)&lt;N(D903)),"راجع الحصص المنفذة",""))</f>
        <v/>
      </c>
    </row>
    <row r="904">
      <c r="A904" s="5" t="n"/>
      <c r="B904" s="5" t="n"/>
      <c r="C904" s="5" t="n"/>
      <c r="D904" s="14" t="n"/>
      <c r="E904" s="14" t="n"/>
      <c r="F904" s="13" t="n"/>
      <c r="G904" s="13" t="n"/>
      <c r="H904" s="5" t="n"/>
      <c r="I904" s="5" t="n"/>
      <c r="J904" s="16">
        <f>IF(A904&amp;""="","",MIN(N(E904),N(D904)))</f>
        <v/>
      </c>
      <c r="K904" s="16">
        <f>IF(A904&amp;""="","",MAX(0,N(D904)-J904))</f>
        <v/>
      </c>
      <c r="L904" s="6">
        <f>IF(A904&amp;""="","",IF(AND(H904&lt;&gt;"تم",ISNUMBER(F904),F904&lt;'الإعدادات'!$B$4-N('الإعدادات'!$B$5)),"متأخر عن الخطة",""))</f>
        <v/>
      </c>
      <c r="M904" s="6">
        <f>IF(A904&amp;""="","",IF(AND(H904="تم",N(E904)&lt;N(D904)),"راجع الحصص المنفذة",""))</f>
        <v/>
      </c>
    </row>
    <row r="905">
      <c r="A905" s="5" t="n"/>
      <c r="B905" s="5" t="n"/>
      <c r="C905" s="5" t="n"/>
      <c r="D905" s="14" t="n"/>
      <c r="E905" s="14" t="n"/>
      <c r="F905" s="13" t="n"/>
      <c r="G905" s="13" t="n"/>
      <c r="H905" s="5" t="n"/>
      <c r="I905" s="5" t="n"/>
      <c r="J905" s="16">
        <f>IF(A905&amp;""="","",MIN(N(E905),N(D905)))</f>
        <v/>
      </c>
      <c r="K905" s="16">
        <f>IF(A905&amp;""="","",MAX(0,N(D905)-J905))</f>
        <v/>
      </c>
      <c r="L905" s="6">
        <f>IF(A905&amp;""="","",IF(AND(H905&lt;&gt;"تم",ISNUMBER(F905),F905&lt;'الإعدادات'!$B$4-N('الإعدادات'!$B$5)),"متأخر عن الخطة",""))</f>
        <v/>
      </c>
      <c r="M905" s="6">
        <f>IF(A905&amp;""="","",IF(AND(H905="تم",N(E905)&lt;N(D905)),"راجع الحصص المنفذة",""))</f>
        <v/>
      </c>
    </row>
    <row r="906">
      <c r="A906" s="5" t="n"/>
      <c r="B906" s="5" t="n"/>
      <c r="C906" s="5" t="n"/>
      <c r="D906" s="14" t="n"/>
      <c r="E906" s="14" t="n"/>
      <c r="F906" s="13" t="n"/>
      <c r="G906" s="13" t="n"/>
      <c r="H906" s="5" t="n"/>
      <c r="I906" s="5" t="n"/>
      <c r="J906" s="16">
        <f>IF(A906&amp;""="","",MIN(N(E906),N(D906)))</f>
        <v/>
      </c>
      <c r="K906" s="16">
        <f>IF(A906&amp;""="","",MAX(0,N(D906)-J906))</f>
        <v/>
      </c>
      <c r="L906" s="6">
        <f>IF(A906&amp;""="","",IF(AND(H906&lt;&gt;"تم",ISNUMBER(F906),F906&lt;'الإعدادات'!$B$4-N('الإعدادات'!$B$5)),"متأخر عن الخطة",""))</f>
        <v/>
      </c>
      <c r="M906" s="6">
        <f>IF(A906&amp;""="","",IF(AND(H906="تم",N(E906)&lt;N(D906)),"راجع الحصص المنفذة",""))</f>
        <v/>
      </c>
    </row>
    <row r="907">
      <c r="A907" s="5" t="n"/>
      <c r="B907" s="5" t="n"/>
      <c r="C907" s="5" t="n"/>
      <c r="D907" s="14" t="n"/>
      <c r="E907" s="14" t="n"/>
      <c r="F907" s="13" t="n"/>
      <c r="G907" s="13" t="n"/>
      <c r="H907" s="5" t="n"/>
      <c r="I907" s="5" t="n"/>
      <c r="J907" s="16">
        <f>IF(A907&amp;""="","",MIN(N(E907),N(D907)))</f>
        <v/>
      </c>
      <c r="K907" s="16">
        <f>IF(A907&amp;""="","",MAX(0,N(D907)-J907))</f>
        <v/>
      </c>
      <c r="L907" s="6">
        <f>IF(A907&amp;""="","",IF(AND(H907&lt;&gt;"تم",ISNUMBER(F907),F907&lt;'الإعدادات'!$B$4-N('الإعدادات'!$B$5)),"متأخر عن الخطة",""))</f>
        <v/>
      </c>
      <c r="M907" s="6">
        <f>IF(A907&amp;""="","",IF(AND(H907="تم",N(E907)&lt;N(D907)),"راجع الحصص المنفذة",""))</f>
        <v/>
      </c>
    </row>
    <row r="908">
      <c r="A908" s="5" t="n"/>
      <c r="B908" s="5" t="n"/>
      <c r="C908" s="5" t="n"/>
      <c r="D908" s="14" t="n"/>
      <c r="E908" s="14" t="n"/>
      <c r="F908" s="13" t="n"/>
      <c r="G908" s="13" t="n"/>
      <c r="H908" s="5" t="n"/>
      <c r="I908" s="5" t="n"/>
      <c r="J908" s="16">
        <f>IF(A908&amp;""="","",MIN(N(E908),N(D908)))</f>
        <v/>
      </c>
      <c r="K908" s="16">
        <f>IF(A908&amp;""="","",MAX(0,N(D908)-J908))</f>
        <v/>
      </c>
      <c r="L908" s="6">
        <f>IF(A908&amp;""="","",IF(AND(H908&lt;&gt;"تم",ISNUMBER(F908),F908&lt;'الإعدادات'!$B$4-N('الإعدادات'!$B$5)),"متأخر عن الخطة",""))</f>
        <v/>
      </c>
      <c r="M908" s="6">
        <f>IF(A908&amp;""="","",IF(AND(H908="تم",N(E908)&lt;N(D908)),"راجع الحصص المنفذة",""))</f>
        <v/>
      </c>
    </row>
    <row r="909">
      <c r="A909" s="5" t="n"/>
      <c r="B909" s="5" t="n"/>
      <c r="C909" s="5" t="n"/>
      <c r="D909" s="14" t="n"/>
      <c r="E909" s="14" t="n"/>
      <c r="F909" s="13" t="n"/>
      <c r="G909" s="13" t="n"/>
      <c r="H909" s="5" t="n"/>
      <c r="I909" s="5" t="n"/>
      <c r="J909" s="16">
        <f>IF(A909&amp;""="","",MIN(N(E909),N(D909)))</f>
        <v/>
      </c>
      <c r="K909" s="16">
        <f>IF(A909&amp;""="","",MAX(0,N(D909)-J909))</f>
        <v/>
      </c>
      <c r="L909" s="6">
        <f>IF(A909&amp;""="","",IF(AND(H909&lt;&gt;"تم",ISNUMBER(F909),F909&lt;'الإعدادات'!$B$4-N('الإعدادات'!$B$5)),"متأخر عن الخطة",""))</f>
        <v/>
      </c>
      <c r="M909" s="6">
        <f>IF(A909&amp;""="","",IF(AND(H909="تم",N(E909)&lt;N(D909)),"راجع الحصص المنفذة",""))</f>
        <v/>
      </c>
    </row>
    <row r="910">
      <c r="A910" s="5" t="n"/>
      <c r="B910" s="5" t="n"/>
      <c r="C910" s="5" t="n"/>
      <c r="D910" s="14" t="n"/>
      <c r="E910" s="14" t="n"/>
      <c r="F910" s="13" t="n"/>
      <c r="G910" s="13" t="n"/>
      <c r="H910" s="5" t="n"/>
      <c r="I910" s="5" t="n"/>
      <c r="J910" s="16">
        <f>IF(A910&amp;""="","",MIN(N(E910),N(D910)))</f>
        <v/>
      </c>
      <c r="K910" s="16">
        <f>IF(A910&amp;""="","",MAX(0,N(D910)-J910))</f>
        <v/>
      </c>
      <c r="L910" s="6">
        <f>IF(A910&amp;""="","",IF(AND(H910&lt;&gt;"تم",ISNUMBER(F910),F910&lt;'الإعدادات'!$B$4-N('الإعدادات'!$B$5)),"متأخر عن الخطة",""))</f>
        <v/>
      </c>
      <c r="M910" s="6">
        <f>IF(A910&amp;""="","",IF(AND(H910="تم",N(E910)&lt;N(D910)),"راجع الحصص المنفذة",""))</f>
        <v/>
      </c>
    </row>
    <row r="911">
      <c r="A911" s="5" t="n"/>
      <c r="B911" s="5" t="n"/>
      <c r="C911" s="5" t="n"/>
      <c r="D911" s="14" t="n"/>
      <c r="E911" s="14" t="n"/>
      <c r="F911" s="13" t="n"/>
      <c r="G911" s="13" t="n"/>
      <c r="H911" s="5" t="n"/>
      <c r="I911" s="5" t="n"/>
      <c r="J911" s="16">
        <f>IF(A911&amp;""="","",MIN(N(E911),N(D911)))</f>
        <v/>
      </c>
      <c r="K911" s="16">
        <f>IF(A911&amp;""="","",MAX(0,N(D911)-J911))</f>
        <v/>
      </c>
      <c r="L911" s="6">
        <f>IF(A911&amp;""="","",IF(AND(H911&lt;&gt;"تم",ISNUMBER(F911),F911&lt;'الإعدادات'!$B$4-N('الإعدادات'!$B$5)),"متأخر عن الخطة",""))</f>
        <v/>
      </c>
      <c r="M911" s="6">
        <f>IF(A911&amp;""="","",IF(AND(H911="تم",N(E911)&lt;N(D911)),"راجع الحصص المنفذة",""))</f>
        <v/>
      </c>
    </row>
    <row r="912">
      <c r="A912" s="5" t="n"/>
      <c r="B912" s="5" t="n"/>
      <c r="C912" s="5" t="n"/>
      <c r="D912" s="14" t="n"/>
      <c r="E912" s="14" t="n"/>
      <c r="F912" s="13" t="n"/>
      <c r="G912" s="13" t="n"/>
      <c r="H912" s="5" t="n"/>
      <c r="I912" s="5" t="n"/>
      <c r="J912" s="16">
        <f>IF(A912&amp;""="","",MIN(N(E912),N(D912)))</f>
        <v/>
      </c>
      <c r="K912" s="16">
        <f>IF(A912&amp;""="","",MAX(0,N(D912)-J912))</f>
        <v/>
      </c>
      <c r="L912" s="6">
        <f>IF(A912&amp;""="","",IF(AND(H912&lt;&gt;"تم",ISNUMBER(F912),F912&lt;'الإعدادات'!$B$4-N('الإعدادات'!$B$5)),"متأخر عن الخطة",""))</f>
        <v/>
      </c>
      <c r="M912" s="6">
        <f>IF(A912&amp;""="","",IF(AND(H912="تم",N(E912)&lt;N(D912)),"راجع الحصص المنفذة",""))</f>
        <v/>
      </c>
    </row>
    <row r="913">
      <c r="A913" s="5" t="n"/>
      <c r="B913" s="5" t="n"/>
      <c r="C913" s="5" t="n"/>
      <c r="D913" s="14" t="n"/>
      <c r="E913" s="14" t="n"/>
      <c r="F913" s="13" t="n"/>
      <c r="G913" s="13" t="n"/>
      <c r="H913" s="5" t="n"/>
      <c r="I913" s="5" t="n"/>
      <c r="J913" s="16">
        <f>IF(A913&amp;""="","",MIN(N(E913),N(D913)))</f>
        <v/>
      </c>
      <c r="K913" s="16">
        <f>IF(A913&amp;""="","",MAX(0,N(D913)-J913))</f>
        <v/>
      </c>
      <c r="L913" s="6">
        <f>IF(A913&amp;""="","",IF(AND(H913&lt;&gt;"تم",ISNUMBER(F913),F913&lt;'الإعدادات'!$B$4-N('الإعدادات'!$B$5)),"متأخر عن الخطة",""))</f>
        <v/>
      </c>
      <c r="M913" s="6">
        <f>IF(A913&amp;""="","",IF(AND(H913="تم",N(E913)&lt;N(D913)),"راجع الحصص المنفذة",""))</f>
        <v/>
      </c>
    </row>
    <row r="914">
      <c r="A914" s="5" t="n"/>
      <c r="B914" s="5" t="n"/>
      <c r="C914" s="5" t="n"/>
      <c r="D914" s="14" t="n"/>
      <c r="E914" s="14" t="n"/>
      <c r="F914" s="13" t="n"/>
      <c r="G914" s="13" t="n"/>
      <c r="H914" s="5" t="n"/>
      <c r="I914" s="5" t="n"/>
      <c r="J914" s="16">
        <f>IF(A914&amp;""="","",MIN(N(E914),N(D914)))</f>
        <v/>
      </c>
      <c r="K914" s="16">
        <f>IF(A914&amp;""="","",MAX(0,N(D914)-J914))</f>
        <v/>
      </c>
      <c r="L914" s="6">
        <f>IF(A914&amp;""="","",IF(AND(H914&lt;&gt;"تم",ISNUMBER(F914),F914&lt;'الإعدادات'!$B$4-N('الإعدادات'!$B$5)),"متأخر عن الخطة",""))</f>
        <v/>
      </c>
      <c r="M914" s="6">
        <f>IF(A914&amp;""="","",IF(AND(H914="تم",N(E914)&lt;N(D914)),"راجع الحصص المنفذة",""))</f>
        <v/>
      </c>
    </row>
    <row r="915">
      <c r="A915" s="5" t="n"/>
      <c r="B915" s="5" t="n"/>
      <c r="C915" s="5" t="n"/>
      <c r="D915" s="14" t="n"/>
      <c r="E915" s="14" t="n"/>
      <c r="F915" s="13" t="n"/>
      <c r="G915" s="13" t="n"/>
      <c r="H915" s="5" t="n"/>
      <c r="I915" s="5" t="n"/>
      <c r="J915" s="16">
        <f>IF(A915&amp;""="","",MIN(N(E915),N(D915)))</f>
        <v/>
      </c>
      <c r="K915" s="16">
        <f>IF(A915&amp;""="","",MAX(0,N(D915)-J915))</f>
        <v/>
      </c>
      <c r="L915" s="6">
        <f>IF(A915&amp;""="","",IF(AND(H915&lt;&gt;"تم",ISNUMBER(F915),F915&lt;'الإعدادات'!$B$4-N('الإعدادات'!$B$5)),"متأخر عن الخطة",""))</f>
        <v/>
      </c>
      <c r="M915" s="6">
        <f>IF(A915&amp;""="","",IF(AND(H915="تم",N(E915)&lt;N(D915)),"راجع الحصص المنفذة",""))</f>
        <v/>
      </c>
    </row>
    <row r="916">
      <c r="A916" s="5" t="n"/>
      <c r="B916" s="5" t="n"/>
      <c r="C916" s="5" t="n"/>
      <c r="D916" s="14" t="n"/>
      <c r="E916" s="14" t="n"/>
      <c r="F916" s="13" t="n"/>
      <c r="G916" s="13" t="n"/>
      <c r="H916" s="5" t="n"/>
      <c r="I916" s="5" t="n"/>
      <c r="J916" s="16">
        <f>IF(A916&amp;""="","",MIN(N(E916),N(D916)))</f>
        <v/>
      </c>
      <c r="K916" s="16">
        <f>IF(A916&amp;""="","",MAX(0,N(D916)-J916))</f>
        <v/>
      </c>
      <c r="L916" s="6">
        <f>IF(A916&amp;""="","",IF(AND(H916&lt;&gt;"تم",ISNUMBER(F916),F916&lt;'الإعدادات'!$B$4-N('الإعدادات'!$B$5)),"متأخر عن الخطة",""))</f>
        <v/>
      </c>
      <c r="M916" s="6">
        <f>IF(A916&amp;""="","",IF(AND(H916="تم",N(E916)&lt;N(D916)),"راجع الحصص المنفذة",""))</f>
        <v/>
      </c>
    </row>
    <row r="917">
      <c r="A917" s="5" t="n"/>
      <c r="B917" s="5" t="n"/>
      <c r="C917" s="5" t="n"/>
      <c r="D917" s="14" t="n"/>
      <c r="E917" s="14" t="n"/>
      <c r="F917" s="13" t="n"/>
      <c r="G917" s="13" t="n"/>
      <c r="H917" s="5" t="n"/>
      <c r="I917" s="5" t="n"/>
      <c r="J917" s="16">
        <f>IF(A917&amp;""="","",MIN(N(E917),N(D917)))</f>
        <v/>
      </c>
      <c r="K917" s="16">
        <f>IF(A917&amp;""="","",MAX(0,N(D917)-J917))</f>
        <v/>
      </c>
      <c r="L917" s="6">
        <f>IF(A917&amp;""="","",IF(AND(H917&lt;&gt;"تم",ISNUMBER(F917),F917&lt;'الإعدادات'!$B$4-N('الإعدادات'!$B$5)),"متأخر عن الخطة",""))</f>
        <v/>
      </c>
      <c r="M917" s="6">
        <f>IF(A917&amp;""="","",IF(AND(H917="تم",N(E917)&lt;N(D917)),"راجع الحصص المنفذة",""))</f>
        <v/>
      </c>
    </row>
    <row r="918">
      <c r="A918" s="5" t="n"/>
      <c r="B918" s="5" t="n"/>
      <c r="C918" s="5" t="n"/>
      <c r="D918" s="14" t="n"/>
      <c r="E918" s="14" t="n"/>
      <c r="F918" s="13" t="n"/>
      <c r="G918" s="13" t="n"/>
      <c r="H918" s="5" t="n"/>
      <c r="I918" s="5" t="n"/>
      <c r="J918" s="16">
        <f>IF(A918&amp;""="","",MIN(N(E918),N(D918)))</f>
        <v/>
      </c>
      <c r="K918" s="16">
        <f>IF(A918&amp;""="","",MAX(0,N(D918)-J918))</f>
        <v/>
      </c>
      <c r="L918" s="6">
        <f>IF(A918&amp;""="","",IF(AND(H918&lt;&gt;"تم",ISNUMBER(F918),F918&lt;'الإعدادات'!$B$4-N('الإعدادات'!$B$5)),"متأخر عن الخطة",""))</f>
        <v/>
      </c>
      <c r="M918" s="6">
        <f>IF(A918&amp;""="","",IF(AND(H918="تم",N(E918)&lt;N(D918)),"راجع الحصص المنفذة",""))</f>
        <v/>
      </c>
    </row>
    <row r="919">
      <c r="A919" s="5" t="n"/>
      <c r="B919" s="5" t="n"/>
      <c r="C919" s="5" t="n"/>
      <c r="D919" s="14" t="n"/>
      <c r="E919" s="14" t="n"/>
      <c r="F919" s="13" t="n"/>
      <c r="G919" s="13" t="n"/>
      <c r="H919" s="5" t="n"/>
      <c r="I919" s="5" t="n"/>
      <c r="J919" s="16">
        <f>IF(A919&amp;""="","",MIN(N(E919),N(D919)))</f>
        <v/>
      </c>
      <c r="K919" s="16">
        <f>IF(A919&amp;""="","",MAX(0,N(D919)-J919))</f>
        <v/>
      </c>
      <c r="L919" s="6">
        <f>IF(A919&amp;""="","",IF(AND(H919&lt;&gt;"تم",ISNUMBER(F919),F919&lt;'الإعدادات'!$B$4-N('الإعدادات'!$B$5)),"متأخر عن الخطة",""))</f>
        <v/>
      </c>
      <c r="M919" s="6">
        <f>IF(A919&amp;""="","",IF(AND(H919="تم",N(E919)&lt;N(D919)),"راجع الحصص المنفذة",""))</f>
        <v/>
      </c>
    </row>
    <row r="920">
      <c r="A920" s="5" t="n"/>
      <c r="B920" s="5" t="n"/>
      <c r="C920" s="5" t="n"/>
      <c r="D920" s="14" t="n"/>
      <c r="E920" s="14" t="n"/>
      <c r="F920" s="13" t="n"/>
      <c r="G920" s="13" t="n"/>
      <c r="H920" s="5" t="n"/>
      <c r="I920" s="5" t="n"/>
      <c r="J920" s="16">
        <f>IF(A920&amp;""="","",MIN(N(E920),N(D920)))</f>
        <v/>
      </c>
      <c r="K920" s="16">
        <f>IF(A920&amp;""="","",MAX(0,N(D920)-J920))</f>
        <v/>
      </c>
      <c r="L920" s="6">
        <f>IF(A920&amp;""="","",IF(AND(H920&lt;&gt;"تم",ISNUMBER(F920),F920&lt;'الإعدادات'!$B$4-N('الإعدادات'!$B$5)),"متأخر عن الخطة",""))</f>
        <v/>
      </c>
      <c r="M920" s="6">
        <f>IF(A920&amp;""="","",IF(AND(H920="تم",N(E920)&lt;N(D920)),"راجع الحصص المنفذة",""))</f>
        <v/>
      </c>
    </row>
    <row r="921">
      <c r="A921" s="5" t="n"/>
      <c r="B921" s="5" t="n"/>
      <c r="C921" s="5" t="n"/>
      <c r="D921" s="14" t="n"/>
      <c r="E921" s="14" t="n"/>
      <c r="F921" s="13" t="n"/>
      <c r="G921" s="13" t="n"/>
      <c r="H921" s="5" t="n"/>
      <c r="I921" s="5" t="n"/>
      <c r="J921" s="16">
        <f>IF(A921&amp;""="","",MIN(N(E921),N(D921)))</f>
        <v/>
      </c>
      <c r="K921" s="16">
        <f>IF(A921&amp;""="","",MAX(0,N(D921)-J921))</f>
        <v/>
      </c>
      <c r="L921" s="6">
        <f>IF(A921&amp;""="","",IF(AND(H921&lt;&gt;"تم",ISNUMBER(F921),F921&lt;'الإعدادات'!$B$4-N('الإعدادات'!$B$5)),"متأخر عن الخطة",""))</f>
        <v/>
      </c>
      <c r="M921" s="6">
        <f>IF(A921&amp;""="","",IF(AND(H921="تم",N(E921)&lt;N(D921)),"راجع الحصص المنفذة",""))</f>
        <v/>
      </c>
    </row>
    <row r="922">
      <c r="A922" s="5" t="n"/>
      <c r="B922" s="5" t="n"/>
      <c r="C922" s="5" t="n"/>
      <c r="D922" s="14" t="n"/>
      <c r="E922" s="14" t="n"/>
      <c r="F922" s="13" t="n"/>
      <c r="G922" s="13" t="n"/>
      <c r="H922" s="5" t="n"/>
      <c r="I922" s="5" t="n"/>
      <c r="J922" s="16">
        <f>IF(A922&amp;""="","",MIN(N(E922),N(D922)))</f>
        <v/>
      </c>
      <c r="K922" s="16">
        <f>IF(A922&amp;""="","",MAX(0,N(D922)-J922))</f>
        <v/>
      </c>
      <c r="L922" s="6">
        <f>IF(A922&amp;""="","",IF(AND(H922&lt;&gt;"تم",ISNUMBER(F922),F922&lt;'الإعدادات'!$B$4-N('الإعدادات'!$B$5)),"متأخر عن الخطة",""))</f>
        <v/>
      </c>
      <c r="M922" s="6">
        <f>IF(A922&amp;""="","",IF(AND(H922="تم",N(E922)&lt;N(D922)),"راجع الحصص المنفذة",""))</f>
        <v/>
      </c>
    </row>
    <row r="923">
      <c r="A923" s="5" t="n"/>
      <c r="B923" s="5" t="n"/>
      <c r="C923" s="5" t="n"/>
      <c r="D923" s="14" t="n"/>
      <c r="E923" s="14" t="n"/>
      <c r="F923" s="13" t="n"/>
      <c r="G923" s="13" t="n"/>
      <c r="H923" s="5" t="n"/>
      <c r="I923" s="5" t="n"/>
      <c r="J923" s="16">
        <f>IF(A923&amp;""="","",MIN(N(E923),N(D923)))</f>
        <v/>
      </c>
      <c r="K923" s="16">
        <f>IF(A923&amp;""="","",MAX(0,N(D923)-J923))</f>
        <v/>
      </c>
      <c r="L923" s="6">
        <f>IF(A923&amp;""="","",IF(AND(H923&lt;&gt;"تم",ISNUMBER(F923),F923&lt;'الإعدادات'!$B$4-N('الإعدادات'!$B$5)),"متأخر عن الخطة",""))</f>
        <v/>
      </c>
      <c r="M923" s="6">
        <f>IF(A923&amp;""="","",IF(AND(H923="تم",N(E923)&lt;N(D923)),"راجع الحصص المنفذة",""))</f>
        <v/>
      </c>
    </row>
    <row r="924">
      <c r="A924" s="5" t="n"/>
      <c r="B924" s="5" t="n"/>
      <c r="C924" s="5" t="n"/>
      <c r="D924" s="14" t="n"/>
      <c r="E924" s="14" t="n"/>
      <c r="F924" s="13" t="n"/>
      <c r="G924" s="13" t="n"/>
      <c r="H924" s="5" t="n"/>
      <c r="I924" s="5" t="n"/>
      <c r="J924" s="16">
        <f>IF(A924&amp;""="","",MIN(N(E924),N(D924)))</f>
        <v/>
      </c>
      <c r="K924" s="16">
        <f>IF(A924&amp;""="","",MAX(0,N(D924)-J924))</f>
        <v/>
      </c>
      <c r="L924" s="6">
        <f>IF(A924&amp;""="","",IF(AND(H924&lt;&gt;"تم",ISNUMBER(F924),F924&lt;'الإعدادات'!$B$4-N('الإعدادات'!$B$5)),"متأخر عن الخطة",""))</f>
        <v/>
      </c>
      <c r="M924" s="6">
        <f>IF(A924&amp;""="","",IF(AND(H924="تم",N(E924)&lt;N(D924)),"راجع الحصص المنفذة",""))</f>
        <v/>
      </c>
    </row>
    <row r="925">
      <c r="A925" s="5" t="n"/>
      <c r="B925" s="5" t="n"/>
      <c r="C925" s="5" t="n"/>
      <c r="D925" s="14" t="n"/>
      <c r="E925" s="14" t="n"/>
      <c r="F925" s="13" t="n"/>
      <c r="G925" s="13" t="n"/>
      <c r="H925" s="5" t="n"/>
      <c r="I925" s="5" t="n"/>
      <c r="J925" s="16">
        <f>IF(A925&amp;""="","",MIN(N(E925),N(D925)))</f>
        <v/>
      </c>
      <c r="K925" s="16">
        <f>IF(A925&amp;""="","",MAX(0,N(D925)-J925))</f>
        <v/>
      </c>
      <c r="L925" s="6">
        <f>IF(A925&amp;""="","",IF(AND(H925&lt;&gt;"تم",ISNUMBER(F925),F925&lt;'الإعدادات'!$B$4-N('الإعدادات'!$B$5)),"متأخر عن الخطة",""))</f>
        <v/>
      </c>
      <c r="M925" s="6">
        <f>IF(A925&amp;""="","",IF(AND(H925="تم",N(E925)&lt;N(D925)),"راجع الحصص المنفذة",""))</f>
        <v/>
      </c>
    </row>
    <row r="926">
      <c r="A926" s="5" t="n"/>
      <c r="B926" s="5" t="n"/>
      <c r="C926" s="5" t="n"/>
      <c r="D926" s="14" t="n"/>
      <c r="E926" s="14" t="n"/>
      <c r="F926" s="13" t="n"/>
      <c r="G926" s="13" t="n"/>
      <c r="H926" s="5" t="n"/>
      <c r="I926" s="5" t="n"/>
      <c r="J926" s="16">
        <f>IF(A926&amp;""="","",MIN(N(E926),N(D926)))</f>
        <v/>
      </c>
      <c r="K926" s="16">
        <f>IF(A926&amp;""="","",MAX(0,N(D926)-J926))</f>
        <v/>
      </c>
      <c r="L926" s="6">
        <f>IF(A926&amp;""="","",IF(AND(H926&lt;&gt;"تم",ISNUMBER(F926),F926&lt;'الإعدادات'!$B$4-N('الإعدادات'!$B$5)),"متأخر عن الخطة",""))</f>
        <v/>
      </c>
      <c r="M926" s="6">
        <f>IF(A926&amp;""="","",IF(AND(H926="تم",N(E926)&lt;N(D926)),"راجع الحصص المنفذة",""))</f>
        <v/>
      </c>
    </row>
    <row r="927">
      <c r="A927" s="5" t="n"/>
      <c r="B927" s="5" t="n"/>
      <c r="C927" s="5" t="n"/>
      <c r="D927" s="14" t="n"/>
      <c r="E927" s="14" t="n"/>
      <c r="F927" s="13" t="n"/>
      <c r="G927" s="13" t="n"/>
      <c r="H927" s="5" t="n"/>
      <c r="I927" s="5" t="n"/>
      <c r="J927" s="16">
        <f>IF(A927&amp;""="","",MIN(N(E927),N(D927)))</f>
        <v/>
      </c>
      <c r="K927" s="16">
        <f>IF(A927&amp;""="","",MAX(0,N(D927)-J927))</f>
        <v/>
      </c>
      <c r="L927" s="6">
        <f>IF(A927&amp;""="","",IF(AND(H927&lt;&gt;"تم",ISNUMBER(F927),F927&lt;'الإعدادات'!$B$4-N('الإعدادات'!$B$5)),"متأخر عن الخطة",""))</f>
        <v/>
      </c>
      <c r="M927" s="6">
        <f>IF(A927&amp;""="","",IF(AND(H927="تم",N(E927)&lt;N(D927)),"راجع الحصص المنفذة",""))</f>
        <v/>
      </c>
    </row>
    <row r="928">
      <c r="A928" s="5" t="n"/>
      <c r="B928" s="5" t="n"/>
      <c r="C928" s="5" t="n"/>
      <c r="D928" s="14" t="n"/>
      <c r="E928" s="14" t="n"/>
      <c r="F928" s="13" t="n"/>
      <c r="G928" s="13" t="n"/>
      <c r="H928" s="5" t="n"/>
      <c r="I928" s="5" t="n"/>
      <c r="J928" s="16">
        <f>IF(A928&amp;""="","",MIN(N(E928),N(D928)))</f>
        <v/>
      </c>
      <c r="K928" s="16">
        <f>IF(A928&amp;""="","",MAX(0,N(D928)-J928))</f>
        <v/>
      </c>
      <c r="L928" s="6">
        <f>IF(A928&amp;""="","",IF(AND(H928&lt;&gt;"تم",ISNUMBER(F928),F928&lt;'الإعدادات'!$B$4-N('الإعدادات'!$B$5)),"متأخر عن الخطة",""))</f>
        <v/>
      </c>
      <c r="M928" s="6">
        <f>IF(A928&amp;""="","",IF(AND(H928="تم",N(E928)&lt;N(D928)),"راجع الحصص المنفذة",""))</f>
        <v/>
      </c>
    </row>
    <row r="929">
      <c r="A929" s="5" t="n"/>
      <c r="B929" s="5" t="n"/>
      <c r="C929" s="5" t="n"/>
      <c r="D929" s="14" t="n"/>
      <c r="E929" s="14" t="n"/>
      <c r="F929" s="13" t="n"/>
      <c r="G929" s="13" t="n"/>
      <c r="H929" s="5" t="n"/>
      <c r="I929" s="5" t="n"/>
      <c r="J929" s="16">
        <f>IF(A929&amp;""="","",MIN(N(E929),N(D929)))</f>
        <v/>
      </c>
      <c r="K929" s="16">
        <f>IF(A929&amp;""="","",MAX(0,N(D929)-J929))</f>
        <v/>
      </c>
      <c r="L929" s="6">
        <f>IF(A929&amp;""="","",IF(AND(H929&lt;&gt;"تم",ISNUMBER(F929),F929&lt;'الإعدادات'!$B$4-N('الإعدادات'!$B$5)),"متأخر عن الخطة",""))</f>
        <v/>
      </c>
      <c r="M929" s="6">
        <f>IF(A929&amp;""="","",IF(AND(H929="تم",N(E929)&lt;N(D929)),"راجع الحصص المنفذة",""))</f>
        <v/>
      </c>
    </row>
    <row r="930">
      <c r="A930" s="5" t="n"/>
      <c r="B930" s="5" t="n"/>
      <c r="C930" s="5" t="n"/>
      <c r="D930" s="14" t="n"/>
      <c r="E930" s="14" t="n"/>
      <c r="F930" s="13" t="n"/>
      <c r="G930" s="13" t="n"/>
      <c r="H930" s="5" t="n"/>
      <c r="I930" s="5" t="n"/>
      <c r="J930" s="16">
        <f>IF(A930&amp;""="","",MIN(N(E930),N(D930)))</f>
        <v/>
      </c>
      <c r="K930" s="16">
        <f>IF(A930&amp;""="","",MAX(0,N(D930)-J930))</f>
        <v/>
      </c>
      <c r="L930" s="6">
        <f>IF(A930&amp;""="","",IF(AND(H930&lt;&gt;"تم",ISNUMBER(F930),F930&lt;'الإعدادات'!$B$4-N('الإعدادات'!$B$5)),"متأخر عن الخطة",""))</f>
        <v/>
      </c>
      <c r="M930" s="6">
        <f>IF(A930&amp;""="","",IF(AND(H930="تم",N(E930)&lt;N(D930)),"راجع الحصص المنفذة",""))</f>
        <v/>
      </c>
    </row>
    <row r="931">
      <c r="A931" s="5" t="n"/>
      <c r="B931" s="5" t="n"/>
      <c r="C931" s="5" t="n"/>
      <c r="D931" s="14" t="n"/>
      <c r="E931" s="14" t="n"/>
      <c r="F931" s="13" t="n"/>
      <c r="G931" s="13" t="n"/>
      <c r="H931" s="5" t="n"/>
      <c r="I931" s="5" t="n"/>
      <c r="J931" s="16">
        <f>IF(A931&amp;""="","",MIN(N(E931),N(D931)))</f>
        <v/>
      </c>
      <c r="K931" s="16">
        <f>IF(A931&amp;""="","",MAX(0,N(D931)-J931))</f>
        <v/>
      </c>
      <c r="L931" s="6">
        <f>IF(A931&amp;""="","",IF(AND(H931&lt;&gt;"تم",ISNUMBER(F931),F931&lt;'الإعدادات'!$B$4-N('الإعدادات'!$B$5)),"متأخر عن الخطة",""))</f>
        <v/>
      </c>
      <c r="M931" s="6">
        <f>IF(A931&amp;""="","",IF(AND(H931="تم",N(E931)&lt;N(D931)),"راجع الحصص المنفذة",""))</f>
        <v/>
      </c>
    </row>
    <row r="932">
      <c r="A932" s="5" t="n"/>
      <c r="B932" s="5" t="n"/>
      <c r="C932" s="5" t="n"/>
      <c r="D932" s="14" t="n"/>
      <c r="E932" s="14" t="n"/>
      <c r="F932" s="13" t="n"/>
      <c r="G932" s="13" t="n"/>
      <c r="H932" s="5" t="n"/>
      <c r="I932" s="5" t="n"/>
      <c r="J932" s="16">
        <f>IF(A932&amp;""="","",MIN(N(E932),N(D932)))</f>
        <v/>
      </c>
      <c r="K932" s="16">
        <f>IF(A932&amp;""="","",MAX(0,N(D932)-J932))</f>
        <v/>
      </c>
      <c r="L932" s="6">
        <f>IF(A932&amp;""="","",IF(AND(H932&lt;&gt;"تم",ISNUMBER(F932),F932&lt;'الإعدادات'!$B$4-N('الإعدادات'!$B$5)),"متأخر عن الخطة",""))</f>
        <v/>
      </c>
      <c r="M932" s="6">
        <f>IF(A932&amp;""="","",IF(AND(H932="تم",N(E932)&lt;N(D932)),"راجع الحصص المنفذة",""))</f>
        <v/>
      </c>
    </row>
    <row r="933">
      <c r="A933" s="5" t="n"/>
      <c r="B933" s="5" t="n"/>
      <c r="C933" s="5" t="n"/>
      <c r="D933" s="14" t="n"/>
      <c r="E933" s="14" t="n"/>
      <c r="F933" s="13" t="n"/>
      <c r="G933" s="13" t="n"/>
      <c r="H933" s="5" t="n"/>
      <c r="I933" s="5" t="n"/>
      <c r="J933" s="16">
        <f>IF(A933&amp;""="","",MIN(N(E933),N(D933)))</f>
        <v/>
      </c>
      <c r="K933" s="16">
        <f>IF(A933&amp;""="","",MAX(0,N(D933)-J933))</f>
        <v/>
      </c>
      <c r="L933" s="6">
        <f>IF(A933&amp;""="","",IF(AND(H933&lt;&gt;"تم",ISNUMBER(F933),F933&lt;'الإعدادات'!$B$4-N('الإعدادات'!$B$5)),"متأخر عن الخطة",""))</f>
        <v/>
      </c>
      <c r="M933" s="6">
        <f>IF(A933&amp;""="","",IF(AND(H933="تم",N(E933)&lt;N(D933)),"راجع الحصص المنفذة",""))</f>
        <v/>
      </c>
    </row>
    <row r="934">
      <c r="A934" s="5" t="n"/>
      <c r="B934" s="5" t="n"/>
      <c r="C934" s="5" t="n"/>
      <c r="D934" s="14" t="n"/>
      <c r="E934" s="14" t="n"/>
      <c r="F934" s="13" t="n"/>
      <c r="G934" s="13" t="n"/>
      <c r="H934" s="5" t="n"/>
      <c r="I934" s="5" t="n"/>
      <c r="J934" s="16">
        <f>IF(A934&amp;""="","",MIN(N(E934),N(D934)))</f>
        <v/>
      </c>
      <c r="K934" s="16">
        <f>IF(A934&amp;""="","",MAX(0,N(D934)-J934))</f>
        <v/>
      </c>
      <c r="L934" s="6">
        <f>IF(A934&amp;""="","",IF(AND(H934&lt;&gt;"تم",ISNUMBER(F934),F934&lt;'الإعدادات'!$B$4-N('الإعدادات'!$B$5)),"متأخر عن الخطة",""))</f>
        <v/>
      </c>
      <c r="M934" s="6">
        <f>IF(A934&amp;""="","",IF(AND(H934="تم",N(E934)&lt;N(D934)),"راجع الحصص المنفذة",""))</f>
        <v/>
      </c>
    </row>
    <row r="935">
      <c r="A935" s="5" t="n"/>
      <c r="B935" s="5" t="n"/>
      <c r="C935" s="5" t="n"/>
      <c r="D935" s="14" t="n"/>
      <c r="E935" s="14" t="n"/>
      <c r="F935" s="13" t="n"/>
      <c r="G935" s="13" t="n"/>
      <c r="H935" s="5" t="n"/>
      <c r="I935" s="5" t="n"/>
      <c r="J935" s="16">
        <f>IF(A935&amp;""="","",MIN(N(E935),N(D935)))</f>
        <v/>
      </c>
      <c r="K935" s="16">
        <f>IF(A935&amp;""="","",MAX(0,N(D935)-J935))</f>
        <v/>
      </c>
      <c r="L935" s="6">
        <f>IF(A935&amp;""="","",IF(AND(H935&lt;&gt;"تم",ISNUMBER(F935),F935&lt;'الإعدادات'!$B$4-N('الإعدادات'!$B$5)),"متأخر عن الخطة",""))</f>
        <v/>
      </c>
      <c r="M935" s="6">
        <f>IF(A935&amp;""="","",IF(AND(H935="تم",N(E935)&lt;N(D935)),"راجع الحصص المنفذة",""))</f>
        <v/>
      </c>
    </row>
    <row r="936">
      <c r="A936" s="5" t="n"/>
      <c r="B936" s="5" t="n"/>
      <c r="C936" s="5" t="n"/>
      <c r="D936" s="14" t="n"/>
      <c r="E936" s="14" t="n"/>
      <c r="F936" s="13" t="n"/>
      <c r="G936" s="13" t="n"/>
      <c r="H936" s="5" t="n"/>
      <c r="I936" s="5" t="n"/>
      <c r="J936" s="16">
        <f>IF(A936&amp;""="","",MIN(N(E936),N(D936)))</f>
        <v/>
      </c>
      <c r="K936" s="16">
        <f>IF(A936&amp;""="","",MAX(0,N(D936)-J936))</f>
        <v/>
      </c>
      <c r="L936" s="6">
        <f>IF(A936&amp;""="","",IF(AND(H936&lt;&gt;"تم",ISNUMBER(F936),F936&lt;'الإعدادات'!$B$4-N('الإعدادات'!$B$5)),"متأخر عن الخطة",""))</f>
        <v/>
      </c>
      <c r="M936" s="6">
        <f>IF(A936&amp;""="","",IF(AND(H936="تم",N(E936)&lt;N(D936)),"راجع الحصص المنفذة",""))</f>
        <v/>
      </c>
    </row>
    <row r="937">
      <c r="A937" s="5" t="n"/>
      <c r="B937" s="5" t="n"/>
      <c r="C937" s="5" t="n"/>
      <c r="D937" s="14" t="n"/>
      <c r="E937" s="14" t="n"/>
      <c r="F937" s="13" t="n"/>
      <c r="G937" s="13" t="n"/>
      <c r="H937" s="5" t="n"/>
      <c r="I937" s="5" t="n"/>
      <c r="J937" s="16">
        <f>IF(A937&amp;""="","",MIN(N(E937),N(D937)))</f>
        <v/>
      </c>
      <c r="K937" s="16">
        <f>IF(A937&amp;""="","",MAX(0,N(D937)-J937))</f>
        <v/>
      </c>
      <c r="L937" s="6">
        <f>IF(A937&amp;""="","",IF(AND(H937&lt;&gt;"تم",ISNUMBER(F937),F937&lt;'الإعدادات'!$B$4-N('الإعدادات'!$B$5)),"متأخر عن الخطة",""))</f>
        <v/>
      </c>
      <c r="M937" s="6">
        <f>IF(A937&amp;""="","",IF(AND(H937="تم",N(E937)&lt;N(D937)),"راجع الحصص المنفذة",""))</f>
        <v/>
      </c>
    </row>
    <row r="938">
      <c r="A938" s="5" t="n"/>
      <c r="B938" s="5" t="n"/>
      <c r="C938" s="5" t="n"/>
      <c r="D938" s="14" t="n"/>
      <c r="E938" s="14" t="n"/>
      <c r="F938" s="13" t="n"/>
      <c r="G938" s="13" t="n"/>
      <c r="H938" s="5" t="n"/>
      <c r="I938" s="5" t="n"/>
      <c r="J938" s="16">
        <f>IF(A938&amp;""="","",MIN(N(E938),N(D938)))</f>
        <v/>
      </c>
      <c r="K938" s="16">
        <f>IF(A938&amp;""="","",MAX(0,N(D938)-J938))</f>
        <v/>
      </c>
      <c r="L938" s="6">
        <f>IF(A938&amp;""="","",IF(AND(H938&lt;&gt;"تم",ISNUMBER(F938),F938&lt;'الإعدادات'!$B$4-N('الإعدادات'!$B$5)),"متأخر عن الخطة",""))</f>
        <v/>
      </c>
      <c r="M938" s="6">
        <f>IF(A938&amp;""="","",IF(AND(H938="تم",N(E938)&lt;N(D938)),"راجع الحصص المنفذة",""))</f>
        <v/>
      </c>
    </row>
    <row r="939">
      <c r="A939" s="5" t="n"/>
      <c r="B939" s="5" t="n"/>
      <c r="C939" s="5" t="n"/>
      <c r="D939" s="14" t="n"/>
      <c r="E939" s="14" t="n"/>
      <c r="F939" s="13" t="n"/>
      <c r="G939" s="13" t="n"/>
      <c r="H939" s="5" t="n"/>
      <c r="I939" s="5" t="n"/>
      <c r="J939" s="16">
        <f>IF(A939&amp;""="","",MIN(N(E939),N(D939)))</f>
        <v/>
      </c>
      <c r="K939" s="16">
        <f>IF(A939&amp;""="","",MAX(0,N(D939)-J939))</f>
        <v/>
      </c>
      <c r="L939" s="6">
        <f>IF(A939&amp;""="","",IF(AND(H939&lt;&gt;"تم",ISNUMBER(F939),F939&lt;'الإعدادات'!$B$4-N('الإعدادات'!$B$5)),"متأخر عن الخطة",""))</f>
        <v/>
      </c>
      <c r="M939" s="6">
        <f>IF(A939&amp;""="","",IF(AND(H939="تم",N(E939)&lt;N(D939)),"راجع الحصص المنفذة",""))</f>
        <v/>
      </c>
    </row>
    <row r="940">
      <c r="A940" s="5" t="n"/>
      <c r="B940" s="5" t="n"/>
      <c r="C940" s="5" t="n"/>
      <c r="D940" s="14" t="n"/>
      <c r="E940" s="14" t="n"/>
      <c r="F940" s="13" t="n"/>
      <c r="G940" s="13" t="n"/>
      <c r="H940" s="5" t="n"/>
      <c r="I940" s="5" t="n"/>
      <c r="J940" s="16">
        <f>IF(A940&amp;""="","",MIN(N(E940),N(D940)))</f>
        <v/>
      </c>
      <c r="K940" s="16">
        <f>IF(A940&amp;""="","",MAX(0,N(D940)-J940))</f>
        <v/>
      </c>
      <c r="L940" s="6">
        <f>IF(A940&amp;""="","",IF(AND(H940&lt;&gt;"تم",ISNUMBER(F940),F940&lt;'الإعدادات'!$B$4-N('الإعدادات'!$B$5)),"متأخر عن الخطة",""))</f>
        <v/>
      </c>
      <c r="M940" s="6">
        <f>IF(A940&amp;""="","",IF(AND(H940="تم",N(E940)&lt;N(D940)),"راجع الحصص المنفذة",""))</f>
        <v/>
      </c>
    </row>
    <row r="941">
      <c r="A941" s="5" t="n"/>
      <c r="B941" s="5" t="n"/>
      <c r="C941" s="5" t="n"/>
      <c r="D941" s="14" t="n"/>
      <c r="E941" s="14" t="n"/>
      <c r="F941" s="13" t="n"/>
      <c r="G941" s="13" t="n"/>
      <c r="H941" s="5" t="n"/>
      <c r="I941" s="5" t="n"/>
      <c r="J941" s="16">
        <f>IF(A941&amp;""="","",MIN(N(E941),N(D941)))</f>
        <v/>
      </c>
      <c r="K941" s="16">
        <f>IF(A941&amp;""="","",MAX(0,N(D941)-J941))</f>
        <v/>
      </c>
      <c r="L941" s="6">
        <f>IF(A941&amp;""="","",IF(AND(H941&lt;&gt;"تم",ISNUMBER(F941),F941&lt;'الإعدادات'!$B$4-N('الإعدادات'!$B$5)),"متأخر عن الخطة",""))</f>
        <v/>
      </c>
      <c r="M941" s="6">
        <f>IF(A941&amp;""="","",IF(AND(H941="تم",N(E941)&lt;N(D941)),"راجع الحصص المنفذة",""))</f>
        <v/>
      </c>
    </row>
    <row r="942">
      <c r="A942" s="5" t="n"/>
      <c r="B942" s="5" t="n"/>
      <c r="C942" s="5" t="n"/>
      <c r="D942" s="14" t="n"/>
      <c r="E942" s="14" t="n"/>
      <c r="F942" s="13" t="n"/>
      <c r="G942" s="13" t="n"/>
      <c r="H942" s="5" t="n"/>
      <c r="I942" s="5" t="n"/>
      <c r="J942" s="16">
        <f>IF(A942&amp;""="","",MIN(N(E942),N(D942)))</f>
        <v/>
      </c>
      <c r="K942" s="16">
        <f>IF(A942&amp;""="","",MAX(0,N(D942)-J942))</f>
        <v/>
      </c>
      <c r="L942" s="6">
        <f>IF(A942&amp;""="","",IF(AND(H942&lt;&gt;"تم",ISNUMBER(F942),F942&lt;'الإعدادات'!$B$4-N('الإعدادات'!$B$5)),"متأخر عن الخطة",""))</f>
        <v/>
      </c>
      <c r="M942" s="6">
        <f>IF(A942&amp;""="","",IF(AND(H942="تم",N(E942)&lt;N(D942)),"راجع الحصص المنفذة",""))</f>
        <v/>
      </c>
    </row>
    <row r="943">
      <c r="A943" s="5" t="n"/>
      <c r="B943" s="5" t="n"/>
      <c r="C943" s="5" t="n"/>
      <c r="D943" s="14" t="n"/>
      <c r="E943" s="14" t="n"/>
      <c r="F943" s="13" t="n"/>
      <c r="G943" s="13" t="n"/>
      <c r="H943" s="5" t="n"/>
      <c r="I943" s="5" t="n"/>
      <c r="J943" s="16">
        <f>IF(A943&amp;""="","",MIN(N(E943),N(D943)))</f>
        <v/>
      </c>
      <c r="K943" s="16">
        <f>IF(A943&amp;""="","",MAX(0,N(D943)-J943))</f>
        <v/>
      </c>
      <c r="L943" s="6">
        <f>IF(A943&amp;""="","",IF(AND(H943&lt;&gt;"تم",ISNUMBER(F943),F943&lt;'الإعدادات'!$B$4-N('الإعدادات'!$B$5)),"متأخر عن الخطة",""))</f>
        <v/>
      </c>
      <c r="M943" s="6">
        <f>IF(A943&amp;""="","",IF(AND(H943="تم",N(E943)&lt;N(D943)),"راجع الحصص المنفذة",""))</f>
        <v/>
      </c>
    </row>
    <row r="944">
      <c r="A944" s="5" t="n"/>
      <c r="B944" s="5" t="n"/>
      <c r="C944" s="5" t="n"/>
      <c r="D944" s="14" t="n"/>
      <c r="E944" s="14" t="n"/>
      <c r="F944" s="13" t="n"/>
      <c r="G944" s="13" t="n"/>
      <c r="H944" s="5" t="n"/>
      <c r="I944" s="5" t="n"/>
      <c r="J944" s="16">
        <f>IF(A944&amp;""="","",MIN(N(E944),N(D944)))</f>
        <v/>
      </c>
      <c r="K944" s="16">
        <f>IF(A944&amp;""="","",MAX(0,N(D944)-J944))</f>
        <v/>
      </c>
      <c r="L944" s="6">
        <f>IF(A944&amp;""="","",IF(AND(H944&lt;&gt;"تم",ISNUMBER(F944),F944&lt;'الإعدادات'!$B$4-N('الإعدادات'!$B$5)),"متأخر عن الخطة",""))</f>
        <v/>
      </c>
      <c r="M944" s="6">
        <f>IF(A944&amp;""="","",IF(AND(H944="تم",N(E944)&lt;N(D944)),"راجع الحصص المنفذة",""))</f>
        <v/>
      </c>
    </row>
    <row r="945">
      <c r="A945" s="5" t="n"/>
      <c r="B945" s="5" t="n"/>
      <c r="C945" s="5" t="n"/>
      <c r="D945" s="14" t="n"/>
      <c r="E945" s="14" t="n"/>
      <c r="F945" s="13" t="n"/>
      <c r="G945" s="13" t="n"/>
      <c r="H945" s="5" t="n"/>
      <c r="I945" s="5" t="n"/>
      <c r="J945" s="16">
        <f>IF(A945&amp;""="","",MIN(N(E945),N(D945)))</f>
        <v/>
      </c>
      <c r="K945" s="16">
        <f>IF(A945&amp;""="","",MAX(0,N(D945)-J945))</f>
        <v/>
      </c>
      <c r="L945" s="6">
        <f>IF(A945&amp;""="","",IF(AND(H945&lt;&gt;"تم",ISNUMBER(F945),F945&lt;'الإعدادات'!$B$4-N('الإعدادات'!$B$5)),"متأخر عن الخطة",""))</f>
        <v/>
      </c>
      <c r="M945" s="6">
        <f>IF(A945&amp;""="","",IF(AND(H945="تم",N(E945)&lt;N(D945)),"راجع الحصص المنفذة",""))</f>
        <v/>
      </c>
    </row>
    <row r="946">
      <c r="A946" s="5" t="n"/>
      <c r="B946" s="5" t="n"/>
      <c r="C946" s="5" t="n"/>
      <c r="D946" s="14" t="n"/>
      <c r="E946" s="14" t="n"/>
      <c r="F946" s="13" t="n"/>
      <c r="G946" s="13" t="n"/>
      <c r="H946" s="5" t="n"/>
      <c r="I946" s="5" t="n"/>
      <c r="J946" s="16">
        <f>IF(A946&amp;""="","",MIN(N(E946),N(D946)))</f>
        <v/>
      </c>
      <c r="K946" s="16">
        <f>IF(A946&amp;""="","",MAX(0,N(D946)-J946))</f>
        <v/>
      </c>
      <c r="L946" s="6">
        <f>IF(A946&amp;""="","",IF(AND(H946&lt;&gt;"تم",ISNUMBER(F946),F946&lt;'الإعدادات'!$B$4-N('الإعدادات'!$B$5)),"متأخر عن الخطة",""))</f>
        <v/>
      </c>
      <c r="M946" s="6">
        <f>IF(A946&amp;""="","",IF(AND(H946="تم",N(E946)&lt;N(D946)),"راجع الحصص المنفذة",""))</f>
        <v/>
      </c>
    </row>
    <row r="947">
      <c r="A947" s="5" t="n"/>
      <c r="B947" s="5" t="n"/>
      <c r="C947" s="5" t="n"/>
      <c r="D947" s="14" t="n"/>
      <c r="E947" s="14" t="n"/>
      <c r="F947" s="13" t="n"/>
      <c r="G947" s="13" t="n"/>
      <c r="H947" s="5" t="n"/>
      <c r="I947" s="5" t="n"/>
      <c r="J947" s="16">
        <f>IF(A947&amp;""="","",MIN(N(E947),N(D947)))</f>
        <v/>
      </c>
      <c r="K947" s="16">
        <f>IF(A947&amp;""="","",MAX(0,N(D947)-J947))</f>
        <v/>
      </c>
      <c r="L947" s="6">
        <f>IF(A947&amp;""="","",IF(AND(H947&lt;&gt;"تم",ISNUMBER(F947),F947&lt;'الإعدادات'!$B$4-N('الإعدادات'!$B$5)),"متأخر عن الخطة",""))</f>
        <v/>
      </c>
      <c r="M947" s="6">
        <f>IF(A947&amp;""="","",IF(AND(H947="تم",N(E947)&lt;N(D947)),"راجع الحصص المنفذة",""))</f>
        <v/>
      </c>
    </row>
    <row r="948">
      <c r="A948" s="5" t="n"/>
      <c r="B948" s="5" t="n"/>
      <c r="C948" s="5" t="n"/>
      <c r="D948" s="14" t="n"/>
      <c r="E948" s="14" t="n"/>
      <c r="F948" s="13" t="n"/>
      <c r="G948" s="13" t="n"/>
      <c r="H948" s="5" t="n"/>
      <c r="I948" s="5" t="n"/>
      <c r="J948" s="16">
        <f>IF(A948&amp;""="","",MIN(N(E948),N(D948)))</f>
        <v/>
      </c>
      <c r="K948" s="16">
        <f>IF(A948&amp;""="","",MAX(0,N(D948)-J948))</f>
        <v/>
      </c>
      <c r="L948" s="6">
        <f>IF(A948&amp;""="","",IF(AND(H948&lt;&gt;"تم",ISNUMBER(F948),F948&lt;'الإعدادات'!$B$4-N('الإعدادات'!$B$5)),"متأخر عن الخطة",""))</f>
        <v/>
      </c>
      <c r="M948" s="6">
        <f>IF(A948&amp;""="","",IF(AND(H948="تم",N(E948)&lt;N(D948)),"راجع الحصص المنفذة",""))</f>
        <v/>
      </c>
    </row>
    <row r="949">
      <c r="A949" s="5" t="n"/>
      <c r="B949" s="5" t="n"/>
      <c r="C949" s="5" t="n"/>
      <c r="D949" s="14" t="n"/>
      <c r="E949" s="14" t="n"/>
      <c r="F949" s="13" t="n"/>
      <c r="G949" s="13" t="n"/>
      <c r="H949" s="5" t="n"/>
      <c r="I949" s="5" t="n"/>
      <c r="J949" s="16">
        <f>IF(A949&amp;""="","",MIN(N(E949),N(D949)))</f>
        <v/>
      </c>
      <c r="K949" s="16">
        <f>IF(A949&amp;""="","",MAX(0,N(D949)-J949))</f>
        <v/>
      </c>
      <c r="L949" s="6">
        <f>IF(A949&amp;""="","",IF(AND(H949&lt;&gt;"تم",ISNUMBER(F949),F949&lt;'الإعدادات'!$B$4-N('الإعدادات'!$B$5)),"متأخر عن الخطة",""))</f>
        <v/>
      </c>
      <c r="M949" s="6">
        <f>IF(A949&amp;""="","",IF(AND(H949="تم",N(E949)&lt;N(D949)),"راجع الحصص المنفذة",""))</f>
        <v/>
      </c>
    </row>
    <row r="950">
      <c r="A950" s="5" t="n"/>
      <c r="B950" s="5" t="n"/>
      <c r="C950" s="5" t="n"/>
      <c r="D950" s="14" t="n"/>
      <c r="E950" s="14" t="n"/>
      <c r="F950" s="13" t="n"/>
      <c r="G950" s="13" t="n"/>
      <c r="H950" s="5" t="n"/>
      <c r="I950" s="5" t="n"/>
      <c r="J950" s="16">
        <f>IF(A950&amp;""="","",MIN(N(E950),N(D950)))</f>
        <v/>
      </c>
      <c r="K950" s="16">
        <f>IF(A950&amp;""="","",MAX(0,N(D950)-J950))</f>
        <v/>
      </c>
      <c r="L950" s="6">
        <f>IF(A950&amp;""="","",IF(AND(H950&lt;&gt;"تم",ISNUMBER(F950),F950&lt;'الإعدادات'!$B$4-N('الإعدادات'!$B$5)),"متأخر عن الخطة",""))</f>
        <v/>
      </c>
      <c r="M950" s="6">
        <f>IF(A950&amp;""="","",IF(AND(H950="تم",N(E950)&lt;N(D950)),"راجع الحصص المنفذة",""))</f>
        <v/>
      </c>
    </row>
    <row r="951">
      <c r="A951" s="5" t="n"/>
      <c r="B951" s="5" t="n"/>
      <c r="C951" s="5" t="n"/>
      <c r="D951" s="14" t="n"/>
      <c r="E951" s="14" t="n"/>
      <c r="F951" s="13" t="n"/>
      <c r="G951" s="13" t="n"/>
      <c r="H951" s="5" t="n"/>
      <c r="I951" s="5" t="n"/>
      <c r="J951" s="16">
        <f>IF(A951&amp;""="","",MIN(N(E951),N(D951)))</f>
        <v/>
      </c>
      <c r="K951" s="16">
        <f>IF(A951&amp;""="","",MAX(0,N(D951)-J951))</f>
        <v/>
      </c>
      <c r="L951" s="6">
        <f>IF(A951&amp;""="","",IF(AND(H951&lt;&gt;"تم",ISNUMBER(F951),F951&lt;'الإعدادات'!$B$4-N('الإعدادات'!$B$5)),"متأخر عن الخطة",""))</f>
        <v/>
      </c>
      <c r="M951" s="6">
        <f>IF(A951&amp;""="","",IF(AND(H951="تم",N(E951)&lt;N(D951)),"راجع الحصص المنفذة",""))</f>
        <v/>
      </c>
    </row>
    <row r="952">
      <c r="A952" s="5" t="n"/>
      <c r="B952" s="5" t="n"/>
      <c r="C952" s="5" t="n"/>
      <c r="D952" s="14" t="n"/>
      <c r="E952" s="14" t="n"/>
      <c r="F952" s="13" t="n"/>
      <c r="G952" s="13" t="n"/>
      <c r="H952" s="5" t="n"/>
      <c r="I952" s="5" t="n"/>
      <c r="J952" s="16">
        <f>IF(A952&amp;""="","",MIN(N(E952),N(D952)))</f>
        <v/>
      </c>
      <c r="K952" s="16">
        <f>IF(A952&amp;""="","",MAX(0,N(D952)-J952))</f>
        <v/>
      </c>
      <c r="L952" s="6">
        <f>IF(A952&amp;""="","",IF(AND(H952&lt;&gt;"تم",ISNUMBER(F952),F952&lt;'الإعدادات'!$B$4-N('الإعدادات'!$B$5)),"متأخر عن الخطة",""))</f>
        <v/>
      </c>
      <c r="M952" s="6">
        <f>IF(A952&amp;""="","",IF(AND(H952="تم",N(E952)&lt;N(D952)),"راجع الحصص المنفذة",""))</f>
        <v/>
      </c>
    </row>
    <row r="953">
      <c r="A953" s="5" t="n"/>
      <c r="B953" s="5" t="n"/>
      <c r="C953" s="5" t="n"/>
      <c r="D953" s="14" t="n"/>
      <c r="E953" s="14" t="n"/>
      <c r="F953" s="13" t="n"/>
      <c r="G953" s="13" t="n"/>
      <c r="H953" s="5" t="n"/>
      <c r="I953" s="5" t="n"/>
      <c r="J953" s="16">
        <f>IF(A953&amp;""="","",MIN(N(E953),N(D953)))</f>
        <v/>
      </c>
      <c r="K953" s="16">
        <f>IF(A953&amp;""="","",MAX(0,N(D953)-J953))</f>
        <v/>
      </c>
      <c r="L953" s="6">
        <f>IF(A953&amp;""="","",IF(AND(H953&lt;&gt;"تم",ISNUMBER(F953),F953&lt;'الإعدادات'!$B$4-N('الإعدادات'!$B$5)),"متأخر عن الخطة",""))</f>
        <v/>
      </c>
      <c r="M953" s="6">
        <f>IF(A953&amp;""="","",IF(AND(H953="تم",N(E953)&lt;N(D953)),"راجع الحصص المنفذة",""))</f>
        <v/>
      </c>
    </row>
    <row r="954">
      <c r="A954" s="5" t="n"/>
      <c r="B954" s="5" t="n"/>
      <c r="C954" s="5" t="n"/>
      <c r="D954" s="14" t="n"/>
      <c r="E954" s="14" t="n"/>
      <c r="F954" s="13" t="n"/>
      <c r="G954" s="13" t="n"/>
      <c r="H954" s="5" t="n"/>
      <c r="I954" s="5" t="n"/>
      <c r="J954" s="16">
        <f>IF(A954&amp;""="","",MIN(N(E954),N(D954)))</f>
        <v/>
      </c>
      <c r="K954" s="16">
        <f>IF(A954&amp;""="","",MAX(0,N(D954)-J954))</f>
        <v/>
      </c>
      <c r="L954" s="6">
        <f>IF(A954&amp;""="","",IF(AND(H954&lt;&gt;"تم",ISNUMBER(F954),F954&lt;'الإعدادات'!$B$4-N('الإعدادات'!$B$5)),"متأخر عن الخطة",""))</f>
        <v/>
      </c>
      <c r="M954" s="6">
        <f>IF(A954&amp;""="","",IF(AND(H954="تم",N(E954)&lt;N(D954)),"راجع الحصص المنفذة",""))</f>
        <v/>
      </c>
    </row>
    <row r="955">
      <c r="A955" s="5" t="n"/>
      <c r="B955" s="5" t="n"/>
      <c r="C955" s="5" t="n"/>
      <c r="D955" s="14" t="n"/>
      <c r="E955" s="14" t="n"/>
      <c r="F955" s="13" t="n"/>
      <c r="G955" s="13" t="n"/>
      <c r="H955" s="5" t="n"/>
      <c r="I955" s="5" t="n"/>
      <c r="J955" s="16">
        <f>IF(A955&amp;""="","",MIN(N(E955),N(D955)))</f>
        <v/>
      </c>
      <c r="K955" s="16">
        <f>IF(A955&amp;""="","",MAX(0,N(D955)-J955))</f>
        <v/>
      </c>
      <c r="L955" s="6">
        <f>IF(A955&amp;""="","",IF(AND(H955&lt;&gt;"تم",ISNUMBER(F955),F955&lt;'الإعدادات'!$B$4-N('الإعدادات'!$B$5)),"متأخر عن الخطة",""))</f>
        <v/>
      </c>
      <c r="M955" s="6">
        <f>IF(A955&amp;""="","",IF(AND(H955="تم",N(E955)&lt;N(D955)),"راجع الحصص المنفذة",""))</f>
        <v/>
      </c>
    </row>
    <row r="956">
      <c r="A956" s="5" t="n"/>
      <c r="B956" s="5" t="n"/>
      <c r="C956" s="5" t="n"/>
      <c r="D956" s="14" t="n"/>
      <c r="E956" s="14" t="n"/>
      <c r="F956" s="13" t="n"/>
      <c r="G956" s="13" t="n"/>
      <c r="H956" s="5" t="n"/>
      <c r="I956" s="5" t="n"/>
      <c r="J956" s="16">
        <f>IF(A956&amp;""="","",MIN(N(E956),N(D956)))</f>
        <v/>
      </c>
      <c r="K956" s="16">
        <f>IF(A956&amp;""="","",MAX(0,N(D956)-J956))</f>
        <v/>
      </c>
      <c r="L956" s="6">
        <f>IF(A956&amp;""="","",IF(AND(H956&lt;&gt;"تم",ISNUMBER(F956),F956&lt;'الإعدادات'!$B$4-N('الإعدادات'!$B$5)),"متأخر عن الخطة",""))</f>
        <v/>
      </c>
      <c r="M956" s="6">
        <f>IF(A956&amp;""="","",IF(AND(H956="تم",N(E956)&lt;N(D956)),"راجع الحصص المنفذة",""))</f>
        <v/>
      </c>
    </row>
    <row r="957">
      <c r="A957" s="5" t="n"/>
      <c r="B957" s="5" t="n"/>
      <c r="C957" s="5" t="n"/>
      <c r="D957" s="14" t="n"/>
      <c r="E957" s="14" t="n"/>
      <c r="F957" s="13" t="n"/>
      <c r="G957" s="13" t="n"/>
      <c r="H957" s="5" t="n"/>
      <c r="I957" s="5" t="n"/>
      <c r="J957" s="16">
        <f>IF(A957&amp;""="","",MIN(N(E957),N(D957)))</f>
        <v/>
      </c>
      <c r="K957" s="16">
        <f>IF(A957&amp;""="","",MAX(0,N(D957)-J957))</f>
        <v/>
      </c>
      <c r="L957" s="6">
        <f>IF(A957&amp;""="","",IF(AND(H957&lt;&gt;"تم",ISNUMBER(F957),F957&lt;'الإعدادات'!$B$4-N('الإعدادات'!$B$5)),"متأخر عن الخطة",""))</f>
        <v/>
      </c>
      <c r="M957" s="6">
        <f>IF(A957&amp;""="","",IF(AND(H957="تم",N(E957)&lt;N(D957)),"راجع الحصص المنفذة",""))</f>
        <v/>
      </c>
    </row>
    <row r="958">
      <c r="A958" s="5" t="n"/>
      <c r="B958" s="5" t="n"/>
      <c r="C958" s="5" t="n"/>
      <c r="D958" s="14" t="n"/>
      <c r="E958" s="14" t="n"/>
      <c r="F958" s="13" t="n"/>
      <c r="G958" s="13" t="n"/>
      <c r="H958" s="5" t="n"/>
      <c r="I958" s="5" t="n"/>
      <c r="J958" s="16">
        <f>IF(A958&amp;""="","",MIN(N(E958),N(D958)))</f>
        <v/>
      </c>
      <c r="K958" s="16">
        <f>IF(A958&amp;""="","",MAX(0,N(D958)-J958))</f>
        <v/>
      </c>
      <c r="L958" s="6">
        <f>IF(A958&amp;""="","",IF(AND(H958&lt;&gt;"تم",ISNUMBER(F958),F958&lt;'الإعدادات'!$B$4-N('الإعدادات'!$B$5)),"متأخر عن الخطة",""))</f>
        <v/>
      </c>
      <c r="M958" s="6">
        <f>IF(A958&amp;""="","",IF(AND(H958="تم",N(E958)&lt;N(D958)),"راجع الحصص المنفذة",""))</f>
        <v/>
      </c>
    </row>
    <row r="959">
      <c r="A959" s="5" t="n"/>
      <c r="B959" s="5" t="n"/>
      <c r="C959" s="5" t="n"/>
      <c r="D959" s="14" t="n"/>
      <c r="E959" s="14" t="n"/>
      <c r="F959" s="13" t="n"/>
      <c r="G959" s="13" t="n"/>
      <c r="H959" s="5" t="n"/>
      <c r="I959" s="5" t="n"/>
      <c r="J959" s="16">
        <f>IF(A959&amp;""="","",MIN(N(E959),N(D959)))</f>
        <v/>
      </c>
      <c r="K959" s="16">
        <f>IF(A959&amp;""="","",MAX(0,N(D959)-J959))</f>
        <v/>
      </c>
      <c r="L959" s="6">
        <f>IF(A959&amp;""="","",IF(AND(H959&lt;&gt;"تم",ISNUMBER(F959),F959&lt;'الإعدادات'!$B$4-N('الإعدادات'!$B$5)),"متأخر عن الخطة",""))</f>
        <v/>
      </c>
      <c r="M959" s="6">
        <f>IF(A959&amp;""="","",IF(AND(H959="تم",N(E959)&lt;N(D959)),"راجع الحصص المنفذة",""))</f>
        <v/>
      </c>
    </row>
    <row r="960">
      <c r="A960" s="5" t="n"/>
      <c r="B960" s="5" t="n"/>
      <c r="C960" s="5" t="n"/>
      <c r="D960" s="14" t="n"/>
      <c r="E960" s="14" t="n"/>
      <c r="F960" s="13" t="n"/>
      <c r="G960" s="13" t="n"/>
      <c r="H960" s="5" t="n"/>
      <c r="I960" s="5" t="n"/>
      <c r="J960" s="16">
        <f>IF(A960&amp;""="","",MIN(N(E960),N(D960)))</f>
        <v/>
      </c>
      <c r="K960" s="16">
        <f>IF(A960&amp;""="","",MAX(0,N(D960)-J960))</f>
        <v/>
      </c>
      <c r="L960" s="6">
        <f>IF(A960&amp;""="","",IF(AND(H960&lt;&gt;"تم",ISNUMBER(F960),F960&lt;'الإعدادات'!$B$4-N('الإعدادات'!$B$5)),"متأخر عن الخطة",""))</f>
        <v/>
      </c>
      <c r="M960" s="6">
        <f>IF(A960&amp;""="","",IF(AND(H960="تم",N(E960)&lt;N(D960)),"راجع الحصص المنفذة",""))</f>
        <v/>
      </c>
    </row>
    <row r="961">
      <c r="A961" s="5" t="n"/>
      <c r="B961" s="5" t="n"/>
      <c r="C961" s="5" t="n"/>
      <c r="D961" s="14" t="n"/>
      <c r="E961" s="14" t="n"/>
      <c r="F961" s="13" t="n"/>
      <c r="G961" s="13" t="n"/>
      <c r="H961" s="5" t="n"/>
      <c r="I961" s="5" t="n"/>
      <c r="J961" s="16">
        <f>IF(A961&amp;""="","",MIN(N(E961),N(D961)))</f>
        <v/>
      </c>
      <c r="K961" s="16">
        <f>IF(A961&amp;""="","",MAX(0,N(D961)-J961))</f>
        <v/>
      </c>
      <c r="L961" s="6">
        <f>IF(A961&amp;""="","",IF(AND(H961&lt;&gt;"تم",ISNUMBER(F961),F961&lt;'الإعدادات'!$B$4-N('الإعدادات'!$B$5)),"متأخر عن الخطة",""))</f>
        <v/>
      </c>
      <c r="M961" s="6">
        <f>IF(A961&amp;""="","",IF(AND(H961="تم",N(E961)&lt;N(D961)),"راجع الحصص المنفذة",""))</f>
        <v/>
      </c>
    </row>
    <row r="962">
      <c r="A962" s="5" t="n"/>
      <c r="B962" s="5" t="n"/>
      <c r="C962" s="5" t="n"/>
      <c r="D962" s="14" t="n"/>
      <c r="E962" s="14" t="n"/>
      <c r="F962" s="13" t="n"/>
      <c r="G962" s="13" t="n"/>
      <c r="H962" s="5" t="n"/>
      <c r="I962" s="5" t="n"/>
      <c r="J962" s="16">
        <f>IF(A962&amp;""="","",MIN(N(E962),N(D962)))</f>
        <v/>
      </c>
      <c r="K962" s="16">
        <f>IF(A962&amp;""="","",MAX(0,N(D962)-J962))</f>
        <v/>
      </c>
      <c r="L962" s="6">
        <f>IF(A962&amp;""="","",IF(AND(H962&lt;&gt;"تم",ISNUMBER(F962),F962&lt;'الإعدادات'!$B$4-N('الإعدادات'!$B$5)),"متأخر عن الخطة",""))</f>
        <v/>
      </c>
      <c r="M962" s="6">
        <f>IF(A962&amp;""="","",IF(AND(H962="تم",N(E962)&lt;N(D962)),"راجع الحصص المنفذة",""))</f>
        <v/>
      </c>
    </row>
    <row r="963">
      <c r="A963" s="5" t="n"/>
      <c r="B963" s="5" t="n"/>
      <c r="C963" s="5" t="n"/>
      <c r="D963" s="14" t="n"/>
      <c r="E963" s="14" t="n"/>
      <c r="F963" s="13" t="n"/>
      <c r="G963" s="13" t="n"/>
      <c r="H963" s="5" t="n"/>
      <c r="I963" s="5" t="n"/>
      <c r="J963" s="16">
        <f>IF(A963&amp;""="","",MIN(N(E963),N(D963)))</f>
        <v/>
      </c>
      <c r="K963" s="16">
        <f>IF(A963&amp;""="","",MAX(0,N(D963)-J963))</f>
        <v/>
      </c>
      <c r="L963" s="6">
        <f>IF(A963&amp;""="","",IF(AND(H963&lt;&gt;"تم",ISNUMBER(F963),F963&lt;'الإعدادات'!$B$4-N('الإعدادات'!$B$5)),"متأخر عن الخطة",""))</f>
        <v/>
      </c>
      <c r="M963" s="6">
        <f>IF(A963&amp;""="","",IF(AND(H963="تم",N(E963)&lt;N(D963)),"راجع الحصص المنفذة",""))</f>
        <v/>
      </c>
    </row>
    <row r="964">
      <c r="A964" s="5" t="n"/>
      <c r="B964" s="5" t="n"/>
      <c r="C964" s="5" t="n"/>
      <c r="D964" s="14" t="n"/>
      <c r="E964" s="14" t="n"/>
      <c r="F964" s="13" t="n"/>
      <c r="G964" s="13" t="n"/>
      <c r="H964" s="5" t="n"/>
      <c r="I964" s="5" t="n"/>
      <c r="J964" s="16">
        <f>IF(A964&amp;""="","",MIN(N(E964),N(D964)))</f>
        <v/>
      </c>
      <c r="K964" s="16">
        <f>IF(A964&amp;""="","",MAX(0,N(D964)-J964))</f>
        <v/>
      </c>
      <c r="L964" s="6">
        <f>IF(A964&amp;""="","",IF(AND(H964&lt;&gt;"تم",ISNUMBER(F964),F964&lt;'الإعدادات'!$B$4-N('الإعدادات'!$B$5)),"متأخر عن الخطة",""))</f>
        <v/>
      </c>
      <c r="M964" s="6">
        <f>IF(A964&amp;""="","",IF(AND(H964="تم",N(E964)&lt;N(D964)),"راجع الحصص المنفذة",""))</f>
        <v/>
      </c>
    </row>
    <row r="965">
      <c r="A965" s="5" t="n"/>
      <c r="B965" s="5" t="n"/>
      <c r="C965" s="5" t="n"/>
      <c r="D965" s="14" t="n"/>
      <c r="E965" s="14" t="n"/>
      <c r="F965" s="13" t="n"/>
      <c r="G965" s="13" t="n"/>
      <c r="H965" s="5" t="n"/>
      <c r="I965" s="5" t="n"/>
      <c r="J965" s="16">
        <f>IF(A965&amp;""="","",MIN(N(E965),N(D965)))</f>
        <v/>
      </c>
      <c r="K965" s="16">
        <f>IF(A965&amp;""="","",MAX(0,N(D965)-J965))</f>
        <v/>
      </c>
      <c r="L965" s="6">
        <f>IF(A965&amp;""="","",IF(AND(H965&lt;&gt;"تم",ISNUMBER(F965),F965&lt;'الإعدادات'!$B$4-N('الإعدادات'!$B$5)),"متأخر عن الخطة",""))</f>
        <v/>
      </c>
      <c r="M965" s="6">
        <f>IF(A965&amp;""="","",IF(AND(H965="تم",N(E965)&lt;N(D965)),"راجع الحصص المنفذة",""))</f>
        <v/>
      </c>
    </row>
    <row r="966">
      <c r="A966" s="5" t="n"/>
      <c r="B966" s="5" t="n"/>
      <c r="C966" s="5" t="n"/>
      <c r="D966" s="14" t="n"/>
      <c r="E966" s="14" t="n"/>
      <c r="F966" s="13" t="n"/>
      <c r="G966" s="13" t="n"/>
      <c r="H966" s="5" t="n"/>
      <c r="I966" s="5" t="n"/>
      <c r="J966" s="16">
        <f>IF(A966&amp;""="","",MIN(N(E966),N(D966)))</f>
        <v/>
      </c>
      <c r="K966" s="16">
        <f>IF(A966&amp;""="","",MAX(0,N(D966)-J966))</f>
        <v/>
      </c>
      <c r="L966" s="6">
        <f>IF(A966&amp;""="","",IF(AND(H966&lt;&gt;"تم",ISNUMBER(F966),F966&lt;'الإعدادات'!$B$4-N('الإعدادات'!$B$5)),"متأخر عن الخطة",""))</f>
        <v/>
      </c>
      <c r="M966" s="6">
        <f>IF(A966&amp;""="","",IF(AND(H966="تم",N(E966)&lt;N(D966)),"راجع الحصص المنفذة",""))</f>
        <v/>
      </c>
    </row>
    <row r="967">
      <c r="A967" s="5" t="n"/>
      <c r="B967" s="5" t="n"/>
      <c r="C967" s="5" t="n"/>
      <c r="D967" s="14" t="n"/>
      <c r="E967" s="14" t="n"/>
      <c r="F967" s="13" t="n"/>
      <c r="G967" s="13" t="n"/>
      <c r="H967" s="5" t="n"/>
      <c r="I967" s="5" t="n"/>
      <c r="J967" s="16">
        <f>IF(A967&amp;""="","",MIN(N(E967),N(D967)))</f>
        <v/>
      </c>
      <c r="K967" s="16">
        <f>IF(A967&amp;""="","",MAX(0,N(D967)-J967))</f>
        <v/>
      </c>
      <c r="L967" s="6">
        <f>IF(A967&amp;""="","",IF(AND(H967&lt;&gt;"تم",ISNUMBER(F967),F967&lt;'الإعدادات'!$B$4-N('الإعدادات'!$B$5)),"متأخر عن الخطة",""))</f>
        <v/>
      </c>
      <c r="M967" s="6">
        <f>IF(A967&amp;""="","",IF(AND(H967="تم",N(E967)&lt;N(D967)),"راجع الحصص المنفذة",""))</f>
        <v/>
      </c>
    </row>
    <row r="968">
      <c r="A968" s="5" t="n"/>
      <c r="B968" s="5" t="n"/>
      <c r="C968" s="5" t="n"/>
      <c r="D968" s="14" t="n"/>
      <c r="E968" s="14" t="n"/>
      <c r="F968" s="13" t="n"/>
      <c r="G968" s="13" t="n"/>
      <c r="H968" s="5" t="n"/>
      <c r="I968" s="5" t="n"/>
      <c r="J968" s="16">
        <f>IF(A968&amp;""="","",MIN(N(E968),N(D968)))</f>
        <v/>
      </c>
      <c r="K968" s="16">
        <f>IF(A968&amp;""="","",MAX(0,N(D968)-J968))</f>
        <v/>
      </c>
      <c r="L968" s="6">
        <f>IF(A968&amp;""="","",IF(AND(H968&lt;&gt;"تم",ISNUMBER(F968),F968&lt;'الإعدادات'!$B$4-N('الإعدادات'!$B$5)),"متأخر عن الخطة",""))</f>
        <v/>
      </c>
      <c r="M968" s="6">
        <f>IF(A968&amp;""="","",IF(AND(H968="تم",N(E968)&lt;N(D968)),"راجع الحصص المنفذة",""))</f>
        <v/>
      </c>
    </row>
    <row r="969">
      <c r="A969" s="5" t="n"/>
      <c r="B969" s="5" t="n"/>
      <c r="C969" s="5" t="n"/>
      <c r="D969" s="14" t="n"/>
      <c r="E969" s="14" t="n"/>
      <c r="F969" s="13" t="n"/>
      <c r="G969" s="13" t="n"/>
      <c r="H969" s="5" t="n"/>
      <c r="I969" s="5" t="n"/>
      <c r="J969" s="16">
        <f>IF(A969&amp;""="","",MIN(N(E969),N(D969)))</f>
        <v/>
      </c>
      <c r="K969" s="16">
        <f>IF(A969&amp;""="","",MAX(0,N(D969)-J969))</f>
        <v/>
      </c>
      <c r="L969" s="6">
        <f>IF(A969&amp;""="","",IF(AND(H969&lt;&gt;"تم",ISNUMBER(F969),F969&lt;'الإعدادات'!$B$4-N('الإعدادات'!$B$5)),"متأخر عن الخطة",""))</f>
        <v/>
      </c>
      <c r="M969" s="6">
        <f>IF(A969&amp;""="","",IF(AND(H969="تم",N(E969)&lt;N(D969)),"راجع الحصص المنفذة",""))</f>
        <v/>
      </c>
    </row>
    <row r="970">
      <c r="A970" s="5" t="n"/>
      <c r="B970" s="5" t="n"/>
      <c r="C970" s="5" t="n"/>
      <c r="D970" s="14" t="n"/>
      <c r="E970" s="14" t="n"/>
      <c r="F970" s="13" t="n"/>
      <c r="G970" s="13" t="n"/>
      <c r="H970" s="5" t="n"/>
      <c r="I970" s="5" t="n"/>
      <c r="J970" s="16">
        <f>IF(A970&amp;""="","",MIN(N(E970),N(D970)))</f>
        <v/>
      </c>
      <c r="K970" s="16">
        <f>IF(A970&amp;""="","",MAX(0,N(D970)-J970))</f>
        <v/>
      </c>
      <c r="L970" s="6">
        <f>IF(A970&amp;""="","",IF(AND(H970&lt;&gt;"تم",ISNUMBER(F970),F970&lt;'الإعدادات'!$B$4-N('الإعدادات'!$B$5)),"متأخر عن الخطة",""))</f>
        <v/>
      </c>
      <c r="M970" s="6">
        <f>IF(A970&amp;""="","",IF(AND(H970="تم",N(E970)&lt;N(D970)),"راجع الحصص المنفذة",""))</f>
        <v/>
      </c>
    </row>
    <row r="971">
      <c r="A971" s="5" t="n"/>
      <c r="B971" s="5" t="n"/>
      <c r="C971" s="5" t="n"/>
      <c r="D971" s="14" t="n"/>
      <c r="E971" s="14" t="n"/>
      <c r="F971" s="13" t="n"/>
      <c r="G971" s="13" t="n"/>
      <c r="H971" s="5" t="n"/>
      <c r="I971" s="5" t="n"/>
      <c r="J971" s="16">
        <f>IF(A971&amp;""="","",MIN(N(E971),N(D971)))</f>
        <v/>
      </c>
      <c r="K971" s="16">
        <f>IF(A971&amp;""="","",MAX(0,N(D971)-J971))</f>
        <v/>
      </c>
      <c r="L971" s="6">
        <f>IF(A971&amp;""="","",IF(AND(H971&lt;&gt;"تم",ISNUMBER(F971),F971&lt;'الإعدادات'!$B$4-N('الإعدادات'!$B$5)),"متأخر عن الخطة",""))</f>
        <v/>
      </c>
      <c r="M971" s="6">
        <f>IF(A971&amp;""="","",IF(AND(H971="تم",N(E971)&lt;N(D971)),"راجع الحصص المنفذة",""))</f>
        <v/>
      </c>
    </row>
    <row r="972">
      <c r="A972" s="5" t="n"/>
      <c r="B972" s="5" t="n"/>
      <c r="C972" s="5" t="n"/>
      <c r="D972" s="14" t="n"/>
      <c r="E972" s="14" t="n"/>
      <c r="F972" s="13" t="n"/>
      <c r="G972" s="13" t="n"/>
      <c r="H972" s="5" t="n"/>
      <c r="I972" s="5" t="n"/>
      <c r="J972" s="16">
        <f>IF(A972&amp;""="","",MIN(N(E972),N(D972)))</f>
        <v/>
      </c>
      <c r="K972" s="16">
        <f>IF(A972&amp;""="","",MAX(0,N(D972)-J972))</f>
        <v/>
      </c>
      <c r="L972" s="6">
        <f>IF(A972&amp;""="","",IF(AND(H972&lt;&gt;"تم",ISNUMBER(F972),F972&lt;'الإعدادات'!$B$4-N('الإعدادات'!$B$5)),"متأخر عن الخطة",""))</f>
        <v/>
      </c>
      <c r="M972" s="6">
        <f>IF(A972&amp;""="","",IF(AND(H972="تم",N(E972)&lt;N(D972)),"راجع الحصص المنفذة",""))</f>
        <v/>
      </c>
    </row>
    <row r="973">
      <c r="A973" s="5" t="n"/>
      <c r="B973" s="5" t="n"/>
      <c r="C973" s="5" t="n"/>
      <c r="D973" s="14" t="n"/>
      <c r="E973" s="14" t="n"/>
      <c r="F973" s="13" t="n"/>
      <c r="G973" s="13" t="n"/>
      <c r="H973" s="5" t="n"/>
      <c r="I973" s="5" t="n"/>
      <c r="J973" s="16">
        <f>IF(A973&amp;""="","",MIN(N(E973),N(D973)))</f>
        <v/>
      </c>
      <c r="K973" s="16">
        <f>IF(A973&amp;""="","",MAX(0,N(D973)-J973))</f>
        <v/>
      </c>
      <c r="L973" s="6">
        <f>IF(A973&amp;""="","",IF(AND(H973&lt;&gt;"تم",ISNUMBER(F973),F973&lt;'الإعدادات'!$B$4-N('الإعدادات'!$B$5)),"متأخر عن الخطة",""))</f>
        <v/>
      </c>
      <c r="M973" s="6">
        <f>IF(A973&amp;""="","",IF(AND(H973="تم",N(E973)&lt;N(D973)),"راجع الحصص المنفذة",""))</f>
        <v/>
      </c>
    </row>
    <row r="974">
      <c r="A974" s="5" t="n"/>
      <c r="B974" s="5" t="n"/>
      <c r="C974" s="5" t="n"/>
      <c r="D974" s="14" t="n"/>
      <c r="E974" s="14" t="n"/>
      <c r="F974" s="13" t="n"/>
      <c r="G974" s="13" t="n"/>
      <c r="H974" s="5" t="n"/>
      <c r="I974" s="5" t="n"/>
      <c r="J974" s="16">
        <f>IF(A974&amp;""="","",MIN(N(E974),N(D974)))</f>
        <v/>
      </c>
      <c r="K974" s="16">
        <f>IF(A974&amp;""="","",MAX(0,N(D974)-J974))</f>
        <v/>
      </c>
      <c r="L974" s="6">
        <f>IF(A974&amp;""="","",IF(AND(H974&lt;&gt;"تم",ISNUMBER(F974),F974&lt;'الإعدادات'!$B$4-N('الإعدادات'!$B$5)),"متأخر عن الخطة",""))</f>
        <v/>
      </c>
      <c r="M974" s="6">
        <f>IF(A974&amp;""="","",IF(AND(H974="تم",N(E974)&lt;N(D974)),"راجع الحصص المنفذة",""))</f>
        <v/>
      </c>
    </row>
    <row r="975">
      <c r="A975" s="5" t="n"/>
      <c r="B975" s="5" t="n"/>
      <c r="C975" s="5" t="n"/>
      <c r="D975" s="14" t="n"/>
      <c r="E975" s="14" t="n"/>
      <c r="F975" s="13" t="n"/>
      <c r="G975" s="13" t="n"/>
      <c r="H975" s="5" t="n"/>
      <c r="I975" s="5" t="n"/>
      <c r="J975" s="16">
        <f>IF(A975&amp;""="","",MIN(N(E975),N(D975)))</f>
        <v/>
      </c>
      <c r="K975" s="16">
        <f>IF(A975&amp;""="","",MAX(0,N(D975)-J975))</f>
        <v/>
      </c>
      <c r="L975" s="6">
        <f>IF(A975&amp;""="","",IF(AND(H975&lt;&gt;"تم",ISNUMBER(F975),F975&lt;'الإعدادات'!$B$4-N('الإعدادات'!$B$5)),"متأخر عن الخطة",""))</f>
        <v/>
      </c>
      <c r="M975" s="6">
        <f>IF(A975&amp;""="","",IF(AND(H975="تم",N(E975)&lt;N(D975)),"راجع الحصص المنفذة",""))</f>
        <v/>
      </c>
    </row>
    <row r="976">
      <c r="A976" s="5" t="n"/>
      <c r="B976" s="5" t="n"/>
      <c r="C976" s="5" t="n"/>
      <c r="D976" s="14" t="n"/>
      <c r="E976" s="14" t="n"/>
      <c r="F976" s="13" t="n"/>
      <c r="G976" s="13" t="n"/>
      <c r="H976" s="5" t="n"/>
      <c r="I976" s="5" t="n"/>
      <c r="J976" s="16">
        <f>IF(A976&amp;""="","",MIN(N(E976),N(D976)))</f>
        <v/>
      </c>
      <c r="K976" s="16">
        <f>IF(A976&amp;""="","",MAX(0,N(D976)-J976))</f>
        <v/>
      </c>
      <c r="L976" s="6">
        <f>IF(A976&amp;""="","",IF(AND(H976&lt;&gt;"تم",ISNUMBER(F976),F976&lt;'الإعدادات'!$B$4-N('الإعدادات'!$B$5)),"متأخر عن الخطة",""))</f>
        <v/>
      </c>
      <c r="M976" s="6">
        <f>IF(A976&amp;""="","",IF(AND(H976="تم",N(E976)&lt;N(D976)),"راجع الحصص المنفذة",""))</f>
        <v/>
      </c>
    </row>
    <row r="977">
      <c r="A977" s="5" t="n"/>
      <c r="B977" s="5" t="n"/>
      <c r="C977" s="5" t="n"/>
      <c r="D977" s="14" t="n"/>
      <c r="E977" s="14" t="n"/>
      <c r="F977" s="13" t="n"/>
      <c r="G977" s="13" t="n"/>
      <c r="H977" s="5" t="n"/>
      <c r="I977" s="5" t="n"/>
      <c r="J977" s="16">
        <f>IF(A977&amp;""="","",MIN(N(E977),N(D977)))</f>
        <v/>
      </c>
      <c r="K977" s="16">
        <f>IF(A977&amp;""="","",MAX(0,N(D977)-J977))</f>
        <v/>
      </c>
      <c r="L977" s="6">
        <f>IF(A977&amp;""="","",IF(AND(H977&lt;&gt;"تم",ISNUMBER(F977),F977&lt;'الإعدادات'!$B$4-N('الإعدادات'!$B$5)),"متأخر عن الخطة",""))</f>
        <v/>
      </c>
      <c r="M977" s="6">
        <f>IF(A977&amp;""="","",IF(AND(H977="تم",N(E977)&lt;N(D977)),"راجع الحصص المنفذة",""))</f>
        <v/>
      </c>
    </row>
    <row r="978">
      <c r="A978" s="5" t="n"/>
      <c r="B978" s="5" t="n"/>
      <c r="C978" s="5" t="n"/>
      <c r="D978" s="14" t="n"/>
      <c r="E978" s="14" t="n"/>
      <c r="F978" s="13" t="n"/>
      <c r="G978" s="13" t="n"/>
      <c r="H978" s="5" t="n"/>
      <c r="I978" s="5" t="n"/>
      <c r="J978" s="16">
        <f>IF(A978&amp;""="","",MIN(N(E978),N(D978)))</f>
        <v/>
      </c>
      <c r="K978" s="16">
        <f>IF(A978&amp;""="","",MAX(0,N(D978)-J978))</f>
        <v/>
      </c>
      <c r="L978" s="6">
        <f>IF(A978&amp;""="","",IF(AND(H978&lt;&gt;"تم",ISNUMBER(F978),F978&lt;'الإعدادات'!$B$4-N('الإعدادات'!$B$5)),"متأخر عن الخطة",""))</f>
        <v/>
      </c>
      <c r="M978" s="6">
        <f>IF(A978&amp;""="","",IF(AND(H978="تم",N(E978)&lt;N(D978)),"راجع الحصص المنفذة",""))</f>
        <v/>
      </c>
    </row>
    <row r="979">
      <c r="A979" s="5" t="n"/>
      <c r="B979" s="5" t="n"/>
      <c r="C979" s="5" t="n"/>
      <c r="D979" s="14" t="n"/>
      <c r="E979" s="14" t="n"/>
      <c r="F979" s="13" t="n"/>
      <c r="G979" s="13" t="n"/>
      <c r="H979" s="5" t="n"/>
      <c r="I979" s="5" t="n"/>
      <c r="J979" s="16">
        <f>IF(A979&amp;""="","",MIN(N(E979),N(D979)))</f>
        <v/>
      </c>
      <c r="K979" s="16">
        <f>IF(A979&amp;""="","",MAX(0,N(D979)-J979))</f>
        <v/>
      </c>
      <c r="L979" s="6">
        <f>IF(A979&amp;""="","",IF(AND(H979&lt;&gt;"تم",ISNUMBER(F979),F979&lt;'الإعدادات'!$B$4-N('الإعدادات'!$B$5)),"متأخر عن الخطة",""))</f>
        <v/>
      </c>
      <c r="M979" s="6">
        <f>IF(A979&amp;""="","",IF(AND(H979="تم",N(E979)&lt;N(D979)),"راجع الحصص المنفذة",""))</f>
        <v/>
      </c>
    </row>
    <row r="980">
      <c r="A980" s="5" t="n"/>
      <c r="B980" s="5" t="n"/>
      <c r="C980" s="5" t="n"/>
      <c r="D980" s="14" t="n"/>
      <c r="E980" s="14" t="n"/>
      <c r="F980" s="13" t="n"/>
      <c r="G980" s="13" t="n"/>
      <c r="H980" s="5" t="n"/>
      <c r="I980" s="5" t="n"/>
      <c r="J980" s="16">
        <f>IF(A980&amp;""="","",MIN(N(E980),N(D980)))</f>
        <v/>
      </c>
      <c r="K980" s="16">
        <f>IF(A980&amp;""="","",MAX(0,N(D980)-J980))</f>
        <v/>
      </c>
      <c r="L980" s="6">
        <f>IF(A980&amp;""="","",IF(AND(H980&lt;&gt;"تم",ISNUMBER(F980),F980&lt;'الإعدادات'!$B$4-N('الإعدادات'!$B$5)),"متأخر عن الخطة",""))</f>
        <v/>
      </c>
      <c r="M980" s="6">
        <f>IF(A980&amp;""="","",IF(AND(H980="تم",N(E980)&lt;N(D980)),"راجع الحصص المنفذة",""))</f>
        <v/>
      </c>
    </row>
    <row r="981">
      <c r="A981" s="5" t="n"/>
      <c r="B981" s="5" t="n"/>
      <c r="C981" s="5" t="n"/>
      <c r="D981" s="14" t="n"/>
      <c r="E981" s="14" t="n"/>
      <c r="F981" s="13" t="n"/>
      <c r="G981" s="13" t="n"/>
      <c r="H981" s="5" t="n"/>
      <c r="I981" s="5" t="n"/>
      <c r="J981" s="16">
        <f>IF(A981&amp;""="","",MIN(N(E981),N(D981)))</f>
        <v/>
      </c>
      <c r="K981" s="16">
        <f>IF(A981&amp;""="","",MAX(0,N(D981)-J981))</f>
        <v/>
      </c>
      <c r="L981" s="6">
        <f>IF(A981&amp;""="","",IF(AND(H981&lt;&gt;"تم",ISNUMBER(F981),F981&lt;'الإعدادات'!$B$4-N('الإعدادات'!$B$5)),"متأخر عن الخطة",""))</f>
        <v/>
      </c>
      <c r="M981" s="6">
        <f>IF(A981&amp;""="","",IF(AND(H981="تم",N(E981)&lt;N(D981)),"راجع الحصص المنفذة",""))</f>
        <v/>
      </c>
    </row>
    <row r="982">
      <c r="A982" s="5" t="n"/>
      <c r="B982" s="5" t="n"/>
      <c r="C982" s="5" t="n"/>
      <c r="D982" s="14" t="n"/>
      <c r="E982" s="14" t="n"/>
      <c r="F982" s="13" t="n"/>
      <c r="G982" s="13" t="n"/>
      <c r="H982" s="5" t="n"/>
      <c r="I982" s="5" t="n"/>
      <c r="J982" s="16">
        <f>IF(A982&amp;""="","",MIN(N(E982),N(D982)))</f>
        <v/>
      </c>
      <c r="K982" s="16">
        <f>IF(A982&amp;""="","",MAX(0,N(D982)-J982))</f>
        <v/>
      </c>
      <c r="L982" s="6">
        <f>IF(A982&amp;""="","",IF(AND(H982&lt;&gt;"تم",ISNUMBER(F982),F982&lt;'الإعدادات'!$B$4-N('الإعدادات'!$B$5)),"متأخر عن الخطة",""))</f>
        <v/>
      </c>
      <c r="M982" s="6">
        <f>IF(A982&amp;""="","",IF(AND(H982="تم",N(E982)&lt;N(D982)),"راجع الحصص المنفذة",""))</f>
        <v/>
      </c>
    </row>
    <row r="983">
      <c r="A983" s="5" t="n"/>
      <c r="B983" s="5" t="n"/>
      <c r="C983" s="5" t="n"/>
      <c r="D983" s="14" t="n"/>
      <c r="E983" s="14" t="n"/>
      <c r="F983" s="13" t="n"/>
      <c r="G983" s="13" t="n"/>
      <c r="H983" s="5" t="n"/>
      <c r="I983" s="5" t="n"/>
      <c r="J983" s="16">
        <f>IF(A983&amp;""="","",MIN(N(E983),N(D983)))</f>
        <v/>
      </c>
      <c r="K983" s="16">
        <f>IF(A983&amp;""="","",MAX(0,N(D983)-J983))</f>
        <v/>
      </c>
      <c r="L983" s="6">
        <f>IF(A983&amp;""="","",IF(AND(H983&lt;&gt;"تم",ISNUMBER(F983),F983&lt;'الإعدادات'!$B$4-N('الإعدادات'!$B$5)),"متأخر عن الخطة",""))</f>
        <v/>
      </c>
      <c r="M983" s="6">
        <f>IF(A983&amp;""="","",IF(AND(H983="تم",N(E983)&lt;N(D983)),"راجع الحصص المنفذة",""))</f>
        <v/>
      </c>
    </row>
    <row r="984">
      <c r="A984" s="5" t="n"/>
      <c r="B984" s="5" t="n"/>
      <c r="C984" s="5" t="n"/>
      <c r="D984" s="14" t="n"/>
      <c r="E984" s="14" t="n"/>
      <c r="F984" s="13" t="n"/>
      <c r="G984" s="13" t="n"/>
      <c r="H984" s="5" t="n"/>
      <c r="I984" s="5" t="n"/>
      <c r="J984" s="16">
        <f>IF(A984&amp;""="","",MIN(N(E984),N(D984)))</f>
        <v/>
      </c>
      <c r="K984" s="16">
        <f>IF(A984&amp;""="","",MAX(0,N(D984)-J984))</f>
        <v/>
      </c>
      <c r="L984" s="6">
        <f>IF(A984&amp;""="","",IF(AND(H984&lt;&gt;"تم",ISNUMBER(F984),F984&lt;'الإعدادات'!$B$4-N('الإعدادات'!$B$5)),"متأخر عن الخطة",""))</f>
        <v/>
      </c>
      <c r="M984" s="6">
        <f>IF(A984&amp;""="","",IF(AND(H984="تم",N(E984)&lt;N(D984)),"راجع الحصص المنفذة",""))</f>
        <v/>
      </c>
    </row>
    <row r="985">
      <c r="A985" s="5" t="n"/>
      <c r="B985" s="5" t="n"/>
      <c r="C985" s="5" t="n"/>
      <c r="D985" s="14" t="n"/>
      <c r="E985" s="14" t="n"/>
      <c r="F985" s="13" t="n"/>
      <c r="G985" s="13" t="n"/>
      <c r="H985" s="5" t="n"/>
      <c r="I985" s="5" t="n"/>
      <c r="J985" s="16">
        <f>IF(A985&amp;""="","",MIN(N(E985),N(D985)))</f>
        <v/>
      </c>
      <c r="K985" s="16">
        <f>IF(A985&amp;""="","",MAX(0,N(D985)-J985))</f>
        <v/>
      </c>
      <c r="L985" s="6">
        <f>IF(A985&amp;""="","",IF(AND(H985&lt;&gt;"تم",ISNUMBER(F985),F985&lt;'الإعدادات'!$B$4-N('الإعدادات'!$B$5)),"متأخر عن الخطة",""))</f>
        <v/>
      </c>
      <c r="M985" s="6">
        <f>IF(A985&amp;""="","",IF(AND(H985="تم",N(E985)&lt;N(D985)),"راجع الحصص المنفذة",""))</f>
        <v/>
      </c>
    </row>
    <row r="986">
      <c r="A986" s="5" t="n"/>
      <c r="B986" s="5" t="n"/>
      <c r="C986" s="5" t="n"/>
      <c r="D986" s="14" t="n"/>
      <c r="E986" s="14" t="n"/>
      <c r="F986" s="13" t="n"/>
      <c r="G986" s="13" t="n"/>
      <c r="H986" s="5" t="n"/>
      <c r="I986" s="5" t="n"/>
      <c r="J986" s="16">
        <f>IF(A986&amp;""="","",MIN(N(E986),N(D986)))</f>
        <v/>
      </c>
      <c r="K986" s="16">
        <f>IF(A986&amp;""="","",MAX(0,N(D986)-J986))</f>
        <v/>
      </c>
      <c r="L986" s="6">
        <f>IF(A986&amp;""="","",IF(AND(H986&lt;&gt;"تم",ISNUMBER(F986),F986&lt;'الإعدادات'!$B$4-N('الإعدادات'!$B$5)),"متأخر عن الخطة",""))</f>
        <v/>
      </c>
      <c r="M986" s="6">
        <f>IF(A986&amp;""="","",IF(AND(H986="تم",N(E986)&lt;N(D986)),"راجع الحصص المنفذة",""))</f>
        <v/>
      </c>
    </row>
    <row r="987">
      <c r="A987" s="5" t="n"/>
      <c r="B987" s="5" t="n"/>
      <c r="C987" s="5" t="n"/>
      <c r="D987" s="14" t="n"/>
      <c r="E987" s="14" t="n"/>
      <c r="F987" s="13" t="n"/>
      <c r="G987" s="13" t="n"/>
      <c r="H987" s="5" t="n"/>
      <c r="I987" s="5" t="n"/>
      <c r="J987" s="16">
        <f>IF(A987&amp;""="","",MIN(N(E987),N(D987)))</f>
        <v/>
      </c>
      <c r="K987" s="16">
        <f>IF(A987&amp;""="","",MAX(0,N(D987)-J987))</f>
        <v/>
      </c>
      <c r="L987" s="6">
        <f>IF(A987&amp;""="","",IF(AND(H987&lt;&gt;"تم",ISNUMBER(F987),F987&lt;'الإعدادات'!$B$4-N('الإعدادات'!$B$5)),"متأخر عن الخطة",""))</f>
        <v/>
      </c>
      <c r="M987" s="6">
        <f>IF(A987&amp;""="","",IF(AND(H987="تم",N(E987)&lt;N(D987)),"راجع الحصص المنفذة",""))</f>
        <v/>
      </c>
    </row>
    <row r="988">
      <c r="A988" s="5" t="n"/>
      <c r="B988" s="5" t="n"/>
      <c r="C988" s="5" t="n"/>
      <c r="D988" s="14" t="n"/>
      <c r="E988" s="14" t="n"/>
      <c r="F988" s="13" t="n"/>
      <c r="G988" s="13" t="n"/>
      <c r="H988" s="5" t="n"/>
      <c r="I988" s="5" t="n"/>
      <c r="J988" s="16">
        <f>IF(A988&amp;""="","",MIN(N(E988),N(D988)))</f>
        <v/>
      </c>
      <c r="K988" s="16">
        <f>IF(A988&amp;""="","",MAX(0,N(D988)-J988))</f>
        <v/>
      </c>
      <c r="L988" s="6">
        <f>IF(A988&amp;""="","",IF(AND(H988&lt;&gt;"تم",ISNUMBER(F988),F988&lt;'الإعدادات'!$B$4-N('الإعدادات'!$B$5)),"متأخر عن الخطة",""))</f>
        <v/>
      </c>
      <c r="M988" s="6">
        <f>IF(A988&amp;""="","",IF(AND(H988="تم",N(E988)&lt;N(D988)),"راجع الحصص المنفذة",""))</f>
        <v/>
      </c>
    </row>
    <row r="989">
      <c r="A989" s="5" t="n"/>
      <c r="B989" s="5" t="n"/>
      <c r="C989" s="5" t="n"/>
      <c r="D989" s="14" t="n"/>
      <c r="E989" s="14" t="n"/>
      <c r="F989" s="13" t="n"/>
      <c r="G989" s="13" t="n"/>
      <c r="H989" s="5" t="n"/>
      <c r="I989" s="5" t="n"/>
      <c r="J989" s="16">
        <f>IF(A989&amp;""="","",MIN(N(E989),N(D989)))</f>
        <v/>
      </c>
      <c r="K989" s="16">
        <f>IF(A989&amp;""="","",MAX(0,N(D989)-J989))</f>
        <v/>
      </c>
      <c r="L989" s="6">
        <f>IF(A989&amp;""="","",IF(AND(H989&lt;&gt;"تم",ISNUMBER(F989),F989&lt;'الإعدادات'!$B$4-N('الإعدادات'!$B$5)),"متأخر عن الخطة",""))</f>
        <v/>
      </c>
      <c r="M989" s="6">
        <f>IF(A989&amp;""="","",IF(AND(H989="تم",N(E989)&lt;N(D989)),"راجع الحصص المنفذة",""))</f>
        <v/>
      </c>
    </row>
    <row r="990">
      <c r="A990" s="5" t="n"/>
      <c r="B990" s="5" t="n"/>
      <c r="C990" s="5" t="n"/>
      <c r="D990" s="14" t="n"/>
      <c r="E990" s="14" t="n"/>
      <c r="F990" s="13" t="n"/>
      <c r="G990" s="13" t="n"/>
      <c r="H990" s="5" t="n"/>
      <c r="I990" s="5" t="n"/>
      <c r="J990" s="16">
        <f>IF(A990&amp;""="","",MIN(N(E990),N(D990)))</f>
        <v/>
      </c>
      <c r="K990" s="16">
        <f>IF(A990&amp;""="","",MAX(0,N(D990)-J990))</f>
        <v/>
      </c>
      <c r="L990" s="6">
        <f>IF(A990&amp;""="","",IF(AND(H990&lt;&gt;"تم",ISNUMBER(F990),F990&lt;'الإعدادات'!$B$4-N('الإعدادات'!$B$5)),"متأخر عن الخطة",""))</f>
        <v/>
      </c>
      <c r="M990" s="6">
        <f>IF(A990&amp;""="","",IF(AND(H990="تم",N(E990)&lt;N(D990)),"راجع الحصص المنفذة",""))</f>
        <v/>
      </c>
    </row>
    <row r="991">
      <c r="A991" s="5" t="n"/>
      <c r="B991" s="5" t="n"/>
      <c r="C991" s="5" t="n"/>
      <c r="D991" s="14" t="n"/>
      <c r="E991" s="14" t="n"/>
      <c r="F991" s="13" t="n"/>
      <c r="G991" s="13" t="n"/>
      <c r="H991" s="5" t="n"/>
      <c r="I991" s="5" t="n"/>
      <c r="J991" s="16">
        <f>IF(A991&amp;""="","",MIN(N(E991),N(D991)))</f>
        <v/>
      </c>
      <c r="K991" s="16">
        <f>IF(A991&amp;""="","",MAX(0,N(D991)-J991))</f>
        <v/>
      </c>
      <c r="L991" s="6">
        <f>IF(A991&amp;""="","",IF(AND(H991&lt;&gt;"تم",ISNUMBER(F991),F991&lt;'الإعدادات'!$B$4-N('الإعدادات'!$B$5)),"متأخر عن الخطة",""))</f>
        <v/>
      </c>
      <c r="M991" s="6">
        <f>IF(A991&amp;""="","",IF(AND(H991="تم",N(E991)&lt;N(D991)),"راجع الحصص المنفذة",""))</f>
        <v/>
      </c>
    </row>
    <row r="992">
      <c r="A992" s="5" t="n"/>
      <c r="B992" s="5" t="n"/>
      <c r="C992" s="5" t="n"/>
      <c r="D992" s="14" t="n"/>
      <c r="E992" s="14" t="n"/>
      <c r="F992" s="13" t="n"/>
      <c r="G992" s="13" t="n"/>
      <c r="H992" s="5" t="n"/>
      <c r="I992" s="5" t="n"/>
      <c r="J992" s="16">
        <f>IF(A992&amp;""="","",MIN(N(E992),N(D992)))</f>
        <v/>
      </c>
      <c r="K992" s="16">
        <f>IF(A992&amp;""="","",MAX(0,N(D992)-J992))</f>
        <v/>
      </c>
      <c r="L992" s="6">
        <f>IF(A992&amp;""="","",IF(AND(H992&lt;&gt;"تم",ISNUMBER(F992),F992&lt;'الإعدادات'!$B$4-N('الإعدادات'!$B$5)),"متأخر عن الخطة",""))</f>
        <v/>
      </c>
      <c r="M992" s="6">
        <f>IF(A992&amp;""="","",IF(AND(H992="تم",N(E992)&lt;N(D992)),"راجع الحصص المنفذة",""))</f>
        <v/>
      </c>
    </row>
    <row r="993">
      <c r="A993" s="5" t="n"/>
      <c r="B993" s="5" t="n"/>
      <c r="C993" s="5" t="n"/>
      <c r="D993" s="14" t="n"/>
      <c r="E993" s="14" t="n"/>
      <c r="F993" s="13" t="n"/>
      <c r="G993" s="13" t="n"/>
      <c r="H993" s="5" t="n"/>
      <c r="I993" s="5" t="n"/>
      <c r="J993" s="16">
        <f>IF(A993&amp;""="","",MIN(N(E993),N(D993)))</f>
        <v/>
      </c>
      <c r="K993" s="16">
        <f>IF(A993&amp;""="","",MAX(0,N(D993)-J993))</f>
        <v/>
      </c>
      <c r="L993" s="6">
        <f>IF(A993&amp;""="","",IF(AND(H993&lt;&gt;"تم",ISNUMBER(F993),F993&lt;'الإعدادات'!$B$4-N('الإعدادات'!$B$5)),"متأخر عن الخطة",""))</f>
        <v/>
      </c>
      <c r="M993" s="6">
        <f>IF(A993&amp;""="","",IF(AND(H993="تم",N(E993)&lt;N(D993)),"راجع الحصص المنفذة",""))</f>
        <v/>
      </c>
    </row>
    <row r="994">
      <c r="A994" s="5" t="n"/>
      <c r="B994" s="5" t="n"/>
      <c r="C994" s="5" t="n"/>
      <c r="D994" s="14" t="n"/>
      <c r="E994" s="14" t="n"/>
      <c r="F994" s="13" t="n"/>
      <c r="G994" s="13" t="n"/>
      <c r="H994" s="5" t="n"/>
      <c r="I994" s="5" t="n"/>
      <c r="J994" s="16">
        <f>IF(A994&amp;""="","",MIN(N(E994),N(D994)))</f>
        <v/>
      </c>
      <c r="K994" s="16">
        <f>IF(A994&amp;""="","",MAX(0,N(D994)-J994))</f>
        <v/>
      </c>
      <c r="L994" s="6">
        <f>IF(A994&amp;""="","",IF(AND(H994&lt;&gt;"تم",ISNUMBER(F994),F994&lt;'الإعدادات'!$B$4-N('الإعدادات'!$B$5)),"متأخر عن الخطة",""))</f>
        <v/>
      </c>
      <c r="M994" s="6">
        <f>IF(A994&amp;""="","",IF(AND(H994="تم",N(E994)&lt;N(D994)),"راجع الحصص المنفذة",""))</f>
        <v/>
      </c>
    </row>
    <row r="995">
      <c r="A995" s="5" t="n"/>
      <c r="B995" s="5" t="n"/>
      <c r="C995" s="5" t="n"/>
      <c r="D995" s="14" t="n"/>
      <c r="E995" s="14" t="n"/>
      <c r="F995" s="13" t="n"/>
      <c r="G995" s="13" t="n"/>
      <c r="H995" s="5" t="n"/>
      <c r="I995" s="5" t="n"/>
      <c r="J995" s="16">
        <f>IF(A995&amp;""="","",MIN(N(E995),N(D995)))</f>
        <v/>
      </c>
      <c r="K995" s="16">
        <f>IF(A995&amp;""="","",MAX(0,N(D995)-J995))</f>
        <v/>
      </c>
      <c r="L995" s="6">
        <f>IF(A995&amp;""="","",IF(AND(H995&lt;&gt;"تم",ISNUMBER(F995),F995&lt;'الإعدادات'!$B$4-N('الإعدادات'!$B$5)),"متأخر عن الخطة",""))</f>
        <v/>
      </c>
      <c r="M995" s="6">
        <f>IF(A995&amp;""="","",IF(AND(H995="تم",N(E995)&lt;N(D995)),"راجع الحصص المنفذة",""))</f>
        <v/>
      </c>
    </row>
    <row r="996">
      <c r="A996" s="5" t="n"/>
      <c r="B996" s="5" t="n"/>
      <c r="C996" s="5" t="n"/>
      <c r="D996" s="14" t="n"/>
      <c r="E996" s="14" t="n"/>
      <c r="F996" s="13" t="n"/>
      <c r="G996" s="13" t="n"/>
      <c r="H996" s="5" t="n"/>
      <c r="I996" s="5" t="n"/>
      <c r="J996" s="16">
        <f>IF(A996&amp;""="","",MIN(N(E996),N(D996)))</f>
        <v/>
      </c>
      <c r="K996" s="16">
        <f>IF(A996&amp;""="","",MAX(0,N(D996)-J996))</f>
        <v/>
      </c>
      <c r="L996" s="6">
        <f>IF(A996&amp;""="","",IF(AND(H996&lt;&gt;"تم",ISNUMBER(F996),F996&lt;'الإعدادات'!$B$4-N('الإعدادات'!$B$5)),"متأخر عن الخطة",""))</f>
        <v/>
      </c>
      <c r="M996" s="6">
        <f>IF(A996&amp;""="","",IF(AND(H996="تم",N(E996)&lt;N(D996)),"راجع الحصص المنفذة",""))</f>
        <v/>
      </c>
    </row>
    <row r="997">
      <c r="A997" s="5" t="n"/>
      <c r="B997" s="5" t="n"/>
      <c r="C997" s="5" t="n"/>
      <c r="D997" s="14" t="n"/>
      <c r="E997" s="14" t="n"/>
      <c r="F997" s="13" t="n"/>
      <c r="G997" s="13" t="n"/>
      <c r="H997" s="5" t="n"/>
      <c r="I997" s="5" t="n"/>
      <c r="J997" s="16">
        <f>IF(A997&amp;""="","",MIN(N(E997),N(D997)))</f>
        <v/>
      </c>
      <c r="K997" s="16">
        <f>IF(A997&amp;""="","",MAX(0,N(D997)-J997))</f>
        <v/>
      </c>
      <c r="L997" s="6">
        <f>IF(A997&amp;""="","",IF(AND(H997&lt;&gt;"تم",ISNUMBER(F997),F997&lt;'الإعدادات'!$B$4-N('الإعدادات'!$B$5)),"متأخر عن الخطة",""))</f>
        <v/>
      </c>
      <c r="M997" s="6">
        <f>IF(A997&amp;""="","",IF(AND(H997="تم",N(E997)&lt;N(D997)),"راجع الحصص المنفذة",""))</f>
        <v/>
      </c>
    </row>
    <row r="998">
      <c r="A998" s="5" t="n"/>
      <c r="B998" s="5" t="n"/>
      <c r="C998" s="5" t="n"/>
      <c r="D998" s="14" t="n"/>
      <c r="E998" s="14" t="n"/>
      <c r="F998" s="13" t="n"/>
      <c r="G998" s="13" t="n"/>
      <c r="H998" s="5" t="n"/>
      <c r="I998" s="5" t="n"/>
      <c r="J998" s="16">
        <f>IF(A998&amp;""="","",MIN(N(E998),N(D998)))</f>
        <v/>
      </c>
      <c r="K998" s="16">
        <f>IF(A998&amp;""="","",MAX(0,N(D998)-J998))</f>
        <v/>
      </c>
      <c r="L998" s="6">
        <f>IF(A998&amp;""="","",IF(AND(H998&lt;&gt;"تم",ISNUMBER(F998),F998&lt;'الإعدادات'!$B$4-N('الإعدادات'!$B$5)),"متأخر عن الخطة",""))</f>
        <v/>
      </c>
      <c r="M998" s="6">
        <f>IF(A998&amp;""="","",IF(AND(H998="تم",N(E998)&lt;N(D998)),"راجع الحصص المنفذة",""))</f>
        <v/>
      </c>
    </row>
    <row r="999">
      <c r="A999" s="5" t="n"/>
      <c r="B999" s="5" t="n"/>
      <c r="C999" s="5" t="n"/>
      <c r="D999" s="14" t="n"/>
      <c r="E999" s="14" t="n"/>
      <c r="F999" s="13" t="n"/>
      <c r="G999" s="13" t="n"/>
      <c r="H999" s="5" t="n"/>
      <c r="I999" s="5" t="n"/>
      <c r="J999" s="16">
        <f>IF(A999&amp;""="","",MIN(N(E999),N(D999)))</f>
        <v/>
      </c>
      <c r="K999" s="16">
        <f>IF(A999&amp;""="","",MAX(0,N(D999)-J999))</f>
        <v/>
      </c>
      <c r="L999" s="6">
        <f>IF(A999&amp;""="","",IF(AND(H999&lt;&gt;"تم",ISNUMBER(F999),F999&lt;'الإعدادات'!$B$4-N('الإعدادات'!$B$5)),"متأخر عن الخطة",""))</f>
        <v/>
      </c>
      <c r="M999" s="6">
        <f>IF(A999&amp;""="","",IF(AND(H999="تم",N(E999)&lt;N(D999)),"راجع الحصص المنفذة",""))</f>
        <v/>
      </c>
    </row>
    <row r="1000">
      <c r="A1000" s="5" t="n"/>
      <c r="B1000" s="5" t="n"/>
      <c r="C1000" s="5" t="n"/>
      <c r="D1000" s="14" t="n"/>
      <c r="E1000" s="14" t="n"/>
      <c r="F1000" s="13" t="n"/>
      <c r="G1000" s="13" t="n"/>
      <c r="H1000" s="5" t="n"/>
      <c r="I1000" s="5" t="n"/>
      <c r="J1000" s="16">
        <f>IF(A1000&amp;""="","",MIN(N(E1000),N(D1000)))</f>
        <v/>
      </c>
      <c r="K1000" s="16">
        <f>IF(A1000&amp;""="","",MAX(0,N(D1000)-J1000))</f>
        <v/>
      </c>
      <c r="L1000" s="6">
        <f>IF(A1000&amp;""="","",IF(AND(H1000&lt;&gt;"تم",ISNUMBER(F1000),F1000&lt;'الإعدادات'!$B$4-N('الإعدادات'!$B$5)),"متأخر عن الخطة",""))</f>
        <v/>
      </c>
      <c r="M1000" s="6">
        <f>IF(A1000&amp;""="","",IF(AND(H1000="تم",N(E1000)&lt;N(D1000)),"راجع الحصص المنفذة",""))</f>
        <v/>
      </c>
    </row>
    <row r="1001">
      <c r="A1001" s="5" t="n"/>
      <c r="B1001" s="5" t="n"/>
      <c r="C1001" s="5" t="n"/>
      <c r="D1001" s="14" t="n"/>
      <c r="E1001" s="14" t="n"/>
      <c r="F1001" s="13" t="n"/>
      <c r="G1001" s="13" t="n"/>
      <c r="H1001" s="5" t="n"/>
      <c r="I1001" s="5" t="n"/>
      <c r="J1001" s="16">
        <f>IF(A1001&amp;""="","",MIN(N(E1001),N(D1001)))</f>
        <v/>
      </c>
      <c r="K1001" s="16">
        <f>IF(A1001&amp;""="","",MAX(0,N(D1001)-J1001))</f>
        <v/>
      </c>
      <c r="L1001" s="6">
        <f>IF(A1001&amp;""="","",IF(AND(H1001&lt;&gt;"تم",ISNUMBER(F1001),F1001&lt;'الإعدادات'!$B$4-N('الإعدادات'!$B$5)),"متأخر عن الخطة",""))</f>
        <v/>
      </c>
      <c r="M1001" s="6">
        <f>IF(A1001&amp;""="","",IF(AND(H1001="تم",N(E1001)&lt;N(D1001)),"راجع الحصص المنفذة",""))</f>
        <v/>
      </c>
    </row>
    <row r="1002">
      <c r="A1002" s="5" t="n"/>
      <c r="B1002" s="5" t="n"/>
      <c r="C1002" s="5" t="n"/>
      <c r="D1002" s="14" t="n"/>
      <c r="E1002" s="14" t="n"/>
      <c r="F1002" s="13" t="n"/>
      <c r="G1002" s="13" t="n"/>
      <c r="H1002" s="5" t="n"/>
      <c r="I1002" s="5" t="n"/>
      <c r="J1002" s="16">
        <f>IF(A1002&amp;""="","",MIN(N(E1002),N(D1002)))</f>
        <v/>
      </c>
      <c r="K1002" s="16">
        <f>IF(A1002&amp;""="","",MAX(0,N(D1002)-J1002))</f>
        <v/>
      </c>
      <c r="L1002" s="6">
        <f>IF(A1002&amp;""="","",IF(AND(H1002&lt;&gt;"تم",ISNUMBER(F1002),F1002&lt;'الإعدادات'!$B$4-N('الإعدادات'!$B$5)),"متأخر عن الخطة",""))</f>
        <v/>
      </c>
      <c r="M1002" s="6">
        <f>IF(A1002&amp;""="","",IF(AND(H1002="تم",N(E1002)&lt;N(D1002)),"راجع الحصص المنفذة",""))</f>
        <v/>
      </c>
    </row>
    <row r="1003">
      <c r="A1003" s="5" t="n"/>
      <c r="B1003" s="5" t="n"/>
      <c r="C1003" s="5" t="n"/>
      <c r="D1003" s="14" t="n"/>
      <c r="E1003" s="14" t="n"/>
      <c r="F1003" s="13" t="n"/>
      <c r="G1003" s="13" t="n"/>
      <c r="H1003" s="5" t="n"/>
      <c r="I1003" s="5" t="n"/>
      <c r="J1003" s="16">
        <f>IF(A1003&amp;""="","",MIN(N(E1003),N(D1003)))</f>
        <v/>
      </c>
      <c r="K1003" s="16">
        <f>IF(A1003&amp;""="","",MAX(0,N(D1003)-J1003))</f>
        <v/>
      </c>
      <c r="L1003" s="6">
        <f>IF(A1003&amp;""="","",IF(AND(H1003&lt;&gt;"تم",ISNUMBER(F1003),F1003&lt;'الإعدادات'!$B$4-N('الإعدادات'!$B$5)),"متأخر عن الخطة",""))</f>
        <v/>
      </c>
      <c r="M1003" s="6">
        <f>IF(A1003&amp;""="","",IF(AND(H1003="تم",N(E1003)&lt;N(D1003)),"راجع الحصص المنفذة",""))</f>
        <v/>
      </c>
    </row>
    <row r="1004">
      <c r="A1004" s="5" t="n"/>
      <c r="B1004" s="5" t="n"/>
      <c r="C1004" s="5" t="n"/>
      <c r="D1004" s="14" t="n"/>
      <c r="E1004" s="14" t="n"/>
      <c r="F1004" s="13" t="n"/>
      <c r="G1004" s="13" t="n"/>
      <c r="H1004" s="5" t="n"/>
      <c r="I1004" s="5" t="n"/>
      <c r="J1004" s="16">
        <f>IF(A1004&amp;""="","",MIN(N(E1004),N(D1004)))</f>
        <v/>
      </c>
      <c r="K1004" s="16">
        <f>IF(A1004&amp;""="","",MAX(0,N(D1004)-J1004))</f>
        <v/>
      </c>
      <c r="L1004" s="6">
        <f>IF(A1004&amp;""="","",IF(AND(H1004&lt;&gt;"تم",ISNUMBER(F1004),F1004&lt;'الإعدادات'!$B$4-N('الإعدادات'!$B$5)),"متأخر عن الخطة",""))</f>
        <v/>
      </c>
      <c r="M1004" s="6">
        <f>IF(A1004&amp;""="","",IF(AND(H1004="تم",N(E1004)&lt;N(D1004)),"راجع الحصص المنفذة",""))</f>
        <v/>
      </c>
    </row>
    <row r="1005">
      <c r="A1005" s="5" t="n"/>
      <c r="B1005" s="5" t="n"/>
      <c r="C1005" s="5" t="n"/>
      <c r="D1005" s="14" t="n"/>
      <c r="E1005" s="14" t="n"/>
      <c r="F1005" s="13" t="n"/>
      <c r="G1005" s="13" t="n"/>
      <c r="H1005" s="5" t="n"/>
      <c r="I1005" s="5" t="n"/>
      <c r="J1005" s="16">
        <f>IF(A1005&amp;""="","",MIN(N(E1005),N(D1005)))</f>
        <v/>
      </c>
      <c r="K1005" s="16">
        <f>IF(A1005&amp;""="","",MAX(0,N(D1005)-J1005))</f>
        <v/>
      </c>
      <c r="L1005" s="6">
        <f>IF(A1005&amp;""="","",IF(AND(H1005&lt;&gt;"تم",ISNUMBER(F1005),F1005&lt;'الإعدادات'!$B$4-N('الإعدادات'!$B$5)),"متأخر عن الخطة",""))</f>
        <v/>
      </c>
      <c r="M1005" s="6">
        <f>IF(A1005&amp;""="","",IF(AND(H1005="تم",N(E1005)&lt;N(D1005)),"راجع الحصص المنفذة",""))</f>
        <v/>
      </c>
    </row>
  </sheetData>
  <autoFilter ref="A5:M1005"/>
  <mergeCells count="2">
    <mergeCell ref="A2:M2"/>
    <mergeCell ref="A1:M1"/>
  </mergeCells>
  <conditionalFormatting sqref="A6:M1005">
    <cfRule type="expression" priority="1" dxfId="0">
      <formula>$L6="متأخر عن الخطة"</formula>
    </cfRule>
  </conditionalFormatting>
  <conditionalFormatting sqref="M6:M1005">
    <cfRule type="expression" priority="2" dxfId="2">
      <formula>$M6&lt;&gt;""</formula>
    </cfRule>
  </conditionalFormatting>
  <conditionalFormatting sqref="H6:H1005">
    <cfRule type="expression" priority="3" dxfId="1">
      <formula>$H6="تم"</formula>
    </cfRule>
  </conditionalFormatting>
  <dataValidations count="2">
    <dataValidation sqref="A6:A1005" showDropDown="0" showInputMessage="0" showErrorMessage="0" allowBlank="1" type="list">
      <formula1>='المواد'!$A$6:$A$65</formula1>
    </dataValidation>
    <dataValidation sqref="H6:H1005" showDropDown="0" showInputMessage="0" showErrorMessage="0" allowBlank="1" type="list">
      <formula1>"لم يبدأ,جارٍ,تم"</formula1>
    </dataValidation>
  </dataValidations>
  <hyperlinks>
    <hyperlink xmlns:r="http://schemas.openxmlformats.org/officeDocument/2006/relationships" ref="A2" r:id="rId1"/>
  </hyperlinks>
  <pageMargins left="0.75" right="0.75" top="1" bottom="1" header="0.5" footer="0.5"/>
  <pageSetup orientation="landscape" fitToHeight="0" fitToWidth="1"/>
</worksheet>
</file>

<file path=xl/worksheets/sheet5.xml><?xml version="1.0" encoding="utf-8"?>
<worksheet xmlns="http://schemas.openxmlformats.org/spreadsheetml/2006/main">
  <sheetPr>
    <tabColor rgb="004F46E5"/>
    <outlinePr summaryBelow="1" summaryRight="1"/>
    <pageSetUpPr fitToPage="1"/>
  </sheetPr>
  <dimension ref="A1:C30"/>
  <sheetViews>
    <sheetView showGridLines="1" rightToLeft="1" workbookViewId="0">
      <pane ySplit="3" topLeftCell="A4" activePane="bottomLeft" state="frozen"/>
      <selection pane="bottomLeft" activeCell="A1" sqref="A1"/>
    </sheetView>
  </sheetViews>
  <sheetFormatPr baseColWidth="8" defaultRowHeight="15"/>
  <cols>
    <col width="42" customWidth="1" min="1" max="1"/>
    <col width="18" customWidth="1" min="2" max="2"/>
    <col width="18" customWidth="1" min="3" max="3"/>
  </cols>
  <sheetData>
    <row r="1" ht="26" customHeight="1">
      <c r="A1" s="10" t="inlineStr">
        <is>
          <t>شيت تحضير الدروس وتغطية المنهج · قالب مجاني من Softwiro</t>
        </is>
      </c>
    </row>
    <row r="2">
      <c r="A2" s="11" t="inlineStr">
        <is>
          <t>هل تعبت من نقل الأرقام بين الشيتات؟ هذا العمل يتم تلقائيًا في برنامج مخصص من Softwiro ← اضغط هنا</t>
        </is>
      </c>
    </row>
    <row r="4">
      <c r="A4" s="18" t="inlineStr">
        <is>
          <t>تغطية المنهج</t>
        </is>
      </c>
    </row>
    <row r="5">
      <c r="A5" s="12" t="inlineStr">
        <is>
          <t>عدد المواد والفصول</t>
        </is>
      </c>
      <c r="B5" s="16">
        <f>COUNTIF('المواد'!$A$6:$A$65,"?*")</f>
        <v/>
      </c>
    </row>
    <row r="6">
      <c r="A6" s="12" t="inlineStr">
        <is>
          <t>عدد الدروس المسجلة</t>
        </is>
      </c>
      <c r="B6" s="16">
        <f>COUNTIF('الدروس'!$A$6:$A$1005,"?*")</f>
        <v/>
      </c>
    </row>
    <row r="7">
      <c r="A7" s="12" t="inlineStr">
        <is>
          <t>الحصص المخططة</t>
        </is>
      </c>
      <c r="B7" s="16">
        <f>SUM('الدروس'!$D$6:$D$1005)</f>
        <v/>
      </c>
    </row>
    <row r="8">
      <c r="A8" s="12" t="inlineStr">
        <is>
          <t>الحصص المنفذة (محتسبة)</t>
        </is>
      </c>
      <c r="B8" s="16">
        <f>SUM('الدروس'!$J$6:$J$1005)</f>
        <v/>
      </c>
    </row>
    <row r="9">
      <c r="A9" s="12" t="inlineStr">
        <is>
          <t>نسبة تغطية المنهج</t>
        </is>
      </c>
      <c r="B9" s="19">
        <f>IF(B7=0,"",B8/B7)</f>
        <v/>
      </c>
    </row>
    <row r="10">
      <c r="A10" s="12" t="inlineStr">
        <is>
          <t>حصص منفذة زيادة على المخطط</t>
        </is>
      </c>
      <c r="B10" s="16">
        <f>SUM('الدروس'!$E$6:$E$1005)-B8</f>
        <v/>
      </c>
    </row>
    <row r="12">
      <c r="A12" s="18" t="inlineStr">
        <is>
          <t>تنبيهات التأخر</t>
        </is>
      </c>
    </row>
    <row r="13">
      <c r="A13" s="12" t="inlineStr">
        <is>
          <t>دروس متأخرة عن الخطة</t>
        </is>
      </c>
      <c r="B13" s="20">
        <f>COUNTIF('الدروس'!$L$6:$L$1005,"متأخر عن الخطة")</f>
        <v/>
      </c>
    </row>
    <row r="14">
      <c r="A14" s="12" t="inlineStr">
        <is>
          <t>حصص متأخرة</t>
        </is>
      </c>
      <c r="B14" s="16">
        <f>SUMIF('الدروس'!$L$6:$L$1005,"متأخر عن الخطة",'الدروس'!$K$6:$K$1005)</f>
        <v/>
      </c>
    </row>
    <row r="15">
      <c r="A15" s="12" t="inlineStr">
        <is>
          <t>مواد وفصول متأخرة</t>
        </is>
      </c>
      <c r="B15" s="16">
        <f>COUNTIF('المواد'!$K$6:$K$65,"متأخرة عن الخطة")</f>
        <v/>
      </c>
    </row>
    <row r="16">
      <c r="A16" s="12" t="inlineStr">
        <is>
          <t>دروس تحتاج مراجعة الحصص</t>
        </is>
      </c>
      <c r="B16" s="16">
        <f>COUNTIF('الدروس'!$M$6:$M$1005,"راجع الحصص المنفذة")</f>
        <v/>
      </c>
    </row>
    <row r="18">
      <c r="A18" s="18" t="inlineStr">
        <is>
          <t>الدروس حسب الحالة</t>
        </is>
      </c>
    </row>
    <row r="19" ht="32" customHeight="1">
      <c r="A19" s="15" t="inlineStr">
        <is>
          <t>الحالة</t>
        </is>
      </c>
      <c r="B19" s="15" t="inlineStr">
        <is>
          <t>عدد الدروس</t>
        </is>
      </c>
      <c r="C19" s="15" t="inlineStr">
        <is>
          <t>الحصص المخططة</t>
        </is>
      </c>
    </row>
    <row r="20">
      <c r="A20" s="12" t="inlineStr">
        <is>
          <t>لم يبدأ</t>
        </is>
      </c>
      <c r="B20" s="16">
        <f>COUNTIF('الدروس'!$H$6:$H$1005,A20)</f>
        <v/>
      </c>
      <c r="C20" s="16">
        <f>SUMIFS('الدروس'!$D$6:$D$1005,'الدروس'!$H$6:$H$1005,A20)</f>
        <v/>
      </c>
    </row>
    <row r="21">
      <c r="A21" s="12" t="inlineStr">
        <is>
          <t>جارٍ</t>
        </is>
      </c>
      <c r="B21" s="16">
        <f>COUNTIF('الدروس'!$H$6:$H$1005,A21)</f>
        <v/>
      </c>
      <c r="C21" s="16">
        <f>SUMIFS('الدروس'!$D$6:$D$1005,'الدروس'!$H$6:$H$1005,A21)</f>
        <v/>
      </c>
    </row>
    <row r="22">
      <c r="A22" s="12" t="inlineStr">
        <is>
          <t>تم</t>
        </is>
      </c>
      <c r="B22" s="16">
        <f>COUNTIF('الدروس'!$H$6:$H$1005,A22)</f>
        <v/>
      </c>
      <c r="C22" s="16">
        <f>SUMIFS('الدروس'!$D$6:$D$1005,'الدروس'!$H$6:$H$1005,A22)</f>
        <v/>
      </c>
    </row>
    <row r="24">
      <c r="A24" s="18" t="inlineStr">
        <is>
          <t>المواد والفصول حسب الحالة</t>
        </is>
      </c>
    </row>
    <row r="25" ht="32" customHeight="1">
      <c r="A25" s="15" t="inlineStr">
        <is>
          <t>الحالة</t>
        </is>
      </c>
      <c r="B25" s="15" t="inlineStr">
        <is>
          <t>عدد المواد والفصول</t>
        </is>
      </c>
    </row>
    <row r="26">
      <c r="A26" s="12" t="inlineStr">
        <is>
          <t>مكتملة</t>
        </is>
      </c>
      <c r="B26" s="16">
        <f>COUNTIF('المواد'!$K$6:$K$65,A26)</f>
        <v/>
      </c>
    </row>
    <row r="27">
      <c r="A27" s="12" t="inlineStr">
        <is>
          <t>في الموعد</t>
        </is>
      </c>
      <c r="B27" s="16">
        <f>COUNTIF('المواد'!$K$6:$K$65,A27)</f>
        <v/>
      </c>
    </row>
    <row r="28">
      <c r="A28" s="12" t="inlineStr">
        <is>
          <t>متأخرة عن الخطة</t>
        </is>
      </c>
      <c r="B28" s="16">
        <f>COUNTIF('المواد'!$K$6:$K$65,A28)</f>
        <v/>
      </c>
    </row>
    <row r="29">
      <c r="A29" s="12" t="inlineStr">
        <is>
          <t>لم تبدأ</t>
        </is>
      </c>
      <c r="B29" s="16">
        <f>COUNTIF('المواد'!$K$6:$K$65,A29)</f>
        <v/>
      </c>
    </row>
    <row r="30">
      <c r="A30" s="12" t="inlineStr">
        <is>
          <t>لا دروس مسجلة</t>
        </is>
      </c>
      <c r="B30" s="16">
        <f>COUNTIF('المواد'!$K$6:$K$65,A30)</f>
        <v/>
      </c>
    </row>
  </sheetData>
  <mergeCells count="2">
    <mergeCell ref="A1:C1"/>
    <mergeCell ref="A2:C2"/>
  </mergeCells>
  <conditionalFormatting sqref="B13:B16">
    <cfRule type="expression" priority="1" dxfId="2">
      <formula>B13&gt;0</formula>
    </cfRule>
  </conditionalFormatting>
  <hyperlinks>
    <hyperlink xmlns:r="http://schemas.openxmlformats.org/officeDocument/2006/relationships" ref="A2" r:id="rId1"/>
  </hyperlinks>
  <pageMargins left="0.75" right="0.75" top="1" bottom="1" header="0.5" footer="0.5"/>
  <pageSetup orientation="landscape" fitToHeight="0" fitToWidth="1"/>
</worksheet>
</file>

<file path=xl/worksheets/sheet6.xml><?xml version="1.0" encoding="utf-8"?>
<worksheet xmlns="http://schemas.openxmlformats.org/spreadsheetml/2006/main">
  <sheetPr>
    <tabColor rgb="00DB2777"/>
    <outlinePr summaryBelow="1" summaryRight="1"/>
    <pageSetUpPr fitToPage="1"/>
  </sheetPr>
  <dimension ref="B2:C13"/>
  <sheetViews>
    <sheetView showGridLines="0" rightToLeft="1" workbookViewId="0">
      <selection activeCell="A1" sqref="A1"/>
    </sheetView>
  </sheetViews>
  <sheetFormatPr baseColWidth="8" defaultRowHeight="15"/>
  <cols>
    <col width="4" customWidth="1" min="1" max="1"/>
    <col width="42" customWidth="1" min="2" max="2"/>
    <col width="52" customWidth="1" min="3" max="3"/>
  </cols>
  <sheetData>
    <row r="2">
      <c r="B2" s="1" t="inlineStr">
        <is>
          <t>لماذا ما زلت تعمل على إكسل؟</t>
        </is>
      </c>
    </row>
    <row r="3" ht="48" customHeight="1">
      <c r="B3" s="2" t="inlineStr">
        <is>
          <t>يناسب هذا الشيت البداية وحجمًا محدودًا من البيانات. إن كبرت طريقة عملك أو احتجت أكثر من شخص يعمل عليه في وقت واحد، يمكن لـ Softwiro أن تبني لك برنامجًا على طريقتك أنت.</t>
        </is>
      </c>
    </row>
    <row r="5" ht="32" customHeight="1">
      <c r="B5" s="15" t="inlineStr">
        <is>
          <t>في هذا الشيت</t>
        </is>
      </c>
      <c r="C5" s="15" t="inlineStr">
        <is>
          <t>في برنامج مخصص من Softwiro</t>
        </is>
      </c>
    </row>
    <row r="6" ht="48" customHeight="1">
      <c r="B6" s="5" t="inlineStr">
        <is>
          <t>ملف واحد يعدّل فيه شخص واحد في كل مرة، وتصلك النسخ بالواتساب.</t>
        </is>
      </c>
      <c r="C6" s="21" t="inlineStr">
        <is>
          <t>برنامج بدخول لكل مستخدم وصلاحيات تحددها أنت، والكل يرى البيانات نفسها.</t>
        </is>
      </c>
    </row>
    <row r="7" ht="48" customHeight="1">
      <c r="B7" s="5" t="inlineStr">
        <is>
          <t>أنت تكتب كل شيء وتراجع الأرقام بيدك.</t>
        </is>
      </c>
      <c r="C7" s="21" t="inlineStr">
        <is>
          <t>نصمم الشاشات على خطوات عملك، فيسجّل كل شخص ما يخصه فقط.</t>
        </is>
      </c>
    </row>
    <row r="8" ht="48" customHeight="1">
      <c r="B8" s="5" t="inlineStr">
        <is>
          <t>الأعمدة والصيغ ثابتة كما صُمّم الشيت.</t>
        </is>
      </c>
      <c r="C8" s="21" t="inlineStr">
        <is>
          <t>نبني ما تحتاجه أنت: تقارير وتنبيهات وشاشات على طريقتك.</t>
        </is>
      </c>
    </row>
    <row r="9" ht="48" customHeight="1">
      <c r="B9" s="5" t="inlineStr">
        <is>
          <t>النسخ الاحتياطية والأمان على مسؤوليتك.</t>
        </is>
      </c>
      <c r="C9" s="21" t="inlineStr">
        <is>
          <t>البرنامج على خادم مؤمّن مع نسخ احتياطية دورية.</t>
        </is>
      </c>
    </row>
    <row r="11" ht="30" customHeight="1">
      <c r="B11" s="22" t="inlineStr">
        <is>
          <t>تعرّف على برنامج مخصص من Softwiro واطلب عرضًا تجريبيًا ←</t>
        </is>
      </c>
    </row>
    <row r="13">
      <c r="B13" s="23" t="inlineStr">
        <is>
          <t>أو تواصل معنا: sales@softwiro.com · softwiro.com/ar/contact</t>
        </is>
      </c>
    </row>
  </sheetData>
  <mergeCells count="3">
    <mergeCell ref="B11:C11"/>
    <mergeCell ref="B3:C3"/>
    <mergeCell ref="B13:C13"/>
  </mergeCells>
  <hyperlinks>
    <hyperlink xmlns:r="http://schemas.openxmlformats.org/officeDocument/2006/relationships" ref="B11" r:id="rId1"/>
    <hyperlink xmlns:r="http://schemas.openxmlformats.org/officeDocument/2006/relationships" ref="B13" r:id="rId2"/>
  </hyperlink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Softwiro</dc:creator>
  <dc:title>شيت تحضير الدروس وتغطية المنهج</dc:title>
  <dc:description>سجّل موادك وفصولك ووحدات كل مادة ودروسها بعدد الحصص المخطط والمنفّذ وتاريخ التنفيذ، ليحسب الشيت نسبة تغطية المنهج لكل مادة وفصل، وينبهك بالدروس المتأخرة عن خطتك، مع ملاحظة تحضير قصيرة لكل درس.</dc:description>
  <dcterms:created xsi:type="dcterms:W3CDTF">2026-11-05T01:40:31Z</dcterms:created>
  <dcterms:modified xsi:type="dcterms:W3CDTF">2026-11-05T01:40:32Z</dcterms:modified>
  <cp:keywords>Softwiro, Excel, شيت تحضير الدروس وتغطية المنهج</cp:keywords>
</cp:coreProperties>
</file>