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اد" sheetId="3" state="visible" r:id="rId3"/>
    <sheet name="السجل" sheetId="4" state="visible" r:id="rId4"/>
    <sheet name="الأخطاء" sheetId="5" state="visible" r:id="rId5"/>
    <sheet name="الملخص" sheetId="6" state="visible" r:id="rId6"/>
    <sheet name="لماذا ما زلت على إكسل؟" sheetId="7" state="visible" r:id="rId7"/>
  </sheets>
  <definedNames>
    <definedName name="_xlnm._FilterDatabase" localSheetId="3" hidden="1">'السجل'!$A$5:$L$505</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6"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igcse-past-papers-log?utm_source=excel&amp;utm_medium=template&amp;utm_campaign=igcse-past-papers-log"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igcse-past-papers-log" TargetMode="External" Id="rId1" /><Relationship Type="http://schemas.openxmlformats.org/officeDocument/2006/relationships/hyperlink" Target="https://softwiro.com/ar/contact?utm_source=excel&amp;utm_medium=template&amp;utm_campaign=igcse-past-papers-log"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سجل حل Past Papers لمنهج IGCSE</t>
        </is>
      </c>
    </row>
    <row r="3" ht="36" customHeight="1">
      <c r="B3" s="2" t="inlineStr">
        <is>
          <t>سجّل كل ورقة تحلها (المادة، رقم الورقة أو الـ component، الـ session والسنة، الدرجة والدرجة الكاملة، الزمن، نوع الخطأ، التاريخ)، فيعطيك الشيت متوسط نسبتك في كل مادة، ومقارنة أول 3 محاولات بآخر 3، واتجاه التحسن، وأكثر أنواع الأخطاء تكرارًا.</t>
        </is>
      </c>
    </row>
    <row r="5">
      <c r="B5" s="3" t="inlineStr">
        <is>
          <t>طريقة الاستخدام</t>
        </is>
      </c>
    </row>
    <row r="6" ht="30" customHeight="1">
      <c r="B6" s="4" t="inlineStr">
        <is>
          <t>1. في شيت «المواد» اكتب أسماء موادك (مثل Mathematics مع شرحها بالعربي)، واكتب نسبة الهدف لكل مادة إن أردت.</t>
        </is>
      </c>
    </row>
    <row r="7" ht="30" customHeight="1">
      <c r="B7" s="4" t="inlineStr">
        <is>
          <t>2. في شيت «الأخطاء» راجع قائمة أنواع الأخطاء الجاهزة وعدّلها بما يناسبك (حتى 8 أنواع).</t>
        </is>
      </c>
    </row>
    <row r="8" ht="30" customHeight="1">
      <c r="B8" s="4" t="inlineStr">
        <is>
          <t>3. في شيت «السجل» أضف سطرًا لكل ورقة تحلها: المادة والورقة والـ session والدرجة والدرجة الكاملة والزمن بالدقائق ونوع الخطأ الأبرز وتاريخ الحل.</t>
        </is>
      </c>
    </row>
    <row r="9" ht="30" customHeight="1">
      <c r="B9" s="4" t="inlineStr">
        <is>
          <t>4. اكتب الـ session والسنة كنص حر كما هو مكتوب على ورقتك (مثل May/June 2022)، فالشيت لا يتحقق منها.</t>
        </is>
      </c>
    </row>
    <row r="10" ht="30" customHeight="1">
      <c r="B10" s="4" t="inlineStr">
        <is>
          <t>5. افتح شيت «المواد» لترى لكل مادة عدد المحاولات ومتوسط النسبة وأول 3 مقابل آخر 3 واتجاه التحسن.</t>
        </is>
      </c>
    </row>
    <row r="11" ht="30" customHeight="1">
      <c r="B11" s="4" t="inlineStr">
        <is>
          <t>6. افتح «الأخطاء» لتعرف أكثر أنواع الأخطاء تكرارًا، و«الملخص» لنظرة عامة على كل موادك.</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النسبة = الدرجة ÷ الدرجة الكاملة للورقة. اكتب الدرجة الكاملة لكل ورقة كما هي على ورقتك، فالشيت لا يفترض أي رقم.</t>
        </is>
      </c>
    </row>
    <row r="20" ht="30" customHeight="1">
      <c r="B20" s="4" t="inlineStr">
        <is>
          <t>• رقم المحاولة يُحسب لكل مادة بترتيب تاريخ الحل، فإن تساوى تاريخان فبترتيب السطر في السجل.</t>
        </is>
      </c>
    </row>
    <row r="21" ht="30" customHeight="1">
      <c r="B21" s="4" t="inlineStr">
        <is>
          <t>• مقارنة «أول 3 مقابل آخر 3» تحتاج 6 محاولات على الأقل في المادة. قبل ذلك تظهر عبارة «تحتاج 6 محاولات».</t>
        </is>
      </c>
    </row>
    <row r="22" ht="30" customHeight="1">
      <c r="B22" s="4" t="inlineStr">
        <is>
          <t>• الاتجاه: «تحسن» إن زاد متوسط آخر 3 عن أول 3 بالقدر المكتوب في «الإعدادات» أو أكثر، و«تراجع» إن نقص بالقدر نفسه، وإلا «ثابت».</t>
        </is>
      </c>
    </row>
    <row r="23" ht="30" customHeight="1">
      <c r="B23" s="4" t="inlineStr">
        <is>
          <t>• السطر الذي درجته أكبر من الدرجة الكاملة أو ينقصه تاريخ يظهر «راجع البيانات» ولا يدخل في أي متوسط حتى تصححه.</t>
        </is>
      </c>
    </row>
    <row r="24" ht="30" customHeight="1">
      <c r="B24" s="4" t="inlineStr">
        <is>
          <t>• يتسع السجل لـ 500 ورقة و30 مادة. أسماء المواد والأرقام في المثال خيالية، وكل ما تكتبه من مواعيد أو درجات هو من عندك.</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8"/>
  <sheetViews>
    <sheetView showGridLines="1" rightToLeft="1" workbookViewId="0">
      <selection activeCell="A1" sqref="A1"/>
    </sheetView>
  </sheetViews>
  <sheetFormatPr baseColWidth="8" defaultRowHeight="15"/>
  <cols>
    <col width="44" customWidth="1" min="1" max="1"/>
    <col width="18" customWidth="1" min="2" max="2"/>
    <col width="4" customWidth="1" min="3" max="3"/>
  </cols>
  <sheetData>
    <row r="1" ht="26" customHeight="1">
      <c r="A1" s="10" t="inlineStr">
        <is>
          <t>سجل حل Past Papers لمنهج IGCSE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أقل فرق يُعدّ تحسنًا أو تراجعًا (نقاط مئوية)</t>
        </is>
      </c>
      <c r="B4" s="13" t="n">
        <v>0.02</v>
      </c>
    </row>
    <row r="6">
      <c r="A6" s="8" t="inlineStr">
        <is>
          <t>مثال: 2% يعني أن متوسط آخر 3 محاولات إن زاد عن متوسط أول 3 بنقطتين مئويتين أو أكثر فالاتجاه «تحسن»، وإن نقص بالقدر نفسه فهو «تراجع»، وما بينهما «ثابت».</t>
        </is>
      </c>
    </row>
    <row r="7"/>
    <row r="8"/>
  </sheetData>
  <mergeCells count="3">
    <mergeCell ref="A1:C1"/>
    <mergeCell ref="A6:B8"/>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3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32" customWidth="1" min="1" max="1"/>
    <col width="11" customWidth="1" min="2" max="2"/>
    <col width="11" customWidth="1" min="3" max="3"/>
    <col width="13" customWidth="1" min="4" max="4"/>
    <col width="13" customWidth="1" min="5" max="5"/>
    <col width="13" customWidth="1" min="6" max="6"/>
    <col width="12" customWidth="1" min="7" max="7"/>
    <col width="16" customWidth="1" min="8" max="8"/>
    <col width="14" customWidth="1" min="9" max="9"/>
    <col width="13" customWidth="1" min="10" max="10"/>
    <col width="14" customWidth="1" min="11" max="11"/>
    <col width="14" customWidth="1" min="12" max="12"/>
    <col width="12" customWidth="1" min="13" max="13"/>
  </cols>
  <sheetData>
    <row r="1" ht="26" customHeight="1">
      <c r="A1" s="10" t="inlineStr">
        <is>
          <t>سجل حل Past Papers لمنهج IGCSE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المادة</t>
        </is>
      </c>
      <c r="B5" s="14" t="inlineStr">
        <is>
          <t>نسبة الهدف</t>
        </is>
      </c>
      <c r="C5" s="14" t="inlineStr">
        <is>
          <t>عدد المحاولات</t>
        </is>
      </c>
      <c r="D5" s="14" t="inlineStr">
        <is>
          <t>متوسط النسبة</t>
        </is>
      </c>
      <c r="E5" s="14" t="inlineStr">
        <is>
          <t>متوسط أول 3</t>
        </is>
      </c>
      <c r="F5" s="14" t="inlineStr">
        <is>
          <t>متوسط آخر 3</t>
        </is>
      </c>
      <c r="G5" s="14" t="inlineStr">
        <is>
          <t>الفرق</t>
        </is>
      </c>
      <c r="H5" s="14" t="inlineStr">
        <is>
          <t>الاتجاه</t>
        </is>
      </c>
      <c r="I5" s="14" t="inlineStr">
        <is>
          <t>متوسط الزمن (دقيقة)</t>
        </is>
      </c>
      <c r="J5" s="14" t="inlineStr">
        <is>
          <t>آخر نسبة</t>
        </is>
      </c>
      <c r="K5" s="14" t="inlineStr">
        <is>
          <t>تاريخ آخر محاولة</t>
        </is>
      </c>
      <c r="L5" s="14" t="inlineStr">
        <is>
          <t>الفرق عن الهدف</t>
        </is>
      </c>
      <c r="M5" s="14" t="inlineStr">
        <is>
          <t>أخطاء مسجلة</t>
        </is>
      </c>
    </row>
    <row r="6">
      <c r="A6" s="5" t="inlineStr">
        <is>
          <t>Mathematics (رياضيات)</t>
        </is>
      </c>
      <c r="B6" s="13" t="n">
        <v>0.8</v>
      </c>
      <c r="C6" s="15">
        <f>IF(A6&amp;""="","",COUNTIFS('السجل'!$A$6:$A$505,A6&amp;"",'السجل'!$J$6:$J$505,"&gt;=0"))</f>
        <v/>
      </c>
      <c r="D6" s="16">
        <f>IF(A6&amp;""="","",IF(C6=0,"",SUMIFS('السجل'!$J$6:$J$505,'السجل'!$A$6:$A$505,A6&amp;"",'السجل'!$J$6:$J$505,"&gt;=0")/C6))</f>
        <v/>
      </c>
      <c r="E6" s="16">
        <f>IF(A6&amp;""="","",IF(C6&lt;6,"",SUMIFS('السجل'!$J$6:$J$505,'السجل'!$A$6:$A$505,A6&amp;"",'السجل'!$K$6:$K$505,"&lt;=3")/3))</f>
        <v/>
      </c>
      <c r="F6" s="16">
        <f>IF(A6&amp;""="","",IF(C6&lt;6,"",SUMIFS('السجل'!$J$6:$J$505,'السجل'!$A$6:$A$505,A6&amp;"",'السجل'!$K$6:$K$505,"&gt;"&amp;(C6-3))/3))</f>
        <v/>
      </c>
      <c r="G6" s="16">
        <f>IF(E6="","",ROUND(F6-E6,4))</f>
        <v/>
      </c>
      <c r="H6" s="6">
        <f>IF(A6&amp;""="","",IF(C6=0,"لا محاولات",IF(C6&lt;6,"تحتاج 6 محاولات",IF(G6&gt;='الإعدادات'!$B$4,"تحسن",IF(G6&lt;=-'الإعدادات'!$B$4,"تراجع","ثابت")))))</f>
        <v/>
      </c>
      <c r="I6" s="15">
        <f>IF(A6&amp;""="","",IF(C6=0,"",IFERROR(SUMIFS('السجل'!$F$6:$F$505,'السجل'!$A$6:$A$505,A6&amp;"",'السجل'!$J$6:$J$505,"&gt;=0")/COUNTIFS('السجل'!$A$6:$A$505,A6&amp;"",'السجل'!$J$6:$J$505,"&gt;=0",'السجل'!$F$6:$F$505,"&gt;0"),"")))</f>
        <v/>
      </c>
      <c r="J6" s="16">
        <f>IF(A6&amp;""="","",IF(C6=0,"",SUMIFS('السجل'!$J$6:$J$505,'السجل'!$A$6:$A$505,A6&amp;"",'السجل'!$K$6:$K$505,C6)))</f>
        <v/>
      </c>
      <c r="K6" s="17">
        <f>IF(A6&amp;""="","",IF(C6=0,"",SUMIFS('السجل'!$H$6:$H$505,'السجل'!$A$6:$A$505,A6&amp;"",'السجل'!$K$6:$K$505,C6)))</f>
        <v/>
      </c>
      <c r="L6" s="16">
        <f>IF(OR(D6="",B6=""),"",D6-B6)</f>
        <v/>
      </c>
      <c r="M6" s="15">
        <f>IF(A6&amp;""="","",COUNTIFS('السجل'!$A$6:$A$505,A6&amp;"",'السجل'!$G$6:$G$505,"?*"))</f>
        <v/>
      </c>
    </row>
    <row r="7">
      <c r="A7" s="5" t="inlineStr">
        <is>
          <t>Physics (فيزياء)</t>
        </is>
      </c>
      <c r="B7" s="13" t="n">
        <v>0.75</v>
      </c>
      <c r="C7" s="15">
        <f>IF(A7&amp;""="","",COUNTIFS('السجل'!$A$6:$A$505,A7&amp;"",'السجل'!$J$6:$J$505,"&gt;=0"))</f>
        <v/>
      </c>
      <c r="D7" s="16">
        <f>IF(A7&amp;""="","",IF(C7=0,"",SUMIFS('السجل'!$J$6:$J$505,'السجل'!$A$6:$A$505,A7&amp;"",'السجل'!$J$6:$J$505,"&gt;=0")/C7))</f>
        <v/>
      </c>
      <c r="E7" s="16">
        <f>IF(A7&amp;""="","",IF(C7&lt;6,"",SUMIFS('السجل'!$J$6:$J$505,'السجل'!$A$6:$A$505,A7&amp;"",'السجل'!$K$6:$K$505,"&lt;=3")/3))</f>
        <v/>
      </c>
      <c r="F7" s="16">
        <f>IF(A7&amp;""="","",IF(C7&lt;6,"",SUMIFS('السجل'!$J$6:$J$505,'السجل'!$A$6:$A$505,A7&amp;"",'السجل'!$K$6:$K$505,"&gt;"&amp;(C7-3))/3))</f>
        <v/>
      </c>
      <c r="G7" s="16">
        <f>IF(E7="","",ROUND(F7-E7,4))</f>
        <v/>
      </c>
      <c r="H7" s="6">
        <f>IF(A7&amp;""="","",IF(C7=0,"لا محاولات",IF(C7&lt;6,"تحتاج 6 محاولات",IF(G7&gt;='الإعدادات'!$B$4,"تحسن",IF(G7&lt;=-'الإعدادات'!$B$4,"تراجع","ثابت")))))</f>
        <v/>
      </c>
      <c r="I7" s="15">
        <f>IF(A7&amp;""="","",IF(C7=0,"",IFERROR(SUMIFS('السجل'!$F$6:$F$505,'السجل'!$A$6:$A$505,A7&amp;"",'السجل'!$J$6:$J$505,"&gt;=0")/COUNTIFS('السجل'!$A$6:$A$505,A7&amp;"",'السجل'!$J$6:$J$505,"&gt;=0",'السجل'!$F$6:$F$505,"&gt;0"),"")))</f>
        <v/>
      </c>
      <c r="J7" s="16">
        <f>IF(A7&amp;""="","",IF(C7=0,"",SUMIFS('السجل'!$J$6:$J$505,'السجل'!$A$6:$A$505,A7&amp;"",'السجل'!$K$6:$K$505,C7)))</f>
        <v/>
      </c>
      <c r="K7" s="17">
        <f>IF(A7&amp;""="","",IF(C7=0,"",SUMIFS('السجل'!$H$6:$H$505,'السجل'!$A$6:$A$505,A7&amp;"",'السجل'!$K$6:$K$505,C7)))</f>
        <v/>
      </c>
      <c r="L7" s="16">
        <f>IF(OR(D7="",B7=""),"",D7-B7)</f>
        <v/>
      </c>
      <c r="M7" s="15">
        <f>IF(A7&amp;""="","",COUNTIFS('السجل'!$A$6:$A$505,A7&amp;"",'السجل'!$G$6:$G$505,"?*"))</f>
        <v/>
      </c>
    </row>
    <row r="8">
      <c r="A8" s="5" t="inlineStr">
        <is>
          <t>Chemistry (كيمياء)</t>
        </is>
      </c>
      <c r="B8" s="13" t="n">
        <v>0.7</v>
      </c>
      <c r="C8" s="15">
        <f>IF(A8&amp;""="","",COUNTIFS('السجل'!$A$6:$A$505,A8&amp;"",'السجل'!$J$6:$J$505,"&gt;=0"))</f>
        <v/>
      </c>
      <c r="D8" s="16">
        <f>IF(A8&amp;""="","",IF(C8=0,"",SUMIFS('السجل'!$J$6:$J$505,'السجل'!$A$6:$A$505,A8&amp;"",'السجل'!$J$6:$J$505,"&gt;=0")/C8))</f>
        <v/>
      </c>
      <c r="E8" s="16">
        <f>IF(A8&amp;""="","",IF(C8&lt;6,"",SUMIFS('السجل'!$J$6:$J$505,'السجل'!$A$6:$A$505,A8&amp;"",'السجل'!$K$6:$K$505,"&lt;=3")/3))</f>
        <v/>
      </c>
      <c r="F8" s="16">
        <f>IF(A8&amp;""="","",IF(C8&lt;6,"",SUMIFS('السجل'!$J$6:$J$505,'السجل'!$A$6:$A$505,A8&amp;"",'السجل'!$K$6:$K$505,"&gt;"&amp;(C8-3))/3))</f>
        <v/>
      </c>
      <c r="G8" s="16">
        <f>IF(E8="","",ROUND(F8-E8,4))</f>
        <v/>
      </c>
      <c r="H8" s="6">
        <f>IF(A8&amp;""="","",IF(C8=0,"لا محاولات",IF(C8&lt;6,"تحتاج 6 محاولات",IF(G8&gt;='الإعدادات'!$B$4,"تحسن",IF(G8&lt;=-'الإعدادات'!$B$4,"تراجع","ثابت")))))</f>
        <v/>
      </c>
      <c r="I8" s="15">
        <f>IF(A8&amp;""="","",IF(C8=0,"",IFERROR(SUMIFS('السجل'!$F$6:$F$505,'السجل'!$A$6:$A$505,A8&amp;"",'السجل'!$J$6:$J$505,"&gt;=0")/COUNTIFS('السجل'!$A$6:$A$505,A8&amp;"",'السجل'!$J$6:$J$505,"&gt;=0",'السجل'!$F$6:$F$505,"&gt;0"),"")))</f>
        <v/>
      </c>
      <c r="J8" s="16">
        <f>IF(A8&amp;""="","",IF(C8=0,"",SUMIFS('السجل'!$J$6:$J$505,'السجل'!$A$6:$A$505,A8&amp;"",'السجل'!$K$6:$K$505,C8)))</f>
        <v/>
      </c>
      <c r="K8" s="17">
        <f>IF(A8&amp;""="","",IF(C8=0,"",SUMIFS('السجل'!$H$6:$H$505,'السجل'!$A$6:$A$505,A8&amp;"",'السجل'!$K$6:$K$505,C8)))</f>
        <v/>
      </c>
      <c r="L8" s="16">
        <f>IF(OR(D8="",B8=""),"",D8-B8)</f>
        <v/>
      </c>
      <c r="M8" s="15">
        <f>IF(A8&amp;""="","",COUNTIFS('السجل'!$A$6:$A$505,A8&amp;"",'السجل'!$G$6:$G$505,"?*"))</f>
        <v/>
      </c>
    </row>
    <row r="9">
      <c r="A9" s="5" t="inlineStr">
        <is>
          <t>English Language (لغة إنجليزية)</t>
        </is>
      </c>
      <c r="B9" s="13" t="n">
        <v>0.75</v>
      </c>
      <c r="C9" s="15">
        <f>IF(A9&amp;""="","",COUNTIFS('السجل'!$A$6:$A$505,A9&amp;"",'السجل'!$J$6:$J$505,"&gt;=0"))</f>
        <v/>
      </c>
      <c r="D9" s="16">
        <f>IF(A9&amp;""="","",IF(C9=0,"",SUMIFS('السجل'!$J$6:$J$505,'السجل'!$A$6:$A$505,A9&amp;"",'السجل'!$J$6:$J$505,"&gt;=0")/C9))</f>
        <v/>
      </c>
      <c r="E9" s="16">
        <f>IF(A9&amp;""="","",IF(C9&lt;6,"",SUMIFS('السجل'!$J$6:$J$505,'السجل'!$A$6:$A$505,A9&amp;"",'السجل'!$K$6:$K$505,"&lt;=3")/3))</f>
        <v/>
      </c>
      <c r="F9" s="16">
        <f>IF(A9&amp;""="","",IF(C9&lt;6,"",SUMIFS('السجل'!$J$6:$J$505,'السجل'!$A$6:$A$505,A9&amp;"",'السجل'!$K$6:$K$505,"&gt;"&amp;(C9-3))/3))</f>
        <v/>
      </c>
      <c r="G9" s="16">
        <f>IF(E9="","",ROUND(F9-E9,4))</f>
        <v/>
      </c>
      <c r="H9" s="6">
        <f>IF(A9&amp;""="","",IF(C9=0,"لا محاولات",IF(C9&lt;6,"تحتاج 6 محاولات",IF(G9&gt;='الإعدادات'!$B$4,"تحسن",IF(G9&lt;=-'الإعدادات'!$B$4,"تراجع","ثابت")))))</f>
        <v/>
      </c>
      <c r="I9" s="15">
        <f>IF(A9&amp;""="","",IF(C9=0,"",IFERROR(SUMIFS('السجل'!$F$6:$F$505,'السجل'!$A$6:$A$505,A9&amp;"",'السجل'!$J$6:$J$505,"&gt;=0")/COUNTIFS('السجل'!$A$6:$A$505,A9&amp;"",'السجل'!$J$6:$J$505,"&gt;=0",'السجل'!$F$6:$F$505,"&gt;0"),"")))</f>
        <v/>
      </c>
      <c r="J9" s="16">
        <f>IF(A9&amp;""="","",IF(C9=0,"",SUMIFS('السجل'!$J$6:$J$505,'السجل'!$A$6:$A$505,A9&amp;"",'السجل'!$K$6:$K$505,C9)))</f>
        <v/>
      </c>
      <c r="K9" s="17">
        <f>IF(A9&amp;""="","",IF(C9=0,"",SUMIFS('السجل'!$H$6:$H$505,'السجل'!$A$6:$A$505,A9&amp;"",'السجل'!$K$6:$K$505,C9)))</f>
        <v/>
      </c>
      <c r="L9" s="16">
        <f>IF(OR(D9="",B9=""),"",D9-B9)</f>
        <v/>
      </c>
      <c r="M9" s="15">
        <f>IF(A9&amp;""="","",COUNTIFS('السجل'!$A$6:$A$505,A9&amp;"",'السجل'!$G$6:$G$505,"?*"))</f>
        <v/>
      </c>
    </row>
    <row r="10">
      <c r="A10" s="5" t="inlineStr">
        <is>
          <t>Biology (أحياء)</t>
        </is>
      </c>
      <c r="B10" s="13" t="n">
        <v>0.7</v>
      </c>
      <c r="C10" s="15">
        <f>IF(A10&amp;""="","",COUNTIFS('السجل'!$A$6:$A$505,A10&amp;"",'السجل'!$J$6:$J$505,"&gt;=0"))</f>
        <v/>
      </c>
      <c r="D10" s="16">
        <f>IF(A10&amp;""="","",IF(C10=0,"",SUMIFS('السجل'!$J$6:$J$505,'السجل'!$A$6:$A$505,A10&amp;"",'السجل'!$J$6:$J$505,"&gt;=0")/C10))</f>
        <v/>
      </c>
      <c r="E10" s="16">
        <f>IF(A10&amp;""="","",IF(C10&lt;6,"",SUMIFS('السجل'!$J$6:$J$505,'السجل'!$A$6:$A$505,A10&amp;"",'السجل'!$K$6:$K$505,"&lt;=3")/3))</f>
        <v/>
      </c>
      <c r="F10" s="16">
        <f>IF(A10&amp;""="","",IF(C10&lt;6,"",SUMIFS('السجل'!$J$6:$J$505,'السجل'!$A$6:$A$505,A10&amp;"",'السجل'!$K$6:$K$505,"&gt;"&amp;(C10-3))/3))</f>
        <v/>
      </c>
      <c r="G10" s="16">
        <f>IF(E10="","",ROUND(F10-E10,4))</f>
        <v/>
      </c>
      <c r="H10" s="6">
        <f>IF(A10&amp;""="","",IF(C10=0,"لا محاولات",IF(C10&lt;6,"تحتاج 6 محاولات",IF(G10&gt;='الإعدادات'!$B$4,"تحسن",IF(G10&lt;=-'الإعدادات'!$B$4,"تراجع","ثابت")))))</f>
        <v/>
      </c>
      <c r="I10" s="15">
        <f>IF(A10&amp;""="","",IF(C10=0,"",IFERROR(SUMIFS('السجل'!$F$6:$F$505,'السجل'!$A$6:$A$505,A10&amp;"",'السجل'!$J$6:$J$505,"&gt;=0")/COUNTIFS('السجل'!$A$6:$A$505,A10&amp;"",'السجل'!$J$6:$J$505,"&gt;=0",'السجل'!$F$6:$F$505,"&gt;0"),"")))</f>
        <v/>
      </c>
      <c r="J10" s="16">
        <f>IF(A10&amp;""="","",IF(C10=0,"",SUMIFS('السجل'!$J$6:$J$505,'السجل'!$A$6:$A$505,A10&amp;"",'السجل'!$K$6:$K$505,C10)))</f>
        <v/>
      </c>
      <c r="K10" s="17">
        <f>IF(A10&amp;""="","",IF(C10=0,"",SUMIFS('السجل'!$H$6:$H$505,'السجل'!$A$6:$A$505,A10&amp;"",'السجل'!$K$6:$K$505,C10)))</f>
        <v/>
      </c>
      <c r="L10" s="16">
        <f>IF(OR(D10="",B10=""),"",D10-B10)</f>
        <v/>
      </c>
      <c r="M10" s="15">
        <f>IF(A10&amp;""="","",COUNTIFS('السجل'!$A$6:$A$505,A10&amp;"",'السجل'!$G$6:$G$505,"?*"))</f>
        <v/>
      </c>
    </row>
    <row r="11">
      <c r="A11" s="5" t="n"/>
      <c r="B11" s="13" t="n"/>
      <c r="C11" s="15">
        <f>IF(A11&amp;""="","",COUNTIFS('السجل'!$A$6:$A$505,A11&amp;"",'السجل'!$J$6:$J$505,"&gt;=0"))</f>
        <v/>
      </c>
      <c r="D11" s="16">
        <f>IF(A11&amp;""="","",IF(C11=0,"",SUMIFS('السجل'!$J$6:$J$505,'السجل'!$A$6:$A$505,A11&amp;"",'السجل'!$J$6:$J$505,"&gt;=0")/C11))</f>
        <v/>
      </c>
      <c r="E11" s="16">
        <f>IF(A11&amp;""="","",IF(C11&lt;6,"",SUMIFS('السجل'!$J$6:$J$505,'السجل'!$A$6:$A$505,A11&amp;"",'السجل'!$K$6:$K$505,"&lt;=3")/3))</f>
        <v/>
      </c>
      <c r="F11" s="16">
        <f>IF(A11&amp;""="","",IF(C11&lt;6,"",SUMIFS('السجل'!$J$6:$J$505,'السجل'!$A$6:$A$505,A11&amp;"",'السجل'!$K$6:$K$505,"&gt;"&amp;(C11-3))/3))</f>
        <v/>
      </c>
      <c r="G11" s="16">
        <f>IF(E11="","",ROUND(F11-E11,4))</f>
        <v/>
      </c>
      <c r="H11" s="6">
        <f>IF(A11&amp;""="","",IF(C11=0,"لا محاولات",IF(C11&lt;6,"تحتاج 6 محاولات",IF(G11&gt;='الإعدادات'!$B$4,"تحسن",IF(G11&lt;=-'الإعدادات'!$B$4,"تراجع","ثابت")))))</f>
        <v/>
      </c>
      <c r="I11" s="15">
        <f>IF(A11&amp;""="","",IF(C11=0,"",IFERROR(SUMIFS('السجل'!$F$6:$F$505,'السجل'!$A$6:$A$505,A11&amp;"",'السجل'!$J$6:$J$505,"&gt;=0")/COUNTIFS('السجل'!$A$6:$A$505,A11&amp;"",'السجل'!$J$6:$J$505,"&gt;=0",'السجل'!$F$6:$F$505,"&gt;0"),"")))</f>
        <v/>
      </c>
      <c r="J11" s="16">
        <f>IF(A11&amp;""="","",IF(C11=0,"",SUMIFS('السجل'!$J$6:$J$505,'السجل'!$A$6:$A$505,A11&amp;"",'السجل'!$K$6:$K$505,C11)))</f>
        <v/>
      </c>
      <c r="K11" s="17">
        <f>IF(A11&amp;""="","",IF(C11=0,"",SUMIFS('السجل'!$H$6:$H$505,'السجل'!$A$6:$A$505,A11&amp;"",'السجل'!$K$6:$K$505,C11)))</f>
        <v/>
      </c>
      <c r="L11" s="16">
        <f>IF(OR(D11="",B11=""),"",D11-B11)</f>
        <v/>
      </c>
      <c r="M11" s="15">
        <f>IF(A11&amp;""="","",COUNTIFS('السجل'!$A$6:$A$505,A11&amp;"",'السجل'!$G$6:$G$505,"?*"))</f>
        <v/>
      </c>
    </row>
    <row r="12">
      <c r="A12" s="5" t="n"/>
      <c r="B12" s="13" t="n"/>
      <c r="C12" s="15">
        <f>IF(A12&amp;""="","",COUNTIFS('السجل'!$A$6:$A$505,A12&amp;"",'السجل'!$J$6:$J$505,"&gt;=0"))</f>
        <v/>
      </c>
      <c r="D12" s="16">
        <f>IF(A12&amp;""="","",IF(C12=0,"",SUMIFS('السجل'!$J$6:$J$505,'السجل'!$A$6:$A$505,A12&amp;"",'السجل'!$J$6:$J$505,"&gt;=0")/C12))</f>
        <v/>
      </c>
      <c r="E12" s="16">
        <f>IF(A12&amp;""="","",IF(C12&lt;6,"",SUMIFS('السجل'!$J$6:$J$505,'السجل'!$A$6:$A$505,A12&amp;"",'السجل'!$K$6:$K$505,"&lt;=3")/3))</f>
        <v/>
      </c>
      <c r="F12" s="16">
        <f>IF(A12&amp;""="","",IF(C12&lt;6,"",SUMIFS('السجل'!$J$6:$J$505,'السجل'!$A$6:$A$505,A12&amp;"",'السجل'!$K$6:$K$505,"&gt;"&amp;(C12-3))/3))</f>
        <v/>
      </c>
      <c r="G12" s="16">
        <f>IF(E12="","",ROUND(F12-E12,4))</f>
        <v/>
      </c>
      <c r="H12" s="6">
        <f>IF(A12&amp;""="","",IF(C12=0,"لا محاولات",IF(C12&lt;6,"تحتاج 6 محاولات",IF(G12&gt;='الإعدادات'!$B$4,"تحسن",IF(G12&lt;=-'الإعدادات'!$B$4,"تراجع","ثابت")))))</f>
        <v/>
      </c>
      <c r="I12" s="15">
        <f>IF(A12&amp;""="","",IF(C12=0,"",IFERROR(SUMIFS('السجل'!$F$6:$F$505,'السجل'!$A$6:$A$505,A12&amp;"",'السجل'!$J$6:$J$505,"&gt;=0")/COUNTIFS('السجل'!$A$6:$A$505,A12&amp;"",'السجل'!$J$6:$J$505,"&gt;=0",'السجل'!$F$6:$F$505,"&gt;0"),"")))</f>
        <v/>
      </c>
      <c r="J12" s="16">
        <f>IF(A12&amp;""="","",IF(C12=0,"",SUMIFS('السجل'!$J$6:$J$505,'السجل'!$A$6:$A$505,A12&amp;"",'السجل'!$K$6:$K$505,C12)))</f>
        <v/>
      </c>
      <c r="K12" s="17">
        <f>IF(A12&amp;""="","",IF(C12=0,"",SUMIFS('السجل'!$H$6:$H$505,'السجل'!$A$6:$A$505,A12&amp;"",'السجل'!$K$6:$K$505,C12)))</f>
        <v/>
      </c>
      <c r="L12" s="16">
        <f>IF(OR(D12="",B12=""),"",D12-B12)</f>
        <v/>
      </c>
      <c r="M12" s="15">
        <f>IF(A12&amp;""="","",COUNTIFS('السجل'!$A$6:$A$505,A12&amp;"",'السجل'!$G$6:$G$505,"?*"))</f>
        <v/>
      </c>
    </row>
    <row r="13">
      <c r="A13" s="5" t="n"/>
      <c r="B13" s="13" t="n"/>
      <c r="C13" s="15">
        <f>IF(A13&amp;""="","",COUNTIFS('السجل'!$A$6:$A$505,A13&amp;"",'السجل'!$J$6:$J$505,"&gt;=0"))</f>
        <v/>
      </c>
      <c r="D13" s="16">
        <f>IF(A13&amp;""="","",IF(C13=0,"",SUMIFS('السجل'!$J$6:$J$505,'السجل'!$A$6:$A$505,A13&amp;"",'السجل'!$J$6:$J$505,"&gt;=0")/C13))</f>
        <v/>
      </c>
      <c r="E13" s="16">
        <f>IF(A13&amp;""="","",IF(C13&lt;6,"",SUMIFS('السجل'!$J$6:$J$505,'السجل'!$A$6:$A$505,A13&amp;"",'السجل'!$K$6:$K$505,"&lt;=3")/3))</f>
        <v/>
      </c>
      <c r="F13" s="16">
        <f>IF(A13&amp;""="","",IF(C13&lt;6,"",SUMIFS('السجل'!$J$6:$J$505,'السجل'!$A$6:$A$505,A13&amp;"",'السجل'!$K$6:$K$505,"&gt;"&amp;(C13-3))/3))</f>
        <v/>
      </c>
      <c r="G13" s="16">
        <f>IF(E13="","",ROUND(F13-E13,4))</f>
        <v/>
      </c>
      <c r="H13" s="6">
        <f>IF(A13&amp;""="","",IF(C13=0,"لا محاولات",IF(C13&lt;6,"تحتاج 6 محاولات",IF(G13&gt;='الإعدادات'!$B$4,"تحسن",IF(G13&lt;=-'الإعدادات'!$B$4,"تراجع","ثابت")))))</f>
        <v/>
      </c>
      <c r="I13" s="15">
        <f>IF(A13&amp;""="","",IF(C13=0,"",IFERROR(SUMIFS('السجل'!$F$6:$F$505,'السجل'!$A$6:$A$505,A13&amp;"",'السجل'!$J$6:$J$505,"&gt;=0")/COUNTIFS('السجل'!$A$6:$A$505,A13&amp;"",'السجل'!$J$6:$J$505,"&gt;=0",'السجل'!$F$6:$F$505,"&gt;0"),"")))</f>
        <v/>
      </c>
      <c r="J13" s="16">
        <f>IF(A13&amp;""="","",IF(C13=0,"",SUMIFS('السجل'!$J$6:$J$505,'السجل'!$A$6:$A$505,A13&amp;"",'السجل'!$K$6:$K$505,C13)))</f>
        <v/>
      </c>
      <c r="K13" s="17">
        <f>IF(A13&amp;""="","",IF(C13=0,"",SUMIFS('السجل'!$H$6:$H$505,'السجل'!$A$6:$A$505,A13&amp;"",'السجل'!$K$6:$K$505,C13)))</f>
        <v/>
      </c>
      <c r="L13" s="16">
        <f>IF(OR(D13="",B13=""),"",D13-B13)</f>
        <v/>
      </c>
      <c r="M13" s="15">
        <f>IF(A13&amp;""="","",COUNTIFS('السجل'!$A$6:$A$505,A13&amp;"",'السجل'!$G$6:$G$505,"?*"))</f>
        <v/>
      </c>
    </row>
    <row r="14">
      <c r="A14" s="5" t="n"/>
      <c r="B14" s="13" t="n"/>
      <c r="C14" s="15">
        <f>IF(A14&amp;""="","",COUNTIFS('السجل'!$A$6:$A$505,A14&amp;"",'السجل'!$J$6:$J$505,"&gt;=0"))</f>
        <v/>
      </c>
      <c r="D14" s="16">
        <f>IF(A14&amp;""="","",IF(C14=0,"",SUMIFS('السجل'!$J$6:$J$505,'السجل'!$A$6:$A$505,A14&amp;"",'السجل'!$J$6:$J$505,"&gt;=0")/C14))</f>
        <v/>
      </c>
      <c r="E14" s="16">
        <f>IF(A14&amp;""="","",IF(C14&lt;6,"",SUMIFS('السجل'!$J$6:$J$505,'السجل'!$A$6:$A$505,A14&amp;"",'السجل'!$K$6:$K$505,"&lt;=3")/3))</f>
        <v/>
      </c>
      <c r="F14" s="16">
        <f>IF(A14&amp;""="","",IF(C14&lt;6,"",SUMIFS('السجل'!$J$6:$J$505,'السجل'!$A$6:$A$505,A14&amp;"",'السجل'!$K$6:$K$505,"&gt;"&amp;(C14-3))/3))</f>
        <v/>
      </c>
      <c r="G14" s="16">
        <f>IF(E14="","",ROUND(F14-E14,4))</f>
        <v/>
      </c>
      <c r="H14" s="6">
        <f>IF(A14&amp;""="","",IF(C14=0,"لا محاولات",IF(C14&lt;6,"تحتاج 6 محاولات",IF(G14&gt;='الإعدادات'!$B$4,"تحسن",IF(G14&lt;=-'الإعدادات'!$B$4,"تراجع","ثابت")))))</f>
        <v/>
      </c>
      <c r="I14" s="15">
        <f>IF(A14&amp;""="","",IF(C14=0,"",IFERROR(SUMIFS('السجل'!$F$6:$F$505,'السجل'!$A$6:$A$505,A14&amp;"",'السجل'!$J$6:$J$505,"&gt;=0")/COUNTIFS('السجل'!$A$6:$A$505,A14&amp;"",'السجل'!$J$6:$J$505,"&gt;=0",'السجل'!$F$6:$F$505,"&gt;0"),"")))</f>
        <v/>
      </c>
      <c r="J14" s="16">
        <f>IF(A14&amp;""="","",IF(C14=0,"",SUMIFS('السجل'!$J$6:$J$505,'السجل'!$A$6:$A$505,A14&amp;"",'السجل'!$K$6:$K$505,C14)))</f>
        <v/>
      </c>
      <c r="K14" s="17">
        <f>IF(A14&amp;""="","",IF(C14=0,"",SUMIFS('السجل'!$H$6:$H$505,'السجل'!$A$6:$A$505,A14&amp;"",'السجل'!$K$6:$K$505,C14)))</f>
        <v/>
      </c>
      <c r="L14" s="16">
        <f>IF(OR(D14="",B14=""),"",D14-B14)</f>
        <v/>
      </c>
      <c r="M14" s="15">
        <f>IF(A14&amp;""="","",COUNTIFS('السجل'!$A$6:$A$505,A14&amp;"",'السجل'!$G$6:$G$505,"?*"))</f>
        <v/>
      </c>
    </row>
    <row r="15">
      <c r="A15" s="5" t="n"/>
      <c r="B15" s="13" t="n"/>
      <c r="C15" s="15">
        <f>IF(A15&amp;""="","",COUNTIFS('السجل'!$A$6:$A$505,A15&amp;"",'السجل'!$J$6:$J$505,"&gt;=0"))</f>
        <v/>
      </c>
      <c r="D15" s="16">
        <f>IF(A15&amp;""="","",IF(C15=0,"",SUMIFS('السجل'!$J$6:$J$505,'السجل'!$A$6:$A$505,A15&amp;"",'السجل'!$J$6:$J$505,"&gt;=0")/C15))</f>
        <v/>
      </c>
      <c r="E15" s="16">
        <f>IF(A15&amp;""="","",IF(C15&lt;6,"",SUMIFS('السجل'!$J$6:$J$505,'السجل'!$A$6:$A$505,A15&amp;"",'السجل'!$K$6:$K$505,"&lt;=3")/3))</f>
        <v/>
      </c>
      <c r="F15" s="16">
        <f>IF(A15&amp;""="","",IF(C15&lt;6,"",SUMIFS('السجل'!$J$6:$J$505,'السجل'!$A$6:$A$505,A15&amp;"",'السجل'!$K$6:$K$505,"&gt;"&amp;(C15-3))/3))</f>
        <v/>
      </c>
      <c r="G15" s="16">
        <f>IF(E15="","",ROUND(F15-E15,4))</f>
        <v/>
      </c>
      <c r="H15" s="6">
        <f>IF(A15&amp;""="","",IF(C15=0,"لا محاولات",IF(C15&lt;6,"تحتاج 6 محاولات",IF(G15&gt;='الإعدادات'!$B$4,"تحسن",IF(G15&lt;=-'الإعدادات'!$B$4,"تراجع","ثابت")))))</f>
        <v/>
      </c>
      <c r="I15" s="15">
        <f>IF(A15&amp;""="","",IF(C15=0,"",IFERROR(SUMIFS('السجل'!$F$6:$F$505,'السجل'!$A$6:$A$505,A15&amp;"",'السجل'!$J$6:$J$505,"&gt;=0")/COUNTIFS('السجل'!$A$6:$A$505,A15&amp;"",'السجل'!$J$6:$J$505,"&gt;=0",'السجل'!$F$6:$F$505,"&gt;0"),"")))</f>
        <v/>
      </c>
      <c r="J15" s="16">
        <f>IF(A15&amp;""="","",IF(C15=0,"",SUMIFS('السجل'!$J$6:$J$505,'السجل'!$A$6:$A$505,A15&amp;"",'السجل'!$K$6:$K$505,C15)))</f>
        <v/>
      </c>
      <c r="K15" s="17">
        <f>IF(A15&amp;""="","",IF(C15=0,"",SUMIFS('السجل'!$H$6:$H$505,'السجل'!$A$6:$A$505,A15&amp;"",'السجل'!$K$6:$K$505,C15)))</f>
        <v/>
      </c>
      <c r="L15" s="16">
        <f>IF(OR(D15="",B15=""),"",D15-B15)</f>
        <v/>
      </c>
      <c r="M15" s="15">
        <f>IF(A15&amp;""="","",COUNTIFS('السجل'!$A$6:$A$505,A15&amp;"",'السجل'!$G$6:$G$505,"?*"))</f>
        <v/>
      </c>
    </row>
    <row r="16">
      <c r="A16" s="5" t="n"/>
      <c r="B16" s="13" t="n"/>
      <c r="C16" s="15">
        <f>IF(A16&amp;""="","",COUNTIFS('السجل'!$A$6:$A$505,A16&amp;"",'السجل'!$J$6:$J$505,"&gt;=0"))</f>
        <v/>
      </c>
      <c r="D16" s="16">
        <f>IF(A16&amp;""="","",IF(C16=0,"",SUMIFS('السجل'!$J$6:$J$505,'السجل'!$A$6:$A$505,A16&amp;"",'السجل'!$J$6:$J$505,"&gt;=0")/C16))</f>
        <v/>
      </c>
      <c r="E16" s="16">
        <f>IF(A16&amp;""="","",IF(C16&lt;6,"",SUMIFS('السجل'!$J$6:$J$505,'السجل'!$A$6:$A$505,A16&amp;"",'السجل'!$K$6:$K$505,"&lt;=3")/3))</f>
        <v/>
      </c>
      <c r="F16" s="16">
        <f>IF(A16&amp;""="","",IF(C16&lt;6,"",SUMIFS('السجل'!$J$6:$J$505,'السجل'!$A$6:$A$505,A16&amp;"",'السجل'!$K$6:$K$505,"&gt;"&amp;(C16-3))/3))</f>
        <v/>
      </c>
      <c r="G16" s="16">
        <f>IF(E16="","",ROUND(F16-E16,4))</f>
        <v/>
      </c>
      <c r="H16" s="6">
        <f>IF(A16&amp;""="","",IF(C16=0,"لا محاولات",IF(C16&lt;6,"تحتاج 6 محاولات",IF(G16&gt;='الإعدادات'!$B$4,"تحسن",IF(G16&lt;=-'الإعدادات'!$B$4,"تراجع","ثابت")))))</f>
        <v/>
      </c>
      <c r="I16" s="15">
        <f>IF(A16&amp;""="","",IF(C16=0,"",IFERROR(SUMIFS('السجل'!$F$6:$F$505,'السجل'!$A$6:$A$505,A16&amp;"",'السجل'!$J$6:$J$505,"&gt;=0")/COUNTIFS('السجل'!$A$6:$A$505,A16&amp;"",'السجل'!$J$6:$J$505,"&gt;=0",'السجل'!$F$6:$F$505,"&gt;0"),"")))</f>
        <v/>
      </c>
      <c r="J16" s="16">
        <f>IF(A16&amp;""="","",IF(C16=0,"",SUMIFS('السجل'!$J$6:$J$505,'السجل'!$A$6:$A$505,A16&amp;"",'السجل'!$K$6:$K$505,C16)))</f>
        <v/>
      </c>
      <c r="K16" s="17">
        <f>IF(A16&amp;""="","",IF(C16=0,"",SUMIFS('السجل'!$H$6:$H$505,'السجل'!$A$6:$A$505,A16&amp;"",'السجل'!$K$6:$K$505,C16)))</f>
        <v/>
      </c>
      <c r="L16" s="16">
        <f>IF(OR(D16="",B16=""),"",D16-B16)</f>
        <v/>
      </c>
      <c r="M16" s="15">
        <f>IF(A16&amp;""="","",COUNTIFS('السجل'!$A$6:$A$505,A16&amp;"",'السجل'!$G$6:$G$505,"?*"))</f>
        <v/>
      </c>
    </row>
    <row r="17">
      <c r="A17" s="5" t="n"/>
      <c r="B17" s="13" t="n"/>
      <c r="C17" s="15">
        <f>IF(A17&amp;""="","",COUNTIFS('السجل'!$A$6:$A$505,A17&amp;"",'السجل'!$J$6:$J$505,"&gt;=0"))</f>
        <v/>
      </c>
      <c r="D17" s="16">
        <f>IF(A17&amp;""="","",IF(C17=0,"",SUMIFS('السجل'!$J$6:$J$505,'السجل'!$A$6:$A$505,A17&amp;"",'السجل'!$J$6:$J$505,"&gt;=0")/C17))</f>
        <v/>
      </c>
      <c r="E17" s="16">
        <f>IF(A17&amp;""="","",IF(C17&lt;6,"",SUMIFS('السجل'!$J$6:$J$505,'السجل'!$A$6:$A$505,A17&amp;"",'السجل'!$K$6:$K$505,"&lt;=3")/3))</f>
        <v/>
      </c>
      <c r="F17" s="16">
        <f>IF(A17&amp;""="","",IF(C17&lt;6,"",SUMIFS('السجل'!$J$6:$J$505,'السجل'!$A$6:$A$505,A17&amp;"",'السجل'!$K$6:$K$505,"&gt;"&amp;(C17-3))/3))</f>
        <v/>
      </c>
      <c r="G17" s="16">
        <f>IF(E17="","",ROUND(F17-E17,4))</f>
        <v/>
      </c>
      <c r="H17" s="6">
        <f>IF(A17&amp;""="","",IF(C17=0,"لا محاولات",IF(C17&lt;6,"تحتاج 6 محاولات",IF(G17&gt;='الإعدادات'!$B$4,"تحسن",IF(G17&lt;=-'الإعدادات'!$B$4,"تراجع","ثابت")))))</f>
        <v/>
      </c>
      <c r="I17" s="15">
        <f>IF(A17&amp;""="","",IF(C17=0,"",IFERROR(SUMIFS('السجل'!$F$6:$F$505,'السجل'!$A$6:$A$505,A17&amp;"",'السجل'!$J$6:$J$505,"&gt;=0")/COUNTIFS('السجل'!$A$6:$A$505,A17&amp;"",'السجل'!$J$6:$J$505,"&gt;=0",'السجل'!$F$6:$F$505,"&gt;0"),"")))</f>
        <v/>
      </c>
      <c r="J17" s="16">
        <f>IF(A17&amp;""="","",IF(C17=0,"",SUMIFS('السجل'!$J$6:$J$505,'السجل'!$A$6:$A$505,A17&amp;"",'السجل'!$K$6:$K$505,C17)))</f>
        <v/>
      </c>
      <c r="K17" s="17">
        <f>IF(A17&amp;""="","",IF(C17=0,"",SUMIFS('السجل'!$H$6:$H$505,'السجل'!$A$6:$A$505,A17&amp;"",'السجل'!$K$6:$K$505,C17)))</f>
        <v/>
      </c>
      <c r="L17" s="16">
        <f>IF(OR(D17="",B17=""),"",D17-B17)</f>
        <v/>
      </c>
      <c r="M17" s="15">
        <f>IF(A17&amp;""="","",COUNTIFS('السجل'!$A$6:$A$505,A17&amp;"",'السجل'!$G$6:$G$505,"?*"))</f>
        <v/>
      </c>
    </row>
    <row r="18">
      <c r="A18" s="5" t="n"/>
      <c r="B18" s="13" t="n"/>
      <c r="C18" s="15">
        <f>IF(A18&amp;""="","",COUNTIFS('السجل'!$A$6:$A$505,A18&amp;"",'السجل'!$J$6:$J$505,"&gt;=0"))</f>
        <v/>
      </c>
      <c r="D18" s="16">
        <f>IF(A18&amp;""="","",IF(C18=0,"",SUMIFS('السجل'!$J$6:$J$505,'السجل'!$A$6:$A$505,A18&amp;"",'السجل'!$J$6:$J$505,"&gt;=0")/C18))</f>
        <v/>
      </c>
      <c r="E18" s="16">
        <f>IF(A18&amp;""="","",IF(C18&lt;6,"",SUMIFS('السجل'!$J$6:$J$505,'السجل'!$A$6:$A$505,A18&amp;"",'السجل'!$K$6:$K$505,"&lt;=3")/3))</f>
        <v/>
      </c>
      <c r="F18" s="16">
        <f>IF(A18&amp;""="","",IF(C18&lt;6,"",SUMIFS('السجل'!$J$6:$J$505,'السجل'!$A$6:$A$505,A18&amp;"",'السجل'!$K$6:$K$505,"&gt;"&amp;(C18-3))/3))</f>
        <v/>
      </c>
      <c r="G18" s="16">
        <f>IF(E18="","",ROUND(F18-E18,4))</f>
        <v/>
      </c>
      <c r="H18" s="6">
        <f>IF(A18&amp;""="","",IF(C18=0,"لا محاولات",IF(C18&lt;6,"تحتاج 6 محاولات",IF(G18&gt;='الإعدادات'!$B$4,"تحسن",IF(G18&lt;=-'الإعدادات'!$B$4,"تراجع","ثابت")))))</f>
        <v/>
      </c>
      <c r="I18" s="15">
        <f>IF(A18&amp;""="","",IF(C18=0,"",IFERROR(SUMIFS('السجل'!$F$6:$F$505,'السجل'!$A$6:$A$505,A18&amp;"",'السجل'!$J$6:$J$505,"&gt;=0")/COUNTIFS('السجل'!$A$6:$A$505,A18&amp;"",'السجل'!$J$6:$J$505,"&gt;=0",'السجل'!$F$6:$F$505,"&gt;0"),"")))</f>
        <v/>
      </c>
      <c r="J18" s="16">
        <f>IF(A18&amp;""="","",IF(C18=0,"",SUMIFS('السجل'!$J$6:$J$505,'السجل'!$A$6:$A$505,A18&amp;"",'السجل'!$K$6:$K$505,C18)))</f>
        <v/>
      </c>
      <c r="K18" s="17">
        <f>IF(A18&amp;""="","",IF(C18=0,"",SUMIFS('السجل'!$H$6:$H$505,'السجل'!$A$6:$A$505,A18&amp;"",'السجل'!$K$6:$K$505,C18)))</f>
        <v/>
      </c>
      <c r="L18" s="16">
        <f>IF(OR(D18="",B18=""),"",D18-B18)</f>
        <v/>
      </c>
      <c r="M18" s="15">
        <f>IF(A18&amp;""="","",COUNTIFS('السجل'!$A$6:$A$505,A18&amp;"",'السجل'!$G$6:$G$505,"?*"))</f>
        <v/>
      </c>
    </row>
    <row r="19">
      <c r="A19" s="5" t="n"/>
      <c r="B19" s="13" t="n"/>
      <c r="C19" s="15">
        <f>IF(A19&amp;""="","",COUNTIFS('السجل'!$A$6:$A$505,A19&amp;"",'السجل'!$J$6:$J$505,"&gt;=0"))</f>
        <v/>
      </c>
      <c r="D19" s="16">
        <f>IF(A19&amp;""="","",IF(C19=0,"",SUMIFS('السجل'!$J$6:$J$505,'السجل'!$A$6:$A$505,A19&amp;"",'السجل'!$J$6:$J$505,"&gt;=0")/C19))</f>
        <v/>
      </c>
      <c r="E19" s="16">
        <f>IF(A19&amp;""="","",IF(C19&lt;6,"",SUMIFS('السجل'!$J$6:$J$505,'السجل'!$A$6:$A$505,A19&amp;"",'السجل'!$K$6:$K$505,"&lt;=3")/3))</f>
        <v/>
      </c>
      <c r="F19" s="16">
        <f>IF(A19&amp;""="","",IF(C19&lt;6,"",SUMIFS('السجل'!$J$6:$J$505,'السجل'!$A$6:$A$505,A19&amp;"",'السجل'!$K$6:$K$505,"&gt;"&amp;(C19-3))/3))</f>
        <v/>
      </c>
      <c r="G19" s="16">
        <f>IF(E19="","",ROUND(F19-E19,4))</f>
        <v/>
      </c>
      <c r="H19" s="6">
        <f>IF(A19&amp;""="","",IF(C19=0,"لا محاولات",IF(C19&lt;6,"تحتاج 6 محاولات",IF(G19&gt;='الإعدادات'!$B$4,"تحسن",IF(G19&lt;=-'الإعدادات'!$B$4,"تراجع","ثابت")))))</f>
        <v/>
      </c>
      <c r="I19" s="15">
        <f>IF(A19&amp;""="","",IF(C19=0,"",IFERROR(SUMIFS('السجل'!$F$6:$F$505,'السجل'!$A$6:$A$505,A19&amp;"",'السجل'!$J$6:$J$505,"&gt;=0")/COUNTIFS('السجل'!$A$6:$A$505,A19&amp;"",'السجل'!$J$6:$J$505,"&gt;=0",'السجل'!$F$6:$F$505,"&gt;0"),"")))</f>
        <v/>
      </c>
      <c r="J19" s="16">
        <f>IF(A19&amp;""="","",IF(C19=0,"",SUMIFS('السجل'!$J$6:$J$505,'السجل'!$A$6:$A$505,A19&amp;"",'السجل'!$K$6:$K$505,C19)))</f>
        <v/>
      </c>
      <c r="K19" s="17">
        <f>IF(A19&amp;""="","",IF(C19=0,"",SUMIFS('السجل'!$H$6:$H$505,'السجل'!$A$6:$A$505,A19&amp;"",'السجل'!$K$6:$K$505,C19)))</f>
        <v/>
      </c>
      <c r="L19" s="16">
        <f>IF(OR(D19="",B19=""),"",D19-B19)</f>
        <v/>
      </c>
      <c r="M19" s="15">
        <f>IF(A19&amp;""="","",COUNTIFS('السجل'!$A$6:$A$505,A19&amp;"",'السجل'!$G$6:$G$505,"?*"))</f>
        <v/>
      </c>
    </row>
    <row r="20">
      <c r="A20" s="5" t="n"/>
      <c r="B20" s="13" t="n"/>
      <c r="C20" s="15">
        <f>IF(A20&amp;""="","",COUNTIFS('السجل'!$A$6:$A$505,A20&amp;"",'السجل'!$J$6:$J$505,"&gt;=0"))</f>
        <v/>
      </c>
      <c r="D20" s="16">
        <f>IF(A20&amp;""="","",IF(C20=0,"",SUMIFS('السجل'!$J$6:$J$505,'السجل'!$A$6:$A$505,A20&amp;"",'السجل'!$J$6:$J$505,"&gt;=0")/C20))</f>
        <v/>
      </c>
      <c r="E20" s="16">
        <f>IF(A20&amp;""="","",IF(C20&lt;6,"",SUMIFS('السجل'!$J$6:$J$505,'السجل'!$A$6:$A$505,A20&amp;"",'السجل'!$K$6:$K$505,"&lt;=3")/3))</f>
        <v/>
      </c>
      <c r="F20" s="16">
        <f>IF(A20&amp;""="","",IF(C20&lt;6,"",SUMIFS('السجل'!$J$6:$J$505,'السجل'!$A$6:$A$505,A20&amp;"",'السجل'!$K$6:$K$505,"&gt;"&amp;(C20-3))/3))</f>
        <v/>
      </c>
      <c r="G20" s="16">
        <f>IF(E20="","",ROUND(F20-E20,4))</f>
        <v/>
      </c>
      <c r="H20" s="6">
        <f>IF(A20&amp;""="","",IF(C20=0,"لا محاولات",IF(C20&lt;6,"تحتاج 6 محاولات",IF(G20&gt;='الإعدادات'!$B$4,"تحسن",IF(G20&lt;=-'الإعدادات'!$B$4,"تراجع","ثابت")))))</f>
        <v/>
      </c>
      <c r="I20" s="15">
        <f>IF(A20&amp;""="","",IF(C20=0,"",IFERROR(SUMIFS('السجل'!$F$6:$F$505,'السجل'!$A$6:$A$505,A20&amp;"",'السجل'!$J$6:$J$505,"&gt;=0")/COUNTIFS('السجل'!$A$6:$A$505,A20&amp;"",'السجل'!$J$6:$J$505,"&gt;=0",'السجل'!$F$6:$F$505,"&gt;0"),"")))</f>
        <v/>
      </c>
      <c r="J20" s="16">
        <f>IF(A20&amp;""="","",IF(C20=0,"",SUMIFS('السجل'!$J$6:$J$505,'السجل'!$A$6:$A$505,A20&amp;"",'السجل'!$K$6:$K$505,C20)))</f>
        <v/>
      </c>
      <c r="K20" s="17">
        <f>IF(A20&amp;""="","",IF(C20=0,"",SUMIFS('السجل'!$H$6:$H$505,'السجل'!$A$6:$A$505,A20&amp;"",'السجل'!$K$6:$K$505,C20)))</f>
        <v/>
      </c>
      <c r="L20" s="16">
        <f>IF(OR(D20="",B20=""),"",D20-B20)</f>
        <v/>
      </c>
      <c r="M20" s="15">
        <f>IF(A20&amp;""="","",COUNTIFS('السجل'!$A$6:$A$505,A20&amp;"",'السجل'!$G$6:$G$505,"?*"))</f>
        <v/>
      </c>
    </row>
    <row r="21">
      <c r="A21" s="5" t="n"/>
      <c r="B21" s="13" t="n"/>
      <c r="C21" s="15">
        <f>IF(A21&amp;""="","",COUNTIFS('السجل'!$A$6:$A$505,A21&amp;"",'السجل'!$J$6:$J$505,"&gt;=0"))</f>
        <v/>
      </c>
      <c r="D21" s="16">
        <f>IF(A21&amp;""="","",IF(C21=0,"",SUMIFS('السجل'!$J$6:$J$505,'السجل'!$A$6:$A$505,A21&amp;"",'السجل'!$J$6:$J$505,"&gt;=0")/C21))</f>
        <v/>
      </c>
      <c r="E21" s="16">
        <f>IF(A21&amp;""="","",IF(C21&lt;6,"",SUMIFS('السجل'!$J$6:$J$505,'السجل'!$A$6:$A$505,A21&amp;"",'السجل'!$K$6:$K$505,"&lt;=3")/3))</f>
        <v/>
      </c>
      <c r="F21" s="16">
        <f>IF(A21&amp;""="","",IF(C21&lt;6,"",SUMIFS('السجل'!$J$6:$J$505,'السجل'!$A$6:$A$505,A21&amp;"",'السجل'!$K$6:$K$505,"&gt;"&amp;(C21-3))/3))</f>
        <v/>
      </c>
      <c r="G21" s="16">
        <f>IF(E21="","",ROUND(F21-E21,4))</f>
        <v/>
      </c>
      <c r="H21" s="6">
        <f>IF(A21&amp;""="","",IF(C21=0,"لا محاولات",IF(C21&lt;6,"تحتاج 6 محاولات",IF(G21&gt;='الإعدادات'!$B$4,"تحسن",IF(G21&lt;=-'الإعدادات'!$B$4,"تراجع","ثابت")))))</f>
        <v/>
      </c>
      <c r="I21" s="15">
        <f>IF(A21&amp;""="","",IF(C21=0,"",IFERROR(SUMIFS('السجل'!$F$6:$F$505,'السجل'!$A$6:$A$505,A21&amp;"",'السجل'!$J$6:$J$505,"&gt;=0")/COUNTIFS('السجل'!$A$6:$A$505,A21&amp;"",'السجل'!$J$6:$J$505,"&gt;=0",'السجل'!$F$6:$F$505,"&gt;0"),"")))</f>
        <v/>
      </c>
      <c r="J21" s="16">
        <f>IF(A21&amp;""="","",IF(C21=0,"",SUMIFS('السجل'!$J$6:$J$505,'السجل'!$A$6:$A$505,A21&amp;"",'السجل'!$K$6:$K$505,C21)))</f>
        <v/>
      </c>
      <c r="K21" s="17">
        <f>IF(A21&amp;""="","",IF(C21=0,"",SUMIFS('السجل'!$H$6:$H$505,'السجل'!$A$6:$A$505,A21&amp;"",'السجل'!$K$6:$K$505,C21)))</f>
        <v/>
      </c>
      <c r="L21" s="16">
        <f>IF(OR(D21="",B21=""),"",D21-B21)</f>
        <v/>
      </c>
      <c r="M21" s="15">
        <f>IF(A21&amp;""="","",COUNTIFS('السجل'!$A$6:$A$505,A21&amp;"",'السجل'!$G$6:$G$505,"?*"))</f>
        <v/>
      </c>
    </row>
    <row r="22">
      <c r="A22" s="5" t="n"/>
      <c r="B22" s="13" t="n"/>
      <c r="C22" s="15">
        <f>IF(A22&amp;""="","",COUNTIFS('السجل'!$A$6:$A$505,A22&amp;"",'السجل'!$J$6:$J$505,"&gt;=0"))</f>
        <v/>
      </c>
      <c r="D22" s="16">
        <f>IF(A22&amp;""="","",IF(C22=0,"",SUMIFS('السجل'!$J$6:$J$505,'السجل'!$A$6:$A$505,A22&amp;"",'السجل'!$J$6:$J$505,"&gt;=0")/C22))</f>
        <v/>
      </c>
      <c r="E22" s="16">
        <f>IF(A22&amp;""="","",IF(C22&lt;6,"",SUMIFS('السجل'!$J$6:$J$505,'السجل'!$A$6:$A$505,A22&amp;"",'السجل'!$K$6:$K$505,"&lt;=3")/3))</f>
        <v/>
      </c>
      <c r="F22" s="16">
        <f>IF(A22&amp;""="","",IF(C22&lt;6,"",SUMIFS('السجل'!$J$6:$J$505,'السجل'!$A$6:$A$505,A22&amp;"",'السجل'!$K$6:$K$505,"&gt;"&amp;(C22-3))/3))</f>
        <v/>
      </c>
      <c r="G22" s="16">
        <f>IF(E22="","",ROUND(F22-E22,4))</f>
        <v/>
      </c>
      <c r="H22" s="6">
        <f>IF(A22&amp;""="","",IF(C22=0,"لا محاولات",IF(C22&lt;6,"تحتاج 6 محاولات",IF(G22&gt;='الإعدادات'!$B$4,"تحسن",IF(G22&lt;=-'الإعدادات'!$B$4,"تراجع","ثابت")))))</f>
        <v/>
      </c>
      <c r="I22" s="15">
        <f>IF(A22&amp;""="","",IF(C22=0,"",IFERROR(SUMIFS('السجل'!$F$6:$F$505,'السجل'!$A$6:$A$505,A22&amp;"",'السجل'!$J$6:$J$505,"&gt;=0")/COUNTIFS('السجل'!$A$6:$A$505,A22&amp;"",'السجل'!$J$6:$J$505,"&gt;=0",'السجل'!$F$6:$F$505,"&gt;0"),"")))</f>
        <v/>
      </c>
      <c r="J22" s="16">
        <f>IF(A22&amp;""="","",IF(C22=0,"",SUMIFS('السجل'!$J$6:$J$505,'السجل'!$A$6:$A$505,A22&amp;"",'السجل'!$K$6:$K$505,C22)))</f>
        <v/>
      </c>
      <c r="K22" s="17">
        <f>IF(A22&amp;""="","",IF(C22=0,"",SUMIFS('السجل'!$H$6:$H$505,'السجل'!$A$6:$A$505,A22&amp;"",'السجل'!$K$6:$K$505,C22)))</f>
        <v/>
      </c>
      <c r="L22" s="16">
        <f>IF(OR(D22="",B22=""),"",D22-B22)</f>
        <v/>
      </c>
      <c r="M22" s="15">
        <f>IF(A22&amp;""="","",COUNTIFS('السجل'!$A$6:$A$505,A22&amp;"",'السجل'!$G$6:$G$505,"?*"))</f>
        <v/>
      </c>
    </row>
    <row r="23">
      <c r="A23" s="5" t="n"/>
      <c r="B23" s="13" t="n"/>
      <c r="C23" s="15">
        <f>IF(A23&amp;""="","",COUNTIFS('السجل'!$A$6:$A$505,A23&amp;"",'السجل'!$J$6:$J$505,"&gt;=0"))</f>
        <v/>
      </c>
      <c r="D23" s="16">
        <f>IF(A23&amp;""="","",IF(C23=0,"",SUMIFS('السجل'!$J$6:$J$505,'السجل'!$A$6:$A$505,A23&amp;"",'السجل'!$J$6:$J$505,"&gt;=0")/C23))</f>
        <v/>
      </c>
      <c r="E23" s="16">
        <f>IF(A23&amp;""="","",IF(C23&lt;6,"",SUMIFS('السجل'!$J$6:$J$505,'السجل'!$A$6:$A$505,A23&amp;"",'السجل'!$K$6:$K$505,"&lt;=3")/3))</f>
        <v/>
      </c>
      <c r="F23" s="16">
        <f>IF(A23&amp;""="","",IF(C23&lt;6,"",SUMIFS('السجل'!$J$6:$J$505,'السجل'!$A$6:$A$505,A23&amp;"",'السجل'!$K$6:$K$505,"&gt;"&amp;(C23-3))/3))</f>
        <v/>
      </c>
      <c r="G23" s="16">
        <f>IF(E23="","",ROUND(F23-E23,4))</f>
        <v/>
      </c>
      <c r="H23" s="6">
        <f>IF(A23&amp;""="","",IF(C23=0,"لا محاولات",IF(C23&lt;6,"تحتاج 6 محاولات",IF(G23&gt;='الإعدادات'!$B$4,"تحسن",IF(G23&lt;=-'الإعدادات'!$B$4,"تراجع","ثابت")))))</f>
        <v/>
      </c>
      <c r="I23" s="15">
        <f>IF(A23&amp;""="","",IF(C23=0,"",IFERROR(SUMIFS('السجل'!$F$6:$F$505,'السجل'!$A$6:$A$505,A23&amp;"",'السجل'!$J$6:$J$505,"&gt;=0")/COUNTIFS('السجل'!$A$6:$A$505,A23&amp;"",'السجل'!$J$6:$J$505,"&gt;=0",'السجل'!$F$6:$F$505,"&gt;0"),"")))</f>
        <v/>
      </c>
      <c r="J23" s="16">
        <f>IF(A23&amp;""="","",IF(C23=0,"",SUMIFS('السجل'!$J$6:$J$505,'السجل'!$A$6:$A$505,A23&amp;"",'السجل'!$K$6:$K$505,C23)))</f>
        <v/>
      </c>
      <c r="K23" s="17">
        <f>IF(A23&amp;""="","",IF(C23=0,"",SUMIFS('السجل'!$H$6:$H$505,'السجل'!$A$6:$A$505,A23&amp;"",'السجل'!$K$6:$K$505,C23)))</f>
        <v/>
      </c>
      <c r="L23" s="16">
        <f>IF(OR(D23="",B23=""),"",D23-B23)</f>
        <v/>
      </c>
      <c r="M23" s="15">
        <f>IF(A23&amp;""="","",COUNTIFS('السجل'!$A$6:$A$505,A23&amp;"",'السجل'!$G$6:$G$505,"?*"))</f>
        <v/>
      </c>
    </row>
    <row r="24">
      <c r="A24" s="5" t="n"/>
      <c r="B24" s="13" t="n"/>
      <c r="C24" s="15">
        <f>IF(A24&amp;""="","",COUNTIFS('السجل'!$A$6:$A$505,A24&amp;"",'السجل'!$J$6:$J$505,"&gt;=0"))</f>
        <v/>
      </c>
      <c r="D24" s="16">
        <f>IF(A24&amp;""="","",IF(C24=0,"",SUMIFS('السجل'!$J$6:$J$505,'السجل'!$A$6:$A$505,A24&amp;"",'السجل'!$J$6:$J$505,"&gt;=0")/C24))</f>
        <v/>
      </c>
      <c r="E24" s="16">
        <f>IF(A24&amp;""="","",IF(C24&lt;6,"",SUMIFS('السجل'!$J$6:$J$505,'السجل'!$A$6:$A$505,A24&amp;"",'السجل'!$K$6:$K$505,"&lt;=3")/3))</f>
        <v/>
      </c>
      <c r="F24" s="16">
        <f>IF(A24&amp;""="","",IF(C24&lt;6,"",SUMIFS('السجل'!$J$6:$J$505,'السجل'!$A$6:$A$505,A24&amp;"",'السجل'!$K$6:$K$505,"&gt;"&amp;(C24-3))/3))</f>
        <v/>
      </c>
      <c r="G24" s="16">
        <f>IF(E24="","",ROUND(F24-E24,4))</f>
        <v/>
      </c>
      <c r="H24" s="6">
        <f>IF(A24&amp;""="","",IF(C24=0,"لا محاولات",IF(C24&lt;6,"تحتاج 6 محاولات",IF(G24&gt;='الإعدادات'!$B$4,"تحسن",IF(G24&lt;=-'الإعدادات'!$B$4,"تراجع","ثابت")))))</f>
        <v/>
      </c>
      <c r="I24" s="15">
        <f>IF(A24&amp;""="","",IF(C24=0,"",IFERROR(SUMIFS('السجل'!$F$6:$F$505,'السجل'!$A$6:$A$505,A24&amp;"",'السجل'!$J$6:$J$505,"&gt;=0")/COUNTIFS('السجل'!$A$6:$A$505,A24&amp;"",'السجل'!$J$6:$J$505,"&gt;=0",'السجل'!$F$6:$F$505,"&gt;0"),"")))</f>
        <v/>
      </c>
      <c r="J24" s="16">
        <f>IF(A24&amp;""="","",IF(C24=0,"",SUMIFS('السجل'!$J$6:$J$505,'السجل'!$A$6:$A$505,A24&amp;"",'السجل'!$K$6:$K$505,C24)))</f>
        <v/>
      </c>
      <c r="K24" s="17">
        <f>IF(A24&amp;""="","",IF(C24=0,"",SUMIFS('السجل'!$H$6:$H$505,'السجل'!$A$6:$A$505,A24&amp;"",'السجل'!$K$6:$K$505,C24)))</f>
        <v/>
      </c>
      <c r="L24" s="16">
        <f>IF(OR(D24="",B24=""),"",D24-B24)</f>
        <v/>
      </c>
      <c r="M24" s="15">
        <f>IF(A24&amp;""="","",COUNTIFS('السجل'!$A$6:$A$505,A24&amp;"",'السجل'!$G$6:$G$505,"?*"))</f>
        <v/>
      </c>
    </row>
    <row r="25">
      <c r="A25" s="5" t="n"/>
      <c r="B25" s="13" t="n"/>
      <c r="C25" s="15">
        <f>IF(A25&amp;""="","",COUNTIFS('السجل'!$A$6:$A$505,A25&amp;"",'السجل'!$J$6:$J$505,"&gt;=0"))</f>
        <v/>
      </c>
      <c r="D25" s="16">
        <f>IF(A25&amp;""="","",IF(C25=0,"",SUMIFS('السجل'!$J$6:$J$505,'السجل'!$A$6:$A$505,A25&amp;"",'السجل'!$J$6:$J$505,"&gt;=0")/C25))</f>
        <v/>
      </c>
      <c r="E25" s="16">
        <f>IF(A25&amp;""="","",IF(C25&lt;6,"",SUMIFS('السجل'!$J$6:$J$505,'السجل'!$A$6:$A$505,A25&amp;"",'السجل'!$K$6:$K$505,"&lt;=3")/3))</f>
        <v/>
      </c>
      <c r="F25" s="16">
        <f>IF(A25&amp;""="","",IF(C25&lt;6,"",SUMIFS('السجل'!$J$6:$J$505,'السجل'!$A$6:$A$505,A25&amp;"",'السجل'!$K$6:$K$505,"&gt;"&amp;(C25-3))/3))</f>
        <v/>
      </c>
      <c r="G25" s="16">
        <f>IF(E25="","",ROUND(F25-E25,4))</f>
        <v/>
      </c>
      <c r="H25" s="6">
        <f>IF(A25&amp;""="","",IF(C25=0,"لا محاولات",IF(C25&lt;6,"تحتاج 6 محاولات",IF(G25&gt;='الإعدادات'!$B$4,"تحسن",IF(G25&lt;=-'الإعدادات'!$B$4,"تراجع","ثابت")))))</f>
        <v/>
      </c>
      <c r="I25" s="15">
        <f>IF(A25&amp;""="","",IF(C25=0,"",IFERROR(SUMIFS('السجل'!$F$6:$F$505,'السجل'!$A$6:$A$505,A25&amp;"",'السجل'!$J$6:$J$505,"&gt;=0")/COUNTIFS('السجل'!$A$6:$A$505,A25&amp;"",'السجل'!$J$6:$J$505,"&gt;=0",'السجل'!$F$6:$F$505,"&gt;0"),"")))</f>
        <v/>
      </c>
      <c r="J25" s="16">
        <f>IF(A25&amp;""="","",IF(C25=0,"",SUMIFS('السجل'!$J$6:$J$505,'السجل'!$A$6:$A$505,A25&amp;"",'السجل'!$K$6:$K$505,C25)))</f>
        <v/>
      </c>
      <c r="K25" s="17">
        <f>IF(A25&amp;""="","",IF(C25=0,"",SUMIFS('السجل'!$H$6:$H$505,'السجل'!$A$6:$A$505,A25&amp;"",'السجل'!$K$6:$K$505,C25)))</f>
        <v/>
      </c>
      <c r="L25" s="16">
        <f>IF(OR(D25="",B25=""),"",D25-B25)</f>
        <v/>
      </c>
      <c r="M25" s="15">
        <f>IF(A25&amp;""="","",COUNTIFS('السجل'!$A$6:$A$505,A25&amp;"",'السجل'!$G$6:$G$505,"?*"))</f>
        <v/>
      </c>
    </row>
    <row r="26">
      <c r="A26" s="5" t="n"/>
      <c r="B26" s="13" t="n"/>
      <c r="C26" s="15">
        <f>IF(A26&amp;""="","",COUNTIFS('السجل'!$A$6:$A$505,A26&amp;"",'السجل'!$J$6:$J$505,"&gt;=0"))</f>
        <v/>
      </c>
      <c r="D26" s="16">
        <f>IF(A26&amp;""="","",IF(C26=0,"",SUMIFS('السجل'!$J$6:$J$505,'السجل'!$A$6:$A$505,A26&amp;"",'السجل'!$J$6:$J$505,"&gt;=0")/C26))</f>
        <v/>
      </c>
      <c r="E26" s="16">
        <f>IF(A26&amp;""="","",IF(C26&lt;6,"",SUMIFS('السجل'!$J$6:$J$505,'السجل'!$A$6:$A$505,A26&amp;"",'السجل'!$K$6:$K$505,"&lt;=3")/3))</f>
        <v/>
      </c>
      <c r="F26" s="16">
        <f>IF(A26&amp;""="","",IF(C26&lt;6,"",SUMIFS('السجل'!$J$6:$J$505,'السجل'!$A$6:$A$505,A26&amp;"",'السجل'!$K$6:$K$505,"&gt;"&amp;(C26-3))/3))</f>
        <v/>
      </c>
      <c r="G26" s="16">
        <f>IF(E26="","",ROUND(F26-E26,4))</f>
        <v/>
      </c>
      <c r="H26" s="6">
        <f>IF(A26&amp;""="","",IF(C26=0,"لا محاولات",IF(C26&lt;6,"تحتاج 6 محاولات",IF(G26&gt;='الإعدادات'!$B$4,"تحسن",IF(G26&lt;=-'الإعدادات'!$B$4,"تراجع","ثابت")))))</f>
        <v/>
      </c>
      <c r="I26" s="15">
        <f>IF(A26&amp;""="","",IF(C26=0,"",IFERROR(SUMIFS('السجل'!$F$6:$F$505,'السجل'!$A$6:$A$505,A26&amp;"",'السجل'!$J$6:$J$505,"&gt;=0")/COUNTIFS('السجل'!$A$6:$A$505,A26&amp;"",'السجل'!$J$6:$J$505,"&gt;=0",'السجل'!$F$6:$F$505,"&gt;0"),"")))</f>
        <v/>
      </c>
      <c r="J26" s="16">
        <f>IF(A26&amp;""="","",IF(C26=0,"",SUMIFS('السجل'!$J$6:$J$505,'السجل'!$A$6:$A$505,A26&amp;"",'السجل'!$K$6:$K$505,C26)))</f>
        <v/>
      </c>
      <c r="K26" s="17">
        <f>IF(A26&amp;""="","",IF(C26=0,"",SUMIFS('السجل'!$H$6:$H$505,'السجل'!$A$6:$A$505,A26&amp;"",'السجل'!$K$6:$K$505,C26)))</f>
        <v/>
      </c>
      <c r="L26" s="16">
        <f>IF(OR(D26="",B26=""),"",D26-B26)</f>
        <v/>
      </c>
      <c r="M26" s="15">
        <f>IF(A26&amp;""="","",COUNTIFS('السجل'!$A$6:$A$505,A26&amp;"",'السجل'!$G$6:$G$505,"?*"))</f>
        <v/>
      </c>
    </row>
    <row r="27">
      <c r="A27" s="5" t="n"/>
      <c r="B27" s="13" t="n"/>
      <c r="C27" s="15">
        <f>IF(A27&amp;""="","",COUNTIFS('السجل'!$A$6:$A$505,A27&amp;"",'السجل'!$J$6:$J$505,"&gt;=0"))</f>
        <v/>
      </c>
      <c r="D27" s="16">
        <f>IF(A27&amp;""="","",IF(C27=0,"",SUMIFS('السجل'!$J$6:$J$505,'السجل'!$A$6:$A$505,A27&amp;"",'السجل'!$J$6:$J$505,"&gt;=0")/C27))</f>
        <v/>
      </c>
      <c r="E27" s="16">
        <f>IF(A27&amp;""="","",IF(C27&lt;6,"",SUMIFS('السجل'!$J$6:$J$505,'السجل'!$A$6:$A$505,A27&amp;"",'السجل'!$K$6:$K$505,"&lt;=3")/3))</f>
        <v/>
      </c>
      <c r="F27" s="16">
        <f>IF(A27&amp;""="","",IF(C27&lt;6,"",SUMIFS('السجل'!$J$6:$J$505,'السجل'!$A$6:$A$505,A27&amp;"",'السجل'!$K$6:$K$505,"&gt;"&amp;(C27-3))/3))</f>
        <v/>
      </c>
      <c r="G27" s="16">
        <f>IF(E27="","",ROUND(F27-E27,4))</f>
        <v/>
      </c>
      <c r="H27" s="6">
        <f>IF(A27&amp;""="","",IF(C27=0,"لا محاولات",IF(C27&lt;6,"تحتاج 6 محاولات",IF(G27&gt;='الإعدادات'!$B$4,"تحسن",IF(G27&lt;=-'الإعدادات'!$B$4,"تراجع","ثابت")))))</f>
        <v/>
      </c>
      <c r="I27" s="15">
        <f>IF(A27&amp;""="","",IF(C27=0,"",IFERROR(SUMIFS('السجل'!$F$6:$F$505,'السجل'!$A$6:$A$505,A27&amp;"",'السجل'!$J$6:$J$505,"&gt;=0")/COUNTIFS('السجل'!$A$6:$A$505,A27&amp;"",'السجل'!$J$6:$J$505,"&gt;=0",'السجل'!$F$6:$F$505,"&gt;0"),"")))</f>
        <v/>
      </c>
      <c r="J27" s="16">
        <f>IF(A27&amp;""="","",IF(C27=0,"",SUMIFS('السجل'!$J$6:$J$505,'السجل'!$A$6:$A$505,A27&amp;"",'السجل'!$K$6:$K$505,C27)))</f>
        <v/>
      </c>
      <c r="K27" s="17">
        <f>IF(A27&amp;""="","",IF(C27=0,"",SUMIFS('السجل'!$H$6:$H$505,'السجل'!$A$6:$A$505,A27&amp;"",'السجل'!$K$6:$K$505,C27)))</f>
        <v/>
      </c>
      <c r="L27" s="16">
        <f>IF(OR(D27="",B27=""),"",D27-B27)</f>
        <v/>
      </c>
      <c r="M27" s="15">
        <f>IF(A27&amp;""="","",COUNTIFS('السجل'!$A$6:$A$505,A27&amp;"",'السجل'!$G$6:$G$505,"?*"))</f>
        <v/>
      </c>
    </row>
    <row r="28">
      <c r="A28" s="5" t="n"/>
      <c r="B28" s="13" t="n"/>
      <c r="C28" s="15">
        <f>IF(A28&amp;""="","",COUNTIFS('السجل'!$A$6:$A$505,A28&amp;"",'السجل'!$J$6:$J$505,"&gt;=0"))</f>
        <v/>
      </c>
      <c r="D28" s="16">
        <f>IF(A28&amp;""="","",IF(C28=0,"",SUMIFS('السجل'!$J$6:$J$505,'السجل'!$A$6:$A$505,A28&amp;"",'السجل'!$J$6:$J$505,"&gt;=0")/C28))</f>
        <v/>
      </c>
      <c r="E28" s="16">
        <f>IF(A28&amp;""="","",IF(C28&lt;6,"",SUMIFS('السجل'!$J$6:$J$505,'السجل'!$A$6:$A$505,A28&amp;"",'السجل'!$K$6:$K$505,"&lt;=3")/3))</f>
        <v/>
      </c>
      <c r="F28" s="16">
        <f>IF(A28&amp;""="","",IF(C28&lt;6,"",SUMIFS('السجل'!$J$6:$J$505,'السجل'!$A$6:$A$505,A28&amp;"",'السجل'!$K$6:$K$505,"&gt;"&amp;(C28-3))/3))</f>
        <v/>
      </c>
      <c r="G28" s="16">
        <f>IF(E28="","",ROUND(F28-E28,4))</f>
        <v/>
      </c>
      <c r="H28" s="6">
        <f>IF(A28&amp;""="","",IF(C28=0,"لا محاولات",IF(C28&lt;6,"تحتاج 6 محاولات",IF(G28&gt;='الإعدادات'!$B$4,"تحسن",IF(G28&lt;=-'الإعدادات'!$B$4,"تراجع","ثابت")))))</f>
        <v/>
      </c>
      <c r="I28" s="15">
        <f>IF(A28&amp;""="","",IF(C28=0,"",IFERROR(SUMIFS('السجل'!$F$6:$F$505,'السجل'!$A$6:$A$505,A28&amp;"",'السجل'!$J$6:$J$505,"&gt;=0")/COUNTIFS('السجل'!$A$6:$A$505,A28&amp;"",'السجل'!$J$6:$J$505,"&gt;=0",'السجل'!$F$6:$F$505,"&gt;0"),"")))</f>
        <v/>
      </c>
      <c r="J28" s="16">
        <f>IF(A28&amp;""="","",IF(C28=0,"",SUMIFS('السجل'!$J$6:$J$505,'السجل'!$A$6:$A$505,A28&amp;"",'السجل'!$K$6:$K$505,C28)))</f>
        <v/>
      </c>
      <c r="K28" s="17">
        <f>IF(A28&amp;""="","",IF(C28=0,"",SUMIFS('السجل'!$H$6:$H$505,'السجل'!$A$6:$A$505,A28&amp;"",'السجل'!$K$6:$K$505,C28)))</f>
        <v/>
      </c>
      <c r="L28" s="16">
        <f>IF(OR(D28="",B28=""),"",D28-B28)</f>
        <v/>
      </c>
      <c r="M28" s="15">
        <f>IF(A28&amp;""="","",COUNTIFS('السجل'!$A$6:$A$505,A28&amp;"",'السجل'!$G$6:$G$505,"?*"))</f>
        <v/>
      </c>
    </row>
    <row r="29">
      <c r="A29" s="5" t="n"/>
      <c r="B29" s="13" t="n"/>
      <c r="C29" s="15">
        <f>IF(A29&amp;""="","",COUNTIFS('السجل'!$A$6:$A$505,A29&amp;"",'السجل'!$J$6:$J$505,"&gt;=0"))</f>
        <v/>
      </c>
      <c r="D29" s="16">
        <f>IF(A29&amp;""="","",IF(C29=0,"",SUMIFS('السجل'!$J$6:$J$505,'السجل'!$A$6:$A$505,A29&amp;"",'السجل'!$J$6:$J$505,"&gt;=0")/C29))</f>
        <v/>
      </c>
      <c r="E29" s="16">
        <f>IF(A29&amp;""="","",IF(C29&lt;6,"",SUMIFS('السجل'!$J$6:$J$505,'السجل'!$A$6:$A$505,A29&amp;"",'السجل'!$K$6:$K$505,"&lt;=3")/3))</f>
        <v/>
      </c>
      <c r="F29" s="16">
        <f>IF(A29&amp;""="","",IF(C29&lt;6,"",SUMIFS('السجل'!$J$6:$J$505,'السجل'!$A$6:$A$505,A29&amp;"",'السجل'!$K$6:$K$505,"&gt;"&amp;(C29-3))/3))</f>
        <v/>
      </c>
      <c r="G29" s="16">
        <f>IF(E29="","",ROUND(F29-E29,4))</f>
        <v/>
      </c>
      <c r="H29" s="6">
        <f>IF(A29&amp;""="","",IF(C29=0,"لا محاولات",IF(C29&lt;6,"تحتاج 6 محاولات",IF(G29&gt;='الإعدادات'!$B$4,"تحسن",IF(G29&lt;=-'الإعدادات'!$B$4,"تراجع","ثابت")))))</f>
        <v/>
      </c>
      <c r="I29" s="15">
        <f>IF(A29&amp;""="","",IF(C29=0,"",IFERROR(SUMIFS('السجل'!$F$6:$F$505,'السجل'!$A$6:$A$505,A29&amp;"",'السجل'!$J$6:$J$505,"&gt;=0")/COUNTIFS('السجل'!$A$6:$A$505,A29&amp;"",'السجل'!$J$6:$J$505,"&gt;=0",'السجل'!$F$6:$F$505,"&gt;0"),"")))</f>
        <v/>
      </c>
      <c r="J29" s="16">
        <f>IF(A29&amp;""="","",IF(C29=0,"",SUMIFS('السجل'!$J$6:$J$505,'السجل'!$A$6:$A$505,A29&amp;"",'السجل'!$K$6:$K$505,C29)))</f>
        <v/>
      </c>
      <c r="K29" s="17">
        <f>IF(A29&amp;""="","",IF(C29=0,"",SUMIFS('السجل'!$H$6:$H$505,'السجل'!$A$6:$A$505,A29&amp;"",'السجل'!$K$6:$K$505,C29)))</f>
        <v/>
      </c>
      <c r="L29" s="16">
        <f>IF(OR(D29="",B29=""),"",D29-B29)</f>
        <v/>
      </c>
      <c r="M29" s="15">
        <f>IF(A29&amp;""="","",COUNTIFS('السجل'!$A$6:$A$505,A29&amp;"",'السجل'!$G$6:$G$505,"?*"))</f>
        <v/>
      </c>
    </row>
    <row r="30">
      <c r="A30" s="5" t="n"/>
      <c r="B30" s="13" t="n"/>
      <c r="C30" s="15">
        <f>IF(A30&amp;""="","",COUNTIFS('السجل'!$A$6:$A$505,A30&amp;"",'السجل'!$J$6:$J$505,"&gt;=0"))</f>
        <v/>
      </c>
      <c r="D30" s="16">
        <f>IF(A30&amp;""="","",IF(C30=0,"",SUMIFS('السجل'!$J$6:$J$505,'السجل'!$A$6:$A$505,A30&amp;"",'السجل'!$J$6:$J$505,"&gt;=0")/C30))</f>
        <v/>
      </c>
      <c r="E30" s="16">
        <f>IF(A30&amp;""="","",IF(C30&lt;6,"",SUMIFS('السجل'!$J$6:$J$505,'السجل'!$A$6:$A$505,A30&amp;"",'السجل'!$K$6:$K$505,"&lt;=3")/3))</f>
        <v/>
      </c>
      <c r="F30" s="16">
        <f>IF(A30&amp;""="","",IF(C30&lt;6,"",SUMIFS('السجل'!$J$6:$J$505,'السجل'!$A$6:$A$505,A30&amp;"",'السجل'!$K$6:$K$505,"&gt;"&amp;(C30-3))/3))</f>
        <v/>
      </c>
      <c r="G30" s="16">
        <f>IF(E30="","",ROUND(F30-E30,4))</f>
        <v/>
      </c>
      <c r="H30" s="6">
        <f>IF(A30&amp;""="","",IF(C30=0,"لا محاولات",IF(C30&lt;6,"تحتاج 6 محاولات",IF(G30&gt;='الإعدادات'!$B$4,"تحسن",IF(G30&lt;=-'الإعدادات'!$B$4,"تراجع","ثابت")))))</f>
        <v/>
      </c>
      <c r="I30" s="15">
        <f>IF(A30&amp;""="","",IF(C30=0,"",IFERROR(SUMIFS('السجل'!$F$6:$F$505,'السجل'!$A$6:$A$505,A30&amp;"",'السجل'!$J$6:$J$505,"&gt;=0")/COUNTIFS('السجل'!$A$6:$A$505,A30&amp;"",'السجل'!$J$6:$J$505,"&gt;=0",'السجل'!$F$6:$F$505,"&gt;0"),"")))</f>
        <v/>
      </c>
      <c r="J30" s="16">
        <f>IF(A30&amp;""="","",IF(C30=0,"",SUMIFS('السجل'!$J$6:$J$505,'السجل'!$A$6:$A$505,A30&amp;"",'السجل'!$K$6:$K$505,C30)))</f>
        <v/>
      </c>
      <c r="K30" s="17">
        <f>IF(A30&amp;""="","",IF(C30=0,"",SUMIFS('السجل'!$H$6:$H$505,'السجل'!$A$6:$A$505,A30&amp;"",'السجل'!$K$6:$K$505,C30)))</f>
        <v/>
      </c>
      <c r="L30" s="16">
        <f>IF(OR(D30="",B30=""),"",D30-B30)</f>
        <v/>
      </c>
      <c r="M30" s="15">
        <f>IF(A30&amp;""="","",COUNTIFS('السجل'!$A$6:$A$505,A30&amp;"",'السجل'!$G$6:$G$505,"?*"))</f>
        <v/>
      </c>
    </row>
    <row r="31">
      <c r="A31" s="5" t="n"/>
      <c r="B31" s="13" t="n"/>
      <c r="C31" s="15">
        <f>IF(A31&amp;""="","",COUNTIFS('السجل'!$A$6:$A$505,A31&amp;"",'السجل'!$J$6:$J$505,"&gt;=0"))</f>
        <v/>
      </c>
      <c r="D31" s="16">
        <f>IF(A31&amp;""="","",IF(C31=0,"",SUMIFS('السجل'!$J$6:$J$505,'السجل'!$A$6:$A$505,A31&amp;"",'السجل'!$J$6:$J$505,"&gt;=0")/C31))</f>
        <v/>
      </c>
      <c r="E31" s="16">
        <f>IF(A31&amp;""="","",IF(C31&lt;6,"",SUMIFS('السجل'!$J$6:$J$505,'السجل'!$A$6:$A$505,A31&amp;"",'السجل'!$K$6:$K$505,"&lt;=3")/3))</f>
        <v/>
      </c>
      <c r="F31" s="16">
        <f>IF(A31&amp;""="","",IF(C31&lt;6,"",SUMIFS('السجل'!$J$6:$J$505,'السجل'!$A$6:$A$505,A31&amp;"",'السجل'!$K$6:$K$505,"&gt;"&amp;(C31-3))/3))</f>
        <v/>
      </c>
      <c r="G31" s="16">
        <f>IF(E31="","",ROUND(F31-E31,4))</f>
        <v/>
      </c>
      <c r="H31" s="6">
        <f>IF(A31&amp;""="","",IF(C31=0,"لا محاولات",IF(C31&lt;6,"تحتاج 6 محاولات",IF(G31&gt;='الإعدادات'!$B$4,"تحسن",IF(G31&lt;=-'الإعدادات'!$B$4,"تراجع","ثابت")))))</f>
        <v/>
      </c>
      <c r="I31" s="15">
        <f>IF(A31&amp;""="","",IF(C31=0,"",IFERROR(SUMIFS('السجل'!$F$6:$F$505,'السجل'!$A$6:$A$505,A31&amp;"",'السجل'!$J$6:$J$505,"&gt;=0")/COUNTIFS('السجل'!$A$6:$A$505,A31&amp;"",'السجل'!$J$6:$J$505,"&gt;=0",'السجل'!$F$6:$F$505,"&gt;0"),"")))</f>
        <v/>
      </c>
      <c r="J31" s="16">
        <f>IF(A31&amp;""="","",IF(C31=0,"",SUMIFS('السجل'!$J$6:$J$505,'السجل'!$A$6:$A$505,A31&amp;"",'السجل'!$K$6:$K$505,C31)))</f>
        <v/>
      </c>
      <c r="K31" s="17">
        <f>IF(A31&amp;""="","",IF(C31=0,"",SUMIFS('السجل'!$H$6:$H$505,'السجل'!$A$6:$A$505,A31&amp;"",'السجل'!$K$6:$K$505,C31)))</f>
        <v/>
      </c>
      <c r="L31" s="16">
        <f>IF(OR(D31="",B31=""),"",D31-B31)</f>
        <v/>
      </c>
      <c r="M31" s="15">
        <f>IF(A31&amp;""="","",COUNTIFS('السجل'!$A$6:$A$505,A31&amp;"",'السجل'!$G$6:$G$505,"?*"))</f>
        <v/>
      </c>
    </row>
    <row r="32">
      <c r="A32" s="5" t="n"/>
      <c r="B32" s="13" t="n"/>
      <c r="C32" s="15">
        <f>IF(A32&amp;""="","",COUNTIFS('السجل'!$A$6:$A$505,A32&amp;"",'السجل'!$J$6:$J$505,"&gt;=0"))</f>
        <v/>
      </c>
      <c r="D32" s="16">
        <f>IF(A32&amp;""="","",IF(C32=0,"",SUMIFS('السجل'!$J$6:$J$505,'السجل'!$A$6:$A$505,A32&amp;"",'السجل'!$J$6:$J$505,"&gt;=0")/C32))</f>
        <v/>
      </c>
      <c r="E32" s="16">
        <f>IF(A32&amp;""="","",IF(C32&lt;6,"",SUMIFS('السجل'!$J$6:$J$505,'السجل'!$A$6:$A$505,A32&amp;"",'السجل'!$K$6:$K$505,"&lt;=3")/3))</f>
        <v/>
      </c>
      <c r="F32" s="16">
        <f>IF(A32&amp;""="","",IF(C32&lt;6,"",SUMIFS('السجل'!$J$6:$J$505,'السجل'!$A$6:$A$505,A32&amp;"",'السجل'!$K$6:$K$505,"&gt;"&amp;(C32-3))/3))</f>
        <v/>
      </c>
      <c r="G32" s="16">
        <f>IF(E32="","",ROUND(F32-E32,4))</f>
        <v/>
      </c>
      <c r="H32" s="6">
        <f>IF(A32&amp;""="","",IF(C32=0,"لا محاولات",IF(C32&lt;6,"تحتاج 6 محاولات",IF(G32&gt;='الإعدادات'!$B$4,"تحسن",IF(G32&lt;=-'الإعدادات'!$B$4,"تراجع","ثابت")))))</f>
        <v/>
      </c>
      <c r="I32" s="15">
        <f>IF(A32&amp;""="","",IF(C32=0,"",IFERROR(SUMIFS('السجل'!$F$6:$F$505,'السجل'!$A$6:$A$505,A32&amp;"",'السجل'!$J$6:$J$505,"&gt;=0")/COUNTIFS('السجل'!$A$6:$A$505,A32&amp;"",'السجل'!$J$6:$J$505,"&gt;=0",'السجل'!$F$6:$F$505,"&gt;0"),"")))</f>
        <v/>
      </c>
      <c r="J32" s="16">
        <f>IF(A32&amp;""="","",IF(C32=0,"",SUMIFS('السجل'!$J$6:$J$505,'السجل'!$A$6:$A$505,A32&amp;"",'السجل'!$K$6:$K$505,C32)))</f>
        <v/>
      </c>
      <c r="K32" s="17">
        <f>IF(A32&amp;""="","",IF(C32=0,"",SUMIFS('السجل'!$H$6:$H$505,'السجل'!$A$6:$A$505,A32&amp;"",'السجل'!$K$6:$K$505,C32)))</f>
        <v/>
      </c>
      <c r="L32" s="16">
        <f>IF(OR(D32="",B32=""),"",D32-B32)</f>
        <v/>
      </c>
      <c r="M32" s="15">
        <f>IF(A32&amp;""="","",COUNTIFS('السجل'!$A$6:$A$505,A32&amp;"",'السجل'!$G$6:$G$505,"?*"))</f>
        <v/>
      </c>
    </row>
    <row r="33">
      <c r="A33" s="5" t="n"/>
      <c r="B33" s="13" t="n"/>
      <c r="C33" s="15">
        <f>IF(A33&amp;""="","",COUNTIFS('السجل'!$A$6:$A$505,A33&amp;"",'السجل'!$J$6:$J$505,"&gt;=0"))</f>
        <v/>
      </c>
      <c r="D33" s="16">
        <f>IF(A33&amp;""="","",IF(C33=0,"",SUMIFS('السجل'!$J$6:$J$505,'السجل'!$A$6:$A$505,A33&amp;"",'السجل'!$J$6:$J$505,"&gt;=0")/C33))</f>
        <v/>
      </c>
      <c r="E33" s="16">
        <f>IF(A33&amp;""="","",IF(C33&lt;6,"",SUMIFS('السجل'!$J$6:$J$505,'السجل'!$A$6:$A$505,A33&amp;"",'السجل'!$K$6:$K$505,"&lt;=3")/3))</f>
        <v/>
      </c>
      <c r="F33" s="16">
        <f>IF(A33&amp;""="","",IF(C33&lt;6,"",SUMIFS('السجل'!$J$6:$J$505,'السجل'!$A$6:$A$505,A33&amp;"",'السجل'!$K$6:$K$505,"&gt;"&amp;(C33-3))/3))</f>
        <v/>
      </c>
      <c r="G33" s="16">
        <f>IF(E33="","",ROUND(F33-E33,4))</f>
        <v/>
      </c>
      <c r="H33" s="6">
        <f>IF(A33&amp;""="","",IF(C33=0,"لا محاولات",IF(C33&lt;6,"تحتاج 6 محاولات",IF(G33&gt;='الإعدادات'!$B$4,"تحسن",IF(G33&lt;=-'الإعدادات'!$B$4,"تراجع","ثابت")))))</f>
        <v/>
      </c>
      <c r="I33" s="15">
        <f>IF(A33&amp;""="","",IF(C33=0,"",IFERROR(SUMIFS('السجل'!$F$6:$F$505,'السجل'!$A$6:$A$505,A33&amp;"",'السجل'!$J$6:$J$505,"&gt;=0")/COUNTIFS('السجل'!$A$6:$A$505,A33&amp;"",'السجل'!$J$6:$J$505,"&gt;=0",'السجل'!$F$6:$F$505,"&gt;0"),"")))</f>
        <v/>
      </c>
      <c r="J33" s="16">
        <f>IF(A33&amp;""="","",IF(C33=0,"",SUMIFS('السجل'!$J$6:$J$505,'السجل'!$A$6:$A$505,A33&amp;"",'السجل'!$K$6:$K$505,C33)))</f>
        <v/>
      </c>
      <c r="K33" s="17">
        <f>IF(A33&amp;""="","",IF(C33=0,"",SUMIFS('السجل'!$H$6:$H$505,'السجل'!$A$6:$A$505,A33&amp;"",'السجل'!$K$6:$K$505,C33)))</f>
        <v/>
      </c>
      <c r="L33" s="16">
        <f>IF(OR(D33="",B33=""),"",D33-B33)</f>
        <v/>
      </c>
      <c r="M33" s="15">
        <f>IF(A33&amp;""="","",COUNTIFS('السجل'!$A$6:$A$505,A33&amp;"",'السجل'!$G$6:$G$505,"?*"))</f>
        <v/>
      </c>
    </row>
    <row r="34">
      <c r="A34" s="5" t="n"/>
      <c r="B34" s="13" t="n"/>
      <c r="C34" s="15">
        <f>IF(A34&amp;""="","",COUNTIFS('السجل'!$A$6:$A$505,A34&amp;"",'السجل'!$J$6:$J$505,"&gt;=0"))</f>
        <v/>
      </c>
      <c r="D34" s="16">
        <f>IF(A34&amp;""="","",IF(C34=0,"",SUMIFS('السجل'!$J$6:$J$505,'السجل'!$A$6:$A$505,A34&amp;"",'السجل'!$J$6:$J$505,"&gt;=0")/C34))</f>
        <v/>
      </c>
      <c r="E34" s="16">
        <f>IF(A34&amp;""="","",IF(C34&lt;6,"",SUMIFS('السجل'!$J$6:$J$505,'السجل'!$A$6:$A$505,A34&amp;"",'السجل'!$K$6:$K$505,"&lt;=3")/3))</f>
        <v/>
      </c>
      <c r="F34" s="16">
        <f>IF(A34&amp;""="","",IF(C34&lt;6,"",SUMIFS('السجل'!$J$6:$J$505,'السجل'!$A$6:$A$505,A34&amp;"",'السجل'!$K$6:$K$505,"&gt;"&amp;(C34-3))/3))</f>
        <v/>
      </c>
      <c r="G34" s="16">
        <f>IF(E34="","",ROUND(F34-E34,4))</f>
        <v/>
      </c>
      <c r="H34" s="6">
        <f>IF(A34&amp;""="","",IF(C34=0,"لا محاولات",IF(C34&lt;6,"تحتاج 6 محاولات",IF(G34&gt;='الإعدادات'!$B$4,"تحسن",IF(G34&lt;=-'الإعدادات'!$B$4,"تراجع","ثابت")))))</f>
        <v/>
      </c>
      <c r="I34" s="15">
        <f>IF(A34&amp;""="","",IF(C34=0,"",IFERROR(SUMIFS('السجل'!$F$6:$F$505,'السجل'!$A$6:$A$505,A34&amp;"",'السجل'!$J$6:$J$505,"&gt;=0")/COUNTIFS('السجل'!$A$6:$A$505,A34&amp;"",'السجل'!$J$6:$J$505,"&gt;=0",'السجل'!$F$6:$F$505,"&gt;0"),"")))</f>
        <v/>
      </c>
      <c r="J34" s="16">
        <f>IF(A34&amp;""="","",IF(C34=0,"",SUMIFS('السجل'!$J$6:$J$505,'السجل'!$A$6:$A$505,A34&amp;"",'السجل'!$K$6:$K$505,C34)))</f>
        <v/>
      </c>
      <c r="K34" s="17">
        <f>IF(A34&amp;""="","",IF(C34=0,"",SUMIFS('السجل'!$H$6:$H$505,'السجل'!$A$6:$A$505,A34&amp;"",'السجل'!$K$6:$K$505,C34)))</f>
        <v/>
      </c>
      <c r="L34" s="16">
        <f>IF(OR(D34="",B34=""),"",D34-B34)</f>
        <v/>
      </c>
      <c r="M34" s="15">
        <f>IF(A34&amp;""="","",COUNTIFS('السجل'!$A$6:$A$505,A34&amp;"",'السجل'!$G$6:$G$505,"?*"))</f>
        <v/>
      </c>
    </row>
    <row r="35">
      <c r="A35" s="5" t="n"/>
      <c r="B35" s="13" t="n"/>
      <c r="C35" s="15">
        <f>IF(A35&amp;""="","",COUNTIFS('السجل'!$A$6:$A$505,A35&amp;"",'السجل'!$J$6:$J$505,"&gt;=0"))</f>
        <v/>
      </c>
      <c r="D35" s="16">
        <f>IF(A35&amp;""="","",IF(C35=0,"",SUMIFS('السجل'!$J$6:$J$505,'السجل'!$A$6:$A$505,A35&amp;"",'السجل'!$J$6:$J$505,"&gt;=0")/C35))</f>
        <v/>
      </c>
      <c r="E35" s="16">
        <f>IF(A35&amp;""="","",IF(C35&lt;6,"",SUMIFS('السجل'!$J$6:$J$505,'السجل'!$A$6:$A$505,A35&amp;"",'السجل'!$K$6:$K$505,"&lt;=3")/3))</f>
        <v/>
      </c>
      <c r="F35" s="16">
        <f>IF(A35&amp;""="","",IF(C35&lt;6,"",SUMIFS('السجل'!$J$6:$J$505,'السجل'!$A$6:$A$505,A35&amp;"",'السجل'!$K$6:$K$505,"&gt;"&amp;(C35-3))/3))</f>
        <v/>
      </c>
      <c r="G35" s="16">
        <f>IF(E35="","",ROUND(F35-E35,4))</f>
        <v/>
      </c>
      <c r="H35" s="6">
        <f>IF(A35&amp;""="","",IF(C35=0,"لا محاولات",IF(C35&lt;6,"تحتاج 6 محاولات",IF(G35&gt;='الإعدادات'!$B$4,"تحسن",IF(G35&lt;=-'الإعدادات'!$B$4,"تراجع","ثابت")))))</f>
        <v/>
      </c>
      <c r="I35" s="15">
        <f>IF(A35&amp;""="","",IF(C35=0,"",IFERROR(SUMIFS('السجل'!$F$6:$F$505,'السجل'!$A$6:$A$505,A35&amp;"",'السجل'!$J$6:$J$505,"&gt;=0")/COUNTIFS('السجل'!$A$6:$A$505,A35&amp;"",'السجل'!$J$6:$J$505,"&gt;=0",'السجل'!$F$6:$F$505,"&gt;0"),"")))</f>
        <v/>
      </c>
      <c r="J35" s="16">
        <f>IF(A35&amp;""="","",IF(C35=0,"",SUMIFS('السجل'!$J$6:$J$505,'السجل'!$A$6:$A$505,A35&amp;"",'السجل'!$K$6:$K$505,C35)))</f>
        <v/>
      </c>
      <c r="K35" s="17">
        <f>IF(A35&amp;""="","",IF(C35=0,"",SUMIFS('السجل'!$H$6:$H$505,'السجل'!$A$6:$A$505,A35&amp;"",'السجل'!$K$6:$K$505,C35)))</f>
        <v/>
      </c>
      <c r="L35" s="16">
        <f>IF(OR(D35="",B35=""),"",D35-B35)</f>
        <v/>
      </c>
      <c r="M35" s="15">
        <f>IF(A35&amp;""="","",COUNTIFS('السجل'!$A$6:$A$505,A35&amp;"",'السجل'!$G$6:$G$505,"?*"))</f>
        <v/>
      </c>
    </row>
  </sheetData>
  <mergeCells count="2">
    <mergeCell ref="A2:M2"/>
    <mergeCell ref="A1:M1"/>
  </mergeCells>
  <conditionalFormatting sqref="H6:H35">
    <cfRule type="expression" priority="1" dxfId="0">
      <formula>$H6="تراجع"</formula>
    </cfRule>
    <cfRule type="expression" priority="2" dxfId="1">
      <formula>$H6="تحسن"</formula>
    </cfRule>
    <cfRule type="expression" priority="3" dxfId="2">
      <formula>OR($H6="لا محاولات",$H6="تحتاج 6 محاولات")</formula>
    </cfRule>
  </conditionalFormatting>
  <conditionalFormatting sqref="L6:L35">
    <cfRule type="expression" priority="4" dxfId="0">
      <formula>AND($L6&lt;&gt;"",$L6&lt;0)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L5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32" customWidth="1" min="1" max="1"/>
    <col width="14" customWidth="1" min="2" max="2"/>
    <col width="18" customWidth="1" min="3" max="3"/>
    <col width="9" customWidth="1" min="4" max="4"/>
    <col width="11" customWidth="1" min="5" max="5"/>
    <col width="11" customWidth="1" min="6" max="6"/>
    <col width="22" customWidth="1" min="7" max="7"/>
    <col width="13" customWidth="1" min="8" max="8"/>
    <col width="24" customWidth="1" min="9" max="9"/>
    <col width="10" customWidth="1" min="10" max="10"/>
    <col width="10" customWidth="1" min="11" max="11"/>
    <col width="14" customWidth="1" min="12" max="12"/>
  </cols>
  <sheetData>
    <row r="1" ht="26" customHeight="1">
      <c r="A1" s="10" t="inlineStr">
        <is>
          <t>سجل حل Past Papers لمنهج IGCSE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المادة</t>
        </is>
      </c>
      <c r="B5" s="14" t="inlineStr">
        <is>
          <t>رقم الورقة / Component</t>
        </is>
      </c>
      <c r="C5" s="14" t="inlineStr">
        <is>
          <t>الـ Session والسنة</t>
        </is>
      </c>
      <c r="D5" s="14" t="inlineStr">
        <is>
          <t>الدرجة</t>
        </is>
      </c>
      <c r="E5" s="14" t="inlineStr">
        <is>
          <t>الدرجة الكاملة</t>
        </is>
      </c>
      <c r="F5" s="14" t="inlineStr">
        <is>
          <t>الزمن (دقيقة)</t>
        </is>
      </c>
      <c r="G5" s="14" t="inlineStr">
        <is>
          <t>نوع الخطأ الأبرز</t>
        </is>
      </c>
      <c r="H5" s="14" t="inlineStr">
        <is>
          <t>تاريخ الحل</t>
        </is>
      </c>
      <c r="I5" s="14" t="inlineStr">
        <is>
          <t>ملاحظة</t>
        </is>
      </c>
      <c r="J5" s="14" t="inlineStr">
        <is>
          <t>النسبة</t>
        </is>
      </c>
      <c r="K5" s="14" t="inlineStr">
        <is>
          <t>رقم المحاولة</t>
        </is>
      </c>
      <c r="L5" s="14" t="inlineStr">
        <is>
          <t>الفحص</t>
        </is>
      </c>
    </row>
    <row r="6">
      <c r="A6" s="5" t="inlineStr">
        <is>
          <t>Mathematics (رياضيات)</t>
        </is>
      </c>
      <c r="B6" s="5" t="inlineStr">
        <is>
          <t>Paper 2</t>
        </is>
      </c>
      <c r="C6" s="5" t="inlineStr">
        <is>
          <t>May/June 2021</t>
        </is>
      </c>
      <c r="D6" s="18" t="n">
        <v>48</v>
      </c>
      <c r="E6" s="18" t="n">
        <v>80</v>
      </c>
      <c r="F6" s="19" t="n">
        <v>95</v>
      </c>
      <c r="G6" s="5" t="inlineStr">
        <is>
          <t>خطأ حسابي</t>
        </is>
      </c>
      <c r="H6" s="20" t="n">
        <v>46237</v>
      </c>
      <c r="I6" s="5" t="n"/>
      <c r="J6" s="16">
        <f>IF(OR(A6&amp;""="",NOT(ISNUMBER(D6)),NOT(ISNUMBER(E6)),NOT(ISNUMBER(H6))),"",IF(OR(E6&lt;=0,D6&lt;0,D6&gt;E6),"",D6/E6))</f>
        <v/>
      </c>
      <c r="K6" s="15">
        <f>IF(J6="","",COUNTIFS($A$6:$A$505,A6&amp;"",$H$6:$H$505,"&lt;"&amp;H6,$J$6:$J$505,"&gt;=0")+COUNTIFS($A$6:A6,A6&amp;"",$H$6:H6,H6&amp;"",$J$6:J6,"&gt;=0"))</f>
        <v/>
      </c>
      <c r="L6" s="6">
        <f>IF(AND(A6&amp;""="",D6&amp;""=""),"",IF(J6="","راجع البيانات","سليم"))</f>
        <v/>
      </c>
    </row>
    <row r="7">
      <c r="A7" s="5" t="inlineStr">
        <is>
          <t>Physics (فيزياء)</t>
        </is>
      </c>
      <c r="B7" s="5" t="inlineStr">
        <is>
          <t>Paper 2</t>
        </is>
      </c>
      <c r="C7" s="5" t="inlineStr">
        <is>
          <t>May/June 2021</t>
        </is>
      </c>
      <c r="D7" s="18" t="n">
        <v>24</v>
      </c>
      <c r="E7" s="18" t="n">
        <v>40</v>
      </c>
      <c r="F7" s="19" t="n">
        <v>50</v>
      </c>
      <c r="G7" s="5" t="inlineStr">
        <is>
          <t>لم أفهم السؤال</t>
        </is>
      </c>
      <c r="H7" s="20" t="n">
        <v>46239</v>
      </c>
      <c r="I7" s="5" t="n"/>
      <c r="J7" s="16">
        <f>IF(OR(A7&amp;""="",NOT(ISNUMBER(D7)),NOT(ISNUMBER(E7)),NOT(ISNUMBER(H7))),"",IF(OR(E7&lt;=0,D7&lt;0,D7&gt;E7),"",D7/E7))</f>
        <v/>
      </c>
      <c r="K7" s="15">
        <f>IF(J7="","",COUNTIFS($A$6:$A$505,A7&amp;"",$H$6:$H$505,"&lt;"&amp;H7,$J$6:$J$505,"&gt;=0")+COUNTIFS($A$6:A7,A7&amp;"",$H$6:H7,H7&amp;"",$J$6:J7,"&gt;=0"))</f>
        <v/>
      </c>
      <c r="L7" s="6">
        <f>IF(AND(A7&amp;""="",D7&amp;""=""),"",IF(J7="","راجع البيانات","سليم"))</f>
        <v/>
      </c>
    </row>
    <row r="8">
      <c r="A8" s="5" t="inlineStr">
        <is>
          <t>English Language (لغة إنجليزية)</t>
        </is>
      </c>
      <c r="B8" s="5" t="inlineStr">
        <is>
          <t>Paper 1</t>
        </is>
      </c>
      <c r="C8" s="5" t="inlineStr">
        <is>
          <t>May/June 2022</t>
        </is>
      </c>
      <c r="D8" s="18" t="n">
        <v>40</v>
      </c>
      <c r="E8" s="18" t="n">
        <v>50</v>
      </c>
      <c r="F8" s="19" t="n">
        <v>70</v>
      </c>
      <c r="G8" s="5" t="inlineStr">
        <is>
          <t>صياغة الإجابة</t>
        </is>
      </c>
      <c r="H8" s="20" t="n">
        <v>46240</v>
      </c>
      <c r="I8" s="5" t="n"/>
      <c r="J8" s="16">
        <f>IF(OR(A8&amp;""="",NOT(ISNUMBER(D8)),NOT(ISNUMBER(E8)),NOT(ISNUMBER(H8))),"",IF(OR(E8&lt;=0,D8&lt;0,D8&gt;E8),"",D8/E8))</f>
        <v/>
      </c>
      <c r="K8" s="15">
        <f>IF(J8="","",COUNTIFS($A$6:$A$505,A8&amp;"",$H$6:$H$505,"&lt;"&amp;H8,$J$6:$J$505,"&gt;=0")+COUNTIFS($A$6:A8,A8&amp;"",$H$6:H8,H8&amp;"",$J$6:J8,"&gt;=0"))</f>
        <v/>
      </c>
      <c r="L8" s="6">
        <f>IF(AND(A8&amp;""="",D8&amp;""=""),"",IF(J8="","راجع البيانات","سليم"))</f>
        <v/>
      </c>
    </row>
    <row r="9">
      <c r="A9" s="5" t="inlineStr">
        <is>
          <t>Mathematics (رياضيات)</t>
        </is>
      </c>
      <c r="B9" s="5" t="inlineStr">
        <is>
          <t>Paper 4</t>
        </is>
      </c>
      <c r="C9" s="5" t="inlineStr">
        <is>
          <t>May/June 2021</t>
        </is>
      </c>
      <c r="D9" s="18" t="n">
        <v>62</v>
      </c>
      <c r="E9" s="18" t="n">
        <v>100</v>
      </c>
      <c r="F9" s="19" t="n">
        <v>120</v>
      </c>
      <c r="G9" s="5" t="inlineStr">
        <is>
          <t>نقص معلومة</t>
        </is>
      </c>
      <c r="H9" s="20" t="n">
        <v>46244</v>
      </c>
      <c r="I9" s="5" t="n"/>
      <c r="J9" s="16">
        <f>IF(OR(A9&amp;""="",NOT(ISNUMBER(D9)),NOT(ISNUMBER(E9)),NOT(ISNUMBER(H9))),"",IF(OR(E9&lt;=0,D9&lt;0,D9&gt;E9),"",D9/E9))</f>
        <v/>
      </c>
      <c r="K9" s="15">
        <f>IF(J9="","",COUNTIFS($A$6:$A$505,A9&amp;"",$H$6:$H$505,"&lt;"&amp;H9,$J$6:$J$505,"&gt;=0")+COUNTIFS($A$6:A9,A9&amp;"",$H$6:H9,H9&amp;"",$J$6:J9,"&gt;=0"))</f>
        <v/>
      </c>
      <c r="L9" s="6">
        <f>IF(AND(A9&amp;""="",D9&amp;""=""),"",IF(J9="","راجع البيانات","سليم"))</f>
        <v/>
      </c>
    </row>
    <row r="10">
      <c r="A10" s="5" t="inlineStr">
        <is>
          <t>Chemistry (كيمياء)</t>
        </is>
      </c>
      <c r="B10" s="5" t="inlineStr">
        <is>
          <t>Paper 2</t>
        </is>
      </c>
      <c r="C10" s="5" t="inlineStr">
        <is>
          <t>May/June 2021</t>
        </is>
      </c>
      <c r="D10" s="18" t="n">
        <v>20</v>
      </c>
      <c r="E10" s="18" t="n">
        <v>40</v>
      </c>
      <c r="F10" s="19" t="n">
        <v>40</v>
      </c>
      <c r="G10" s="5" t="inlineStr">
        <is>
          <t>خطأ حسابي</t>
        </is>
      </c>
      <c r="H10" s="20" t="n">
        <v>46246</v>
      </c>
      <c r="I10" s="5" t="n"/>
      <c r="J10" s="16">
        <f>IF(OR(A10&amp;""="",NOT(ISNUMBER(D10)),NOT(ISNUMBER(E10)),NOT(ISNUMBER(H10))),"",IF(OR(E10&lt;=0,D10&lt;0,D10&gt;E10),"",D10/E10))</f>
        <v/>
      </c>
      <c r="K10" s="15">
        <f>IF(J10="","",COUNTIFS($A$6:$A$505,A10&amp;"",$H$6:$H$505,"&lt;"&amp;H10,$J$6:$J$505,"&gt;=0")+COUNTIFS($A$6:A10,A10&amp;"",$H$6:H10,H10&amp;"",$J$6:J10,"&gt;=0"))</f>
        <v/>
      </c>
      <c r="L10" s="6">
        <f>IF(AND(A10&amp;""="",D10&amp;""=""),"",IF(J10="","راجع البيانات","سليم"))</f>
        <v/>
      </c>
    </row>
    <row r="11">
      <c r="A11" s="5" t="inlineStr">
        <is>
          <t>Physics (فيزياء)</t>
        </is>
      </c>
      <c r="B11" s="5" t="inlineStr">
        <is>
          <t>Paper 4</t>
        </is>
      </c>
      <c r="C11" s="5" t="inlineStr">
        <is>
          <t>May/June 2021</t>
        </is>
      </c>
      <c r="D11" s="18" t="n">
        <v>44</v>
      </c>
      <c r="E11" s="18" t="n">
        <v>80</v>
      </c>
      <c r="F11" s="19" t="n">
        <v>75</v>
      </c>
      <c r="G11" s="5" t="inlineStr">
        <is>
          <t>نقص معلومة</t>
        </is>
      </c>
      <c r="H11" s="20" t="n">
        <v>46253</v>
      </c>
      <c r="I11" s="5" t="n"/>
      <c r="J11" s="16">
        <f>IF(OR(A11&amp;""="",NOT(ISNUMBER(D11)),NOT(ISNUMBER(E11)),NOT(ISNUMBER(H11))),"",IF(OR(E11&lt;=0,D11&lt;0,D11&gt;E11),"",D11/E11))</f>
        <v/>
      </c>
      <c r="K11" s="15">
        <f>IF(J11="","",COUNTIFS($A$6:$A$505,A11&amp;"",$H$6:$H$505,"&lt;"&amp;H11,$J$6:$J$505,"&gt;=0")+COUNTIFS($A$6:A11,A11&amp;"",$H$6:H11,H11&amp;"",$J$6:J11,"&gt;=0"))</f>
        <v/>
      </c>
      <c r="L11" s="6">
        <f>IF(AND(A11&amp;""="",D11&amp;""=""),"",IF(J11="","راجع البيانات","سليم"))</f>
        <v/>
      </c>
    </row>
    <row r="12">
      <c r="A12" s="5" t="inlineStr">
        <is>
          <t>English Language (لغة إنجليزية)</t>
        </is>
      </c>
      <c r="B12" s="5" t="inlineStr">
        <is>
          <t>Paper 2</t>
        </is>
      </c>
      <c r="C12" s="5" t="inlineStr">
        <is>
          <t>May/June 2022</t>
        </is>
      </c>
      <c r="D12" s="18" t="n">
        <v>38</v>
      </c>
      <c r="E12" s="18" t="n">
        <v>50</v>
      </c>
      <c r="F12" s="19" t="n">
        <v>75</v>
      </c>
      <c r="G12" s="5" t="inlineStr">
        <is>
          <t>صياغة الإجابة</t>
        </is>
      </c>
      <c r="H12" s="20" t="n">
        <v>46254</v>
      </c>
      <c r="I12" s="5" t="n"/>
      <c r="J12" s="16">
        <f>IF(OR(A12&amp;""="",NOT(ISNUMBER(D12)),NOT(ISNUMBER(E12)),NOT(ISNUMBER(H12))),"",IF(OR(E12&lt;=0,D12&lt;0,D12&gt;E12),"",D12/E12))</f>
        <v/>
      </c>
      <c r="K12" s="15">
        <f>IF(J12="","",COUNTIFS($A$6:$A$505,A12&amp;"",$H$6:$H$505,"&lt;"&amp;H12,$J$6:$J$505,"&gt;=0")+COUNTIFS($A$6:A12,A12&amp;"",$H$6:H12,H12&amp;"",$J$6:J12,"&gt;=0"))</f>
        <v/>
      </c>
      <c r="L12" s="6">
        <f>IF(AND(A12&amp;""="",D12&amp;""=""),"",IF(J12="","راجع البيانات","سليم"))</f>
        <v/>
      </c>
    </row>
    <row r="13">
      <c r="A13" s="5" t="inlineStr">
        <is>
          <t>Mathematics (رياضيات)</t>
        </is>
      </c>
      <c r="B13" s="5" t="inlineStr">
        <is>
          <t>Paper 2</t>
        </is>
      </c>
      <c r="C13" s="5" t="inlineStr">
        <is>
          <t>Oct/Nov 2021</t>
        </is>
      </c>
      <c r="D13" s="18" t="n">
        <v>52</v>
      </c>
      <c r="E13" s="18" t="n">
        <v>80</v>
      </c>
      <c r="F13" s="19" t="n">
        <v>90</v>
      </c>
      <c r="G13" s="5" t="inlineStr">
        <is>
          <t>خطأ حسابي</t>
        </is>
      </c>
      <c r="H13" s="20" t="n">
        <v>46258</v>
      </c>
      <c r="I13" s="5" t="n"/>
      <c r="J13" s="16">
        <f>IF(OR(A13&amp;""="",NOT(ISNUMBER(D13)),NOT(ISNUMBER(E13)),NOT(ISNUMBER(H13))),"",IF(OR(E13&lt;=0,D13&lt;0,D13&gt;E13),"",D13/E13))</f>
        <v/>
      </c>
      <c r="K13" s="15">
        <f>IF(J13="","",COUNTIFS($A$6:$A$505,A13&amp;"",$H$6:$H$505,"&lt;"&amp;H13,$J$6:$J$505,"&gt;=0")+COUNTIFS($A$6:A13,A13&amp;"",$H$6:H13,H13&amp;"",$J$6:J13,"&gt;=0"))</f>
        <v/>
      </c>
      <c r="L13" s="6">
        <f>IF(AND(A13&amp;""="",D13&amp;""=""),"",IF(J13="","راجع البيانات","سليم"))</f>
        <v/>
      </c>
    </row>
    <row r="14">
      <c r="A14" s="5" t="inlineStr">
        <is>
          <t>Physics (فيزياء)</t>
        </is>
      </c>
      <c r="B14" s="5" t="inlineStr">
        <is>
          <t>Paper 2</t>
        </is>
      </c>
      <c r="C14" s="5" t="inlineStr">
        <is>
          <t>Oct/Nov 2021</t>
        </is>
      </c>
      <c r="D14" s="18" t="n">
        <v>26</v>
      </c>
      <c r="E14" s="18" t="n">
        <v>40</v>
      </c>
      <c r="F14" s="19" t="n">
        <v>48</v>
      </c>
      <c r="G14" s="5" t="inlineStr">
        <is>
          <t>نقص معلومة</t>
        </is>
      </c>
      <c r="H14" s="20" t="n">
        <v>46267</v>
      </c>
      <c r="I14" s="5" t="n"/>
      <c r="J14" s="16">
        <f>IF(OR(A14&amp;""="",NOT(ISNUMBER(D14)),NOT(ISNUMBER(E14)),NOT(ISNUMBER(H14))),"",IF(OR(E14&lt;=0,D14&lt;0,D14&gt;E14),"",D14/E14))</f>
        <v/>
      </c>
      <c r="K14" s="15">
        <f>IF(J14="","",COUNTIFS($A$6:$A$505,A14&amp;"",$H$6:$H$505,"&lt;"&amp;H14,$J$6:$J$505,"&gt;=0")+COUNTIFS($A$6:A14,A14&amp;"",$H$6:H14,H14&amp;"",$J$6:J14,"&gt;=0"))</f>
        <v/>
      </c>
      <c r="L14" s="6">
        <f>IF(AND(A14&amp;""="",D14&amp;""=""),"",IF(J14="","راجع البيانات","سليم"))</f>
        <v/>
      </c>
    </row>
    <row r="15">
      <c r="A15" s="5" t="inlineStr">
        <is>
          <t>English Language (لغة إنجليزية)</t>
        </is>
      </c>
      <c r="B15" s="5" t="inlineStr">
        <is>
          <t>Paper 1</t>
        </is>
      </c>
      <c r="C15" s="5" t="inlineStr">
        <is>
          <t>Oct/Nov 2022</t>
        </is>
      </c>
      <c r="D15" s="18" t="n">
        <v>39</v>
      </c>
      <c r="E15" s="18" t="n">
        <v>50</v>
      </c>
      <c r="F15" s="19" t="n">
        <v>68</v>
      </c>
      <c r="G15" s="5" t="n"/>
      <c r="H15" s="20" t="n">
        <v>46268</v>
      </c>
      <c r="I15" s="5" t="n"/>
      <c r="J15" s="16">
        <f>IF(OR(A15&amp;""="",NOT(ISNUMBER(D15)),NOT(ISNUMBER(E15)),NOT(ISNUMBER(H15))),"",IF(OR(E15&lt;=0,D15&lt;0,D15&gt;E15),"",D15/E15))</f>
        <v/>
      </c>
      <c r="K15" s="15">
        <f>IF(J15="","",COUNTIFS($A$6:$A$505,A15&amp;"",$H$6:$H$505,"&lt;"&amp;H15,$J$6:$J$505,"&gt;=0")+COUNTIFS($A$6:A15,A15&amp;"",$H$6:H15,H15&amp;"",$J$6:J15,"&gt;=0"))</f>
        <v/>
      </c>
      <c r="L15" s="6">
        <f>IF(AND(A15&amp;""="",D15&amp;""=""),"",IF(J15="","راجع البيانات","سليم"))</f>
        <v/>
      </c>
    </row>
    <row r="16">
      <c r="A16" s="5" t="inlineStr">
        <is>
          <t>Mathematics (رياضيات)</t>
        </is>
      </c>
      <c r="B16" s="5" t="inlineStr">
        <is>
          <t>Paper 4</t>
        </is>
      </c>
      <c r="C16" s="5" t="inlineStr">
        <is>
          <t>Oct/Nov 2021</t>
        </is>
      </c>
      <c r="D16" s="18" t="n">
        <v>66</v>
      </c>
      <c r="E16" s="18" t="n">
        <v>100</v>
      </c>
      <c r="F16" s="19" t="n">
        <v>115</v>
      </c>
      <c r="G16" s="5" t="inlineStr">
        <is>
          <t>ضيق الوقت</t>
        </is>
      </c>
      <c r="H16" s="20" t="n">
        <v>46272</v>
      </c>
      <c r="I16" s="5" t="n"/>
      <c r="J16" s="16">
        <f>IF(OR(A16&amp;""="",NOT(ISNUMBER(D16)),NOT(ISNUMBER(E16)),NOT(ISNUMBER(H16))),"",IF(OR(E16&lt;=0,D16&lt;0,D16&gt;E16),"",D16/E16))</f>
        <v/>
      </c>
      <c r="K16" s="15">
        <f>IF(J16="","",COUNTIFS($A$6:$A$505,A16&amp;"",$H$6:$H$505,"&lt;"&amp;H16,$J$6:$J$505,"&gt;=0")+COUNTIFS($A$6:A16,A16&amp;"",$H$6:H16,H16&amp;"",$J$6:J16,"&gt;=0"))</f>
        <v/>
      </c>
      <c r="L16" s="6">
        <f>IF(AND(A16&amp;""="",D16&amp;""=""),"",IF(J16="","راجع البيانات","سليم"))</f>
        <v/>
      </c>
    </row>
    <row r="17">
      <c r="A17" s="5" t="inlineStr">
        <is>
          <t>Chemistry (كيمياء)</t>
        </is>
      </c>
      <c r="B17" s="5" t="inlineStr">
        <is>
          <t>Paper 4</t>
        </is>
      </c>
      <c r="C17" s="5" t="inlineStr">
        <is>
          <t>May/June 2021</t>
        </is>
      </c>
      <c r="D17" s="18" t="n">
        <v>45</v>
      </c>
      <c r="E17" s="18" t="n">
        <v>80</v>
      </c>
      <c r="F17" s="19" t="n">
        <v>75</v>
      </c>
      <c r="G17" s="5" t="inlineStr">
        <is>
          <t>نقص معلومة</t>
        </is>
      </c>
      <c r="H17" s="20" t="n">
        <v>46274</v>
      </c>
      <c r="I17" s="5" t="n"/>
      <c r="J17" s="16">
        <f>IF(OR(A17&amp;""="",NOT(ISNUMBER(D17)),NOT(ISNUMBER(E17)),NOT(ISNUMBER(H17))),"",IF(OR(E17&lt;=0,D17&lt;0,D17&gt;E17),"",D17/E17))</f>
        <v/>
      </c>
      <c r="K17" s="15">
        <f>IF(J17="","",COUNTIFS($A$6:$A$505,A17&amp;"",$H$6:$H$505,"&lt;"&amp;H17,$J$6:$J$505,"&gt;=0")+COUNTIFS($A$6:A17,A17&amp;"",$H$6:H17,H17&amp;"",$J$6:J17,"&gt;=0"))</f>
        <v/>
      </c>
      <c r="L17" s="6">
        <f>IF(AND(A17&amp;""="",D17&amp;""=""),"",IF(J17="","راجع البيانات","سليم"))</f>
        <v/>
      </c>
    </row>
    <row r="18">
      <c r="A18" s="5" t="inlineStr">
        <is>
          <t>Physics (فيزياء)</t>
        </is>
      </c>
      <c r="B18" s="5" t="inlineStr">
        <is>
          <t>Paper 4</t>
        </is>
      </c>
      <c r="C18" s="5" t="inlineStr">
        <is>
          <t>Oct/Nov 2021</t>
        </is>
      </c>
      <c r="D18" s="18" t="n">
        <v>50</v>
      </c>
      <c r="E18" s="18" t="n">
        <v>80</v>
      </c>
      <c r="F18" s="19" t="n">
        <v>72</v>
      </c>
      <c r="G18" s="5" t="inlineStr">
        <is>
          <t>نقص معلومة</t>
        </is>
      </c>
      <c r="H18" s="20" t="n">
        <v>46281</v>
      </c>
      <c r="I18" s="5" t="n"/>
      <c r="J18" s="16">
        <f>IF(OR(A18&amp;""="",NOT(ISNUMBER(D18)),NOT(ISNUMBER(E18)),NOT(ISNUMBER(H18))),"",IF(OR(E18&lt;=0,D18&lt;0,D18&gt;E18),"",D18/E18))</f>
        <v/>
      </c>
      <c r="K18" s="15">
        <f>IF(J18="","",COUNTIFS($A$6:$A$505,A18&amp;"",$H$6:$H$505,"&lt;"&amp;H18,$J$6:$J$505,"&gt;=0")+COUNTIFS($A$6:A18,A18&amp;"",$H$6:H18,H18&amp;"",$J$6:J18,"&gt;=0"))</f>
        <v/>
      </c>
      <c r="L18" s="6">
        <f>IF(AND(A18&amp;""="",D18&amp;""=""),"",IF(J18="","راجع البيانات","سليم"))</f>
        <v/>
      </c>
    </row>
    <row r="19">
      <c r="A19" s="5" t="inlineStr">
        <is>
          <t>Mathematics (رياضيات)</t>
        </is>
      </c>
      <c r="B19" s="5" t="inlineStr">
        <is>
          <t>Paper 2</t>
        </is>
      </c>
      <c r="C19" s="5" t="inlineStr">
        <is>
          <t>May/June 2022</t>
        </is>
      </c>
      <c r="D19" s="18" t="n">
        <v>56</v>
      </c>
      <c r="E19" s="18" t="n">
        <v>80</v>
      </c>
      <c r="F19" s="19" t="n">
        <v>88</v>
      </c>
      <c r="G19" s="5" t="inlineStr">
        <is>
          <t>خطأ حسابي</t>
        </is>
      </c>
      <c r="H19" s="20" t="n">
        <v>46286</v>
      </c>
      <c r="I19" s="5" t="n"/>
      <c r="J19" s="16">
        <f>IF(OR(A19&amp;""="",NOT(ISNUMBER(D19)),NOT(ISNUMBER(E19)),NOT(ISNUMBER(H19))),"",IF(OR(E19&lt;=0,D19&lt;0,D19&gt;E19),"",D19/E19))</f>
        <v/>
      </c>
      <c r="K19" s="15">
        <f>IF(J19="","",COUNTIFS($A$6:$A$505,A19&amp;"",$H$6:$H$505,"&lt;"&amp;H19,$J$6:$J$505,"&gt;=0")+COUNTIFS($A$6:A19,A19&amp;"",$H$6:H19,H19&amp;"",$J$6:J19,"&gt;=0"))</f>
        <v/>
      </c>
      <c r="L19" s="6">
        <f>IF(AND(A19&amp;""="",D19&amp;""=""),"",IF(J19="","راجع البيانات","سليم"))</f>
        <v/>
      </c>
    </row>
    <row r="20">
      <c r="A20" s="5" t="inlineStr">
        <is>
          <t>English Language (لغة إنجليزية)</t>
        </is>
      </c>
      <c r="B20" s="5" t="inlineStr">
        <is>
          <t>Paper 2</t>
        </is>
      </c>
      <c r="C20" s="5" t="inlineStr">
        <is>
          <t>Oct/Nov 2022</t>
        </is>
      </c>
      <c r="D20" s="18" t="n">
        <v>36</v>
      </c>
      <c r="E20" s="18" t="n">
        <v>50</v>
      </c>
      <c r="F20" s="19" t="n">
        <v>80</v>
      </c>
      <c r="G20" s="5" t="inlineStr">
        <is>
          <t>لم أفهم السؤال</t>
        </is>
      </c>
      <c r="H20" s="20" t="n">
        <v>46289</v>
      </c>
      <c r="I20" s="5" t="n"/>
      <c r="J20" s="16">
        <f>IF(OR(A20&amp;""="",NOT(ISNUMBER(D20)),NOT(ISNUMBER(E20)),NOT(ISNUMBER(H20))),"",IF(OR(E20&lt;=0,D20&lt;0,D20&gt;E20),"",D20/E20))</f>
        <v/>
      </c>
      <c r="K20" s="15">
        <f>IF(J20="","",COUNTIFS($A$6:$A$505,A20&amp;"",$H$6:$H$505,"&lt;"&amp;H20,$J$6:$J$505,"&gt;=0")+COUNTIFS($A$6:A20,A20&amp;"",$H$6:H20,H20&amp;"",$J$6:J20,"&gt;=0"))</f>
        <v/>
      </c>
      <c r="L20" s="6">
        <f>IF(AND(A20&amp;""="",D20&amp;""=""),"",IF(J20="","راجع البيانات","سليم"))</f>
        <v/>
      </c>
    </row>
    <row r="21">
      <c r="A21" s="5" t="inlineStr">
        <is>
          <t>Mathematics (رياضيات)</t>
        </is>
      </c>
      <c r="B21" s="5" t="inlineStr">
        <is>
          <t>Paper 4</t>
        </is>
      </c>
      <c r="C21" s="5" t="inlineStr">
        <is>
          <t>May/June 2022</t>
        </is>
      </c>
      <c r="D21" s="18" t="n">
        <v>72</v>
      </c>
      <c r="E21" s="18" t="n">
        <v>100</v>
      </c>
      <c r="F21" s="19" t="n">
        <v>110</v>
      </c>
      <c r="G21" s="5" t="inlineStr">
        <is>
          <t>صياغة الإجابة</t>
        </is>
      </c>
      <c r="H21" s="20" t="n">
        <v>46300</v>
      </c>
      <c r="I21" s="5" t="n"/>
      <c r="J21" s="16">
        <f>IF(OR(A21&amp;""="",NOT(ISNUMBER(D21)),NOT(ISNUMBER(E21)),NOT(ISNUMBER(H21))),"",IF(OR(E21&lt;=0,D21&lt;0,D21&gt;E21),"",D21/E21))</f>
        <v/>
      </c>
      <c r="K21" s="15">
        <f>IF(J21="","",COUNTIFS($A$6:$A$505,A21&amp;"",$H$6:$H$505,"&lt;"&amp;H21,$J$6:$J$505,"&gt;=0")+COUNTIFS($A$6:A21,A21&amp;"",$H$6:H21,H21&amp;"",$J$6:J21,"&gt;=0"))</f>
        <v/>
      </c>
      <c r="L21" s="6">
        <f>IF(AND(A21&amp;""="",D21&amp;""=""),"",IF(J21="","راجع البيانات","سليم"))</f>
        <v/>
      </c>
    </row>
    <row r="22">
      <c r="A22" s="5" t="inlineStr">
        <is>
          <t>Physics (فيزياء)</t>
        </is>
      </c>
      <c r="B22" s="5" t="inlineStr">
        <is>
          <t>Paper 2</t>
        </is>
      </c>
      <c r="C22" s="5" t="inlineStr">
        <is>
          <t>May/June 2022</t>
        </is>
      </c>
      <c r="D22" s="18" t="n">
        <v>30</v>
      </c>
      <c r="E22" s="18" t="n">
        <v>40</v>
      </c>
      <c r="F22" s="19" t="n">
        <v>46</v>
      </c>
      <c r="G22" s="5" t="inlineStr">
        <is>
          <t>لم أفهم السؤال</t>
        </is>
      </c>
      <c r="H22" s="20" t="n">
        <v>46302</v>
      </c>
      <c r="I22" s="5" t="n"/>
      <c r="J22" s="16">
        <f>IF(OR(A22&amp;""="",NOT(ISNUMBER(D22)),NOT(ISNUMBER(E22)),NOT(ISNUMBER(H22))),"",IF(OR(E22&lt;=0,D22&lt;0,D22&gt;E22),"",D22/E22))</f>
        <v/>
      </c>
      <c r="K22" s="15">
        <f>IF(J22="","",COUNTIFS($A$6:$A$505,A22&amp;"",$H$6:$H$505,"&lt;"&amp;H22,$J$6:$J$505,"&gt;=0")+COUNTIFS($A$6:A22,A22&amp;"",$H$6:H22,H22&amp;"",$J$6:J22,"&gt;=0"))</f>
        <v/>
      </c>
      <c r="L22" s="6">
        <f>IF(AND(A22&amp;""="",D22&amp;""=""),"",IF(J22="","راجع البيانات","سليم"))</f>
        <v/>
      </c>
    </row>
    <row r="23">
      <c r="A23" s="5" t="inlineStr">
        <is>
          <t>English Language (لغة إنجليزية)</t>
        </is>
      </c>
      <c r="B23" s="5" t="inlineStr">
        <is>
          <t>Paper 1</t>
        </is>
      </c>
      <c r="C23" s="5" t="inlineStr">
        <is>
          <t>May/June 2023</t>
        </is>
      </c>
      <c r="D23" s="18" t="n">
        <v>34</v>
      </c>
      <c r="E23" s="18" t="n">
        <v>50</v>
      </c>
      <c r="F23" s="19" t="n">
        <v>72</v>
      </c>
      <c r="G23" s="5" t="inlineStr">
        <is>
          <t>ضيق الوقت</t>
        </is>
      </c>
      <c r="H23" s="20" t="n">
        <v>46307</v>
      </c>
      <c r="I23" s="5" t="n"/>
      <c r="J23" s="16">
        <f>IF(OR(A23&amp;""="",NOT(ISNUMBER(D23)),NOT(ISNUMBER(E23)),NOT(ISNUMBER(H23))),"",IF(OR(E23&lt;=0,D23&lt;0,D23&gt;E23),"",D23/E23))</f>
        <v/>
      </c>
      <c r="K23" s="15">
        <f>IF(J23="","",COUNTIFS($A$6:$A$505,A23&amp;"",$H$6:$H$505,"&lt;"&amp;H23,$J$6:$J$505,"&gt;=0")+COUNTIFS($A$6:A23,A23&amp;"",$H$6:H23,H23&amp;"",$J$6:J23,"&gt;=0"))</f>
        <v/>
      </c>
      <c r="L23" s="6">
        <f>IF(AND(A23&amp;""="",D23&amp;""=""),"",IF(J23="","راجع البيانات","سليم"))</f>
        <v/>
      </c>
    </row>
    <row r="24">
      <c r="A24" s="5" t="inlineStr">
        <is>
          <t>Chemistry (كيمياء)</t>
        </is>
      </c>
      <c r="B24" s="5" t="inlineStr">
        <is>
          <t>Paper 2</t>
        </is>
      </c>
      <c r="C24" s="5" t="inlineStr">
        <is>
          <t>Oct/Nov 2021</t>
        </is>
      </c>
      <c r="D24" s="18" t="n">
        <v>24</v>
      </c>
      <c r="E24" s="18" t="n">
        <v>40</v>
      </c>
      <c r="F24" s="19" t="n">
        <v>44</v>
      </c>
      <c r="G24" s="5" t="inlineStr">
        <is>
          <t>ضيق الوقت</t>
        </is>
      </c>
      <c r="H24" s="20" t="n">
        <v>46309</v>
      </c>
      <c r="I24" s="5" t="n"/>
      <c r="J24" s="16">
        <f>IF(OR(A24&amp;""="",NOT(ISNUMBER(D24)),NOT(ISNUMBER(E24)),NOT(ISNUMBER(H24))),"",IF(OR(E24&lt;=0,D24&lt;0,D24&gt;E24),"",D24/E24))</f>
        <v/>
      </c>
      <c r="K24" s="15">
        <f>IF(J24="","",COUNTIFS($A$6:$A$505,A24&amp;"",$H$6:$H$505,"&lt;"&amp;H24,$J$6:$J$505,"&gt;=0")+COUNTIFS($A$6:A24,A24&amp;"",$H$6:H24,H24&amp;"",$J$6:J24,"&gt;=0"))</f>
        <v/>
      </c>
      <c r="L24" s="6">
        <f>IF(AND(A24&amp;""="",D24&amp;""=""),"",IF(J24="","راجع البيانات","سليم"))</f>
        <v/>
      </c>
    </row>
    <row r="25">
      <c r="A25" s="5" t="inlineStr">
        <is>
          <t>Mathematics (رياضيات)</t>
        </is>
      </c>
      <c r="B25" s="5" t="inlineStr">
        <is>
          <t>Paper 2</t>
        </is>
      </c>
      <c r="C25" s="5" t="inlineStr">
        <is>
          <t>Oct/Nov 2022</t>
        </is>
      </c>
      <c r="D25" s="18" t="n">
        <v>60</v>
      </c>
      <c r="E25" s="18" t="n">
        <v>80</v>
      </c>
      <c r="F25" s="19" t="n">
        <v>85</v>
      </c>
      <c r="G25" s="5" t="n"/>
      <c r="H25" s="20" t="n">
        <v>46314</v>
      </c>
      <c r="I25" s="5" t="n"/>
      <c r="J25" s="16">
        <f>IF(OR(A25&amp;""="",NOT(ISNUMBER(D25)),NOT(ISNUMBER(E25)),NOT(ISNUMBER(H25))),"",IF(OR(E25&lt;=0,D25&lt;0,D25&gt;E25),"",D25/E25))</f>
        <v/>
      </c>
      <c r="K25" s="15">
        <f>IF(J25="","",COUNTIFS($A$6:$A$505,A25&amp;"",$H$6:$H$505,"&lt;"&amp;H25,$J$6:$J$505,"&gt;=0")+COUNTIFS($A$6:A25,A25&amp;"",$H$6:H25,H25&amp;"",$J$6:J25,"&gt;=0"))</f>
        <v/>
      </c>
      <c r="L25" s="6">
        <f>IF(AND(A25&amp;""="",D25&amp;""=""),"",IF(J25="","راجع البيانات","سليم"))</f>
        <v/>
      </c>
    </row>
    <row r="26">
      <c r="A26" s="5" t="inlineStr">
        <is>
          <t>Physics (فيزياء)</t>
        </is>
      </c>
      <c r="B26" s="5" t="inlineStr">
        <is>
          <t>Paper 4</t>
        </is>
      </c>
      <c r="C26" s="5" t="inlineStr">
        <is>
          <t>May/June 2022</t>
        </is>
      </c>
      <c r="D26" s="18" t="n">
        <v>60</v>
      </c>
      <c r="E26" s="18" t="n">
        <v>80</v>
      </c>
      <c r="F26" s="19" t="n">
        <v>70</v>
      </c>
      <c r="G26" s="5" t="inlineStr">
        <is>
          <t>ضيق الوقت</t>
        </is>
      </c>
      <c r="H26" s="20" t="n">
        <v>46321</v>
      </c>
      <c r="I26" s="5" t="n"/>
      <c r="J26" s="16">
        <f>IF(OR(A26&amp;""="",NOT(ISNUMBER(D26)),NOT(ISNUMBER(E26)),NOT(ISNUMBER(H26))),"",IF(OR(E26&lt;=0,D26&lt;0,D26&gt;E26),"",D26/E26))</f>
        <v/>
      </c>
      <c r="K26" s="15">
        <f>IF(J26="","",COUNTIFS($A$6:$A$505,A26&amp;"",$H$6:$H$505,"&lt;"&amp;H26,$J$6:$J$505,"&gt;=0")+COUNTIFS($A$6:A26,A26&amp;"",$H$6:H26,H26&amp;"",$J$6:J26,"&gt;=0"))</f>
        <v/>
      </c>
      <c r="L26" s="6">
        <f>IF(AND(A26&amp;""="",D26&amp;""=""),"",IF(J26="","راجع البيانات","سليم"))</f>
        <v/>
      </c>
    </row>
    <row r="27">
      <c r="A27" s="5" t="inlineStr">
        <is>
          <t>Chemistry (كيمياء)</t>
        </is>
      </c>
      <c r="B27" s="5" t="inlineStr">
        <is>
          <t>Paper 4</t>
        </is>
      </c>
      <c r="C27" s="5" t="inlineStr">
        <is>
          <t>Oct/Nov 2021</t>
        </is>
      </c>
      <c r="D27" s="18" t="n">
        <v>50</v>
      </c>
      <c r="E27" s="18" t="n">
        <v>80</v>
      </c>
      <c r="F27" s="19" t="n">
        <v>78</v>
      </c>
      <c r="G27" s="5" t="inlineStr">
        <is>
          <t>نقص معلومة</t>
        </is>
      </c>
      <c r="H27" s="20" t="n">
        <v>46323</v>
      </c>
      <c r="I27" s="5" t="n"/>
      <c r="J27" s="16">
        <f>IF(OR(A27&amp;""="",NOT(ISNUMBER(D27)),NOT(ISNUMBER(E27)),NOT(ISNUMBER(H27))),"",IF(OR(E27&lt;=0,D27&lt;0,D27&gt;E27),"",D27/E27))</f>
        <v/>
      </c>
      <c r="K27" s="15">
        <f>IF(J27="","",COUNTIFS($A$6:$A$505,A27&amp;"",$H$6:$H$505,"&lt;"&amp;H27,$J$6:$J$505,"&gt;=0")+COUNTIFS($A$6:A27,A27&amp;"",$H$6:H27,H27&amp;"",$J$6:J27,"&gt;=0"))</f>
        <v/>
      </c>
      <c r="L27" s="6">
        <f>IF(AND(A27&amp;""="",D27&amp;""=""),"",IF(J27="","راجع البيانات","سليم"))</f>
        <v/>
      </c>
    </row>
    <row r="28">
      <c r="A28" s="5" t="inlineStr">
        <is>
          <t>English Language (لغة إنجليزية)</t>
        </is>
      </c>
      <c r="B28" s="5" t="inlineStr">
        <is>
          <t>Paper 2</t>
        </is>
      </c>
      <c r="C28" s="5" t="inlineStr">
        <is>
          <t>May/June 2023</t>
        </is>
      </c>
      <c r="D28" s="18" t="n">
        <v>33</v>
      </c>
      <c r="E28" s="18" t="n">
        <v>50</v>
      </c>
      <c r="F28" s="19" t="n">
        <v>78</v>
      </c>
      <c r="G28" s="5" t="inlineStr">
        <is>
          <t>ضيق الوقت</t>
        </is>
      </c>
      <c r="H28" s="20" t="n">
        <v>46324</v>
      </c>
      <c r="I28" s="5" t="n"/>
      <c r="J28" s="16">
        <f>IF(OR(A28&amp;""="",NOT(ISNUMBER(D28)),NOT(ISNUMBER(E28)),NOT(ISNUMBER(H28))),"",IF(OR(E28&lt;=0,D28&lt;0,D28&gt;E28),"",D28/E28))</f>
        <v/>
      </c>
      <c r="K28" s="15">
        <f>IF(J28="","",COUNTIFS($A$6:$A$505,A28&amp;"",$H$6:$H$505,"&lt;"&amp;H28,$J$6:$J$505,"&gt;=0")+COUNTIFS($A$6:A28,A28&amp;"",$H$6:H28,H28&amp;"",$J$6:J28,"&gt;=0"))</f>
        <v/>
      </c>
      <c r="L28" s="6">
        <f>IF(AND(A28&amp;""="",D28&amp;""=""),"",IF(J28="","راجع البيانات","سليم"))</f>
        <v/>
      </c>
    </row>
    <row r="29">
      <c r="A29" s="5" t="inlineStr">
        <is>
          <t>Mathematics (رياضيات)</t>
        </is>
      </c>
      <c r="B29" s="5" t="inlineStr">
        <is>
          <t>Paper 4</t>
        </is>
      </c>
      <c r="C29" s="5" t="inlineStr">
        <is>
          <t>Oct/Nov 2022</t>
        </is>
      </c>
      <c r="D29" s="18" t="n">
        <v>78</v>
      </c>
      <c r="E29" s="18" t="n">
        <v>100</v>
      </c>
      <c r="F29" s="19" t="n">
        <v>105</v>
      </c>
      <c r="G29" s="5" t="inlineStr">
        <is>
          <t>خطأ حسابي</t>
        </is>
      </c>
      <c r="H29" s="20" t="n">
        <v>46325</v>
      </c>
      <c r="I29" s="5" t="n"/>
      <c r="J29" s="16">
        <f>IF(OR(A29&amp;""="",NOT(ISNUMBER(D29)),NOT(ISNUMBER(E29)),NOT(ISNUMBER(H29))),"",IF(OR(E29&lt;=0,D29&lt;0,D29&gt;E29),"",D29/E29))</f>
        <v/>
      </c>
      <c r="K29" s="15">
        <f>IF(J29="","",COUNTIFS($A$6:$A$505,A29&amp;"",$H$6:$H$505,"&lt;"&amp;H29,$J$6:$J$505,"&gt;=0")+COUNTIFS($A$6:A29,A29&amp;"",$H$6:H29,H29&amp;"",$J$6:J29,"&gt;=0"))</f>
        <v/>
      </c>
      <c r="L29" s="6">
        <f>IF(AND(A29&amp;""="",D29&amp;""=""),"",IF(J29="","راجع البيانات","سليم"))</f>
        <v/>
      </c>
    </row>
    <row r="30">
      <c r="A30" s="5" t="inlineStr">
        <is>
          <t>Chemistry (كيمياء)</t>
        </is>
      </c>
      <c r="B30" s="5" t="inlineStr">
        <is>
          <t>Paper 6</t>
        </is>
      </c>
      <c r="C30" s="5" t="inlineStr">
        <is>
          <t>May/June 2022</t>
        </is>
      </c>
      <c r="D30" s="18" t="n">
        <v>45</v>
      </c>
      <c r="E30" s="18" t="n">
        <v>40</v>
      </c>
      <c r="F30" s="19" t="n">
        <v>50</v>
      </c>
      <c r="G30" s="5" t="n"/>
      <c r="H30" s="20" t="n">
        <v>46326</v>
      </c>
      <c r="I30" s="5" t="n"/>
      <c r="J30" s="16">
        <f>IF(OR(A30&amp;""="",NOT(ISNUMBER(D30)),NOT(ISNUMBER(E30)),NOT(ISNUMBER(H30))),"",IF(OR(E30&lt;=0,D30&lt;0,D30&gt;E30),"",D30/E30))</f>
        <v/>
      </c>
      <c r="K30" s="15">
        <f>IF(J30="","",COUNTIFS($A$6:$A$505,A30&amp;"",$H$6:$H$505,"&lt;"&amp;H30,$J$6:$J$505,"&gt;=0")+COUNTIFS($A$6:A30,A30&amp;"",$H$6:H30,H30&amp;"",$J$6:J30,"&gt;=0"))</f>
        <v/>
      </c>
      <c r="L30" s="6">
        <f>IF(AND(A30&amp;""="",D30&amp;""=""),"",IF(J30="","راجع البيانات","سليم"))</f>
        <v/>
      </c>
    </row>
    <row r="31">
      <c r="A31" s="5" t="n"/>
      <c r="B31" s="5" t="n"/>
      <c r="C31" s="5" t="n"/>
      <c r="D31" s="18" t="n"/>
      <c r="E31" s="18" t="n"/>
      <c r="F31" s="19" t="n"/>
      <c r="G31" s="5" t="n"/>
      <c r="H31" s="20" t="n"/>
      <c r="I31" s="5" t="n"/>
      <c r="J31" s="16">
        <f>IF(OR(A31&amp;""="",NOT(ISNUMBER(D31)),NOT(ISNUMBER(E31)),NOT(ISNUMBER(H31))),"",IF(OR(E31&lt;=0,D31&lt;0,D31&gt;E31),"",D31/E31))</f>
        <v/>
      </c>
      <c r="K31" s="15">
        <f>IF(J31="","",COUNTIFS($A$6:$A$505,A31&amp;"",$H$6:$H$505,"&lt;"&amp;H31,$J$6:$J$505,"&gt;=0")+COUNTIFS($A$6:A31,A31&amp;"",$H$6:H31,H31&amp;"",$J$6:J31,"&gt;=0"))</f>
        <v/>
      </c>
      <c r="L31" s="6">
        <f>IF(AND(A31&amp;""="",D31&amp;""=""),"",IF(J31="","راجع البيانات","سليم"))</f>
        <v/>
      </c>
    </row>
    <row r="32">
      <c r="A32" s="5" t="n"/>
      <c r="B32" s="5" t="n"/>
      <c r="C32" s="5" t="n"/>
      <c r="D32" s="18" t="n"/>
      <c r="E32" s="18" t="n"/>
      <c r="F32" s="19" t="n"/>
      <c r="G32" s="5" t="n"/>
      <c r="H32" s="20" t="n"/>
      <c r="I32" s="5" t="n"/>
      <c r="J32" s="16">
        <f>IF(OR(A32&amp;""="",NOT(ISNUMBER(D32)),NOT(ISNUMBER(E32)),NOT(ISNUMBER(H32))),"",IF(OR(E32&lt;=0,D32&lt;0,D32&gt;E32),"",D32/E32))</f>
        <v/>
      </c>
      <c r="K32" s="15">
        <f>IF(J32="","",COUNTIFS($A$6:$A$505,A32&amp;"",$H$6:$H$505,"&lt;"&amp;H32,$J$6:$J$505,"&gt;=0")+COUNTIFS($A$6:A32,A32&amp;"",$H$6:H32,H32&amp;"",$J$6:J32,"&gt;=0"))</f>
        <v/>
      </c>
      <c r="L32" s="6">
        <f>IF(AND(A32&amp;""="",D32&amp;""=""),"",IF(J32="","راجع البيانات","سليم"))</f>
        <v/>
      </c>
    </row>
    <row r="33">
      <c r="A33" s="5" t="n"/>
      <c r="B33" s="5" t="n"/>
      <c r="C33" s="5" t="n"/>
      <c r="D33" s="18" t="n"/>
      <c r="E33" s="18" t="n"/>
      <c r="F33" s="19" t="n"/>
      <c r="G33" s="5" t="n"/>
      <c r="H33" s="20" t="n"/>
      <c r="I33" s="5" t="n"/>
      <c r="J33" s="16">
        <f>IF(OR(A33&amp;""="",NOT(ISNUMBER(D33)),NOT(ISNUMBER(E33)),NOT(ISNUMBER(H33))),"",IF(OR(E33&lt;=0,D33&lt;0,D33&gt;E33),"",D33/E33))</f>
        <v/>
      </c>
      <c r="K33" s="15">
        <f>IF(J33="","",COUNTIFS($A$6:$A$505,A33&amp;"",$H$6:$H$505,"&lt;"&amp;H33,$J$6:$J$505,"&gt;=0")+COUNTIFS($A$6:A33,A33&amp;"",$H$6:H33,H33&amp;"",$J$6:J33,"&gt;=0"))</f>
        <v/>
      </c>
      <c r="L33" s="6">
        <f>IF(AND(A33&amp;""="",D33&amp;""=""),"",IF(J33="","راجع البيانات","سليم"))</f>
        <v/>
      </c>
    </row>
    <row r="34">
      <c r="A34" s="5" t="n"/>
      <c r="B34" s="5" t="n"/>
      <c r="C34" s="5" t="n"/>
      <c r="D34" s="18" t="n"/>
      <c r="E34" s="18" t="n"/>
      <c r="F34" s="19" t="n"/>
      <c r="G34" s="5" t="n"/>
      <c r="H34" s="20" t="n"/>
      <c r="I34" s="5" t="n"/>
      <c r="J34" s="16">
        <f>IF(OR(A34&amp;""="",NOT(ISNUMBER(D34)),NOT(ISNUMBER(E34)),NOT(ISNUMBER(H34))),"",IF(OR(E34&lt;=0,D34&lt;0,D34&gt;E34),"",D34/E34))</f>
        <v/>
      </c>
      <c r="K34" s="15">
        <f>IF(J34="","",COUNTIFS($A$6:$A$505,A34&amp;"",$H$6:$H$505,"&lt;"&amp;H34,$J$6:$J$505,"&gt;=0")+COUNTIFS($A$6:A34,A34&amp;"",$H$6:H34,H34&amp;"",$J$6:J34,"&gt;=0"))</f>
        <v/>
      </c>
      <c r="L34" s="6">
        <f>IF(AND(A34&amp;""="",D34&amp;""=""),"",IF(J34="","راجع البيانات","سليم"))</f>
        <v/>
      </c>
    </row>
    <row r="35">
      <c r="A35" s="5" t="n"/>
      <c r="B35" s="5" t="n"/>
      <c r="C35" s="5" t="n"/>
      <c r="D35" s="18" t="n"/>
      <c r="E35" s="18" t="n"/>
      <c r="F35" s="19" t="n"/>
      <c r="G35" s="5" t="n"/>
      <c r="H35" s="20" t="n"/>
      <c r="I35" s="5" t="n"/>
      <c r="J35" s="16">
        <f>IF(OR(A35&amp;""="",NOT(ISNUMBER(D35)),NOT(ISNUMBER(E35)),NOT(ISNUMBER(H35))),"",IF(OR(E35&lt;=0,D35&lt;0,D35&gt;E35),"",D35/E35))</f>
        <v/>
      </c>
      <c r="K35" s="15">
        <f>IF(J35="","",COUNTIFS($A$6:$A$505,A35&amp;"",$H$6:$H$505,"&lt;"&amp;H35,$J$6:$J$505,"&gt;=0")+COUNTIFS($A$6:A35,A35&amp;"",$H$6:H35,H35&amp;"",$J$6:J35,"&gt;=0"))</f>
        <v/>
      </c>
      <c r="L35" s="6">
        <f>IF(AND(A35&amp;""="",D35&amp;""=""),"",IF(J35="","راجع البيانات","سليم"))</f>
        <v/>
      </c>
    </row>
    <row r="36">
      <c r="A36" s="5" t="n"/>
      <c r="B36" s="5" t="n"/>
      <c r="C36" s="5" t="n"/>
      <c r="D36" s="18" t="n"/>
      <c r="E36" s="18" t="n"/>
      <c r="F36" s="19" t="n"/>
      <c r="G36" s="5" t="n"/>
      <c r="H36" s="20" t="n"/>
      <c r="I36" s="5" t="n"/>
      <c r="J36" s="16">
        <f>IF(OR(A36&amp;""="",NOT(ISNUMBER(D36)),NOT(ISNUMBER(E36)),NOT(ISNUMBER(H36))),"",IF(OR(E36&lt;=0,D36&lt;0,D36&gt;E36),"",D36/E36))</f>
        <v/>
      </c>
      <c r="K36" s="15">
        <f>IF(J36="","",COUNTIFS($A$6:$A$505,A36&amp;"",$H$6:$H$505,"&lt;"&amp;H36,$J$6:$J$505,"&gt;=0")+COUNTIFS($A$6:A36,A36&amp;"",$H$6:H36,H36&amp;"",$J$6:J36,"&gt;=0"))</f>
        <v/>
      </c>
      <c r="L36" s="6">
        <f>IF(AND(A36&amp;""="",D36&amp;""=""),"",IF(J36="","راجع البيانات","سليم"))</f>
        <v/>
      </c>
    </row>
    <row r="37">
      <c r="A37" s="5" t="n"/>
      <c r="B37" s="5" t="n"/>
      <c r="C37" s="5" t="n"/>
      <c r="D37" s="18" t="n"/>
      <c r="E37" s="18" t="n"/>
      <c r="F37" s="19" t="n"/>
      <c r="G37" s="5" t="n"/>
      <c r="H37" s="20" t="n"/>
      <c r="I37" s="5" t="n"/>
      <c r="J37" s="16">
        <f>IF(OR(A37&amp;""="",NOT(ISNUMBER(D37)),NOT(ISNUMBER(E37)),NOT(ISNUMBER(H37))),"",IF(OR(E37&lt;=0,D37&lt;0,D37&gt;E37),"",D37/E37))</f>
        <v/>
      </c>
      <c r="K37" s="15">
        <f>IF(J37="","",COUNTIFS($A$6:$A$505,A37&amp;"",$H$6:$H$505,"&lt;"&amp;H37,$J$6:$J$505,"&gt;=0")+COUNTIFS($A$6:A37,A37&amp;"",$H$6:H37,H37&amp;"",$J$6:J37,"&gt;=0"))</f>
        <v/>
      </c>
      <c r="L37" s="6">
        <f>IF(AND(A37&amp;""="",D37&amp;""=""),"",IF(J37="","راجع البيانات","سليم"))</f>
        <v/>
      </c>
    </row>
    <row r="38">
      <c r="A38" s="5" t="n"/>
      <c r="B38" s="5" t="n"/>
      <c r="C38" s="5" t="n"/>
      <c r="D38" s="18" t="n"/>
      <c r="E38" s="18" t="n"/>
      <c r="F38" s="19" t="n"/>
      <c r="G38" s="5" t="n"/>
      <c r="H38" s="20" t="n"/>
      <c r="I38" s="5" t="n"/>
      <c r="J38" s="16">
        <f>IF(OR(A38&amp;""="",NOT(ISNUMBER(D38)),NOT(ISNUMBER(E38)),NOT(ISNUMBER(H38))),"",IF(OR(E38&lt;=0,D38&lt;0,D38&gt;E38),"",D38/E38))</f>
        <v/>
      </c>
      <c r="K38" s="15">
        <f>IF(J38="","",COUNTIFS($A$6:$A$505,A38&amp;"",$H$6:$H$505,"&lt;"&amp;H38,$J$6:$J$505,"&gt;=0")+COUNTIFS($A$6:A38,A38&amp;"",$H$6:H38,H38&amp;"",$J$6:J38,"&gt;=0"))</f>
        <v/>
      </c>
      <c r="L38" s="6">
        <f>IF(AND(A38&amp;""="",D38&amp;""=""),"",IF(J38="","راجع البيانات","سليم"))</f>
        <v/>
      </c>
    </row>
    <row r="39">
      <c r="A39" s="5" t="n"/>
      <c r="B39" s="5" t="n"/>
      <c r="C39" s="5" t="n"/>
      <c r="D39" s="18" t="n"/>
      <c r="E39" s="18" t="n"/>
      <c r="F39" s="19" t="n"/>
      <c r="G39" s="5" t="n"/>
      <c r="H39" s="20" t="n"/>
      <c r="I39" s="5" t="n"/>
      <c r="J39" s="16">
        <f>IF(OR(A39&amp;""="",NOT(ISNUMBER(D39)),NOT(ISNUMBER(E39)),NOT(ISNUMBER(H39))),"",IF(OR(E39&lt;=0,D39&lt;0,D39&gt;E39),"",D39/E39))</f>
        <v/>
      </c>
      <c r="K39" s="15">
        <f>IF(J39="","",COUNTIFS($A$6:$A$505,A39&amp;"",$H$6:$H$505,"&lt;"&amp;H39,$J$6:$J$505,"&gt;=0")+COUNTIFS($A$6:A39,A39&amp;"",$H$6:H39,H39&amp;"",$J$6:J39,"&gt;=0"))</f>
        <v/>
      </c>
      <c r="L39" s="6">
        <f>IF(AND(A39&amp;""="",D39&amp;""=""),"",IF(J39="","راجع البيانات","سليم"))</f>
        <v/>
      </c>
    </row>
    <row r="40">
      <c r="A40" s="5" t="n"/>
      <c r="B40" s="5" t="n"/>
      <c r="C40" s="5" t="n"/>
      <c r="D40" s="18" t="n"/>
      <c r="E40" s="18" t="n"/>
      <c r="F40" s="19" t="n"/>
      <c r="G40" s="5" t="n"/>
      <c r="H40" s="20" t="n"/>
      <c r="I40" s="5" t="n"/>
      <c r="J40" s="16">
        <f>IF(OR(A40&amp;""="",NOT(ISNUMBER(D40)),NOT(ISNUMBER(E40)),NOT(ISNUMBER(H40))),"",IF(OR(E40&lt;=0,D40&lt;0,D40&gt;E40),"",D40/E40))</f>
        <v/>
      </c>
      <c r="K40" s="15">
        <f>IF(J40="","",COUNTIFS($A$6:$A$505,A40&amp;"",$H$6:$H$505,"&lt;"&amp;H40,$J$6:$J$505,"&gt;=0")+COUNTIFS($A$6:A40,A40&amp;"",$H$6:H40,H40&amp;"",$J$6:J40,"&gt;=0"))</f>
        <v/>
      </c>
      <c r="L40" s="6">
        <f>IF(AND(A40&amp;""="",D40&amp;""=""),"",IF(J40="","راجع البيانات","سليم"))</f>
        <v/>
      </c>
    </row>
    <row r="41">
      <c r="A41" s="5" t="n"/>
      <c r="B41" s="5" t="n"/>
      <c r="C41" s="5" t="n"/>
      <c r="D41" s="18" t="n"/>
      <c r="E41" s="18" t="n"/>
      <c r="F41" s="19" t="n"/>
      <c r="G41" s="5" t="n"/>
      <c r="H41" s="20" t="n"/>
      <c r="I41" s="5" t="n"/>
      <c r="J41" s="16">
        <f>IF(OR(A41&amp;""="",NOT(ISNUMBER(D41)),NOT(ISNUMBER(E41)),NOT(ISNUMBER(H41))),"",IF(OR(E41&lt;=0,D41&lt;0,D41&gt;E41),"",D41/E41))</f>
        <v/>
      </c>
      <c r="K41" s="15">
        <f>IF(J41="","",COUNTIFS($A$6:$A$505,A41&amp;"",$H$6:$H$505,"&lt;"&amp;H41,$J$6:$J$505,"&gt;=0")+COUNTIFS($A$6:A41,A41&amp;"",$H$6:H41,H41&amp;"",$J$6:J41,"&gt;=0"))</f>
        <v/>
      </c>
      <c r="L41" s="6">
        <f>IF(AND(A41&amp;""="",D41&amp;""=""),"",IF(J41="","راجع البيانات","سليم"))</f>
        <v/>
      </c>
    </row>
    <row r="42">
      <c r="A42" s="5" t="n"/>
      <c r="B42" s="5" t="n"/>
      <c r="C42" s="5" t="n"/>
      <c r="D42" s="18" t="n"/>
      <c r="E42" s="18" t="n"/>
      <c r="F42" s="19" t="n"/>
      <c r="G42" s="5" t="n"/>
      <c r="H42" s="20" t="n"/>
      <c r="I42" s="5" t="n"/>
      <c r="J42" s="16">
        <f>IF(OR(A42&amp;""="",NOT(ISNUMBER(D42)),NOT(ISNUMBER(E42)),NOT(ISNUMBER(H42))),"",IF(OR(E42&lt;=0,D42&lt;0,D42&gt;E42),"",D42/E42))</f>
        <v/>
      </c>
      <c r="K42" s="15">
        <f>IF(J42="","",COUNTIFS($A$6:$A$505,A42&amp;"",$H$6:$H$505,"&lt;"&amp;H42,$J$6:$J$505,"&gt;=0")+COUNTIFS($A$6:A42,A42&amp;"",$H$6:H42,H42&amp;"",$J$6:J42,"&gt;=0"))</f>
        <v/>
      </c>
      <c r="L42" s="6">
        <f>IF(AND(A42&amp;""="",D42&amp;""=""),"",IF(J42="","راجع البيانات","سليم"))</f>
        <v/>
      </c>
    </row>
    <row r="43">
      <c r="A43" s="5" t="n"/>
      <c r="B43" s="5" t="n"/>
      <c r="C43" s="5" t="n"/>
      <c r="D43" s="18" t="n"/>
      <c r="E43" s="18" t="n"/>
      <c r="F43" s="19" t="n"/>
      <c r="G43" s="5" t="n"/>
      <c r="H43" s="20" t="n"/>
      <c r="I43" s="5" t="n"/>
      <c r="J43" s="16">
        <f>IF(OR(A43&amp;""="",NOT(ISNUMBER(D43)),NOT(ISNUMBER(E43)),NOT(ISNUMBER(H43))),"",IF(OR(E43&lt;=0,D43&lt;0,D43&gt;E43),"",D43/E43))</f>
        <v/>
      </c>
      <c r="K43" s="15">
        <f>IF(J43="","",COUNTIFS($A$6:$A$505,A43&amp;"",$H$6:$H$505,"&lt;"&amp;H43,$J$6:$J$505,"&gt;=0")+COUNTIFS($A$6:A43,A43&amp;"",$H$6:H43,H43&amp;"",$J$6:J43,"&gt;=0"))</f>
        <v/>
      </c>
      <c r="L43" s="6">
        <f>IF(AND(A43&amp;""="",D43&amp;""=""),"",IF(J43="","راجع البيانات","سليم"))</f>
        <v/>
      </c>
    </row>
    <row r="44">
      <c r="A44" s="5" t="n"/>
      <c r="B44" s="5" t="n"/>
      <c r="C44" s="5" t="n"/>
      <c r="D44" s="18" t="n"/>
      <c r="E44" s="18" t="n"/>
      <c r="F44" s="19" t="n"/>
      <c r="G44" s="5" t="n"/>
      <c r="H44" s="20" t="n"/>
      <c r="I44" s="5" t="n"/>
      <c r="J44" s="16">
        <f>IF(OR(A44&amp;""="",NOT(ISNUMBER(D44)),NOT(ISNUMBER(E44)),NOT(ISNUMBER(H44))),"",IF(OR(E44&lt;=0,D44&lt;0,D44&gt;E44),"",D44/E44))</f>
        <v/>
      </c>
      <c r="K44" s="15">
        <f>IF(J44="","",COUNTIFS($A$6:$A$505,A44&amp;"",$H$6:$H$505,"&lt;"&amp;H44,$J$6:$J$505,"&gt;=0")+COUNTIFS($A$6:A44,A44&amp;"",$H$6:H44,H44&amp;"",$J$6:J44,"&gt;=0"))</f>
        <v/>
      </c>
      <c r="L44" s="6">
        <f>IF(AND(A44&amp;""="",D44&amp;""=""),"",IF(J44="","راجع البيانات","سليم"))</f>
        <v/>
      </c>
    </row>
    <row r="45">
      <c r="A45" s="5" t="n"/>
      <c r="B45" s="5" t="n"/>
      <c r="C45" s="5" t="n"/>
      <c r="D45" s="18" t="n"/>
      <c r="E45" s="18" t="n"/>
      <c r="F45" s="19" t="n"/>
      <c r="G45" s="5" t="n"/>
      <c r="H45" s="20" t="n"/>
      <c r="I45" s="5" t="n"/>
      <c r="J45" s="16">
        <f>IF(OR(A45&amp;""="",NOT(ISNUMBER(D45)),NOT(ISNUMBER(E45)),NOT(ISNUMBER(H45))),"",IF(OR(E45&lt;=0,D45&lt;0,D45&gt;E45),"",D45/E45))</f>
        <v/>
      </c>
      <c r="K45" s="15">
        <f>IF(J45="","",COUNTIFS($A$6:$A$505,A45&amp;"",$H$6:$H$505,"&lt;"&amp;H45,$J$6:$J$505,"&gt;=0")+COUNTIFS($A$6:A45,A45&amp;"",$H$6:H45,H45&amp;"",$J$6:J45,"&gt;=0"))</f>
        <v/>
      </c>
      <c r="L45" s="6">
        <f>IF(AND(A45&amp;""="",D45&amp;""=""),"",IF(J45="","راجع البيانات","سليم"))</f>
        <v/>
      </c>
    </row>
    <row r="46">
      <c r="A46" s="5" t="n"/>
      <c r="B46" s="5" t="n"/>
      <c r="C46" s="5" t="n"/>
      <c r="D46" s="18" t="n"/>
      <c r="E46" s="18" t="n"/>
      <c r="F46" s="19" t="n"/>
      <c r="G46" s="5" t="n"/>
      <c r="H46" s="20" t="n"/>
      <c r="I46" s="5" t="n"/>
      <c r="J46" s="16">
        <f>IF(OR(A46&amp;""="",NOT(ISNUMBER(D46)),NOT(ISNUMBER(E46)),NOT(ISNUMBER(H46))),"",IF(OR(E46&lt;=0,D46&lt;0,D46&gt;E46),"",D46/E46))</f>
        <v/>
      </c>
      <c r="K46" s="15">
        <f>IF(J46="","",COUNTIFS($A$6:$A$505,A46&amp;"",$H$6:$H$505,"&lt;"&amp;H46,$J$6:$J$505,"&gt;=0")+COUNTIFS($A$6:A46,A46&amp;"",$H$6:H46,H46&amp;"",$J$6:J46,"&gt;=0"))</f>
        <v/>
      </c>
      <c r="L46" s="6">
        <f>IF(AND(A46&amp;""="",D46&amp;""=""),"",IF(J46="","راجع البيانات","سليم"))</f>
        <v/>
      </c>
    </row>
    <row r="47">
      <c r="A47" s="5" t="n"/>
      <c r="B47" s="5" t="n"/>
      <c r="C47" s="5" t="n"/>
      <c r="D47" s="18" t="n"/>
      <c r="E47" s="18" t="n"/>
      <c r="F47" s="19" t="n"/>
      <c r="G47" s="5" t="n"/>
      <c r="H47" s="20" t="n"/>
      <c r="I47" s="5" t="n"/>
      <c r="J47" s="16">
        <f>IF(OR(A47&amp;""="",NOT(ISNUMBER(D47)),NOT(ISNUMBER(E47)),NOT(ISNUMBER(H47))),"",IF(OR(E47&lt;=0,D47&lt;0,D47&gt;E47),"",D47/E47))</f>
        <v/>
      </c>
      <c r="K47" s="15">
        <f>IF(J47="","",COUNTIFS($A$6:$A$505,A47&amp;"",$H$6:$H$505,"&lt;"&amp;H47,$J$6:$J$505,"&gt;=0")+COUNTIFS($A$6:A47,A47&amp;"",$H$6:H47,H47&amp;"",$J$6:J47,"&gt;=0"))</f>
        <v/>
      </c>
      <c r="L47" s="6">
        <f>IF(AND(A47&amp;""="",D47&amp;""=""),"",IF(J47="","راجع البيانات","سليم"))</f>
        <v/>
      </c>
    </row>
    <row r="48">
      <c r="A48" s="5" t="n"/>
      <c r="B48" s="5" t="n"/>
      <c r="C48" s="5" t="n"/>
      <c r="D48" s="18" t="n"/>
      <c r="E48" s="18" t="n"/>
      <c r="F48" s="19" t="n"/>
      <c r="G48" s="5" t="n"/>
      <c r="H48" s="20" t="n"/>
      <c r="I48" s="5" t="n"/>
      <c r="J48" s="16">
        <f>IF(OR(A48&amp;""="",NOT(ISNUMBER(D48)),NOT(ISNUMBER(E48)),NOT(ISNUMBER(H48))),"",IF(OR(E48&lt;=0,D48&lt;0,D48&gt;E48),"",D48/E48))</f>
        <v/>
      </c>
      <c r="K48" s="15">
        <f>IF(J48="","",COUNTIFS($A$6:$A$505,A48&amp;"",$H$6:$H$505,"&lt;"&amp;H48,$J$6:$J$505,"&gt;=0")+COUNTIFS($A$6:A48,A48&amp;"",$H$6:H48,H48&amp;"",$J$6:J48,"&gt;=0"))</f>
        <v/>
      </c>
      <c r="L48" s="6">
        <f>IF(AND(A48&amp;""="",D48&amp;""=""),"",IF(J48="","راجع البيانات","سليم"))</f>
        <v/>
      </c>
    </row>
    <row r="49">
      <c r="A49" s="5" t="n"/>
      <c r="B49" s="5" t="n"/>
      <c r="C49" s="5" t="n"/>
      <c r="D49" s="18" t="n"/>
      <c r="E49" s="18" t="n"/>
      <c r="F49" s="19" t="n"/>
      <c r="G49" s="5" t="n"/>
      <c r="H49" s="20" t="n"/>
      <c r="I49" s="5" t="n"/>
      <c r="J49" s="16">
        <f>IF(OR(A49&amp;""="",NOT(ISNUMBER(D49)),NOT(ISNUMBER(E49)),NOT(ISNUMBER(H49))),"",IF(OR(E49&lt;=0,D49&lt;0,D49&gt;E49),"",D49/E49))</f>
        <v/>
      </c>
      <c r="K49" s="15">
        <f>IF(J49="","",COUNTIFS($A$6:$A$505,A49&amp;"",$H$6:$H$505,"&lt;"&amp;H49,$J$6:$J$505,"&gt;=0")+COUNTIFS($A$6:A49,A49&amp;"",$H$6:H49,H49&amp;"",$J$6:J49,"&gt;=0"))</f>
        <v/>
      </c>
      <c r="L49" s="6">
        <f>IF(AND(A49&amp;""="",D49&amp;""=""),"",IF(J49="","راجع البيانات","سليم"))</f>
        <v/>
      </c>
    </row>
    <row r="50">
      <c r="A50" s="5" t="n"/>
      <c r="B50" s="5" t="n"/>
      <c r="C50" s="5" t="n"/>
      <c r="D50" s="18" t="n"/>
      <c r="E50" s="18" t="n"/>
      <c r="F50" s="19" t="n"/>
      <c r="G50" s="5" t="n"/>
      <c r="H50" s="20" t="n"/>
      <c r="I50" s="5" t="n"/>
      <c r="J50" s="16">
        <f>IF(OR(A50&amp;""="",NOT(ISNUMBER(D50)),NOT(ISNUMBER(E50)),NOT(ISNUMBER(H50))),"",IF(OR(E50&lt;=0,D50&lt;0,D50&gt;E50),"",D50/E50))</f>
        <v/>
      </c>
      <c r="K50" s="15">
        <f>IF(J50="","",COUNTIFS($A$6:$A$505,A50&amp;"",$H$6:$H$505,"&lt;"&amp;H50,$J$6:$J$505,"&gt;=0")+COUNTIFS($A$6:A50,A50&amp;"",$H$6:H50,H50&amp;"",$J$6:J50,"&gt;=0"))</f>
        <v/>
      </c>
      <c r="L50" s="6">
        <f>IF(AND(A50&amp;""="",D50&amp;""=""),"",IF(J50="","راجع البيانات","سليم"))</f>
        <v/>
      </c>
    </row>
    <row r="51">
      <c r="A51" s="5" t="n"/>
      <c r="B51" s="5" t="n"/>
      <c r="C51" s="5" t="n"/>
      <c r="D51" s="18" t="n"/>
      <c r="E51" s="18" t="n"/>
      <c r="F51" s="19" t="n"/>
      <c r="G51" s="5" t="n"/>
      <c r="H51" s="20" t="n"/>
      <c r="I51" s="5" t="n"/>
      <c r="J51" s="16">
        <f>IF(OR(A51&amp;""="",NOT(ISNUMBER(D51)),NOT(ISNUMBER(E51)),NOT(ISNUMBER(H51))),"",IF(OR(E51&lt;=0,D51&lt;0,D51&gt;E51),"",D51/E51))</f>
        <v/>
      </c>
      <c r="K51" s="15">
        <f>IF(J51="","",COUNTIFS($A$6:$A$505,A51&amp;"",$H$6:$H$505,"&lt;"&amp;H51,$J$6:$J$505,"&gt;=0")+COUNTIFS($A$6:A51,A51&amp;"",$H$6:H51,H51&amp;"",$J$6:J51,"&gt;=0"))</f>
        <v/>
      </c>
      <c r="L51" s="6">
        <f>IF(AND(A51&amp;""="",D51&amp;""=""),"",IF(J51="","راجع البيانات","سليم"))</f>
        <v/>
      </c>
    </row>
    <row r="52">
      <c r="A52" s="5" t="n"/>
      <c r="B52" s="5" t="n"/>
      <c r="C52" s="5" t="n"/>
      <c r="D52" s="18" t="n"/>
      <c r="E52" s="18" t="n"/>
      <c r="F52" s="19" t="n"/>
      <c r="G52" s="5" t="n"/>
      <c r="H52" s="20" t="n"/>
      <c r="I52" s="5" t="n"/>
      <c r="J52" s="16">
        <f>IF(OR(A52&amp;""="",NOT(ISNUMBER(D52)),NOT(ISNUMBER(E52)),NOT(ISNUMBER(H52))),"",IF(OR(E52&lt;=0,D52&lt;0,D52&gt;E52),"",D52/E52))</f>
        <v/>
      </c>
      <c r="K52" s="15">
        <f>IF(J52="","",COUNTIFS($A$6:$A$505,A52&amp;"",$H$6:$H$505,"&lt;"&amp;H52,$J$6:$J$505,"&gt;=0")+COUNTIFS($A$6:A52,A52&amp;"",$H$6:H52,H52&amp;"",$J$6:J52,"&gt;=0"))</f>
        <v/>
      </c>
      <c r="L52" s="6">
        <f>IF(AND(A52&amp;""="",D52&amp;""=""),"",IF(J52="","راجع البيانات","سليم"))</f>
        <v/>
      </c>
    </row>
    <row r="53">
      <c r="A53" s="5" t="n"/>
      <c r="B53" s="5" t="n"/>
      <c r="C53" s="5" t="n"/>
      <c r="D53" s="18" t="n"/>
      <c r="E53" s="18" t="n"/>
      <c r="F53" s="19" t="n"/>
      <c r="G53" s="5" t="n"/>
      <c r="H53" s="20" t="n"/>
      <c r="I53" s="5" t="n"/>
      <c r="J53" s="16">
        <f>IF(OR(A53&amp;""="",NOT(ISNUMBER(D53)),NOT(ISNUMBER(E53)),NOT(ISNUMBER(H53))),"",IF(OR(E53&lt;=0,D53&lt;0,D53&gt;E53),"",D53/E53))</f>
        <v/>
      </c>
      <c r="K53" s="15">
        <f>IF(J53="","",COUNTIFS($A$6:$A$505,A53&amp;"",$H$6:$H$505,"&lt;"&amp;H53,$J$6:$J$505,"&gt;=0")+COUNTIFS($A$6:A53,A53&amp;"",$H$6:H53,H53&amp;"",$J$6:J53,"&gt;=0"))</f>
        <v/>
      </c>
      <c r="L53" s="6">
        <f>IF(AND(A53&amp;""="",D53&amp;""=""),"",IF(J53="","راجع البيانات","سليم"))</f>
        <v/>
      </c>
    </row>
    <row r="54">
      <c r="A54" s="5" t="n"/>
      <c r="B54" s="5" t="n"/>
      <c r="C54" s="5" t="n"/>
      <c r="D54" s="18" t="n"/>
      <c r="E54" s="18" t="n"/>
      <c r="F54" s="19" t="n"/>
      <c r="G54" s="5" t="n"/>
      <c r="H54" s="20" t="n"/>
      <c r="I54" s="5" t="n"/>
      <c r="J54" s="16">
        <f>IF(OR(A54&amp;""="",NOT(ISNUMBER(D54)),NOT(ISNUMBER(E54)),NOT(ISNUMBER(H54))),"",IF(OR(E54&lt;=0,D54&lt;0,D54&gt;E54),"",D54/E54))</f>
        <v/>
      </c>
      <c r="K54" s="15">
        <f>IF(J54="","",COUNTIFS($A$6:$A$505,A54&amp;"",$H$6:$H$505,"&lt;"&amp;H54,$J$6:$J$505,"&gt;=0")+COUNTIFS($A$6:A54,A54&amp;"",$H$6:H54,H54&amp;"",$J$6:J54,"&gt;=0"))</f>
        <v/>
      </c>
      <c r="L54" s="6">
        <f>IF(AND(A54&amp;""="",D54&amp;""=""),"",IF(J54="","راجع البيانات","سليم"))</f>
        <v/>
      </c>
    </row>
    <row r="55">
      <c r="A55" s="5" t="n"/>
      <c r="B55" s="5" t="n"/>
      <c r="C55" s="5" t="n"/>
      <c r="D55" s="18" t="n"/>
      <c r="E55" s="18" t="n"/>
      <c r="F55" s="19" t="n"/>
      <c r="G55" s="5" t="n"/>
      <c r="H55" s="20" t="n"/>
      <c r="I55" s="5" t="n"/>
      <c r="J55" s="16">
        <f>IF(OR(A55&amp;""="",NOT(ISNUMBER(D55)),NOT(ISNUMBER(E55)),NOT(ISNUMBER(H55))),"",IF(OR(E55&lt;=0,D55&lt;0,D55&gt;E55),"",D55/E55))</f>
        <v/>
      </c>
      <c r="K55" s="15">
        <f>IF(J55="","",COUNTIFS($A$6:$A$505,A55&amp;"",$H$6:$H$505,"&lt;"&amp;H55,$J$6:$J$505,"&gt;=0")+COUNTIFS($A$6:A55,A55&amp;"",$H$6:H55,H55&amp;"",$J$6:J55,"&gt;=0"))</f>
        <v/>
      </c>
      <c r="L55" s="6">
        <f>IF(AND(A55&amp;""="",D55&amp;""=""),"",IF(J55="","راجع البيانات","سليم"))</f>
        <v/>
      </c>
    </row>
    <row r="56">
      <c r="A56" s="5" t="n"/>
      <c r="B56" s="5" t="n"/>
      <c r="C56" s="5" t="n"/>
      <c r="D56" s="18" t="n"/>
      <c r="E56" s="18" t="n"/>
      <c r="F56" s="19" t="n"/>
      <c r="G56" s="5" t="n"/>
      <c r="H56" s="20" t="n"/>
      <c r="I56" s="5" t="n"/>
      <c r="J56" s="16">
        <f>IF(OR(A56&amp;""="",NOT(ISNUMBER(D56)),NOT(ISNUMBER(E56)),NOT(ISNUMBER(H56))),"",IF(OR(E56&lt;=0,D56&lt;0,D56&gt;E56),"",D56/E56))</f>
        <v/>
      </c>
      <c r="K56" s="15">
        <f>IF(J56="","",COUNTIFS($A$6:$A$505,A56&amp;"",$H$6:$H$505,"&lt;"&amp;H56,$J$6:$J$505,"&gt;=0")+COUNTIFS($A$6:A56,A56&amp;"",$H$6:H56,H56&amp;"",$J$6:J56,"&gt;=0"))</f>
        <v/>
      </c>
      <c r="L56" s="6">
        <f>IF(AND(A56&amp;""="",D56&amp;""=""),"",IF(J56="","راجع البيانات","سليم"))</f>
        <v/>
      </c>
    </row>
    <row r="57">
      <c r="A57" s="5" t="n"/>
      <c r="B57" s="5" t="n"/>
      <c r="C57" s="5" t="n"/>
      <c r="D57" s="18" t="n"/>
      <c r="E57" s="18" t="n"/>
      <c r="F57" s="19" t="n"/>
      <c r="G57" s="5" t="n"/>
      <c r="H57" s="20" t="n"/>
      <c r="I57" s="5" t="n"/>
      <c r="J57" s="16">
        <f>IF(OR(A57&amp;""="",NOT(ISNUMBER(D57)),NOT(ISNUMBER(E57)),NOT(ISNUMBER(H57))),"",IF(OR(E57&lt;=0,D57&lt;0,D57&gt;E57),"",D57/E57))</f>
        <v/>
      </c>
      <c r="K57" s="15">
        <f>IF(J57="","",COUNTIFS($A$6:$A$505,A57&amp;"",$H$6:$H$505,"&lt;"&amp;H57,$J$6:$J$505,"&gt;=0")+COUNTIFS($A$6:A57,A57&amp;"",$H$6:H57,H57&amp;"",$J$6:J57,"&gt;=0"))</f>
        <v/>
      </c>
      <c r="L57" s="6">
        <f>IF(AND(A57&amp;""="",D57&amp;""=""),"",IF(J57="","راجع البيانات","سليم"))</f>
        <v/>
      </c>
    </row>
    <row r="58">
      <c r="A58" s="5" t="n"/>
      <c r="B58" s="5" t="n"/>
      <c r="C58" s="5" t="n"/>
      <c r="D58" s="18" t="n"/>
      <c r="E58" s="18" t="n"/>
      <c r="F58" s="19" t="n"/>
      <c r="G58" s="5" t="n"/>
      <c r="H58" s="20" t="n"/>
      <c r="I58" s="5" t="n"/>
      <c r="J58" s="16">
        <f>IF(OR(A58&amp;""="",NOT(ISNUMBER(D58)),NOT(ISNUMBER(E58)),NOT(ISNUMBER(H58))),"",IF(OR(E58&lt;=0,D58&lt;0,D58&gt;E58),"",D58/E58))</f>
        <v/>
      </c>
      <c r="K58" s="15">
        <f>IF(J58="","",COUNTIFS($A$6:$A$505,A58&amp;"",$H$6:$H$505,"&lt;"&amp;H58,$J$6:$J$505,"&gt;=0")+COUNTIFS($A$6:A58,A58&amp;"",$H$6:H58,H58&amp;"",$J$6:J58,"&gt;=0"))</f>
        <v/>
      </c>
      <c r="L58" s="6">
        <f>IF(AND(A58&amp;""="",D58&amp;""=""),"",IF(J58="","راجع البيانات","سليم"))</f>
        <v/>
      </c>
    </row>
    <row r="59">
      <c r="A59" s="5" t="n"/>
      <c r="B59" s="5" t="n"/>
      <c r="C59" s="5" t="n"/>
      <c r="D59" s="18" t="n"/>
      <c r="E59" s="18" t="n"/>
      <c r="F59" s="19" t="n"/>
      <c r="G59" s="5" t="n"/>
      <c r="H59" s="20" t="n"/>
      <c r="I59" s="5" t="n"/>
      <c r="J59" s="16">
        <f>IF(OR(A59&amp;""="",NOT(ISNUMBER(D59)),NOT(ISNUMBER(E59)),NOT(ISNUMBER(H59))),"",IF(OR(E59&lt;=0,D59&lt;0,D59&gt;E59),"",D59/E59))</f>
        <v/>
      </c>
      <c r="K59" s="15">
        <f>IF(J59="","",COUNTIFS($A$6:$A$505,A59&amp;"",$H$6:$H$505,"&lt;"&amp;H59,$J$6:$J$505,"&gt;=0")+COUNTIFS($A$6:A59,A59&amp;"",$H$6:H59,H59&amp;"",$J$6:J59,"&gt;=0"))</f>
        <v/>
      </c>
      <c r="L59" s="6">
        <f>IF(AND(A59&amp;""="",D59&amp;""=""),"",IF(J59="","راجع البيانات","سليم"))</f>
        <v/>
      </c>
    </row>
    <row r="60">
      <c r="A60" s="5" t="n"/>
      <c r="B60" s="5" t="n"/>
      <c r="C60" s="5" t="n"/>
      <c r="D60" s="18" t="n"/>
      <c r="E60" s="18" t="n"/>
      <c r="F60" s="19" t="n"/>
      <c r="G60" s="5" t="n"/>
      <c r="H60" s="20" t="n"/>
      <c r="I60" s="5" t="n"/>
      <c r="J60" s="16">
        <f>IF(OR(A60&amp;""="",NOT(ISNUMBER(D60)),NOT(ISNUMBER(E60)),NOT(ISNUMBER(H60))),"",IF(OR(E60&lt;=0,D60&lt;0,D60&gt;E60),"",D60/E60))</f>
        <v/>
      </c>
      <c r="K60" s="15">
        <f>IF(J60="","",COUNTIFS($A$6:$A$505,A60&amp;"",$H$6:$H$505,"&lt;"&amp;H60,$J$6:$J$505,"&gt;=0")+COUNTIFS($A$6:A60,A60&amp;"",$H$6:H60,H60&amp;"",$J$6:J60,"&gt;=0"))</f>
        <v/>
      </c>
      <c r="L60" s="6">
        <f>IF(AND(A60&amp;""="",D60&amp;""=""),"",IF(J60="","راجع البيانات","سليم"))</f>
        <v/>
      </c>
    </row>
    <row r="61">
      <c r="A61" s="5" t="n"/>
      <c r="B61" s="5" t="n"/>
      <c r="C61" s="5" t="n"/>
      <c r="D61" s="18" t="n"/>
      <c r="E61" s="18" t="n"/>
      <c r="F61" s="19" t="n"/>
      <c r="G61" s="5" t="n"/>
      <c r="H61" s="20" t="n"/>
      <c r="I61" s="5" t="n"/>
      <c r="J61" s="16">
        <f>IF(OR(A61&amp;""="",NOT(ISNUMBER(D61)),NOT(ISNUMBER(E61)),NOT(ISNUMBER(H61))),"",IF(OR(E61&lt;=0,D61&lt;0,D61&gt;E61),"",D61/E61))</f>
        <v/>
      </c>
      <c r="K61" s="15">
        <f>IF(J61="","",COUNTIFS($A$6:$A$505,A61&amp;"",$H$6:$H$505,"&lt;"&amp;H61,$J$6:$J$505,"&gt;=0")+COUNTIFS($A$6:A61,A61&amp;"",$H$6:H61,H61&amp;"",$J$6:J61,"&gt;=0"))</f>
        <v/>
      </c>
      <c r="L61" s="6">
        <f>IF(AND(A61&amp;""="",D61&amp;""=""),"",IF(J61="","راجع البيانات","سليم"))</f>
        <v/>
      </c>
    </row>
    <row r="62">
      <c r="A62" s="5" t="n"/>
      <c r="B62" s="5" t="n"/>
      <c r="C62" s="5" t="n"/>
      <c r="D62" s="18" t="n"/>
      <c r="E62" s="18" t="n"/>
      <c r="F62" s="19" t="n"/>
      <c r="G62" s="5" t="n"/>
      <c r="H62" s="20" t="n"/>
      <c r="I62" s="5" t="n"/>
      <c r="J62" s="16">
        <f>IF(OR(A62&amp;""="",NOT(ISNUMBER(D62)),NOT(ISNUMBER(E62)),NOT(ISNUMBER(H62))),"",IF(OR(E62&lt;=0,D62&lt;0,D62&gt;E62),"",D62/E62))</f>
        <v/>
      </c>
      <c r="K62" s="15">
        <f>IF(J62="","",COUNTIFS($A$6:$A$505,A62&amp;"",$H$6:$H$505,"&lt;"&amp;H62,$J$6:$J$505,"&gt;=0")+COUNTIFS($A$6:A62,A62&amp;"",$H$6:H62,H62&amp;"",$J$6:J62,"&gt;=0"))</f>
        <v/>
      </c>
      <c r="L62" s="6">
        <f>IF(AND(A62&amp;""="",D62&amp;""=""),"",IF(J62="","راجع البيانات","سليم"))</f>
        <v/>
      </c>
    </row>
    <row r="63">
      <c r="A63" s="5" t="n"/>
      <c r="B63" s="5" t="n"/>
      <c r="C63" s="5" t="n"/>
      <c r="D63" s="18" t="n"/>
      <c r="E63" s="18" t="n"/>
      <c r="F63" s="19" t="n"/>
      <c r="G63" s="5" t="n"/>
      <c r="H63" s="20" t="n"/>
      <c r="I63" s="5" t="n"/>
      <c r="J63" s="16">
        <f>IF(OR(A63&amp;""="",NOT(ISNUMBER(D63)),NOT(ISNUMBER(E63)),NOT(ISNUMBER(H63))),"",IF(OR(E63&lt;=0,D63&lt;0,D63&gt;E63),"",D63/E63))</f>
        <v/>
      </c>
      <c r="K63" s="15">
        <f>IF(J63="","",COUNTIFS($A$6:$A$505,A63&amp;"",$H$6:$H$505,"&lt;"&amp;H63,$J$6:$J$505,"&gt;=0")+COUNTIFS($A$6:A63,A63&amp;"",$H$6:H63,H63&amp;"",$J$6:J63,"&gt;=0"))</f>
        <v/>
      </c>
      <c r="L63" s="6">
        <f>IF(AND(A63&amp;""="",D63&amp;""=""),"",IF(J63="","راجع البيانات","سليم"))</f>
        <v/>
      </c>
    </row>
    <row r="64">
      <c r="A64" s="5" t="n"/>
      <c r="B64" s="5" t="n"/>
      <c r="C64" s="5" t="n"/>
      <c r="D64" s="18" t="n"/>
      <c r="E64" s="18" t="n"/>
      <c r="F64" s="19" t="n"/>
      <c r="G64" s="5" t="n"/>
      <c r="H64" s="20" t="n"/>
      <c r="I64" s="5" t="n"/>
      <c r="J64" s="16">
        <f>IF(OR(A64&amp;""="",NOT(ISNUMBER(D64)),NOT(ISNUMBER(E64)),NOT(ISNUMBER(H64))),"",IF(OR(E64&lt;=0,D64&lt;0,D64&gt;E64),"",D64/E64))</f>
        <v/>
      </c>
      <c r="K64" s="15">
        <f>IF(J64="","",COUNTIFS($A$6:$A$505,A64&amp;"",$H$6:$H$505,"&lt;"&amp;H64,$J$6:$J$505,"&gt;=0")+COUNTIFS($A$6:A64,A64&amp;"",$H$6:H64,H64&amp;"",$J$6:J64,"&gt;=0"))</f>
        <v/>
      </c>
      <c r="L64" s="6">
        <f>IF(AND(A64&amp;""="",D64&amp;""=""),"",IF(J64="","راجع البيانات","سليم"))</f>
        <v/>
      </c>
    </row>
    <row r="65">
      <c r="A65" s="5" t="n"/>
      <c r="B65" s="5" t="n"/>
      <c r="C65" s="5" t="n"/>
      <c r="D65" s="18" t="n"/>
      <c r="E65" s="18" t="n"/>
      <c r="F65" s="19" t="n"/>
      <c r="G65" s="5" t="n"/>
      <c r="H65" s="20" t="n"/>
      <c r="I65" s="5" t="n"/>
      <c r="J65" s="16">
        <f>IF(OR(A65&amp;""="",NOT(ISNUMBER(D65)),NOT(ISNUMBER(E65)),NOT(ISNUMBER(H65))),"",IF(OR(E65&lt;=0,D65&lt;0,D65&gt;E65),"",D65/E65))</f>
        <v/>
      </c>
      <c r="K65" s="15">
        <f>IF(J65="","",COUNTIFS($A$6:$A$505,A65&amp;"",$H$6:$H$505,"&lt;"&amp;H65,$J$6:$J$505,"&gt;=0")+COUNTIFS($A$6:A65,A65&amp;"",$H$6:H65,H65&amp;"",$J$6:J65,"&gt;=0"))</f>
        <v/>
      </c>
      <c r="L65" s="6">
        <f>IF(AND(A65&amp;""="",D65&amp;""=""),"",IF(J65="","راجع البيانات","سليم"))</f>
        <v/>
      </c>
    </row>
    <row r="66">
      <c r="A66" s="5" t="n"/>
      <c r="B66" s="5" t="n"/>
      <c r="C66" s="5" t="n"/>
      <c r="D66" s="18" t="n"/>
      <c r="E66" s="18" t="n"/>
      <c r="F66" s="19" t="n"/>
      <c r="G66" s="5" t="n"/>
      <c r="H66" s="20" t="n"/>
      <c r="I66" s="5" t="n"/>
      <c r="J66" s="16">
        <f>IF(OR(A66&amp;""="",NOT(ISNUMBER(D66)),NOT(ISNUMBER(E66)),NOT(ISNUMBER(H66))),"",IF(OR(E66&lt;=0,D66&lt;0,D66&gt;E66),"",D66/E66))</f>
        <v/>
      </c>
      <c r="K66" s="15">
        <f>IF(J66="","",COUNTIFS($A$6:$A$505,A66&amp;"",$H$6:$H$505,"&lt;"&amp;H66,$J$6:$J$505,"&gt;=0")+COUNTIFS($A$6:A66,A66&amp;"",$H$6:H66,H66&amp;"",$J$6:J66,"&gt;=0"))</f>
        <v/>
      </c>
      <c r="L66" s="6">
        <f>IF(AND(A66&amp;""="",D66&amp;""=""),"",IF(J66="","راجع البيانات","سليم"))</f>
        <v/>
      </c>
    </row>
    <row r="67">
      <c r="A67" s="5" t="n"/>
      <c r="B67" s="5" t="n"/>
      <c r="C67" s="5" t="n"/>
      <c r="D67" s="18" t="n"/>
      <c r="E67" s="18" t="n"/>
      <c r="F67" s="19" t="n"/>
      <c r="G67" s="5" t="n"/>
      <c r="H67" s="20" t="n"/>
      <c r="I67" s="5" t="n"/>
      <c r="J67" s="16">
        <f>IF(OR(A67&amp;""="",NOT(ISNUMBER(D67)),NOT(ISNUMBER(E67)),NOT(ISNUMBER(H67))),"",IF(OR(E67&lt;=0,D67&lt;0,D67&gt;E67),"",D67/E67))</f>
        <v/>
      </c>
      <c r="K67" s="15">
        <f>IF(J67="","",COUNTIFS($A$6:$A$505,A67&amp;"",$H$6:$H$505,"&lt;"&amp;H67,$J$6:$J$505,"&gt;=0")+COUNTIFS($A$6:A67,A67&amp;"",$H$6:H67,H67&amp;"",$J$6:J67,"&gt;=0"))</f>
        <v/>
      </c>
      <c r="L67" s="6">
        <f>IF(AND(A67&amp;""="",D67&amp;""=""),"",IF(J67="","راجع البيانات","سليم"))</f>
        <v/>
      </c>
    </row>
    <row r="68">
      <c r="A68" s="5" t="n"/>
      <c r="B68" s="5" t="n"/>
      <c r="C68" s="5" t="n"/>
      <c r="D68" s="18" t="n"/>
      <c r="E68" s="18" t="n"/>
      <c r="F68" s="19" t="n"/>
      <c r="G68" s="5" t="n"/>
      <c r="H68" s="20" t="n"/>
      <c r="I68" s="5" t="n"/>
      <c r="J68" s="16">
        <f>IF(OR(A68&amp;""="",NOT(ISNUMBER(D68)),NOT(ISNUMBER(E68)),NOT(ISNUMBER(H68))),"",IF(OR(E68&lt;=0,D68&lt;0,D68&gt;E68),"",D68/E68))</f>
        <v/>
      </c>
      <c r="K68" s="15">
        <f>IF(J68="","",COUNTIFS($A$6:$A$505,A68&amp;"",$H$6:$H$505,"&lt;"&amp;H68,$J$6:$J$505,"&gt;=0")+COUNTIFS($A$6:A68,A68&amp;"",$H$6:H68,H68&amp;"",$J$6:J68,"&gt;=0"))</f>
        <v/>
      </c>
      <c r="L68" s="6">
        <f>IF(AND(A68&amp;""="",D68&amp;""=""),"",IF(J68="","راجع البيانات","سليم"))</f>
        <v/>
      </c>
    </row>
    <row r="69">
      <c r="A69" s="5" t="n"/>
      <c r="B69" s="5" t="n"/>
      <c r="C69" s="5" t="n"/>
      <c r="D69" s="18" t="n"/>
      <c r="E69" s="18" t="n"/>
      <c r="F69" s="19" t="n"/>
      <c r="G69" s="5" t="n"/>
      <c r="H69" s="20" t="n"/>
      <c r="I69" s="5" t="n"/>
      <c r="J69" s="16">
        <f>IF(OR(A69&amp;""="",NOT(ISNUMBER(D69)),NOT(ISNUMBER(E69)),NOT(ISNUMBER(H69))),"",IF(OR(E69&lt;=0,D69&lt;0,D69&gt;E69),"",D69/E69))</f>
        <v/>
      </c>
      <c r="K69" s="15">
        <f>IF(J69="","",COUNTIFS($A$6:$A$505,A69&amp;"",$H$6:$H$505,"&lt;"&amp;H69,$J$6:$J$505,"&gt;=0")+COUNTIFS($A$6:A69,A69&amp;"",$H$6:H69,H69&amp;"",$J$6:J69,"&gt;=0"))</f>
        <v/>
      </c>
      <c r="L69" s="6">
        <f>IF(AND(A69&amp;""="",D69&amp;""=""),"",IF(J69="","راجع البيانات","سليم"))</f>
        <v/>
      </c>
    </row>
    <row r="70">
      <c r="A70" s="5" t="n"/>
      <c r="B70" s="5" t="n"/>
      <c r="C70" s="5" t="n"/>
      <c r="D70" s="18" t="n"/>
      <c r="E70" s="18" t="n"/>
      <c r="F70" s="19" t="n"/>
      <c r="G70" s="5" t="n"/>
      <c r="H70" s="20" t="n"/>
      <c r="I70" s="5" t="n"/>
      <c r="J70" s="16">
        <f>IF(OR(A70&amp;""="",NOT(ISNUMBER(D70)),NOT(ISNUMBER(E70)),NOT(ISNUMBER(H70))),"",IF(OR(E70&lt;=0,D70&lt;0,D70&gt;E70),"",D70/E70))</f>
        <v/>
      </c>
      <c r="K70" s="15">
        <f>IF(J70="","",COUNTIFS($A$6:$A$505,A70&amp;"",$H$6:$H$505,"&lt;"&amp;H70,$J$6:$J$505,"&gt;=0")+COUNTIFS($A$6:A70,A70&amp;"",$H$6:H70,H70&amp;"",$J$6:J70,"&gt;=0"))</f>
        <v/>
      </c>
      <c r="L70" s="6">
        <f>IF(AND(A70&amp;""="",D70&amp;""=""),"",IF(J70="","راجع البيانات","سليم"))</f>
        <v/>
      </c>
    </row>
    <row r="71">
      <c r="A71" s="5" t="n"/>
      <c r="B71" s="5" t="n"/>
      <c r="C71" s="5" t="n"/>
      <c r="D71" s="18" t="n"/>
      <c r="E71" s="18" t="n"/>
      <c r="F71" s="19" t="n"/>
      <c r="G71" s="5" t="n"/>
      <c r="H71" s="20" t="n"/>
      <c r="I71" s="5" t="n"/>
      <c r="J71" s="16">
        <f>IF(OR(A71&amp;""="",NOT(ISNUMBER(D71)),NOT(ISNUMBER(E71)),NOT(ISNUMBER(H71))),"",IF(OR(E71&lt;=0,D71&lt;0,D71&gt;E71),"",D71/E71))</f>
        <v/>
      </c>
      <c r="K71" s="15">
        <f>IF(J71="","",COUNTIFS($A$6:$A$505,A71&amp;"",$H$6:$H$505,"&lt;"&amp;H71,$J$6:$J$505,"&gt;=0")+COUNTIFS($A$6:A71,A71&amp;"",$H$6:H71,H71&amp;"",$J$6:J71,"&gt;=0"))</f>
        <v/>
      </c>
      <c r="L71" s="6">
        <f>IF(AND(A71&amp;""="",D71&amp;""=""),"",IF(J71="","راجع البيانات","سليم"))</f>
        <v/>
      </c>
    </row>
    <row r="72">
      <c r="A72" s="5" t="n"/>
      <c r="B72" s="5" t="n"/>
      <c r="C72" s="5" t="n"/>
      <c r="D72" s="18" t="n"/>
      <c r="E72" s="18" t="n"/>
      <c r="F72" s="19" t="n"/>
      <c r="G72" s="5" t="n"/>
      <c r="H72" s="20" t="n"/>
      <c r="I72" s="5" t="n"/>
      <c r="J72" s="16">
        <f>IF(OR(A72&amp;""="",NOT(ISNUMBER(D72)),NOT(ISNUMBER(E72)),NOT(ISNUMBER(H72))),"",IF(OR(E72&lt;=0,D72&lt;0,D72&gt;E72),"",D72/E72))</f>
        <v/>
      </c>
      <c r="K72" s="15">
        <f>IF(J72="","",COUNTIFS($A$6:$A$505,A72&amp;"",$H$6:$H$505,"&lt;"&amp;H72,$J$6:$J$505,"&gt;=0")+COUNTIFS($A$6:A72,A72&amp;"",$H$6:H72,H72&amp;"",$J$6:J72,"&gt;=0"))</f>
        <v/>
      </c>
      <c r="L72" s="6">
        <f>IF(AND(A72&amp;""="",D72&amp;""=""),"",IF(J72="","راجع البيانات","سليم"))</f>
        <v/>
      </c>
    </row>
    <row r="73">
      <c r="A73" s="5" t="n"/>
      <c r="B73" s="5" t="n"/>
      <c r="C73" s="5" t="n"/>
      <c r="D73" s="18" t="n"/>
      <c r="E73" s="18" t="n"/>
      <c r="F73" s="19" t="n"/>
      <c r="G73" s="5" t="n"/>
      <c r="H73" s="20" t="n"/>
      <c r="I73" s="5" t="n"/>
      <c r="J73" s="16">
        <f>IF(OR(A73&amp;""="",NOT(ISNUMBER(D73)),NOT(ISNUMBER(E73)),NOT(ISNUMBER(H73))),"",IF(OR(E73&lt;=0,D73&lt;0,D73&gt;E73),"",D73/E73))</f>
        <v/>
      </c>
      <c r="K73" s="15">
        <f>IF(J73="","",COUNTIFS($A$6:$A$505,A73&amp;"",$H$6:$H$505,"&lt;"&amp;H73,$J$6:$J$505,"&gt;=0")+COUNTIFS($A$6:A73,A73&amp;"",$H$6:H73,H73&amp;"",$J$6:J73,"&gt;=0"))</f>
        <v/>
      </c>
      <c r="L73" s="6">
        <f>IF(AND(A73&amp;""="",D73&amp;""=""),"",IF(J73="","راجع البيانات","سليم"))</f>
        <v/>
      </c>
    </row>
    <row r="74">
      <c r="A74" s="5" t="n"/>
      <c r="B74" s="5" t="n"/>
      <c r="C74" s="5" t="n"/>
      <c r="D74" s="18" t="n"/>
      <c r="E74" s="18" t="n"/>
      <c r="F74" s="19" t="n"/>
      <c r="G74" s="5" t="n"/>
      <c r="H74" s="20" t="n"/>
      <c r="I74" s="5" t="n"/>
      <c r="J74" s="16">
        <f>IF(OR(A74&amp;""="",NOT(ISNUMBER(D74)),NOT(ISNUMBER(E74)),NOT(ISNUMBER(H74))),"",IF(OR(E74&lt;=0,D74&lt;0,D74&gt;E74),"",D74/E74))</f>
        <v/>
      </c>
      <c r="K74" s="15">
        <f>IF(J74="","",COUNTIFS($A$6:$A$505,A74&amp;"",$H$6:$H$505,"&lt;"&amp;H74,$J$6:$J$505,"&gt;=0")+COUNTIFS($A$6:A74,A74&amp;"",$H$6:H74,H74&amp;"",$J$6:J74,"&gt;=0"))</f>
        <v/>
      </c>
      <c r="L74" s="6">
        <f>IF(AND(A74&amp;""="",D74&amp;""=""),"",IF(J74="","راجع البيانات","سليم"))</f>
        <v/>
      </c>
    </row>
    <row r="75">
      <c r="A75" s="5" t="n"/>
      <c r="B75" s="5" t="n"/>
      <c r="C75" s="5" t="n"/>
      <c r="D75" s="18" t="n"/>
      <c r="E75" s="18" t="n"/>
      <c r="F75" s="19" t="n"/>
      <c r="G75" s="5" t="n"/>
      <c r="H75" s="20" t="n"/>
      <c r="I75" s="5" t="n"/>
      <c r="J75" s="16">
        <f>IF(OR(A75&amp;""="",NOT(ISNUMBER(D75)),NOT(ISNUMBER(E75)),NOT(ISNUMBER(H75))),"",IF(OR(E75&lt;=0,D75&lt;0,D75&gt;E75),"",D75/E75))</f>
        <v/>
      </c>
      <c r="K75" s="15">
        <f>IF(J75="","",COUNTIFS($A$6:$A$505,A75&amp;"",$H$6:$H$505,"&lt;"&amp;H75,$J$6:$J$505,"&gt;=0")+COUNTIFS($A$6:A75,A75&amp;"",$H$6:H75,H75&amp;"",$J$6:J75,"&gt;=0"))</f>
        <v/>
      </c>
      <c r="L75" s="6">
        <f>IF(AND(A75&amp;""="",D75&amp;""=""),"",IF(J75="","راجع البيانات","سليم"))</f>
        <v/>
      </c>
    </row>
    <row r="76">
      <c r="A76" s="5" t="n"/>
      <c r="B76" s="5" t="n"/>
      <c r="C76" s="5" t="n"/>
      <c r="D76" s="18" t="n"/>
      <c r="E76" s="18" t="n"/>
      <c r="F76" s="19" t="n"/>
      <c r="G76" s="5" t="n"/>
      <c r="H76" s="20" t="n"/>
      <c r="I76" s="5" t="n"/>
      <c r="J76" s="16">
        <f>IF(OR(A76&amp;""="",NOT(ISNUMBER(D76)),NOT(ISNUMBER(E76)),NOT(ISNUMBER(H76))),"",IF(OR(E76&lt;=0,D76&lt;0,D76&gt;E76),"",D76/E76))</f>
        <v/>
      </c>
      <c r="K76" s="15">
        <f>IF(J76="","",COUNTIFS($A$6:$A$505,A76&amp;"",$H$6:$H$505,"&lt;"&amp;H76,$J$6:$J$505,"&gt;=0")+COUNTIFS($A$6:A76,A76&amp;"",$H$6:H76,H76&amp;"",$J$6:J76,"&gt;=0"))</f>
        <v/>
      </c>
      <c r="L76" s="6">
        <f>IF(AND(A76&amp;""="",D76&amp;""=""),"",IF(J76="","راجع البيانات","سليم"))</f>
        <v/>
      </c>
    </row>
    <row r="77">
      <c r="A77" s="5" t="n"/>
      <c r="B77" s="5" t="n"/>
      <c r="C77" s="5" t="n"/>
      <c r="D77" s="18" t="n"/>
      <c r="E77" s="18" t="n"/>
      <c r="F77" s="19" t="n"/>
      <c r="G77" s="5" t="n"/>
      <c r="H77" s="20" t="n"/>
      <c r="I77" s="5" t="n"/>
      <c r="J77" s="16">
        <f>IF(OR(A77&amp;""="",NOT(ISNUMBER(D77)),NOT(ISNUMBER(E77)),NOT(ISNUMBER(H77))),"",IF(OR(E77&lt;=0,D77&lt;0,D77&gt;E77),"",D77/E77))</f>
        <v/>
      </c>
      <c r="K77" s="15">
        <f>IF(J77="","",COUNTIFS($A$6:$A$505,A77&amp;"",$H$6:$H$505,"&lt;"&amp;H77,$J$6:$J$505,"&gt;=0")+COUNTIFS($A$6:A77,A77&amp;"",$H$6:H77,H77&amp;"",$J$6:J77,"&gt;=0"))</f>
        <v/>
      </c>
      <c r="L77" s="6">
        <f>IF(AND(A77&amp;""="",D77&amp;""=""),"",IF(J77="","راجع البيانات","سليم"))</f>
        <v/>
      </c>
    </row>
    <row r="78">
      <c r="A78" s="5" t="n"/>
      <c r="B78" s="5" t="n"/>
      <c r="C78" s="5" t="n"/>
      <c r="D78" s="18" t="n"/>
      <c r="E78" s="18" t="n"/>
      <c r="F78" s="19" t="n"/>
      <c r="G78" s="5" t="n"/>
      <c r="H78" s="20" t="n"/>
      <c r="I78" s="5" t="n"/>
      <c r="J78" s="16">
        <f>IF(OR(A78&amp;""="",NOT(ISNUMBER(D78)),NOT(ISNUMBER(E78)),NOT(ISNUMBER(H78))),"",IF(OR(E78&lt;=0,D78&lt;0,D78&gt;E78),"",D78/E78))</f>
        <v/>
      </c>
      <c r="K78" s="15">
        <f>IF(J78="","",COUNTIFS($A$6:$A$505,A78&amp;"",$H$6:$H$505,"&lt;"&amp;H78,$J$6:$J$505,"&gt;=0")+COUNTIFS($A$6:A78,A78&amp;"",$H$6:H78,H78&amp;"",$J$6:J78,"&gt;=0"))</f>
        <v/>
      </c>
      <c r="L78" s="6">
        <f>IF(AND(A78&amp;""="",D78&amp;""=""),"",IF(J78="","راجع البيانات","سليم"))</f>
        <v/>
      </c>
    </row>
    <row r="79">
      <c r="A79" s="5" t="n"/>
      <c r="B79" s="5" t="n"/>
      <c r="C79" s="5" t="n"/>
      <c r="D79" s="18" t="n"/>
      <c r="E79" s="18" t="n"/>
      <c r="F79" s="19" t="n"/>
      <c r="G79" s="5" t="n"/>
      <c r="H79" s="20" t="n"/>
      <c r="I79" s="5" t="n"/>
      <c r="J79" s="16">
        <f>IF(OR(A79&amp;""="",NOT(ISNUMBER(D79)),NOT(ISNUMBER(E79)),NOT(ISNUMBER(H79))),"",IF(OR(E79&lt;=0,D79&lt;0,D79&gt;E79),"",D79/E79))</f>
        <v/>
      </c>
      <c r="K79" s="15">
        <f>IF(J79="","",COUNTIFS($A$6:$A$505,A79&amp;"",$H$6:$H$505,"&lt;"&amp;H79,$J$6:$J$505,"&gt;=0")+COUNTIFS($A$6:A79,A79&amp;"",$H$6:H79,H79&amp;"",$J$6:J79,"&gt;=0"))</f>
        <v/>
      </c>
      <c r="L79" s="6">
        <f>IF(AND(A79&amp;""="",D79&amp;""=""),"",IF(J79="","راجع البيانات","سليم"))</f>
        <v/>
      </c>
    </row>
    <row r="80">
      <c r="A80" s="5" t="n"/>
      <c r="B80" s="5" t="n"/>
      <c r="C80" s="5" t="n"/>
      <c r="D80" s="18" t="n"/>
      <c r="E80" s="18" t="n"/>
      <c r="F80" s="19" t="n"/>
      <c r="G80" s="5" t="n"/>
      <c r="H80" s="20" t="n"/>
      <c r="I80" s="5" t="n"/>
      <c r="J80" s="16">
        <f>IF(OR(A80&amp;""="",NOT(ISNUMBER(D80)),NOT(ISNUMBER(E80)),NOT(ISNUMBER(H80))),"",IF(OR(E80&lt;=0,D80&lt;0,D80&gt;E80),"",D80/E80))</f>
        <v/>
      </c>
      <c r="K80" s="15">
        <f>IF(J80="","",COUNTIFS($A$6:$A$505,A80&amp;"",$H$6:$H$505,"&lt;"&amp;H80,$J$6:$J$505,"&gt;=0")+COUNTIFS($A$6:A80,A80&amp;"",$H$6:H80,H80&amp;"",$J$6:J80,"&gt;=0"))</f>
        <v/>
      </c>
      <c r="L80" s="6">
        <f>IF(AND(A80&amp;""="",D80&amp;""=""),"",IF(J80="","راجع البيانات","سليم"))</f>
        <v/>
      </c>
    </row>
    <row r="81">
      <c r="A81" s="5" t="n"/>
      <c r="B81" s="5" t="n"/>
      <c r="C81" s="5" t="n"/>
      <c r="D81" s="18" t="n"/>
      <c r="E81" s="18" t="n"/>
      <c r="F81" s="19" t="n"/>
      <c r="G81" s="5" t="n"/>
      <c r="H81" s="20" t="n"/>
      <c r="I81" s="5" t="n"/>
      <c r="J81" s="16">
        <f>IF(OR(A81&amp;""="",NOT(ISNUMBER(D81)),NOT(ISNUMBER(E81)),NOT(ISNUMBER(H81))),"",IF(OR(E81&lt;=0,D81&lt;0,D81&gt;E81),"",D81/E81))</f>
        <v/>
      </c>
      <c r="K81" s="15">
        <f>IF(J81="","",COUNTIFS($A$6:$A$505,A81&amp;"",$H$6:$H$505,"&lt;"&amp;H81,$J$6:$J$505,"&gt;=0")+COUNTIFS($A$6:A81,A81&amp;"",$H$6:H81,H81&amp;"",$J$6:J81,"&gt;=0"))</f>
        <v/>
      </c>
      <c r="L81" s="6">
        <f>IF(AND(A81&amp;""="",D81&amp;""=""),"",IF(J81="","راجع البيانات","سليم"))</f>
        <v/>
      </c>
    </row>
    <row r="82">
      <c r="A82" s="5" t="n"/>
      <c r="B82" s="5" t="n"/>
      <c r="C82" s="5" t="n"/>
      <c r="D82" s="18" t="n"/>
      <c r="E82" s="18" t="n"/>
      <c r="F82" s="19" t="n"/>
      <c r="G82" s="5" t="n"/>
      <c r="H82" s="20" t="n"/>
      <c r="I82" s="5" t="n"/>
      <c r="J82" s="16">
        <f>IF(OR(A82&amp;""="",NOT(ISNUMBER(D82)),NOT(ISNUMBER(E82)),NOT(ISNUMBER(H82))),"",IF(OR(E82&lt;=0,D82&lt;0,D82&gt;E82),"",D82/E82))</f>
        <v/>
      </c>
      <c r="K82" s="15">
        <f>IF(J82="","",COUNTIFS($A$6:$A$505,A82&amp;"",$H$6:$H$505,"&lt;"&amp;H82,$J$6:$J$505,"&gt;=0")+COUNTIFS($A$6:A82,A82&amp;"",$H$6:H82,H82&amp;"",$J$6:J82,"&gt;=0"))</f>
        <v/>
      </c>
      <c r="L82" s="6">
        <f>IF(AND(A82&amp;""="",D82&amp;""=""),"",IF(J82="","راجع البيانات","سليم"))</f>
        <v/>
      </c>
    </row>
    <row r="83">
      <c r="A83" s="5" t="n"/>
      <c r="B83" s="5" t="n"/>
      <c r="C83" s="5" t="n"/>
      <c r="D83" s="18" t="n"/>
      <c r="E83" s="18" t="n"/>
      <c r="F83" s="19" t="n"/>
      <c r="G83" s="5" t="n"/>
      <c r="H83" s="20" t="n"/>
      <c r="I83" s="5" t="n"/>
      <c r="J83" s="16">
        <f>IF(OR(A83&amp;""="",NOT(ISNUMBER(D83)),NOT(ISNUMBER(E83)),NOT(ISNUMBER(H83))),"",IF(OR(E83&lt;=0,D83&lt;0,D83&gt;E83),"",D83/E83))</f>
        <v/>
      </c>
      <c r="K83" s="15">
        <f>IF(J83="","",COUNTIFS($A$6:$A$505,A83&amp;"",$H$6:$H$505,"&lt;"&amp;H83,$J$6:$J$505,"&gt;=0")+COUNTIFS($A$6:A83,A83&amp;"",$H$6:H83,H83&amp;"",$J$6:J83,"&gt;=0"))</f>
        <v/>
      </c>
      <c r="L83" s="6">
        <f>IF(AND(A83&amp;""="",D83&amp;""=""),"",IF(J83="","راجع البيانات","سليم"))</f>
        <v/>
      </c>
    </row>
    <row r="84">
      <c r="A84" s="5" t="n"/>
      <c r="B84" s="5" t="n"/>
      <c r="C84" s="5" t="n"/>
      <c r="D84" s="18" t="n"/>
      <c r="E84" s="18" t="n"/>
      <c r="F84" s="19" t="n"/>
      <c r="G84" s="5" t="n"/>
      <c r="H84" s="20" t="n"/>
      <c r="I84" s="5" t="n"/>
      <c r="J84" s="16">
        <f>IF(OR(A84&amp;""="",NOT(ISNUMBER(D84)),NOT(ISNUMBER(E84)),NOT(ISNUMBER(H84))),"",IF(OR(E84&lt;=0,D84&lt;0,D84&gt;E84),"",D84/E84))</f>
        <v/>
      </c>
      <c r="K84" s="15">
        <f>IF(J84="","",COUNTIFS($A$6:$A$505,A84&amp;"",$H$6:$H$505,"&lt;"&amp;H84,$J$6:$J$505,"&gt;=0")+COUNTIFS($A$6:A84,A84&amp;"",$H$6:H84,H84&amp;"",$J$6:J84,"&gt;=0"))</f>
        <v/>
      </c>
      <c r="L84" s="6">
        <f>IF(AND(A84&amp;""="",D84&amp;""=""),"",IF(J84="","راجع البيانات","سليم"))</f>
        <v/>
      </c>
    </row>
    <row r="85">
      <c r="A85" s="5" t="n"/>
      <c r="B85" s="5" t="n"/>
      <c r="C85" s="5" t="n"/>
      <c r="D85" s="18" t="n"/>
      <c r="E85" s="18" t="n"/>
      <c r="F85" s="19" t="n"/>
      <c r="G85" s="5" t="n"/>
      <c r="H85" s="20" t="n"/>
      <c r="I85" s="5" t="n"/>
      <c r="J85" s="16">
        <f>IF(OR(A85&amp;""="",NOT(ISNUMBER(D85)),NOT(ISNUMBER(E85)),NOT(ISNUMBER(H85))),"",IF(OR(E85&lt;=0,D85&lt;0,D85&gt;E85),"",D85/E85))</f>
        <v/>
      </c>
      <c r="K85" s="15">
        <f>IF(J85="","",COUNTIFS($A$6:$A$505,A85&amp;"",$H$6:$H$505,"&lt;"&amp;H85,$J$6:$J$505,"&gt;=0")+COUNTIFS($A$6:A85,A85&amp;"",$H$6:H85,H85&amp;"",$J$6:J85,"&gt;=0"))</f>
        <v/>
      </c>
      <c r="L85" s="6">
        <f>IF(AND(A85&amp;""="",D85&amp;""=""),"",IF(J85="","راجع البيانات","سليم"))</f>
        <v/>
      </c>
    </row>
    <row r="86">
      <c r="A86" s="5" t="n"/>
      <c r="B86" s="5" t="n"/>
      <c r="C86" s="5" t="n"/>
      <c r="D86" s="18" t="n"/>
      <c r="E86" s="18" t="n"/>
      <c r="F86" s="19" t="n"/>
      <c r="G86" s="5" t="n"/>
      <c r="H86" s="20" t="n"/>
      <c r="I86" s="5" t="n"/>
      <c r="J86" s="16">
        <f>IF(OR(A86&amp;""="",NOT(ISNUMBER(D86)),NOT(ISNUMBER(E86)),NOT(ISNUMBER(H86))),"",IF(OR(E86&lt;=0,D86&lt;0,D86&gt;E86),"",D86/E86))</f>
        <v/>
      </c>
      <c r="K86" s="15">
        <f>IF(J86="","",COUNTIFS($A$6:$A$505,A86&amp;"",$H$6:$H$505,"&lt;"&amp;H86,$J$6:$J$505,"&gt;=0")+COUNTIFS($A$6:A86,A86&amp;"",$H$6:H86,H86&amp;"",$J$6:J86,"&gt;=0"))</f>
        <v/>
      </c>
      <c r="L86" s="6">
        <f>IF(AND(A86&amp;""="",D86&amp;""=""),"",IF(J86="","راجع البيانات","سليم"))</f>
        <v/>
      </c>
    </row>
    <row r="87">
      <c r="A87" s="5" t="n"/>
      <c r="B87" s="5" t="n"/>
      <c r="C87" s="5" t="n"/>
      <c r="D87" s="18" t="n"/>
      <c r="E87" s="18" t="n"/>
      <c r="F87" s="19" t="n"/>
      <c r="G87" s="5" t="n"/>
      <c r="H87" s="20" t="n"/>
      <c r="I87" s="5" t="n"/>
      <c r="J87" s="16">
        <f>IF(OR(A87&amp;""="",NOT(ISNUMBER(D87)),NOT(ISNUMBER(E87)),NOT(ISNUMBER(H87))),"",IF(OR(E87&lt;=0,D87&lt;0,D87&gt;E87),"",D87/E87))</f>
        <v/>
      </c>
      <c r="K87" s="15">
        <f>IF(J87="","",COUNTIFS($A$6:$A$505,A87&amp;"",$H$6:$H$505,"&lt;"&amp;H87,$J$6:$J$505,"&gt;=0")+COUNTIFS($A$6:A87,A87&amp;"",$H$6:H87,H87&amp;"",$J$6:J87,"&gt;=0"))</f>
        <v/>
      </c>
      <c r="L87" s="6">
        <f>IF(AND(A87&amp;""="",D87&amp;""=""),"",IF(J87="","راجع البيانات","سليم"))</f>
        <v/>
      </c>
    </row>
    <row r="88">
      <c r="A88" s="5" t="n"/>
      <c r="B88" s="5" t="n"/>
      <c r="C88" s="5" t="n"/>
      <c r="D88" s="18" t="n"/>
      <c r="E88" s="18" t="n"/>
      <c r="F88" s="19" t="n"/>
      <c r="G88" s="5" t="n"/>
      <c r="H88" s="20" t="n"/>
      <c r="I88" s="5" t="n"/>
      <c r="J88" s="16">
        <f>IF(OR(A88&amp;""="",NOT(ISNUMBER(D88)),NOT(ISNUMBER(E88)),NOT(ISNUMBER(H88))),"",IF(OR(E88&lt;=0,D88&lt;0,D88&gt;E88),"",D88/E88))</f>
        <v/>
      </c>
      <c r="K88" s="15">
        <f>IF(J88="","",COUNTIFS($A$6:$A$505,A88&amp;"",$H$6:$H$505,"&lt;"&amp;H88,$J$6:$J$505,"&gt;=0")+COUNTIFS($A$6:A88,A88&amp;"",$H$6:H88,H88&amp;"",$J$6:J88,"&gt;=0"))</f>
        <v/>
      </c>
      <c r="L88" s="6">
        <f>IF(AND(A88&amp;""="",D88&amp;""=""),"",IF(J88="","راجع البيانات","سليم"))</f>
        <v/>
      </c>
    </row>
    <row r="89">
      <c r="A89" s="5" t="n"/>
      <c r="B89" s="5" t="n"/>
      <c r="C89" s="5" t="n"/>
      <c r="D89" s="18" t="n"/>
      <c r="E89" s="18" t="n"/>
      <c r="F89" s="19" t="n"/>
      <c r="G89" s="5" t="n"/>
      <c r="H89" s="20" t="n"/>
      <c r="I89" s="5" t="n"/>
      <c r="J89" s="16">
        <f>IF(OR(A89&amp;""="",NOT(ISNUMBER(D89)),NOT(ISNUMBER(E89)),NOT(ISNUMBER(H89))),"",IF(OR(E89&lt;=0,D89&lt;0,D89&gt;E89),"",D89/E89))</f>
        <v/>
      </c>
      <c r="K89" s="15">
        <f>IF(J89="","",COUNTIFS($A$6:$A$505,A89&amp;"",$H$6:$H$505,"&lt;"&amp;H89,$J$6:$J$505,"&gt;=0")+COUNTIFS($A$6:A89,A89&amp;"",$H$6:H89,H89&amp;"",$J$6:J89,"&gt;=0"))</f>
        <v/>
      </c>
      <c r="L89" s="6">
        <f>IF(AND(A89&amp;""="",D89&amp;""=""),"",IF(J89="","راجع البيانات","سليم"))</f>
        <v/>
      </c>
    </row>
    <row r="90">
      <c r="A90" s="5" t="n"/>
      <c r="B90" s="5" t="n"/>
      <c r="C90" s="5" t="n"/>
      <c r="D90" s="18" t="n"/>
      <c r="E90" s="18" t="n"/>
      <c r="F90" s="19" t="n"/>
      <c r="G90" s="5" t="n"/>
      <c r="H90" s="20" t="n"/>
      <c r="I90" s="5" t="n"/>
      <c r="J90" s="16">
        <f>IF(OR(A90&amp;""="",NOT(ISNUMBER(D90)),NOT(ISNUMBER(E90)),NOT(ISNUMBER(H90))),"",IF(OR(E90&lt;=0,D90&lt;0,D90&gt;E90),"",D90/E90))</f>
        <v/>
      </c>
      <c r="K90" s="15">
        <f>IF(J90="","",COUNTIFS($A$6:$A$505,A90&amp;"",$H$6:$H$505,"&lt;"&amp;H90,$J$6:$J$505,"&gt;=0")+COUNTIFS($A$6:A90,A90&amp;"",$H$6:H90,H90&amp;"",$J$6:J90,"&gt;=0"))</f>
        <v/>
      </c>
      <c r="L90" s="6">
        <f>IF(AND(A90&amp;""="",D90&amp;""=""),"",IF(J90="","راجع البيانات","سليم"))</f>
        <v/>
      </c>
    </row>
    <row r="91">
      <c r="A91" s="5" t="n"/>
      <c r="B91" s="5" t="n"/>
      <c r="C91" s="5" t="n"/>
      <c r="D91" s="18" t="n"/>
      <c r="E91" s="18" t="n"/>
      <c r="F91" s="19" t="n"/>
      <c r="G91" s="5" t="n"/>
      <c r="H91" s="20" t="n"/>
      <c r="I91" s="5" t="n"/>
      <c r="J91" s="16">
        <f>IF(OR(A91&amp;""="",NOT(ISNUMBER(D91)),NOT(ISNUMBER(E91)),NOT(ISNUMBER(H91))),"",IF(OR(E91&lt;=0,D91&lt;0,D91&gt;E91),"",D91/E91))</f>
        <v/>
      </c>
      <c r="K91" s="15">
        <f>IF(J91="","",COUNTIFS($A$6:$A$505,A91&amp;"",$H$6:$H$505,"&lt;"&amp;H91,$J$6:$J$505,"&gt;=0")+COUNTIFS($A$6:A91,A91&amp;"",$H$6:H91,H91&amp;"",$J$6:J91,"&gt;=0"))</f>
        <v/>
      </c>
      <c r="L91" s="6">
        <f>IF(AND(A91&amp;""="",D91&amp;""=""),"",IF(J91="","راجع البيانات","سليم"))</f>
        <v/>
      </c>
    </row>
    <row r="92">
      <c r="A92" s="5" t="n"/>
      <c r="B92" s="5" t="n"/>
      <c r="C92" s="5" t="n"/>
      <c r="D92" s="18" t="n"/>
      <c r="E92" s="18" t="n"/>
      <c r="F92" s="19" t="n"/>
      <c r="G92" s="5" t="n"/>
      <c r="H92" s="20" t="n"/>
      <c r="I92" s="5" t="n"/>
      <c r="J92" s="16">
        <f>IF(OR(A92&amp;""="",NOT(ISNUMBER(D92)),NOT(ISNUMBER(E92)),NOT(ISNUMBER(H92))),"",IF(OR(E92&lt;=0,D92&lt;0,D92&gt;E92),"",D92/E92))</f>
        <v/>
      </c>
      <c r="K92" s="15">
        <f>IF(J92="","",COUNTIFS($A$6:$A$505,A92&amp;"",$H$6:$H$505,"&lt;"&amp;H92,$J$6:$J$505,"&gt;=0")+COUNTIFS($A$6:A92,A92&amp;"",$H$6:H92,H92&amp;"",$J$6:J92,"&gt;=0"))</f>
        <v/>
      </c>
      <c r="L92" s="6">
        <f>IF(AND(A92&amp;""="",D92&amp;""=""),"",IF(J92="","راجع البيانات","سليم"))</f>
        <v/>
      </c>
    </row>
    <row r="93">
      <c r="A93" s="5" t="n"/>
      <c r="B93" s="5" t="n"/>
      <c r="C93" s="5" t="n"/>
      <c r="D93" s="18" t="n"/>
      <c r="E93" s="18" t="n"/>
      <c r="F93" s="19" t="n"/>
      <c r="G93" s="5" t="n"/>
      <c r="H93" s="20" t="n"/>
      <c r="I93" s="5" t="n"/>
      <c r="J93" s="16">
        <f>IF(OR(A93&amp;""="",NOT(ISNUMBER(D93)),NOT(ISNUMBER(E93)),NOT(ISNUMBER(H93))),"",IF(OR(E93&lt;=0,D93&lt;0,D93&gt;E93),"",D93/E93))</f>
        <v/>
      </c>
      <c r="K93" s="15">
        <f>IF(J93="","",COUNTIFS($A$6:$A$505,A93&amp;"",$H$6:$H$505,"&lt;"&amp;H93,$J$6:$J$505,"&gt;=0")+COUNTIFS($A$6:A93,A93&amp;"",$H$6:H93,H93&amp;"",$J$6:J93,"&gt;=0"))</f>
        <v/>
      </c>
      <c r="L93" s="6">
        <f>IF(AND(A93&amp;""="",D93&amp;""=""),"",IF(J93="","راجع البيانات","سليم"))</f>
        <v/>
      </c>
    </row>
    <row r="94">
      <c r="A94" s="5" t="n"/>
      <c r="B94" s="5" t="n"/>
      <c r="C94" s="5" t="n"/>
      <c r="D94" s="18" t="n"/>
      <c r="E94" s="18" t="n"/>
      <c r="F94" s="19" t="n"/>
      <c r="G94" s="5" t="n"/>
      <c r="H94" s="20" t="n"/>
      <c r="I94" s="5" t="n"/>
      <c r="J94" s="16">
        <f>IF(OR(A94&amp;""="",NOT(ISNUMBER(D94)),NOT(ISNUMBER(E94)),NOT(ISNUMBER(H94))),"",IF(OR(E94&lt;=0,D94&lt;0,D94&gt;E94),"",D94/E94))</f>
        <v/>
      </c>
      <c r="K94" s="15">
        <f>IF(J94="","",COUNTIFS($A$6:$A$505,A94&amp;"",$H$6:$H$505,"&lt;"&amp;H94,$J$6:$J$505,"&gt;=0")+COUNTIFS($A$6:A94,A94&amp;"",$H$6:H94,H94&amp;"",$J$6:J94,"&gt;=0"))</f>
        <v/>
      </c>
      <c r="L94" s="6">
        <f>IF(AND(A94&amp;""="",D94&amp;""=""),"",IF(J94="","راجع البيانات","سليم"))</f>
        <v/>
      </c>
    </row>
    <row r="95">
      <c r="A95" s="5" t="n"/>
      <c r="B95" s="5" t="n"/>
      <c r="C95" s="5" t="n"/>
      <c r="D95" s="18" t="n"/>
      <c r="E95" s="18" t="n"/>
      <c r="F95" s="19" t="n"/>
      <c r="G95" s="5" t="n"/>
      <c r="H95" s="20" t="n"/>
      <c r="I95" s="5" t="n"/>
      <c r="J95" s="16">
        <f>IF(OR(A95&amp;""="",NOT(ISNUMBER(D95)),NOT(ISNUMBER(E95)),NOT(ISNUMBER(H95))),"",IF(OR(E95&lt;=0,D95&lt;0,D95&gt;E95),"",D95/E95))</f>
        <v/>
      </c>
      <c r="K95" s="15">
        <f>IF(J95="","",COUNTIFS($A$6:$A$505,A95&amp;"",$H$6:$H$505,"&lt;"&amp;H95,$J$6:$J$505,"&gt;=0")+COUNTIFS($A$6:A95,A95&amp;"",$H$6:H95,H95&amp;"",$J$6:J95,"&gt;=0"))</f>
        <v/>
      </c>
      <c r="L95" s="6">
        <f>IF(AND(A95&amp;""="",D95&amp;""=""),"",IF(J95="","راجع البيانات","سليم"))</f>
        <v/>
      </c>
    </row>
    <row r="96">
      <c r="A96" s="5" t="n"/>
      <c r="B96" s="5" t="n"/>
      <c r="C96" s="5" t="n"/>
      <c r="D96" s="18" t="n"/>
      <c r="E96" s="18" t="n"/>
      <c r="F96" s="19" t="n"/>
      <c r="G96" s="5" t="n"/>
      <c r="H96" s="20" t="n"/>
      <c r="I96" s="5" t="n"/>
      <c r="J96" s="16">
        <f>IF(OR(A96&amp;""="",NOT(ISNUMBER(D96)),NOT(ISNUMBER(E96)),NOT(ISNUMBER(H96))),"",IF(OR(E96&lt;=0,D96&lt;0,D96&gt;E96),"",D96/E96))</f>
        <v/>
      </c>
      <c r="K96" s="15">
        <f>IF(J96="","",COUNTIFS($A$6:$A$505,A96&amp;"",$H$6:$H$505,"&lt;"&amp;H96,$J$6:$J$505,"&gt;=0")+COUNTIFS($A$6:A96,A96&amp;"",$H$6:H96,H96&amp;"",$J$6:J96,"&gt;=0"))</f>
        <v/>
      </c>
      <c r="L96" s="6">
        <f>IF(AND(A96&amp;""="",D96&amp;""=""),"",IF(J96="","راجع البيانات","سليم"))</f>
        <v/>
      </c>
    </row>
    <row r="97">
      <c r="A97" s="5" t="n"/>
      <c r="B97" s="5" t="n"/>
      <c r="C97" s="5" t="n"/>
      <c r="D97" s="18" t="n"/>
      <c r="E97" s="18" t="n"/>
      <c r="F97" s="19" t="n"/>
      <c r="G97" s="5" t="n"/>
      <c r="H97" s="20" t="n"/>
      <c r="I97" s="5" t="n"/>
      <c r="J97" s="16">
        <f>IF(OR(A97&amp;""="",NOT(ISNUMBER(D97)),NOT(ISNUMBER(E97)),NOT(ISNUMBER(H97))),"",IF(OR(E97&lt;=0,D97&lt;0,D97&gt;E97),"",D97/E97))</f>
        <v/>
      </c>
      <c r="K97" s="15">
        <f>IF(J97="","",COUNTIFS($A$6:$A$505,A97&amp;"",$H$6:$H$505,"&lt;"&amp;H97,$J$6:$J$505,"&gt;=0")+COUNTIFS($A$6:A97,A97&amp;"",$H$6:H97,H97&amp;"",$J$6:J97,"&gt;=0"))</f>
        <v/>
      </c>
      <c r="L97" s="6">
        <f>IF(AND(A97&amp;""="",D97&amp;""=""),"",IF(J97="","راجع البيانات","سليم"))</f>
        <v/>
      </c>
    </row>
    <row r="98">
      <c r="A98" s="5" t="n"/>
      <c r="B98" s="5" t="n"/>
      <c r="C98" s="5" t="n"/>
      <c r="D98" s="18" t="n"/>
      <c r="E98" s="18" t="n"/>
      <c r="F98" s="19" t="n"/>
      <c r="G98" s="5" t="n"/>
      <c r="H98" s="20" t="n"/>
      <c r="I98" s="5" t="n"/>
      <c r="J98" s="16">
        <f>IF(OR(A98&amp;""="",NOT(ISNUMBER(D98)),NOT(ISNUMBER(E98)),NOT(ISNUMBER(H98))),"",IF(OR(E98&lt;=0,D98&lt;0,D98&gt;E98),"",D98/E98))</f>
        <v/>
      </c>
      <c r="K98" s="15">
        <f>IF(J98="","",COUNTIFS($A$6:$A$505,A98&amp;"",$H$6:$H$505,"&lt;"&amp;H98,$J$6:$J$505,"&gt;=0")+COUNTIFS($A$6:A98,A98&amp;"",$H$6:H98,H98&amp;"",$J$6:J98,"&gt;=0"))</f>
        <v/>
      </c>
      <c r="L98" s="6">
        <f>IF(AND(A98&amp;""="",D98&amp;""=""),"",IF(J98="","راجع البيانات","سليم"))</f>
        <v/>
      </c>
    </row>
    <row r="99">
      <c r="A99" s="5" t="n"/>
      <c r="B99" s="5" t="n"/>
      <c r="C99" s="5" t="n"/>
      <c r="D99" s="18" t="n"/>
      <c r="E99" s="18" t="n"/>
      <c r="F99" s="19" t="n"/>
      <c r="G99" s="5" t="n"/>
      <c r="H99" s="20" t="n"/>
      <c r="I99" s="5" t="n"/>
      <c r="J99" s="16">
        <f>IF(OR(A99&amp;""="",NOT(ISNUMBER(D99)),NOT(ISNUMBER(E99)),NOT(ISNUMBER(H99))),"",IF(OR(E99&lt;=0,D99&lt;0,D99&gt;E99),"",D99/E99))</f>
        <v/>
      </c>
      <c r="K99" s="15">
        <f>IF(J99="","",COUNTIFS($A$6:$A$505,A99&amp;"",$H$6:$H$505,"&lt;"&amp;H99,$J$6:$J$505,"&gt;=0")+COUNTIFS($A$6:A99,A99&amp;"",$H$6:H99,H99&amp;"",$J$6:J99,"&gt;=0"))</f>
        <v/>
      </c>
      <c r="L99" s="6">
        <f>IF(AND(A99&amp;""="",D99&amp;""=""),"",IF(J99="","راجع البيانات","سليم"))</f>
        <v/>
      </c>
    </row>
    <row r="100">
      <c r="A100" s="5" t="n"/>
      <c r="B100" s="5" t="n"/>
      <c r="C100" s="5" t="n"/>
      <c r="D100" s="18" t="n"/>
      <c r="E100" s="18" t="n"/>
      <c r="F100" s="19" t="n"/>
      <c r="G100" s="5" t="n"/>
      <c r="H100" s="20" t="n"/>
      <c r="I100" s="5" t="n"/>
      <c r="J100" s="16">
        <f>IF(OR(A100&amp;""="",NOT(ISNUMBER(D100)),NOT(ISNUMBER(E100)),NOT(ISNUMBER(H100))),"",IF(OR(E100&lt;=0,D100&lt;0,D100&gt;E100),"",D100/E100))</f>
        <v/>
      </c>
      <c r="K100" s="15">
        <f>IF(J100="","",COUNTIFS($A$6:$A$505,A100&amp;"",$H$6:$H$505,"&lt;"&amp;H100,$J$6:$J$505,"&gt;=0")+COUNTIFS($A$6:A100,A100&amp;"",$H$6:H100,H100&amp;"",$J$6:J100,"&gt;=0"))</f>
        <v/>
      </c>
      <c r="L100" s="6">
        <f>IF(AND(A100&amp;""="",D100&amp;""=""),"",IF(J100="","راجع البيانات","سليم"))</f>
        <v/>
      </c>
    </row>
    <row r="101">
      <c r="A101" s="5" t="n"/>
      <c r="B101" s="5" t="n"/>
      <c r="C101" s="5" t="n"/>
      <c r="D101" s="18" t="n"/>
      <c r="E101" s="18" t="n"/>
      <c r="F101" s="19" t="n"/>
      <c r="G101" s="5" t="n"/>
      <c r="H101" s="20" t="n"/>
      <c r="I101" s="5" t="n"/>
      <c r="J101" s="16">
        <f>IF(OR(A101&amp;""="",NOT(ISNUMBER(D101)),NOT(ISNUMBER(E101)),NOT(ISNUMBER(H101))),"",IF(OR(E101&lt;=0,D101&lt;0,D101&gt;E101),"",D101/E101))</f>
        <v/>
      </c>
      <c r="K101" s="15">
        <f>IF(J101="","",COUNTIFS($A$6:$A$505,A101&amp;"",$H$6:$H$505,"&lt;"&amp;H101,$J$6:$J$505,"&gt;=0")+COUNTIFS($A$6:A101,A101&amp;"",$H$6:H101,H101&amp;"",$J$6:J101,"&gt;=0"))</f>
        <v/>
      </c>
      <c r="L101" s="6">
        <f>IF(AND(A101&amp;""="",D101&amp;""=""),"",IF(J101="","راجع البيانات","سليم"))</f>
        <v/>
      </c>
    </row>
    <row r="102">
      <c r="A102" s="5" t="n"/>
      <c r="B102" s="5" t="n"/>
      <c r="C102" s="5" t="n"/>
      <c r="D102" s="18" t="n"/>
      <c r="E102" s="18" t="n"/>
      <c r="F102" s="19" t="n"/>
      <c r="G102" s="5" t="n"/>
      <c r="H102" s="20" t="n"/>
      <c r="I102" s="5" t="n"/>
      <c r="J102" s="16">
        <f>IF(OR(A102&amp;""="",NOT(ISNUMBER(D102)),NOT(ISNUMBER(E102)),NOT(ISNUMBER(H102))),"",IF(OR(E102&lt;=0,D102&lt;0,D102&gt;E102),"",D102/E102))</f>
        <v/>
      </c>
      <c r="K102" s="15">
        <f>IF(J102="","",COUNTIFS($A$6:$A$505,A102&amp;"",$H$6:$H$505,"&lt;"&amp;H102,$J$6:$J$505,"&gt;=0")+COUNTIFS($A$6:A102,A102&amp;"",$H$6:H102,H102&amp;"",$J$6:J102,"&gt;=0"))</f>
        <v/>
      </c>
      <c r="L102" s="6">
        <f>IF(AND(A102&amp;""="",D102&amp;""=""),"",IF(J102="","راجع البيانات","سليم"))</f>
        <v/>
      </c>
    </row>
    <row r="103">
      <c r="A103" s="5" t="n"/>
      <c r="B103" s="5" t="n"/>
      <c r="C103" s="5" t="n"/>
      <c r="D103" s="18" t="n"/>
      <c r="E103" s="18" t="n"/>
      <c r="F103" s="19" t="n"/>
      <c r="G103" s="5" t="n"/>
      <c r="H103" s="20" t="n"/>
      <c r="I103" s="5" t="n"/>
      <c r="J103" s="16">
        <f>IF(OR(A103&amp;""="",NOT(ISNUMBER(D103)),NOT(ISNUMBER(E103)),NOT(ISNUMBER(H103))),"",IF(OR(E103&lt;=0,D103&lt;0,D103&gt;E103),"",D103/E103))</f>
        <v/>
      </c>
      <c r="K103" s="15">
        <f>IF(J103="","",COUNTIFS($A$6:$A$505,A103&amp;"",$H$6:$H$505,"&lt;"&amp;H103,$J$6:$J$505,"&gt;=0")+COUNTIFS($A$6:A103,A103&amp;"",$H$6:H103,H103&amp;"",$J$6:J103,"&gt;=0"))</f>
        <v/>
      </c>
      <c r="L103" s="6">
        <f>IF(AND(A103&amp;""="",D103&amp;""=""),"",IF(J103="","راجع البيانات","سليم"))</f>
        <v/>
      </c>
    </row>
    <row r="104">
      <c r="A104" s="5" t="n"/>
      <c r="B104" s="5" t="n"/>
      <c r="C104" s="5" t="n"/>
      <c r="D104" s="18" t="n"/>
      <c r="E104" s="18" t="n"/>
      <c r="F104" s="19" t="n"/>
      <c r="G104" s="5" t="n"/>
      <c r="H104" s="20" t="n"/>
      <c r="I104" s="5" t="n"/>
      <c r="J104" s="16">
        <f>IF(OR(A104&amp;""="",NOT(ISNUMBER(D104)),NOT(ISNUMBER(E104)),NOT(ISNUMBER(H104))),"",IF(OR(E104&lt;=0,D104&lt;0,D104&gt;E104),"",D104/E104))</f>
        <v/>
      </c>
      <c r="K104" s="15">
        <f>IF(J104="","",COUNTIFS($A$6:$A$505,A104&amp;"",$H$6:$H$505,"&lt;"&amp;H104,$J$6:$J$505,"&gt;=0")+COUNTIFS($A$6:A104,A104&amp;"",$H$6:H104,H104&amp;"",$J$6:J104,"&gt;=0"))</f>
        <v/>
      </c>
      <c r="L104" s="6">
        <f>IF(AND(A104&amp;""="",D104&amp;""=""),"",IF(J104="","راجع البيانات","سليم"))</f>
        <v/>
      </c>
    </row>
    <row r="105">
      <c r="A105" s="5" t="n"/>
      <c r="B105" s="5" t="n"/>
      <c r="C105" s="5" t="n"/>
      <c r="D105" s="18" t="n"/>
      <c r="E105" s="18" t="n"/>
      <c r="F105" s="19" t="n"/>
      <c r="G105" s="5" t="n"/>
      <c r="H105" s="20" t="n"/>
      <c r="I105" s="5" t="n"/>
      <c r="J105" s="16">
        <f>IF(OR(A105&amp;""="",NOT(ISNUMBER(D105)),NOT(ISNUMBER(E105)),NOT(ISNUMBER(H105))),"",IF(OR(E105&lt;=0,D105&lt;0,D105&gt;E105),"",D105/E105))</f>
        <v/>
      </c>
      <c r="K105" s="15">
        <f>IF(J105="","",COUNTIFS($A$6:$A$505,A105&amp;"",$H$6:$H$505,"&lt;"&amp;H105,$J$6:$J$505,"&gt;=0")+COUNTIFS($A$6:A105,A105&amp;"",$H$6:H105,H105&amp;"",$J$6:J105,"&gt;=0"))</f>
        <v/>
      </c>
      <c r="L105" s="6">
        <f>IF(AND(A105&amp;""="",D105&amp;""=""),"",IF(J105="","راجع البيانات","سليم"))</f>
        <v/>
      </c>
    </row>
    <row r="106">
      <c r="A106" s="5" t="n"/>
      <c r="B106" s="5" t="n"/>
      <c r="C106" s="5" t="n"/>
      <c r="D106" s="18" t="n"/>
      <c r="E106" s="18" t="n"/>
      <c r="F106" s="19" t="n"/>
      <c r="G106" s="5" t="n"/>
      <c r="H106" s="20" t="n"/>
      <c r="I106" s="5" t="n"/>
      <c r="J106" s="16">
        <f>IF(OR(A106&amp;""="",NOT(ISNUMBER(D106)),NOT(ISNUMBER(E106)),NOT(ISNUMBER(H106))),"",IF(OR(E106&lt;=0,D106&lt;0,D106&gt;E106),"",D106/E106))</f>
        <v/>
      </c>
      <c r="K106" s="15">
        <f>IF(J106="","",COUNTIFS($A$6:$A$505,A106&amp;"",$H$6:$H$505,"&lt;"&amp;H106,$J$6:$J$505,"&gt;=0")+COUNTIFS($A$6:A106,A106&amp;"",$H$6:H106,H106&amp;"",$J$6:J106,"&gt;=0"))</f>
        <v/>
      </c>
      <c r="L106" s="6">
        <f>IF(AND(A106&amp;""="",D106&amp;""=""),"",IF(J106="","راجع البيانات","سليم"))</f>
        <v/>
      </c>
    </row>
    <row r="107">
      <c r="A107" s="5" t="n"/>
      <c r="B107" s="5" t="n"/>
      <c r="C107" s="5" t="n"/>
      <c r="D107" s="18" t="n"/>
      <c r="E107" s="18" t="n"/>
      <c r="F107" s="19" t="n"/>
      <c r="G107" s="5" t="n"/>
      <c r="H107" s="20" t="n"/>
      <c r="I107" s="5" t="n"/>
      <c r="J107" s="16">
        <f>IF(OR(A107&amp;""="",NOT(ISNUMBER(D107)),NOT(ISNUMBER(E107)),NOT(ISNUMBER(H107))),"",IF(OR(E107&lt;=0,D107&lt;0,D107&gt;E107),"",D107/E107))</f>
        <v/>
      </c>
      <c r="K107" s="15">
        <f>IF(J107="","",COUNTIFS($A$6:$A$505,A107&amp;"",$H$6:$H$505,"&lt;"&amp;H107,$J$6:$J$505,"&gt;=0")+COUNTIFS($A$6:A107,A107&amp;"",$H$6:H107,H107&amp;"",$J$6:J107,"&gt;=0"))</f>
        <v/>
      </c>
      <c r="L107" s="6">
        <f>IF(AND(A107&amp;""="",D107&amp;""=""),"",IF(J107="","راجع البيانات","سليم"))</f>
        <v/>
      </c>
    </row>
    <row r="108">
      <c r="A108" s="5" t="n"/>
      <c r="B108" s="5" t="n"/>
      <c r="C108" s="5" t="n"/>
      <c r="D108" s="18" t="n"/>
      <c r="E108" s="18" t="n"/>
      <c r="F108" s="19" t="n"/>
      <c r="G108" s="5" t="n"/>
      <c r="H108" s="20" t="n"/>
      <c r="I108" s="5" t="n"/>
      <c r="J108" s="16">
        <f>IF(OR(A108&amp;""="",NOT(ISNUMBER(D108)),NOT(ISNUMBER(E108)),NOT(ISNUMBER(H108))),"",IF(OR(E108&lt;=0,D108&lt;0,D108&gt;E108),"",D108/E108))</f>
        <v/>
      </c>
      <c r="K108" s="15">
        <f>IF(J108="","",COUNTIFS($A$6:$A$505,A108&amp;"",$H$6:$H$505,"&lt;"&amp;H108,$J$6:$J$505,"&gt;=0")+COUNTIFS($A$6:A108,A108&amp;"",$H$6:H108,H108&amp;"",$J$6:J108,"&gt;=0"))</f>
        <v/>
      </c>
      <c r="L108" s="6">
        <f>IF(AND(A108&amp;""="",D108&amp;""=""),"",IF(J108="","راجع البيانات","سليم"))</f>
        <v/>
      </c>
    </row>
    <row r="109">
      <c r="A109" s="5" t="n"/>
      <c r="B109" s="5" t="n"/>
      <c r="C109" s="5" t="n"/>
      <c r="D109" s="18" t="n"/>
      <c r="E109" s="18" t="n"/>
      <c r="F109" s="19" t="n"/>
      <c r="G109" s="5" t="n"/>
      <c r="H109" s="20" t="n"/>
      <c r="I109" s="5" t="n"/>
      <c r="J109" s="16">
        <f>IF(OR(A109&amp;""="",NOT(ISNUMBER(D109)),NOT(ISNUMBER(E109)),NOT(ISNUMBER(H109))),"",IF(OR(E109&lt;=0,D109&lt;0,D109&gt;E109),"",D109/E109))</f>
        <v/>
      </c>
      <c r="K109" s="15">
        <f>IF(J109="","",COUNTIFS($A$6:$A$505,A109&amp;"",$H$6:$H$505,"&lt;"&amp;H109,$J$6:$J$505,"&gt;=0")+COUNTIFS($A$6:A109,A109&amp;"",$H$6:H109,H109&amp;"",$J$6:J109,"&gt;=0"))</f>
        <v/>
      </c>
      <c r="L109" s="6">
        <f>IF(AND(A109&amp;""="",D109&amp;""=""),"",IF(J109="","راجع البيانات","سليم"))</f>
        <v/>
      </c>
    </row>
    <row r="110">
      <c r="A110" s="5" t="n"/>
      <c r="B110" s="5" t="n"/>
      <c r="C110" s="5" t="n"/>
      <c r="D110" s="18" t="n"/>
      <c r="E110" s="18" t="n"/>
      <c r="F110" s="19" t="n"/>
      <c r="G110" s="5" t="n"/>
      <c r="H110" s="20" t="n"/>
      <c r="I110" s="5" t="n"/>
      <c r="J110" s="16">
        <f>IF(OR(A110&amp;""="",NOT(ISNUMBER(D110)),NOT(ISNUMBER(E110)),NOT(ISNUMBER(H110))),"",IF(OR(E110&lt;=0,D110&lt;0,D110&gt;E110),"",D110/E110))</f>
        <v/>
      </c>
      <c r="K110" s="15">
        <f>IF(J110="","",COUNTIFS($A$6:$A$505,A110&amp;"",$H$6:$H$505,"&lt;"&amp;H110,$J$6:$J$505,"&gt;=0")+COUNTIFS($A$6:A110,A110&amp;"",$H$6:H110,H110&amp;"",$J$6:J110,"&gt;=0"))</f>
        <v/>
      </c>
      <c r="L110" s="6">
        <f>IF(AND(A110&amp;""="",D110&amp;""=""),"",IF(J110="","راجع البيانات","سليم"))</f>
        <v/>
      </c>
    </row>
    <row r="111">
      <c r="A111" s="5" t="n"/>
      <c r="B111" s="5" t="n"/>
      <c r="C111" s="5" t="n"/>
      <c r="D111" s="18" t="n"/>
      <c r="E111" s="18" t="n"/>
      <c r="F111" s="19" t="n"/>
      <c r="G111" s="5" t="n"/>
      <c r="H111" s="20" t="n"/>
      <c r="I111" s="5" t="n"/>
      <c r="J111" s="16">
        <f>IF(OR(A111&amp;""="",NOT(ISNUMBER(D111)),NOT(ISNUMBER(E111)),NOT(ISNUMBER(H111))),"",IF(OR(E111&lt;=0,D111&lt;0,D111&gt;E111),"",D111/E111))</f>
        <v/>
      </c>
      <c r="K111" s="15">
        <f>IF(J111="","",COUNTIFS($A$6:$A$505,A111&amp;"",$H$6:$H$505,"&lt;"&amp;H111,$J$6:$J$505,"&gt;=0")+COUNTIFS($A$6:A111,A111&amp;"",$H$6:H111,H111&amp;"",$J$6:J111,"&gt;=0"))</f>
        <v/>
      </c>
      <c r="L111" s="6">
        <f>IF(AND(A111&amp;""="",D111&amp;""=""),"",IF(J111="","راجع البيانات","سليم"))</f>
        <v/>
      </c>
    </row>
    <row r="112">
      <c r="A112" s="5" t="n"/>
      <c r="B112" s="5" t="n"/>
      <c r="C112" s="5" t="n"/>
      <c r="D112" s="18" t="n"/>
      <c r="E112" s="18" t="n"/>
      <c r="F112" s="19" t="n"/>
      <c r="G112" s="5" t="n"/>
      <c r="H112" s="20" t="n"/>
      <c r="I112" s="5" t="n"/>
      <c r="J112" s="16">
        <f>IF(OR(A112&amp;""="",NOT(ISNUMBER(D112)),NOT(ISNUMBER(E112)),NOT(ISNUMBER(H112))),"",IF(OR(E112&lt;=0,D112&lt;0,D112&gt;E112),"",D112/E112))</f>
        <v/>
      </c>
      <c r="K112" s="15">
        <f>IF(J112="","",COUNTIFS($A$6:$A$505,A112&amp;"",$H$6:$H$505,"&lt;"&amp;H112,$J$6:$J$505,"&gt;=0")+COUNTIFS($A$6:A112,A112&amp;"",$H$6:H112,H112&amp;"",$J$6:J112,"&gt;=0"))</f>
        <v/>
      </c>
      <c r="L112" s="6">
        <f>IF(AND(A112&amp;""="",D112&amp;""=""),"",IF(J112="","راجع البيانات","سليم"))</f>
        <v/>
      </c>
    </row>
    <row r="113">
      <c r="A113" s="5" t="n"/>
      <c r="B113" s="5" t="n"/>
      <c r="C113" s="5" t="n"/>
      <c r="D113" s="18" t="n"/>
      <c r="E113" s="18" t="n"/>
      <c r="F113" s="19" t="n"/>
      <c r="G113" s="5" t="n"/>
      <c r="H113" s="20" t="n"/>
      <c r="I113" s="5" t="n"/>
      <c r="J113" s="16">
        <f>IF(OR(A113&amp;""="",NOT(ISNUMBER(D113)),NOT(ISNUMBER(E113)),NOT(ISNUMBER(H113))),"",IF(OR(E113&lt;=0,D113&lt;0,D113&gt;E113),"",D113/E113))</f>
        <v/>
      </c>
      <c r="K113" s="15">
        <f>IF(J113="","",COUNTIFS($A$6:$A$505,A113&amp;"",$H$6:$H$505,"&lt;"&amp;H113,$J$6:$J$505,"&gt;=0")+COUNTIFS($A$6:A113,A113&amp;"",$H$6:H113,H113&amp;"",$J$6:J113,"&gt;=0"))</f>
        <v/>
      </c>
      <c r="L113" s="6">
        <f>IF(AND(A113&amp;""="",D113&amp;""=""),"",IF(J113="","راجع البيانات","سليم"))</f>
        <v/>
      </c>
    </row>
    <row r="114">
      <c r="A114" s="5" t="n"/>
      <c r="B114" s="5" t="n"/>
      <c r="C114" s="5" t="n"/>
      <c r="D114" s="18" t="n"/>
      <c r="E114" s="18" t="n"/>
      <c r="F114" s="19" t="n"/>
      <c r="G114" s="5" t="n"/>
      <c r="H114" s="20" t="n"/>
      <c r="I114" s="5" t="n"/>
      <c r="J114" s="16">
        <f>IF(OR(A114&amp;""="",NOT(ISNUMBER(D114)),NOT(ISNUMBER(E114)),NOT(ISNUMBER(H114))),"",IF(OR(E114&lt;=0,D114&lt;0,D114&gt;E114),"",D114/E114))</f>
        <v/>
      </c>
      <c r="K114" s="15">
        <f>IF(J114="","",COUNTIFS($A$6:$A$505,A114&amp;"",$H$6:$H$505,"&lt;"&amp;H114,$J$6:$J$505,"&gt;=0")+COUNTIFS($A$6:A114,A114&amp;"",$H$6:H114,H114&amp;"",$J$6:J114,"&gt;=0"))</f>
        <v/>
      </c>
      <c r="L114" s="6">
        <f>IF(AND(A114&amp;""="",D114&amp;""=""),"",IF(J114="","راجع البيانات","سليم"))</f>
        <v/>
      </c>
    </row>
    <row r="115">
      <c r="A115" s="5" t="n"/>
      <c r="B115" s="5" t="n"/>
      <c r="C115" s="5" t="n"/>
      <c r="D115" s="18" t="n"/>
      <c r="E115" s="18" t="n"/>
      <c r="F115" s="19" t="n"/>
      <c r="G115" s="5" t="n"/>
      <c r="H115" s="20" t="n"/>
      <c r="I115" s="5" t="n"/>
      <c r="J115" s="16">
        <f>IF(OR(A115&amp;""="",NOT(ISNUMBER(D115)),NOT(ISNUMBER(E115)),NOT(ISNUMBER(H115))),"",IF(OR(E115&lt;=0,D115&lt;0,D115&gt;E115),"",D115/E115))</f>
        <v/>
      </c>
      <c r="K115" s="15">
        <f>IF(J115="","",COUNTIFS($A$6:$A$505,A115&amp;"",$H$6:$H$505,"&lt;"&amp;H115,$J$6:$J$505,"&gt;=0")+COUNTIFS($A$6:A115,A115&amp;"",$H$6:H115,H115&amp;"",$J$6:J115,"&gt;=0"))</f>
        <v/>
      </c>
      <c r="L115" s="6">
        <f>IF(AND(A115&amp;""="",D115&amp;""=""),"",IF(J115="","راجع البيانات","سليم"))</f>
        <v/>
      </c>
    </row>
    <row r="116">
      <c r="A116" s="5" t="n"/>
      <c r="B116" s="5" t="n"/>
      <c r="C116" s="5" t="n"/>
      <c r="D116" s="18" t="n"/>
      <c r="E116" s="18" t="n"/>
      <c r="F116" s="19" t="n"/>
      <c r="G116" s="5" t="n"/>
      <c r="H116" s="20" t="n"/>
      <c r="I116" s="5" t="n"/>
      <c r="J116" s="16">
        <f>IF(OR(A116&amp;""="",NOT(ISNUMBER(D116)),NOT(ISNUMBER(E116)),NOT(ISNUMBER(H116))),"",IF(OR(E116&lt;=0,D116&lt;0,D116&gt;E116),"",D116/E116))</f>
        <v/>
      </c>
      <c r="K116" s="15">
        <f>IF(J116="","",COUNTIFS($A$6:$A$505,A116&amp;"",$H$6:$H$505,"&lt;"&amp;H116,$J$6:$J$505,"&gt;=0")+COUNTIFS($A$6:A116,A116&amp;"",$H$6:H116,H116&amp;"",$J$6:J116,"&gt;=0"))</f>
        <v/>
      </c>
      <c r="L116" s="6">
        <f>IF(AND(A116&amp;""="",D116&amp;""=""),"",IF(J116="","راجع البيانات","سليم"))</f>
        <v/>
      </c>
    </row>
    <row r="117">
      <c r="A117" s="5" t="n"/>
      <c r="B117" s="5" t="n"/>
      <c r="C117" s="5" t="n"/>
      <c r="D117" s="18" t="n"/>
      <c r="E117" s="18" t="n"/>
      <c r="F117" s="19" t="n"/>
      <c r="G117" s="5" t="n"/>
      <c r="H117" s="20" t="n"/>
      <c r="I117" s="5" t="n"/>
      <c r="J117" s="16">
        <f>IF(OR(A117&amp;""="",NOT(ISNUMBER(D117)),NOT(ISNUMBER(E117)),NOT(ISNUMBER(H117))),"",IF(OR(E117&lt;=0,D117&lt;0,D117&gt;E117),"",D117/E117))</f>
        <v/>
      </c>
      <c r="K117" s="15">
        <f>IF(J117="","",COUNTIFS($A$6:$A$505,A117&amp;"",$H$6:$H$505,"&lt;"&amp;H117,$J$6:$J$505,"&gt;=0")+COUNTIFS($A$6:A117,A117&amp;"",$H$6:H117,H117&amp;"",$J$6:J117,"&gt;=0"))</f>
        <v/>
      </c>
      <c r="L117" s="6">
        <f>IF(AND(A117&amp;""="",D117&amp;""=""),"",IF(J117="","راجع البيانات","سليم"))</f>
        <v/>
      </c>
    </row>
    <row r="118">
      <c r="A118" s="5" t="n"/>
      <c r="B118" s="5" t="n"/>
      <c r="C118" s="5" t="n"/>
      <c r="D118" s="18" t="n"/>
      <c r="E118" s="18" t="n"/>
      <c r="F118" s="19" t="n"/>
      <c r="G118" s="5" t="n"/>
      <c r="H118" s="20" t="n"/>
      <c r="I118" s="5" t="n"/>
      <c r="J118" s="16">
        <f>IF(OR(A118&amp;""="",NOT(ISNUMBER(D118)),NOT(ISNUMBER(E118)),NOT(ISNUMBER(H118))),"",IF(OR(E118&lt;=0,D118&lt;0,D118&gt;E118),"",D118/E118))</f>
        <v/>
      </c>
      <c r="K118" s="15">
        <f>IF(J118="","",COUNTIFS($A$6:$A$505,A118&amp;"",$H$6:$H$505,"&lt;"&amp;H118,$J$6:$J$505,"&gt;=0")+COUNTIFS($A$6:A118,A118&amp;"",$H$6:H118,H118&amp;"",$J$6:J118,"&gt;=0"))</f>
        <v/>
      </c>
      <c r="L118" s="6">
        <f>IF(AND(A118&amp;""="",D118&amp;""=""),"",IF(J118="","راجع البيانات","سليم"))</f>
        <v/>
      </c>
    </row>
    <row r="119">
      <c r="A119" s="5" t="n"/>
      <c r="B119" s="5" t="n"/>
      <c r="C119" s="5" t="n"/>
      <c r="D119" s="18" t="n"/>
      <c r="E119" s="18" t="n"/>
      <c r="F119" s="19" t="n"/>
      <c r="G119" s="5" t="n"/>
      <c r="H119" s="20" t="n"/>
      <c r="I119" s="5" t="n"/>
      <c r="J119" s="16">
        <f>IF(OR(A119&amp;""="",NOT(ISNUMBER(D119)),NOT(ISNUMBER(E119)),NOT(ISNUMBER(H119))),"",IF(OR(E119&lt;=0,D119&lt;0,D119&gt;E119),"",D119/E119))</f>
        <v/>
      </c>
      <c r="K119" s="15">
        <f>IF(J119="","",COUNTIFS($A$6:$A$505,A119&amp;"",$H$6:$H$505,"&lt;"&amp;H119,$J$6:$J$505,"&gt;=0")+COUNTIFS($A$6:A119,A119&amp;"",$H$6:H119,H119&amp;"",$J$6:J119,"&gt;=0"))</f>
        <v/>
      </c>
      <c r="L119" s="6">
        <f>IF(AND(A119&amp;""="",D119&amp;""=""),"",IF(J119="","راجع البيانات","سليم"))</f>
        <v/>
      </c>
    </row>
    <row r="120">
      <c r="A120" s="5" t="n"/>
      <c r="B120" s="5" t="n"/>
      <c r="C120" s="5" t="n"/>
      <c r="D120" s="18" t="n"/>
      <c r="E120" s="18" t="n"/>
      <c r="F120" s="19" t="n"/>
      <c r="G120" s="5" t="n"/>
      <c r="H120" s="20" t="n"/>
      <c r="I120" s="5" t="n"/>
      <c r="J120" s="16">
        <f>IF(OR(A120&amp;""="",NOT(ISNUMBER(D120)),NOT(ISNUMBER(E120)),NOT(ISNUMBER(H120))),"",IF(OR(E120&lt;=0,D120&lt;0,D120&gt;E120),"",D120/E120))</f>
        <v/>
      </c>
      <c r="K120" s="15">
        <f>IF(J120="","",COUNTIFS($A$6:$A$505,A120&amp;"",$H$6:$H$505,"&lt;"&amp;H120,$J$6:$J$505,"&gt;=0")+COUNTIFS($A$6:A120,A120&amp;"",$H$6:H120,H120&amp;"",$J$6:J120,"&gt;=0"))</f>
        <v/>
      </c>
      <c r="L120" s="6">
        <f>IF(AND(A120&amp;""="",D120&amp;""=""),"",IF(J120="","راجع البيانات","سليم"))</f>
        <v/>
      </c>
    </row>
    <row r="121">
      <c r="A121" s="5" t="n"/>
      <c r="B121" s="5" t="n"/>
      <c r="C121" s="5" t="n"/>
      <c r="D121" s="18" t="n"/>
      <c r="E121" s="18" t="n"/>
      <c r="F121" s="19" t="n"/>
      <c r="G121" s="5" t="n"/>
      <c r="H121" s="20" t="n"/>
      <c r="I121" s="5" t="n"/>
      <c r="J121" s="16">
        <f>IF(OR(A121&amp;""="",NOT(ISNUMBER(D121)),NOT(ISNUMBER(E121)),NOT(ISNUMBER(H121))),"",IF(OR(E121&lt;=0,D121&lt;0,D121&gt;E121),"",D121/E121))</f>
        <v/>
      </c>
      <c r="K121" s="15">
        <f>IF(J121="","",COUNTIFS($A$6:$A$505,A121&amp;"",$H$6:$H$505,"&lt;"&amp;H121,$J$6:$J$505,"&gt;=0")+COUNTIFS($A$6:A121,A121&amp;"",$H$6:H121,H121&amp;"",$J$6:J121,"&gt;=0"))</f>
        <v/>
      </c>
      <c r="L121" s="6">
        <f>IF(AND(A121&amp;""="",D121&amp;""=""),"",IF(J121="","راجع البيانات","سليم"))</f>
        <v/>
      </c>
    </row>
    <row r="122">
      <c r="A122" s="5" t="n"/>
      <c r="B122" s="5" t="n"/>
      <c r="C122" s="5" t="n"/>
      <c r="D122" s="18" t="n"/>
      <c r="E122" s="18" t="n"/>
      <c r="F122" s="19" t="n"/>
      <c r="G122" s="5" t="n"/>
      <c r="H122" s="20" t="n"/>
      <c r="I122" s="5" t="n"/>
      <c r="J122" s="16">
        <f>IF(OR(A122&amp;""="",NOT(ISNUMBER(D122)),NOT(ISNUMBER(E122)),NOT(ISNUMBER(H122))),"",IF(OR(E122&lt;=0,D122&lt;0,D122&gt;E122),"",D122/E122))</f>
        <v/>
      </c>
      <c r="K122" s="15">
        <f>IF(J122="","",COUNTIFS($A$6:$A$505,A122&amp;"",$H$6:$H$505,"&lt;"&amp;H122,$J$6:$J$505,"&gt;=0")+COUNTIFS($A$6:A122,A122&amp;"",$H$6:H122,H122&amp;"",$J$6:J122,"&gt;=0"))</f>
        <v/>
      </c>
      <c r="L122" s="6">
        <f>IF(AND(A122&amp;""="",D122&amp;""=""),"",IF(J122="","راجع البيانات","سليم"))</f>
        <v/>
      </c>
    </row>
    <row r="123">
      <c r="A123" s="5" t="n"/>
      <c r="B123" s="5" t="n"/>
      <c r="C123" s="5" t="n"/>
      <c r="D123" s="18" t="n"/>
      <c r="E123" s="18" t="n"/>
      <c r="F123" s="19" t="n"/>
      <c r="G123" s="5" t="n"/>
      <c r="H123" s="20" t="n"/>
      <c r="I123" s="5" t="n"/>
      <c r="J123" s="16">
        <f>IF(OR(A123&amp;""="",NOT(ISNUMBER(D123)),NOT(ISNUMBER(E123)),NOT(ISNUMBER(H123))),"",IF(OR(E123&lt;=0,D123&lt;0,D123&gt;E123),"",D123/E123))</f>
        <v/>
      </c>
      <c r="K123" s="15">
        <f>IF(J123="","",COUNTIFS($A$6:$A$505,A123&amp;"",$H$6:$H$505,"&lt;"&amp;H123,$J$6:$J$505,"&gt;=0")+COUNTIFS($A$6:A123,A123&amp;"",$H$6:H123,H123&amp;"",$J$6:J123,"&gt;=0"))</f>
        <v/>
      </c>
      <c r="L123" s="6">
        <f>IF(AND(A123&amp;""="",D123&amp;""=""),"",IF(J123="","راجع البيانات","سليم"))</f>
        <v/>
      </c>
    </row>
    <row r="124">
      <c r="A124" s="5" t="n"/>
      <c r="B124" s="5" t="n"/>
      <c r="C124" s="5" t="n"/>
      <c r="D124" s="18" t="n"/>
      <c r="E124" s="18" t="n"/>
      <c r="F124" s="19" t="n"/>
      <c r="G124" s="5" t="n"/>
      <c r="H124" s="20" t="n"/>
      <c r="I124" s="5" t="n"/>
      <c r="J124" s="16">
        <f>IF(OR(A124&amp;""="",NOT(ISNUMBER(D124)),NOT(ISNUMBER(E124)),NOT(ISNUMBER(H124))),"",IF(OR(E124&lt;=0,D124&lt;0,D124&gt;E124),"",D124/E124))</f>
        <v/>
      </c>
      <c r="K124" s="15">
        <f>IF(J124="","",COUNTIFS($A$6:$A$505,A124&amp;"",$H$6:$H$505,"&lt;"&amp;H124,$J$6:$J$505,"&gt;=0")+COUNTIFS($A$6:A124,A124&amp;"",$H$6:H124,H124&amp;"",$J$6:J124,"&gt;=0"))</f>
        <v/>
      </c>
      <c r="L124" s="6">
        <f>IF(AND(A124&amp;""="",D124&amp;""=""),"",IF(J124="","راجع البيانات","سليم"))</f>
        <v/>
      </c>
    </row>
    <row r="125">
      <c r="A125" s="5" t="n"/>
      <c r="B125" s="5" t="n"/>
      <c r="C125" s="5" t="n"/>
      <c r="D125" s="18" t="n"/>
      <c r="E125" s="18" t="n"/>
      <c r="F125" s="19" t="n"/>
      <c r="G125" s="5" t="n"/>
      <c r="H125" s="20" t="n"/>
      <c r="I125" s="5" t="n"/>
      <c r="J125" s="16">
        <f>IF(OR(A125&amp;""="",NOT(ISNUMBER(D125)),NOT(ISNUMBER(E125)),NOT(ISNUMBER(H125))),"",IF(OR(E125&lt;=0,D125&lt;0,D125&gt;E125),"",D125/E125))</f>
        <v/>
      </c>
      <c r="K125" s="15">
        <f>IF(J125="","",COUNTIFS($A$6:$A$505,A125&amp;"",$H$6:$H$505,"&lt;"&amp;H125,$J$6:$J$505,"&gt;=0")+COUNTIFS($A$6:A125,A125&amp;"",$H$6:H125,H125&amp;"",$J$6:J125,"&gt;=0"))</f>
        <v/>
      </c>
      <c r="L125" s="6">
        <f>IF(AND(A125&amp;""="",D125&amp;""=""),"",IF(J125="","راجع البيانات","سليم"))</f>
        <v/>
      </c>
    </row>
    <row r="126">
      <c r="A126" s="5" t="n"/>
      <c r="B126" s="5" t="n"/>
      <c r="C126" s="5" t="n"/>
      <c r="D126" s="18" t="n"/>
      <c r="E126" s="18" t="n"/>
      <c r="F126" s="19" t="n"/>
      <c r="G126" s="5" t="n"/>
      <c r="H126" s="20" t="n"/>
      <c r="I126" s="5" t="n"/>
      <c r="J126" s="16">
        <f>IF(OR(A126&amp;""="",NOT(ISNUMBER(D126)),NOT(ISNUMBER(E126)),NOT(ISNUMBER(H126))),"",IF(OR(E126&lt;=0,D126&lt;0,D126&gt;E126),"",D126/E126))</f>
        <v/>
      </c>
      <c r="K126" s="15">
        <f>IF(J126="","",COUNTIFS($A$6:$A$505,A126&amp;"",$H$6:$H$505,"&lt;"&amp;H126,$J$6:$J$505,"&gt;=0")+COUNTIFS($A$6:A126,A126&amp;"",$H$6:H126,H126&amp;"",$J$6:J126,"&gt;=0"))</f>
        <v/>
      </c>
      <c r="L126" s="6">
        <f>IF(AND(A126&amp;""="",D126&amp;""=""),"",IF(J126="","راجع البيانات","سليم"))</f>
        <v/>
      </c>
    </row>
    <row r="127">
      <c r="A127" s="5" t="n"/>
      <c r="B127" s="5" t="n"/>
      <c r="C127" s="5" t="n"/>
      <c r="D127" s="18" t="n"/>
      <c r="E127" s="18" t="n"/>
      <c r="F127" s="19" t="n"/>
      <c r="G127" s="5" t="n"/>
      <c r="H127" s="20" t="n"/>
      <c r="I127" s="5" t="n"/>
      <c r="J127" s="16">
        <f>IF(OR(A127&amp;""="",NOT(ISNUMBER(D127)),NOT(ISNUMBER(E127)),NOT(ISNUMBER(H127))),"",IF(OR(E127&lt;=0,D127&lt;0,D127&gt;E127),"",D127/E127))</f>
        <v/>
      </c>
      <c r="K127" s="15">
        <f>IF(J127="","",COUNTIFS($A$6:$A$505,A127&amp;"",$H$6:$H$505,"&lt;"&amp;H127,$J$6:$J$505,"&gt;=0")+COUNTIFS($A$6:A127,A127&amp;"",$H$6:H127,H127&amp;"",$J$6:J127,"&gt;=0"))</f>
        <v/>
      </c>
      <c r="L127" s="6">
        <f>IF(AND(A127&amp;""="",D127&amp;""=""),"",IF(J127="","راجع البيانات","سليم"))</f>
        <v/>
      </c>
    </row>
    <row r="128">
      <c r="A128" s="5" t="n"/>
      <c r="B128" s="5" t="n"/>
      <c r="C128" s="5" t="n"/>
      <c r="D128" s="18" t="n"/>
      <c r="E128" s="18" t="n"/>
      <c r="F128" s="19" t="n"/>
      <c r="G128" s="5" t="n"/>
      <c r="H128" s="20" t="n"/>
      <c r="I128" s="5" t="n"/>
      <c r="J128" s="16">
        <f>IF(OR(A128&amp;""="",NOT(ISNUMBER(D128)),NOT(ISNUMBER(E128)),NOT(ISNUMBER(H128))),"",IF(OR(E128&lt;=0,D128&lt;0,D128&gt;E128),"",D128/E128))</f>
        <v/>
      </c>
      <c r="K128" s="15">
        <f>IF(J128="","",COUNTIFS($A$6:$A$505,A128&amp;"",$H$6:$H$505,"&lt;"&amp;H128,$J$6:$J$505,"&gt;=0")+COUNTIFS($A$6:A128,A128&amp;"",$H$6:H128,H128&amp;"",$J$6:J128,"&gt;=0"))</f>
        <v/>
      </c>
      <c r="L128" s="6">
        <f>IF(AND(A128&amp;""="",D128&amp;""=""),"",IF(J128="","راجع البيانات","سليم"))</f>
        <v/>
      </c>
    </row>
    <row r="129">
      <c r="A129" s="5" t="n"/>
      <c r="B129" s="5" t="n"/>
      <c r="C129" s="5" t="n"/>
      <c r="D129" s="18" t="n"/>
      <c r="E129" s="18" t="n"/>
      <c r="F129" s="19" t="n"/>
      <c r="G129" s="5" t="n"/>
      <c r="H129" s="20" t="n"/>
      <c r="I129" s="5" t="n"/>
      <c r="J129" s="16">
        <f>IF(OR(A129&amp;""="",NOT(ISNUMBER(D129)),NOT(ISNUMBER(E129)),NOT(ISNUMBER(H129))),"",IF(OR(E129&lt;=0,D129&lt;0,D129&gt;E129),"",D129/E129))</f>
        <v/>
      </c>
      <c r="K129" s="15">
        <f>IF(J129="","",COUNTIFS($A$6:$A$505,A129&amp;"",$H$6:$H$505,"&lt;"&amp;H129,$J$6:$J$505,"&gt;=0")+COUNTIFS($A$6:A129,A129&amp;"",$H$6:H129,H129&amp;"",$J$6:J129,"&gt;=0"))</f>
        <v/>
      </c>
      <c r="L129" s="6">
        <f>IF(AND(A129&amp;""="",D129&amp;""=""),"",IF(J129="","راجع البيانات","سليم"))</f>
        <v/>
      </c>
    </row>
    <row r="130">
      <c r="A130" s="5" t="n"/>
      <c r="B130" s="5" t="n"/>
      <c r="C130" s="5" t="n"/>
      <c r="D130" s="18" t="n"/>
      <c r="E130" s="18" t="n"/>
      <c r="F130" s="19" t="n"/>
      <c r="G130" s="5" t="n"/>
      <c r="H130" s="20" t="n"/>
      <c r="I130" s="5" t="n"/>
      <c r="J130" s="16">
        <f>IF(OR(A130&amp;""="",NOT(ISNUMBER(D130)),NOT(ISNUMBER(E130)),NOT(ISNUMBER(H130))),"",IF(OR(E130&lt;=0,D130&lt;0,D130&gt;E130),"",D130/E130))</f>
        <v/>
      </c>
      <c r="K130" s="15">
        <f>IF(J130="","",COUNTIFS($A$6:$A$505,A130&amp;"",$H$6:$H$505,"&lt;"&amp;H130,$J$6:$J$505,"&gt;=0")+COUNTIFS($A$6:A130,A130&amp;"",$H$6:H130,H130&amp;"",$J$6:J130,"&gt;=0"))</f>
        <v/>
      </c>
      <c r="L130" s="6">
        <f>IF(AND(A130&amp;""="",D130&amp;""=""),"",IF(J130="","راجع البيانات","سليم"))</f>
        <v/>
      </c>
    </row>
    <row r="131">
      <c r="A131" s="5" t="n"/>
      <c r="B131" s="5" t="n"/>
      <c r="C131" s="5" t="n"/>
      <c r="D131" s="18" t="n"/>
      <c r="E131" s="18" t="n"/>
      <c r="F131" s="19" t="n"/>
      <c r="G131" s="5" t="n"/>
      <c r="H131" s="20" t="n"/>
      <c r="I131" s="5" t="n"/>
      <c r="J131" s="16">
        <f>IF(OR(A131&amp;""="",NOT(ISNUMBER(D131)),NOT(ISNUMBER(E131)),NOT(ISNUMBER(H131))),"",IF(OR(E131&lt;=0,D131&lt;0,D131&gt;E131),"",D131/E131))</f>
        <v/>
      </c>
      <c r="K131" s="15">
        <f>IF(J131="","",COUNTIFS($A$6:$A$505,A131&amp;"",$H$6:$H$505,"&lt;"&amp;H131,$J$6:$J$505,"&gt;=0")+COUNTIFS($A$6:A131,A131&amp;"",$H$6:H131,H131&amp;"",$J$6:J131,"&gt;=0"))</f>
        <v/>
      </c>
      <c r="L131" s="6">
        <f>IF(AND(A131&amp;""="",D131&amp;""=""),"",IF(J131="","راجع البيانات","سليم"))</f>
        <v/>
      </c>
    </row>
    <row r="132">
      <c r="A132" s="5" t="n"/>
      <c r="B132" s="5" t="n"/>
      <c r="C132" s="5" t="n"/>
      <c r="D132" s="18" t="n"/>
      <c r="E132" s="18" t="n"/>
      <c r="F132" s="19" t="n"/>
      <c r="G132" s="5" t="n"/>
      <c r="H132" s="20" t="n"/>
      <c r="I132" s="5" t="n"/>
      <c r="J132" s="16">
        <f>IF(OR(A132&amp;""="",NOT(ISNUMBER(D132)),NOT(ISNUMBER(E132)),NOT(ISNUMBER(H132))),"",IF(OR(E132&lt;=0,D132&lt;0,D132&gt;E132),"",D132/E132))</f>
        <v/>
      </c>
      <c r="K132" s="15">
        <f>IF(J132="","",COUNTIFS($A$6:$A$505,A132&amp;"",$H$6:$H$505,"&lt;"&amp;H132,$J$6:$J$505,"&gt;=0")+COUNTIFS($A$6:A132,A132&amp;"",$H$6:H132,H132&amp;"",$J$6:J132,"&gt;=0"))</f>
        <v/>
      </c>
      <c r="L132" s="6">
        <f>IF(AND(A132&amp;""="",D132&amp;""=""),"",IF(J132="","راجع البيانات","سليم"))</f>
        <v/>
      </c>
    </row>
    <row r="133">
      <c r="A133" s="5" t="n"/>
      <c r="B133" s="5" t="n"/>
      <c r="C133" s="5" t="n"/>
      <c r="D133" s="18" t="n"/>
      <c r="E133" s="18" t="n"/>
      <c r="F133" s="19" t="n"/>
      <c r="G133" s="5" t="n"/>
      <c r="H133" s="20" t="n"/>
      <c r="I133" s="5" t="n"/>
      <c r="J133" s="16">
        <f>IF(OR(A133&amp;""="",NOT(ISNUMBER(D133)),NOT(ISNUMBER(E133)),NOT(ISNUMBER(H133))),"",IF(OR(E133&lt;=0,D133&lt;0,D133&gt;E133),"",D133/E133))</f>
        <v/>
      </c>
      <c r="K133" s="15">
        <f>IF(J133="","",COUNTIFS($A$6:$A$505,A133&amp;"",$H$6:$H$505,"&lt;"&amp;H133,$J$6:$J$505,"&gt;=0")+COUNTIFS($A$6:A133,A133&amp;"",$H$6:H133,H133&amp;"",$J$6:J133,"&gt;=0"))</f>
        <v/>
      </c>
      <c r="L133" s="6">
        <f>IF(AND(A133&amp;""="",D133&amp;""=""),"",IF(J133="","راجع البيانات","سليم"))</f>
        <v/>
      </c>
    </row>
    <row r="134">
      <c r="A134" s="5" t="n"/>
      <c r="B134" s="5" t="n"/>
      <c r="C134" s="5" t="n"/>
      <c r="D134" s="18" t="n"/>
      <c r="E134" s="18" t="n"/>
      <c r="F134" s="19" t="n"/>
      <c r="G134" s="5" t="n"/>
      <c r="H134" s="20" t="n"/>
      <c r="I134" s="5" t="n"/>
      <c r="J134" s="16">
        <f>IF(OR(A134&amp;""="",NOT(ISNUMBER(D134)),NOT(ISNUMBER(E134)),NOT(ISNUMBER(H134))),"",IF(OR(E134&lt;=0,D134&lt;0,D134&gt;E134),"",D134/E134))</f>
        <v/>
      </c>
      <c r="K134" s="15">
        <f>IF(J134="","",COUNTIFS($A$6:$A$505,A134&amp;"",$H$6:$H$505,"&lt;"&amp;H134,$J$6:$J$505,"&gt;=0")+COUNTIFS($A$6:A134,A134&amp;"",$H$6:H134,H134&amp;"",$J$6:J134,"&gt;=0"))</f>
        <v/>
      </c>
      <c r="L134" s="6">
        <f>IF(AND(A134&amp;""="",D134&amp;""=""),"",IF(J134="","راجع البيانات","سليم"))</f>
        <v/>
      </c>
    </row>
    <row r="135">
      <c r="A135" s="5" t="n"/>
      <c r="B135" s="5" t="n"/>
      <c r="C135" s="5" t="n"/>
      <c r="D135" s="18" t="n"/>
      <c r="E135" s="18" t="n"/>
      <c r="F135" s="19" t="n"/>
      <c r="G135" s="5" t="n"/>
      <c r="H135" s="20" t="n"/>
      <c r="I135" s="5" t="n"/>
      <c r="J135" s="16">
        <f>IF(OR(A135&amp;""="",NOT(ISNUMBER(D135)),NOT(ISNUMBER(E135)),NOT(ISNUMBER(H135))),"",IF(OR(E135&lt;=0,D135&lt;0,D135&gt;E135),"",D135/E135))</f>
        <v/>
      </c>
      <c r="K135" s="15">
        <f>IF(J135="","",COUNTIFS($A$6:$A$505,A135&amp;"",$H$6:$H$505,"&lt;"&amp;H135,$J$6:$J$505,"&gt;=0")+COUNTIFS($A$6:A135,A135&amp;"",$H$6:H135,H135&amp;"",$J$6:J135,"&gt;=0"))</f>
        <v/>
      </c>
      <c r="L135" s="6">
        <f>IF(AND(A135&amp;""="",D135&amp;""=""),"",IF(J135="","راجع البيانات","سليم"))</f>
        <v/>
      </c>
    </row>
    <row r="136">
      <c r="A136" s="5" t="n"/>
      <c r="B136" s="5" t="n"/>
      <c r="C136" s="5" t="n"/>
      <c r="D136" s="18" t="n"/>
      <c r="E136" s="18" t="n"/>
      <c r="F136" s="19" t="n"/>
      <c r="G136" s="5" t="n"/>
      <c r="H136" s="20" t="n"/>
      <c r="I136" s="5" t="n"/>
      <c r="J136" s="16">
        <f>IF(OR(A136&amp;""="",NOT(ISNUMBER(D136)),NOT(ISNUMBER(E136)),NOT(ISNUMBER(H136))),"",IF(OR(E136&lt;=0,D136&lt;0,D136&gt;E136),"",D136/E136))</f>
        <v/>
      </c>
      <c r="K136" s="15">
        <f>IF(J136="","",COUNTIFS($A$6:$A$505,A136&amp;"",$H$6:$H$505,"&lt;"&amp;H136,$J$6:$J$505,"&gt;=0")+COUNTIFS($A$6:A136,A136&amp;"",$H$6:H136,H136&amp;"",$J$6:J136,"&gt;=0"))</f>
        <v/>
      </c>
      <c r="L136" s="6">
        <f>IF(AND(A136&amp;""="",D136&amp;""=""),"",IF(J136="","راجع البيانات","سليم"))</f>
        <v/>
      </c>
    </row>
    <row r="137">
      <c r="A137" s="5" t="n"/>
      <c r="B137" s="5" t="n"/>
      <c r="C137" s="5" t="n"/>
      <c r="D137" s="18" t="n"/>
      <c r="E137" s="18" t="n"/>
      <c r="F137" s="19" t="n"/>
      <c r="G137" s="5" t="n"/>
      <c r="H137" s="20" t="n"/>
      <c r="I137" s="5" t="n"/>
      <c r="J137" s="16">
        <f>IF(OR(A137&amp;""="",NOT(ISNUMBER(D137)),NOT(ISNUMBER(E137)),NOT(ISNUMBER(H137))),"",IF(OR(E137&lt;=0,D137&lt;0,D137&gt;E137),"",D137/E137))</f>
        <v/>
      </c>
      <c r="K137" s="15">
        <f>IF(J137="","",COUNTIFS($A$6:$A$505,A137&amp;"",$H$6:$H$505,"&lt;"&amp;H137,$J$6:$J$505,"&gt;=0")+COUNTIFS($A$6:A137,A137&amp;"",$H$6:H137,H137&amp;"",$J$6:J137,"&gt;=0"))</f>
        <v/>
      </c>
      <c r="L137" s="6">
        <f>IF(AND(A137&amp;""="",D137&amp;""=""),"",IF(J137="","راجع البيانات","سليم"))</f>
        <v/>
      </c>
    </row>
    <row r="138">
      <c r="A138" s="5" t="n"/>
      <c r="B138" s="5" t="n"/>
      <c r="C138" s="5" t="n"/>
      <c r="D138" s="18" t="n"/>
      <c r="E138" s="18" t="n"/>
      <c r="F138" s="19" t="n"/>
      <c r="G138" s="5" t="n"/>
      <c r="H138" s="20" t="n"/>
      <c r="I138" s="5" t="n"/>
      <c r="J138" s="16">
        <f>IF(OR(A138&amp;""="",NOT(ISNUMBER(D138)),NOT(ISNUMBER(E138)),NOT(ISNUMBER(H138))),"",IF(OR(E138&lt;=0,D138&lt;0,D138&gt;E138),"",D138/E138))</f>
        <v/>
      </c>
      <c r="K138" s="15">
        <f>IF(J138="","",COUNTIFS($A$6:$A$505,A138&amp;"",$H$6:$H$505,"&lt;"&amp;H138,$J$6:$J$505,"&gt;=0")+COUNTIFS($A$6:A138,A138&amp;"",$H$6:H138,H138&amp;"",$J$6:J138,"&gt;=0"))</f>
        <v/>
      </c>
      <c r="L138" s="6">
        <f>IF(AND(A138&amp;""="",D138&amp;""=""),"",IF(J138="","راجع البيانات","سليم"))</f>
        <v/>
      </c>
    </row>
    <row r="139">
      <c r="A139" s="5" t="n"/>
      <c r="B139" s="5" t="n"/>
      <c r="C139" s="5" t="n"/>
      <c r="D139" s="18" t="n"/>
      <c r="E139" s="18" t="n"/>
      <c r="F139" s="19" t="n"/>
      <c r="G139" s="5" t="n"/>
      <c r="H139" s="20" t="n"/>
      <c r="I139" s="5" t="n"/>
      <c r="J139" s="16">
        <f>IF(OR(A139&amp;""="",NOT(ISNUMBER(D139)),NOT(ISNUMBER(E139)),NOT(ISNUMBER(H139))),"",IF(OR(E139&lt;=0,D139&lt;0,D139&gt;E139),"",D139/E139))</f>
        <v/>
      </c>
      <c r="K139" s="15">
        <f>IF(J139="","",COUNTIFS($A$6:$A$505,A139&amp;"",$H$6:$H$505,"&lt;"&amp;H139,$J$6:$J$505,"&gt;=0")+COUNTIFS($A$6:A139,A139&amp;"",$H$6:H139,H139&amp;"",$J$6:J139,"&gt;=0"))</f>
        <v/>
      </c>
      <c r="L139" s="6">
        <f>IF(AND(A139&amp;""="",D139&amp;""=""),"",IF(J139="","راجع البيانات","سليم"))</f>
        <v/>
      </c>
    </row>
    <row r="140">
      <c r="A140" s="5" t="n"/>
      <c r="B140" s="5" t="n"/>
      <c r="C140" s="5" t="n"/>
      <c r="D140" s="18" t="n"/>
      <c r="E140" s="18" t="n"/>
      <c r="F140" s="19" t="n"/>
      <c r="G140" s="5" t="n"/>
      <c r="H140" s="20" t="n"/>
      <c r="I140" s="5" t="n"/>
      <c r="J140" s="16">
        <f>IF(OR(A140&amp;""="",NOT(ISNUMBER(D140)),NOT(ISNUMBER(E140)),NOT(ISNUMBER(H140))),"",IF(OR(E140&lt;=0,D140&lt;0,D140&gt;E140),"",D140/E140))</f>
        <v/>
      </c>
      <c r="K140" s="15">
        <f>IF(J140="","",COUNTIFS($A$6:$A$505,A140&amp;"",$H$6:$H$505,"&lt;"&amp;H140,$J$6:$J$505,"&gt;=0")+COUNTIFS($A$6:A140,A140&amp;"",$H$6:H140,H140&amp;"",$J$6:J140,"&gt;=0"))</f>
        <v/>
      </c>
      <c r="L140" s="6">
        <f>IF(AND(A140&amp;""="",D140&amp;""=""),"",IF(J140="","راجع البيانات","سليم"))</f>
        <v/>
      </c>
    </row>
    <row r="141">
      <c r="A141" s="5" t="n"/>
      <c r="B141" s="5" t="n"/>
      <c r="C141" s="5" t="n"/>
      <c r="D141" s="18" t="n"/>
      <c r="E141" s="18" t="n"/>
      <c r="F141" s="19" t="n"/>
      <c r="G141" s="5" t="n"/>
      <c r="H141" s="20" t="n"/>
      <c r="I141" s="5" t="n"/>
      <c r="J141" s="16">
        <f>IF(OR(A141&amp;""="",NOT(ISNUMBER(D141)),NOT(ISNUMBER(E141)),NOT(ISNUMBER(H141))),"",IF(OR(E141&lt;=0,D141&lt;0,D141&gt;E141),"",D141/E141))</f>
        <v/>
      </c>
      <c r="K141" s="15">
        <f>IF(J141="","",COUNTIFS($A$6:$A$505,A141&amp;"",$H$6:$H$505,"&lt;"&amp;H141,$J$6:$J$505,"&gt;=0")+COUNTIFS($A$6:A141,A141&amp;"",$H$6:H141,H141&amp;"",$J$6:J141,"&gt;=0"))</f>
        <v/>
      </c>
      <c r="L141" s="6">
        <f>IF(AND(A141&amp;""="",D141&amp;""=""),"",IF(J141="","راجع البيانات","سليم"))</f>
        <v/>
      </c>
    </row>
    <row r="142">
      <c r="A142" s="5" t="n"/>
      <c r="B142" s="5" t="n"/>
      <c r="C142" s="5" t="n"/>
      <c r="D142" s="18" t="n"/>
      <c r="E142" s="18" t="n"/>
      <c r="F142" s="19" t="n"/>
      <c r="G142" s="5" t="n"/>
      <c r="H142" s="20" t="n"/>
      <c r="I142" s="5" t="n"/>
      <c r="J142" s="16">
        <f>IF(OR(A142&amp;""="",NOT(ISNUMBER(D142)),NOT(ISNUMBER(E142)),NOT(ISNUMBER(H142))),"",IF(OR(E142&lt;=0,D142&lt;0,D142&gt;E142),"",D142/E142))</f>
        <v/>
      </c>
      <c r="K142" s="15">
        <f>IF(J142="","",COUNTIFS($A$6:$A$505,A142&amp;"",$H$6:$H$505,"&lt;"&amp;H142,$J$6:$J$505,"&gt;=0")+COUNTIFS($A$6:A142,A142&amp;"",$H$6:H142,H142&amp;"",$J$6:J142,"&gt;=0"))</f>
        <v/>
      </c>
      <c r="L142" s="6">
        <f>IF(AND(A142&amp;""="",D142&amp;""=""),"",IF(J142="","راجع البيانات","سليم"))</f>
        <v/>
      </c>
    </row>
    <row r="143">
      <c r="A143" s="5" t="n"/>
      <c r="B143" s="5" t="n"/>
      <c r="C143" s="5" t="n"/>
      <c r="D143" s="18" t="n"/>
      <c r="E143" s="18" t="n"/>
      <c r="F143" s="19" t="n"/>
      <c r="G143" s="5" t="n"/>
      <c r="H143" s="20" t="n"/>
      <c r="I143" s="5" t="n"/>
      <c r="J143" s="16">
        <f>IF(OR(A143&amp;""="",NOT(ISNUMBER(D143)),NOT(ISNUMBER(E143)),NOT(ISNUMBER(H143))),"",IF(OR(E143&lt;=0,D143&lt;0,D143&gt;E143),"",D143/E143))</f>
        <v/>
      </c>
      <c r="K143" s="15">
        <f>IF(J143="","",COUNTIFS($A$6:$A$505,A143&amp;"",$H$6:$H$505,"&lt;"&amp;H143,$J$6:$J$505,"&gt;=0")+COUNTIFS($A$6:A143,A143&amp;"",$H$6:H143,H143&amp;"",$J$6:J143,"&gt;=0"))</f>
        <v/>
      </c>
      <c r="L143" s="6">
        <f>IF(AND(A143&amp;""="",D143&amp;""=""),"",IF(J143="","راجع البيانات","سليم"))</f>
        <v/>
      </c>
    </row>
    <row r="144">
      <c r="A144" s="5" t="n"/>
      <c r="B144" s="5" t="n"/>
      <c r="C144" s="5" t="n"/>
      <c r="D144" s="18" t="n"/>
      <c r="E144" s="18" t="n"/>
      <c r="F144" s="19" t="n"/>
      <c r="G144" s="5" t="n"/>
      <c r="H144" s="20" t="n"/>
      <c r="I144" s="5" t="n"/>
      <c r="J144" s="16">
        <f>IF(OR(A144&amp;""="",NOT(ISNUMBER(D144)),NOT(ISNUMBER(E144)),NOT(ISNUMBER(H144))),"",IF(OR(E144&lt;=0,D144&lt;0,D144&gt;E144),"",D144/E144))</f>
        <v/>
      </c>
      <c r="K144" s="15">
        <f>IF(J144="","",COUNTIFS($A$6:$A$505,A144&amp;"",$H$6:$H$505,"&lt;"&amp;H144,$J$6:$J$505,"&gt;=0")+COUNTIFS($A$6:A144,A144&amp;"",$H$6:H144,H144&amp;"",$J$6:J144,"&gt;=0"))</f>
        <v/>
      </c>
      <c r="L144" s="6">
        <f>IF(AND(A144&amp;""="",D144&amp;""=""),"",IF(J144="","راجع البيانات","سليم"))</f>
        <v/>
      </c>
    </row>
    <row r="145">
      <c r="A145" s="5" t="n"/>
      <c r="B145" s="5" t="n"/>
      <c r="C145" s="5" t="n"/>
      <c r="D145" s="18" t="n"/>
      <c r="E145" s="18" t="n"/>
      <c r="F145" s="19" t="n"/>
      <c r="G145" s="5" t="n"/>
      <c r="H145" s="20" t="n"/>
      <c r="I145" s="5" t="n"/>
      <c r="J145" s="16">
        <f>IF(OR(A145&amp;""="",NOT(ISNUMBER(D145)),NOT(ISNUMBER(E145)),NOT(ISNUMBER(H145))),"",IF(OR(E145&lt;=0,D145&lt;0,D145&gt;E145),"",D145/E145))</f>
        <v/>
      </c>
      <c r="K145" s="15">
        <f>IF(J145="","",COUNTIFS($A$6:$A$505,A145&amp;"",$H$6:$H$505,"&lt;"&amp;H145,$J$6:$J$505,"&gt;=0")+COUNTIFS($A$6:A145,A145&amp;"",$H$6:H145,H145&amp;"",$J$6:J145,"&gt;=0"))</f>
        <v/>
      </c>
      <c r="L145" s="6">
        <f>IF(AND(A145&amp;""="",D145&amp;""=""),"",IF(J145="","راجع البيانات","سليم"))</f>
        <v/>
      </c>
    </row>
    <row r="146">
      <c r="A146" s="5" t="n"/>
      <c r="B146" s="5" t="n"/>
      <c r="C146" s="5" t="n"/>
      <c r="D146" s="18" t="n"/>
      <c r="E146" s="18" t="n"/>
      <c r="F146" s="19" t="n"/>
      <c r="G146" s="5" t="n"/>
      <c r="H146" s="20" t="n"/>
      <c r="I146" s="5" t="n"/>
      <c r="J146" s="16">
        <f>IF(OR(A146&amp;""="",NOT(ISNUMBER(D146)),NOT(ISNUMBER(E146)),NOT(ISNUMBER(H146))),"",IF(OR(E146&lt;=0,D146&lt;0,D146&gt;E146),"",D146/E146))</f>
        <v/>
      </c>
      <c r="K146" s="15">
        <f>IF(J146="","",COUNTIFS($A$6:$A$505,A146&amp;"",$H$6:$H$505,"&lt;"&amp;H146,$J$6:$J$505,"&gt;=0")+COUNTIFS($A$6:A146,A146&amp;"",$H$6:H146,H146&amp;"",$J$6:J146,"&gt;=0"))</f>
        <v/>
      </c>
      <c r="L146" s="6">
        <f>IF(AND(A146&amp;""="",D146&amp;""=""),"",IF(J146="","راجع البيانات","سليم"))</f>
        <v/>
      </c>
    </row>
    <row r="147">
      <c r="A147" s="5" t="n"/>
      <c r="B147" s="5" t="n"/>
      <c r="C147" s="5" t="n"/>
      <c r="D147" s="18" t="n"/>
      <c r="E147" s="18" t="n"/>
      <c r="F147" s="19" t="n"/>
      <c r="G147" s="5" t="n"/>
      <c r="H147" s="20" t="n"/>
      <c r="I147" s="5" t="n"/>
      <c r="J147" s="16">
        <f>IF(OR(A147&amp;""="",NOT(ISNUMBER(D147)),NOT(ISNUMBER(E147)),NOT(ISNUMBER(H147))),"",IF(OR(E147&lt;=0,D147&lt;0,D147&gt;E147),"",D147/E147))</f>
        <v/>
      </c>
      <c r="K147" s="15">
        <f>IF(J147="","",COUNTIFS($A$6:$A$505,A147&amp;"",$H$6:$H$505,"&lt;"&amp;H147,$J$6:$J$505,"&gt;=0")+COUNTIFS($A$6:A147,A147&amp;"",$H$6:H147,H147&amp;"",$J$6:J147,"&gt;=0"))</f>
        <v/>
      </c>
      <c r="L147" s="6">
        <f>IF(AND(A147&amp;""="",D147&amp;""=""),"",IF(J147="","راجع البيانات","سليم"))</f>
        <v/>
      </c>
    </row>
    <row r="148">
      <c r="A148" s="5" t="n"/>
      <c r="B148" s="5" t="n"/>
      <c r="C148" s="5" t="n"/>
      <c r="D148" s="18" t="n"/>
      <c r="E148" s="18" t="n"/>
      <c r="F148" s="19" t="n"/>
      <c r="G148" s="5" t="n"/>
      <c r="H148" s="20" t="n"/>
      <c r="I148" s="5" t="n"/>
      <c r="J148" s="16">
        <f>IF(OR(A148&amp;""="",NOT(ISNUMBER(D148)),NOT(ISNUMBER(E148)),NOT(ISNUMBER(H148))),"",IF(OR(E148&lt;=0,D148&lt;0,D148&gt;E148),"",D148/E148))</f>
        <v/>
      </c>
      <c r="K148" s="15">
        <f>IF(J148="","",COUNTIFS($A$6:$A$505,A148&amp;"",$H$6:$H$505,"&lt;"&amp;H148,$J$6:$J$505,"&gt;=0")+COUNTIFS($A$6:A148,A148&amp;"",$H$6:H148,H148&amp;"",$J$6:J148,"&gt;=0"))</f>
        <v/>
      </c>
      <c r="L148" s="6">
        <f>IF(AND(A148&amp;""="",D148&amp;""=""),"",IF(J148="","راجع البيانات","سليم"))</f>
        <v/>
      </c>
    </row>
    <row r="149">
      <c r="A149" s="5" t="n"/>
      <c r="B149" s="5" t="n"/>
      <c r="C149" s="5" t="n"/>
      <c r="D149" s="18" t="n"/>
      <c r="E149" s="18" t="n"/>
      <c r="F149" s="19" t="n"/>
      <c r="G149" s="5" t="n"/>
      <c r="H149" s="20" t="n"/>
      <c r="I149" s="5" t="n"/>
      <c r="J149" s="16">
        <f>IF(OR(A149&amp;""="",NOT(ISNUMBER(D149)),NOT(ISNUMBER(E149)),NOT(ISNUMBER(H149))),"",IF(OR(E149&lt;=0,D149&lt;0,D149&gt;E149),"",D149/E149))</f>
        <v/>
      </c>
      <c r="K149" s="15">
        <f>IF(J149="","",COUNTIFS($A$6:$A$505,A149&amp;"",$H$6:$H$505,"&lt;"&amp;H149,$J$6:$J$505,"&gt;=0")+COUNTIFS($A$6:A149,A149&amp;"",$H$6:H149,H149&amp;"",$J$6:J149,"&gt;=0"))</f>
        <v/>
      </c>
      <c r="L149" s="6">
        <f>IF(AND(A149&amp;""="",D149&amp;""=""),"",IF(J149="","راجع البيانات","سليم"))</f>
        <v/>
      </c>
    </row>
    <row r="150">
      <c r="A150" s="5" t="n"/>
      <c r="B150" s="5" t="n"/>
      <c r="C150" s="5" t="n"/>
      <c r="D150" s="18" t="n"/>
      <c r="E150" s="18" t="n"/>
      <c r="F150" s="19" t="n"/>
      <c r="G150" s="5" t="n"/>
      <c r="H150" s="20" t="n"/>
      <c r="I150" s="5" t="n"/>
      <c r="J150" s="16">
        <f>IF(OR(A150&amp;""="",NOT(ISNUMBER(D150)),NOT(ISNUMBER(E150)),NOT(ISNUMBER(H150))),"",IF(OR(E150&lt;=0,D150&lt;0,D150&gt;E150),"",D150/E150))</f>
        <v/>
      </c>
      <c r="K150" s="15">
        <f>IF(J150="","",COUNTIFS($A$6:$A$505,A150&amp;"",$H$6:$H$505,"&lt;"&amp;H150,$J$6:$J$505,"&gt;=0")+COUNTIFS($A$6:A150,A150&amp;"",$H$6:H150,H150&amp;"",$J$6:J150,"&gt;=0"))</f>
        <v/>
      </c>
      <c r="L150" s="6">
        <f>IF(AND(A150&amp;""="",D150&amp;""=""),"",IF(J150="","راجع البيانات","سليم"))</f>
        <v/>
      </c>
    </row>
    <row r="151">
      <c r="A151" s="5" t="n"/>
      <c r="B151" s="5" t="n"/>
      <c r="C151" s="5" t="n"/>
      <c r="D151" s="18" t="n"/>
      <c r="E151" s="18" t="n"/>
      <c r="F151" s="19" t="n"/>
      <c r="G151" s="5" t="n"/>
      <c r="H151" s="20" t="n"/>
      <c r="I151" s="5" t="n"/>
      <c r="J151" s="16">
        <f>IF(OR(A151&amp;""="",NOT(ISNUMBER(D151)),NOT(ISNUMBER(E151)),NOT(ISNUMBER(H151))),"",IF(OR(E151&lt;=0,D151&lt;0,D151&gt;E151),"",D151/E151))</f>
        <v/>
      </c>
      <c r="K151" s="15">
        <f>IF(J151="","",COUNTIFS($A$6:$A$505,A151&amp;"",$H$6:$H$505,"&lt;"&amp;H151,$J$6:$J$505,"&gt;=0")+COUNTIFS($A$6:A151,A151&amp;"",$H$6:H151,H151&amp;"",$J$6:J151,"&gt;=0"))</f>
        <v/>
      </c>
      <c r="L151" s="6">
        <f>IF(AND(A151&amp;""="",D151&amp;""=""),"",IF(J151="","راجع البيانات","سليم"))</f>
        <v/>
      </c>
    </row>
    <row r="152">
      <c r="A152" s="5" t="n"/>
      <c r="B152" s="5" t="n"/>
      <c r="C152" s="5" t="n"/>
      <c r="D152" s="18" t="n"/>
      <c r="E152" s="18" t="n"/>
      <c r="F152" s="19" t="n"/>
      <c r="G152" s="5" t="n"/>
      <c r="H152" s="20" t="n"/>
      <c r="I152" s="5" t="n"/>
      <c r="J152" s="16">
        <f>IF(OR(A152&amp;""="",NOT(ISNUMBER(D152)),NOT(ISNUMBER(E152)),NOT(ISNUMBER(H152))),"",IF(OR(E152&lt;=0,D152&lt;0,D152&gt;E152),"",D152/E152))</f>
        <v/>
      </c>
      <c r="K152" s="15">
        <f>IF(J152="","",COUNTIFS($A$6:$A$505,A152&amp;"",$H$6:$H$505,"&lt;"&amp;H152,$J$6:$J$505,"&gt;=0")+COUNTIFS($A$6:A152,A152&amp;"",$H$6:H152,H152&amp;"",$J$6:J152,"&gt;=0"))</f>
        <v/>
      </c>
      <c r="L152" s="6">
        <f>IF(AND(A152&amp;""="",D152&amp;""=""),"",IF(J152="","راجع البيانات","سليم"))</f>
        <v/>
      </c>
    </row>
    <row r="153">
      <c r="A153" s="5" t="n"/>
      <c r="B153" s="5" t="n"/>
      <c r="C153" s="5" t="n"/>
      <c r="D153" s="18" t="n"/>
      <c r="E153" s="18" t="n"/>
      <c r="F153" s="19" t="n"/>
      <c r="G153" s="5" t="n"/>
      <c r="H153" s="20" t="n"/>
      <c r="I153" s="5" t="n"/>
      <c r="J153" s="16">
        <f>IF(OR(A153&amp;""="",NOT(ISNUMBER(D153)),NOT(ISNUMBER(E153)),NOT(ISNUMBER(H153))),"",IF(OR(E153&lt;=0,D153&lt;0,D153&gt;E153),"",D153/E153))</f>
        <v/>
      </c>
      <c r="K153" s="15">
        <f>IF(J153="","",COUNTIFS($A$6:$A$505,A153&amp;"",$H$6:$H$505,"&lt;"&amp;H153,$J$6:$J$505,"&gt;=0")+COUNTIFS($A$6:A153,A153&amp;"",$H$6:H153,H153&amp;"",$J$6:J153,"&gt;=0"))</f>
        <v/>
      </c>
      <c r="L153" s="6">
        <f>IF(AND(A153&amp;""="",D153&amp;""=""),"",IF(J153="","راجع البيانات","سليم"))</f>
        <v/>
      </c>
    </row>
    <row r="154">
      <c r="A154" s="5" t="n"/>
      <c r="B154" s="5" t="n"/>
      <c r="C154" s="5" t="n"/>
      <c r="D154" s="18" t="n"/>
      <c r="E154" s="18" t="n"/>
      <c r="F154" s="19" t="n"/>
      <c r="G154" s="5" t="n"/>
      <c r="H154" s="20" t="n"/>
      <c r="I154" s="5" t="n"/>
      <c r="J154" s="16">
        <f>IF(OR(A154&amp;""="",NOT(ISNUMBER(D154)),NOT(ISNUMBER(E154)),NOT(ISNUMBER(H154))),"",IF(OR(E154&lt;=0,D154&lt;0,D154&gt;E154),"",D154/E154))</f>
        <v/>
      </c>
      <c r="K154" s="15">
        <f>IF(J154="","",COUNTIFS($A$6:$A$505,A154&amp;"",$H$6:$H$505,"&lt;"&amp;H154,$J$6:$J$505,"&gt;=0")+COUNTIFS($A$6:A154,A154&amp;"",$H$6:H154,H154&amp;"",$J$6:J154,"&gt;=0"))</f>
        <v/>
      </c>
      <c r="L154" s="6">
        <f>IF(AND(A154&amp;""="",D154&amp;""=""),"",IF(J154="","راجع البيانات","سليم"))</f>
        <v/>
      </c>
    </row>
    <row r="155">
      <c r="A155" s="5" t="n"/>
      <c r="B155" s="5" t="n"/>
      <c r="C155" s="5" t="n"/>
      <c r="D155" s="18" t="n"/>
      <c r="E155" s="18" t="n"/>
      <c r="F155" s="19" t="n"/>
      <c r="G155" s="5" t="n"/>
      <c r="H155" s="20" t="n"/>
      <c r="I155" s="5" t="n"/>
      <c r="J155" s="16">
        <f>IF(OR(A155&amp;""="",NOT(ISNUMBER(D155)),NOT(ISNUMBER(E155)),NOT(ISNUMBER(H155))),"",IF(OR(E155&lt;=0,D155&lt;0,D155&gt;E155),"",D155/E155))</f>
        <v/>
      </c>
      <c r="K155" s="15">
        <f>IF(J155="","",COUNTIFS($A$6:$A$505,A155&amp;"",$H$6:$H$505,"&lt;"&amp;H155,$J$6:$J$505,"&gt;=0")+COUNTIFS($A$6:A155,A155&amp;"",$H$6:H155,H155&amp;"",$J$6:J155,"&gt;=0"))</f>
        <v/>
      </c>
      <c r="L155" s="6">
        <f>IF(AND(A155&amp;""="",D155&amp;""=""),"",IF(J155="","راجع البيانات","سليم"))</f>
        <v/>
      </c>
    </row>
    <row r="156">
      <c r="A156" s="5" t="n"/>
      <c r="B156" s="5" t="n"/>
      <c r="C156" s="5" t="n"/>
      <c r="D156" s="18" t="n"/>
      <c r="E156" s="18" t="n"/>
      <c r="F156" s="19" t="n"/>
      <c r="G156" s="5" t="n"/>
      <c r="H156" s="20" t="n"/>
      <c r="I156" s="5" t="n"/>
      <c r="J156" s="16">
        <f>IF(OR(A156&amp;""="",NOT(ISNUMBER(D156)),NOT(ISNUMBER(E156)),NOT(ISNUMBER(H156))),"",IF(OR(E156&lt;=0,D156&lt;0,D156&gt;E156),"",D156/E156))</f>
        <v/>
      </c>
      <c r="K156" s="15">
        <f>IF(J156="","",COUNTIFS($A$6:$A$505,A156&amp;"",$H$6:$H$505,"&lt;"&amp;H156,$J$6:$J$505,"&gt;=0")+COUNTIFS($A$6:A156,A156&amp;"",$H$6:H156,H156&amp;"",$J$6:J156,"&gt;=0"))</f>
        <v/>
      </c>
      <c r="L156" s="6">
        <f>IF(AND(A156&amp;""="",D156&amp;""=""),"",IF(J156="","راجع البيانات","سليم"))</f>
        <v/>
      </c>
    </row>
    <row r="157">
      <c r="A157" s="5" t="n"/>
      <c r="B157" s="5" t="n"/>
      <c r="C157" s="5" t="n"/>
      <c r="D157" s="18" t="n"/>
      <c r="E157" s="18" t="n"/>
      <c r="F157" s="19" t="n"/>
      <c r="G157" s="5" t="n"/>
      <c r="H157" s="20" t="n"/>
      <c r="I157" s="5" t="n"/>
      <c r="J157" s="16">
        <f>IF(OR(A157&amp;""="",NOT(ISNUMBER(D157)),NOT(ISNUMBER(E157)),NOT(ISNUMBER(H157))),"",IF(OR(E157&lt;=0,D157&lt;0,D157&gt;E157),"",D157/E157))</f>
        <v/>
      </c>
      <c r="K157" s="15">
        <f>IF(J157="","",COUNTIFS($A$6:$A$505,A157&amp;"",$H$6:$H$505,"&lt;"&amp;H157,$J$6:$J$505,"&gt;=0")+COUNTIFS($A$6:A157,A157&amp;"",$H$6:H157,H157&amp;"",$J$6:J157,"&gt;=0"))</f>
        <v/>
      </c>
      <c r="L157" s="6">
        <f>IF(AND(A157&amp;""="",D157&amp;""=""),"",IF(J157="","راجع البيانات","سليم"))</f>
        <v/>
      </c>
    </row>
    <row r="158">
      <c r="A158" s="5" t="n"/>
      <c r="B158" s="5" t="n"/>
      <c r="C158" s="5" t="n"/>
      <c r="D158" s="18" t="n"/>
      <c r="E158" s="18" t="n"/>
      <c r="F158" s="19" t="n"/>
      <c r="G158" s="5" t="n"/>
      <c r="H158" s="20" t="n"/>
      <c r="I158" s="5" t="n"/>
      <c r="J158" s="16">
        <f>IF(OR(A158&amp;""="",NOT(ISNUMBER(D158)),NOT(ISNUMBER(E158)),NOT(ISNUMBER(H158))),"",IF(OR(E158&lt;=0,D158&lt;0,D158&gt;E158),"",D158/E158))</f>
        <v/>
      </c>
      <c r="K158" s="15">
        <f>IF(J158="","",COUNTIFS($A$6:$A$505,A158&amp;"",$H$6:$H$505,"&lt;"&amp;H158,$J$6:$J$505,"&gt;=0")+COUNTIFS($A$6:A158,A158&amp;"",$H$6:H158,H158&amp;"",$J$6:J158,"&gt;=0"))</f>
        <v/>
      </c>
      <c r="L158" s="6">
        <f>IF(AND(A158&amp;""="",D158&amp;""=""),"",IF(J158="","راجع البيانات","سليم"))</f>
        <v/>
      </c>
    </row>
    <row r="159">
      <c r="A159" s="5" t="n"/>
      <c r="B159" s="5" t="n"/>
      <c r="C159" s="5" t="n"/>
      <c r="D159" s="18" t="n"/>
      <c r="E159" s="18" t="n"/>
      <c r="F159" s="19" t="n"/>
      <c r="G159" s="5" t="n"/>
      <c r="H159" s="20" t="n"/>
      <c r="I159" s="5" t="n"/>
      <c r="J159" s="16">
        <f>IF(OR(A159&amp;""="",NOT(ISNUMBER(D159)),NOT(ISNUMBER(E159)),NOT(ISNUMBER(H159))),"",IF(OR(E159&lt;=0,D159&lt;0,D159&gt;E159),"",D159/E159))</f>
        <v/>
      </c>
      <c r="K159" s="15">
        <f>IF(J159="","",COUNTIFS($A$6:$A$505,A159&amp;"",$H$6:$H$505,"&lt;"&amp;H159,$J$6:$J$505,"&gt;=0")+COUNTIFS($A$6:A159,A159&amp;"",$H$6:H159,H159&amp;"",$J$6:J159,"&gt;=0"))</f>
        <v/>
      </c>
      <c r="L159" s="6">
        <f>IF(AND(A159&amp;""="",D159&amp;""=""),"",IF(J159="","راجع البيانات","سليم"))</f>
        <v/>
      </c>
    </row>
    <row r="160">
      <c r="A160" s="5" t="n"/>
      <c r="B160" s="5" t="n"/>
      <c r="C160" s="5" t="n"/>
      <c r="D160" s="18" t="n"/>
      <c r="E160" s="18" t="n"/>
      <c r="F160" s="19" t="n"/>
      <c r="G160" s="5" t="n"/>
      <c r="H160" s="20" t="n"/>
      <c r="I160" s="5" t="n"/>
      <c r="J160" s="16">
        <f>IF(OR(A160&amp;""="",NOT(ISNUMBER(D160)),NOT(ISNUMBER(E160)),NOT(ISNUMBER(H160))),"",IF(OR(E160&lt;=0,D160&lt;0,D160&gt;E160),"",D160/E160))</f>
        <v/>
      </c>
      <c r="K160" s="15">
        <f>IF(J160="","",COUNTIFS($A$6:$A$505,A160&amp;"",$H$6:$H$505,"&lt;"&amp;H160,$J$6:$J$505,"&gt;=0")+COUNTIFS($A$6:A160,A160&amp;"",$H$6:H160,H160&amp;"",$J$6:J160,"&gt;=0"))</f>
        <v/>
      </c>
      <c r="L160" s="6">
        <f>IF(AND(A160&amp;""="",D160&amp;""=""),"",IF(J160="","راجع البيانات","سليم"))</f>
        <v/>
      </c>
    </row>
    <row r="161">
      <c r="A161" s="5" t="n"/>
      <c r="B161" s="5" t="n"/>
      <c r="C161" s="5" t="n"/>
      <c r="D161" s="18" t="n"/>
      <c r="E161" s="18" t="n"/>
      <c r="F161" s="19" t="n"/>
      <c r="G161" s="5" t="n"/>
      <c r="H161" s="20" t="n"/>
      <c r="I161" s="5" t="n"/>
      <c r="J161" s="16">
        <f>IF(OR(A161&amp;""="",NOT(ISNUMBER(D161)),NOT(ISNUMBER(E161)),NOT(ISNUMBER(H161))),"",IF(OR(E161&lt;=0,D161&lt;0,D161&gt;E161),"",D161/E161))</f>
        <v/>
      </c>
      <c r="K161" s="15">
        <f>IF(J161="","",COUNTIFS($A$6:$A$505,A161&amp;"",$H$6:$H$505,"&lt;"&amp;H161,$J$6:$J$505,"&gt;=0")+COUNTIFS($A$6:A161,A161&amp;"",$H$6:H161,H161&amp;"",$J$6:J161,"&gt;=0"))</f>
        <v/>
      </c>
      <c r="L161" s="6">
        <f>IF(AND(A161&amp;""="",D161&amp;""=""),"",IF(J161="","راجع البيانات","سليم"))</f>
        <v/>
      </c>
    </row>
    <row r="162">
      <c r="A162" s="5" t="n"/>
      <c r="B162" s="5" t="n"/>
      <c r="C162" s="5" t="n"/>
      <c r="D162" s="18" t="n"/>
      <c r="E162" s="18" t="n"/>
      <c r="F162" s="19" t="n"/>
      <c r="G162" s="5" t="n"/>
      <c r="H162" s="20" t="n"/>
      <c r="I162" s="5" t="n"/>
      <c r="J162" s="16">
        <f>IF(OR(A162&amp;""="",NOT(ISNUMBER(D162)),NOT(ISNUMBER(E162)),NOT(ISNUMBER(H162))),"",IF(OR(E162&lt;=0,D162&lt;0,D162&gt;E162),"",D162/E162))</f>
        <v/>
      </c>
      <c r="K162" s="15">
        <f>IF(J162="","",COUNTIFS($A$6:$A$505,A162&amp;"",$H$6:$H$505,"&lt;"&amp;H162,$J$6:$J$505,"&gt;=0")+COUNTIFS($A$6:A162,A162&amp;"",$H$6:H162,H162&amp;"",$J$6:J162,"&gt;=0"))</f>
        <v/>
      </c>
      <c r="L162" s="6">
        <f>IF(AND(A162&amp;""="",D162&amp;""=""),"",IF(J162="","راجع البيانات","سليم"))</f>
        <v/>
      </c>
    </row>
    <row r="163">
      <c r="A163" s="5" t="n"/>
      <c r="B163" s="5" t="n"/>
      <c r="C163" s="5" t="n"/>
      <c r="D163" s="18" t="n"/>
      <c r="E163" s="18" t="n"/>
      <c r="F163" s="19" t="n"/>
      <c r="G163" s="5" t="n"/>
      <c r="H163" s="20" t="n"/>
      <c r="I163" s="5" t="n"/>
      <c r="J163" s="16">
        <f>IF(OR(A163&amp;""="",NOT(ISNUMBER(D163)),NOT(ISNUMBER(E163)),NOT(ISNUMBER(H163))),"",IF(OR(E163&lt;=0,D163&lt;0,D163&gt;E163),"",D163/E163))</f>
        <v/>
      </c>
      <c r="K163" s="15">
        <f>IF(J163="","",COUNTIFS($A$6:$A$505,A163&amp;"",$H$6:$H$505,"&lt;"&amp;H163,$J$6:$J$505,"&gt;=0")+COUNTIFS($A$6:A163,A163&amp;"",$H$6:H163,H163&amp;"",$J$6:J163,"&gt;=0"))</f>
        <v/>
      </c>
      <c r="L163" s="6">
        <f>IF(AND(A163&amp;""="",D163&amp;""=""),"",IF(J163="","راجع البيانات","سليم"))</f>
        <v/>
      </c>
    </row>
    <row r="164">
      <c r="A164" s="5" t="n"/>
      <c r="B164" s="5" t="n"/>
      <c r="C164" s="5" t="n"/>
      <c r="D164" s="18" t="n"/>
      <c r="E164" s="18" t="n"/>
      <c r="F164" s="19" t="n"/>
      <c r="G164" s="5" t="n"/>
      <c r="H164" s="20" t="n"/>
      <c r="I164" s="5" t="n"/>
      <c r="J164" s="16">
        <f>IF(OR(A164&amp;""="",NOT(ISNUMBER(D164)),NOT(ISNUMBER(E164)),NOT(ISNUMBER(H164))),"",IF(OR(E164&lt;=0,D164&lt;0,D164&gt;E164),"",D164/E164))</f>
        <v/>
      </c>
      <c r="K164" s="15">
        <f>IF(J164="","",COUNTIFS($A$6:$A$505,A164&amp;"",$H$6:$H$505,"&lt;"&amp;H164,$J$6:$J$505,"&gt;=0")+COUNTIFS($A$6:A164,A164&amp;"",$H$6:H164,H164&amp;"",$J$6:J164,"&gt;=0"))</f>
        <v/>
      </c>
      <c r="L164" s="6">
        <f>IF(AND(A164&amp;""="",D164&amp;""=""),"",IF(J164="","راجع البيانات","سليم"))</f>
        <v/>
      </c>
    </row>
    <row r="165">
      <c r="A165" s="5" t="n"/>
      <c r="B165" s="5" t="n"/>
      <c r="C165" s="5" t="n"/>
      <c r="D165" s="18" t="n"/>
      <c r="E165" s="18" t="n"/>
      <c r="F165" s="19" t="n"/>
      <c r="G165" s="5" t="n"/>
      <c r="H165" s="20" t="n"/>
      <c r="I165" s="5" t="n"/>
      <c r="J165" s="16">
        <f>IF(OR(A165&amp;""="",NOT(ISNUMBER(D165)),NOT(ISNUMBER(E165)),NOT(ISNUMBER(H165))),"",IF(OR(E165&lt;=0,D165&lt;0,D165&gt;E165),"",D165/E165))</f>
        <v/>
      </c>
      <c r="K165" s="15">
        <f>IF(J165="","",COUNTIFS($A$6:$A$505,A165&amp;"",$H$6:$H$505,"&lt;"&amp;H165,$J$6:$J$505,"&gt;=0")+COUNTIFS($A$6:A165,A165&amp;"",$H$6:H165,H165&amp;"",$J$6:J165,"&gt;=0"))</f>
        <v/>
      </c>
      <c r="L165" s="6">
        <f>IF(AND(A165&amp;""="",D165&amp;""=""),"",IF(J165="","راجع البيانات","سليم"))</f>
        <v/>
      </c>
    </row>
    <row r="166">
      <c r="A166" s="5" t="n"/>
      <c r="B166" s="5" t="n"/>
      <c r="C166" s="5" t="n"/>
      <c r="D166" s="18" t="n"/>
      <c r="E166" s="18" t="n"/>
      <c r="F166" s="19" t="n"/>
      <c r="G166" s="5" t="n"/>
      <c r="H166" s="20" t="n"/>
      <c r="I166" s="5" t="n"/>
      <c r="J166" s="16">
        <f>IF(OR(A166&amp;""="",NOT(ISNUMBER(D166)),NOT(ISNUMBER(E166)),NOT(ISNUMBER(H166))),"",IF(OR(E166&lt;=0,D166&lt;0,D166&gt;E166),"",D166/E166))</f>
        <v/>
      </c>
      <c r="K166" s="15">
        <f>IF(J166="","",COUNTIFS($A$6:$A$505,A166&amp;"",$H$6:$H$505,"&lt;"&amp;H166,$J$6:$J$505,"&gt;=0")+COUNTIFS($A$6:A166,A166&amp;"",$H$6:H166,H166&amp;"",$J$6:J166,"&gt;=0"))</f>
        <v/>
      </c>
      <c r="L166" s="6">
        <f>IF(AND(A166&amp;""="",D166&amp;""=""),"",IF(J166="","راجع البيانات","سليم"))</f>
        <v/>
      </c>
    </row>
    <row r="167">
      <c r="A167" s="5" t="n"/>
      <c r="B167" s="5" t="n"/>
      <c r="C167" s="5" t="n"/>
      <c r="D167" s="18" t="n"/>
      <c r="E167" s="18" t="n"/>
      <c r="F167" s="19" t="n"/>
      <c r="G167" s="5" t="n"/>
      <c r="H167" s="20" t="n"/>
      <c r="I167" s="5" t="n"/>
      <c r="J167" s="16">
        <f>IF(OR(A167&amp;""="",NOT(ISNUMBER(D167)),NOT(ISNUMBER(E167)),NOT(ISNUMBER(H167))),"",IF(OR(E167&lt;=0,D167&lt;0,D167&gt;E167),"",D167/E167))</f>
        <v/>
      </c>
      <c r="K167" s="15">
        <f>IF(J167="","",COUNTIFS($A$6:$A$505,A167&amp;"",$H$6:$H$505,"&lt;"&amp;H167,$J$6:$J$505,"&gt;=0")+COUNTIFS($A$6:A167,A167&amp;"",$H$6:H167,H167&amp;"",$J$6:J167,"&gt;=0"))</f>
        <v/>
      </c>
      <c r="L167" s="6">
        <f>IF(AND(A167&amp;""="",D167&amp;""=""),"",IF(J167="","راجع البيانات","سليم"))</f>
        <v/>
      </c>
    </row>
    <row r="168">
      <c r="A168" s="5" t="n"/>
      <c r="B168" s="5" t="n"/>
      <c r="C168" s="5" t="n"/>
      <c r="D168" s="18" t="n"/>
      <c r="E168" s="18" t="n"/>
      <c r="F168" s="19" t="n"/>
      <c r="G168" s="5" t="n"/>
      <c r="H168" s="20" t="n"/>
      <c r="I168" s="5" t="n"/>
      <c r="J168" s="16">
        <f>IF(OR(A168&amp;""="",NOT(ISNUMBER(D168)),NOT(ISNUMBER(E168)),NOT(ISNUMBER(H168))),"",IF(OR(E168&lt;=0,D168&lt;0,D168&gt;E168),"",D168/E168))</f>
        <v/>
      </c>
      <c r="K168" s="15">
        <f>IF(J168="","",COUNTIFS($A$6:$A$505,A168&amp;"",$H$6:$H$505,"&lt;"&amp;H168,$J$6:$J$505,"&gt;=0")+COUNTIFS($A$6:A168,A168&amp;"",$H$6:H168,H168&amp;"",$J$6:J168,"&gt;=0"))</f>
        <v/>
      </c>
      <c r="L168" s="6">
        <f>IF(AND(A168&amp;""="",D168&amp;""=""),"",IF(J168="","راجع البيانات","سليم"))</f>
        <v/>
      </c>
    </row>
    <row r="169">
      <c r="A169" s="5" t="n"/>
      <c r="B169" s="5" t="n"/>
      <c r="C169" s="5" t="n"/>
      <c r="D169" s="18" t="n"/>
      <c r="E169" s="18" t="n"/>
      <c r="F169" s="19" t="n"/>
      <c r="G169" s="5" t="n"/>
      <c r="H169" s="20" t="n"/>
      <c r="I169" s="5" t="n"/>
      <c r="J169" s="16">
        <f>IF(OR(A169&amp;""="",NOT(ISNUMBER(D169)),NOT(ISNUMBER(E169)),NOT(ISNUMBER(H169))),"",IF(OR(E169&lt;=0,D169&lt;0,D169&gt;E169),"",D169/E169))</f>
        <v/>
      </c>
      <c r="K169" s="15">
        <f>IF(J169="","",COUNTIFS($A$6:$A$505,A169&amp;"",$H$6:$H$505,"&lt;"&amp;H169,$J$6:$J$505,"&gt;=0")+COUNTIFS($A$6:A169,A169&amp;"",$H$6:H169,H169&amp;"",$J$6:J169,"&gt;=0"))</f>
        <v/>
      </c>
      <c r="L169" s="6">
        <f>IF(AND(A169&amp;""="",D169&amp;""=""),"",IF(J169="","راجع البيانات","سليم"))</f>
        <v/>
      </c>
    </row>
    <row r="170">
      <c r="A170" s="5" t="n"/>
      <c r="B170" s="5" t="n"/>
      <c r="C170" s="5" t="n"/>
      <c r="D170" s="18" t="n"/>
      <c r="E170" s="18" t="n"/>
      <c r="F170" s="19" t="n"/>
      <c r="G170" s="5" t="n"/>
      <c r="H170" s="20" t="n"/>
      <c r="I170" s="5" t="n"/>
      <c r="J170" s="16">
        <f>IF(OR(A170&amp;""="",NOT(ISNUMBER(D170)),NOT(ISNUMBER(E170)),NOT(ISNUMBER(H170))),"",IF(OR(E170&lt;=0,D170&lt;0,D170&gt;E170),"",D170/E170))</f>
        <v/>
      </c>
      <c r="K170" s="15">
        <f>IF(J170="","",COUNTIFS($A$6:$A$505,A170&amp;"",$H$6:$H$505,"&lt;"&amp;H170,$J$6:$J$505,"&gt;=0")+COUNTIFS($A$6:A170,A170&amp;"",$H$6:H170,H170&amp;"",$J$6:J170,"&gt;=0"))</f>
        <v/>
      </c>
      <c r="L170" s="6">
        <f>IF(AND(A170&amp;""="",D170&amp;""=""),"",IF(J170="","راجع البيانات","سليم"))</f>
        <v/>
      </c>
    </row>
    <row r="171">
      <c r="A171" s="5" t="n"/>
      <c r="B171" s="5" t="n"/>
      <c r="C171" s="5" t="n"/>
      <c r="D171" s="18" t="n"/>
      <c r="E171" s="18" t="n"/>
      <c r="F171" s="19" t="n"/>
      <c r="G171" s="5" t="n"/>
      <c r="H171" s="20" t="n"/>
      <c r="I171" s="5" t="n"/>
      <c r="J171" s="16">
        <f>IF(OR(A171&amp;""="",NOT(ISNUMBER(D171)),NOT(ISNUMBER(E171)),NOT(ISNUMBER(H171))),"",IF(OR(E171&lt;=0,D171&lt;0,D171&gt;E171),"",D171/E171))</f>
        <v/>
      </c>
      <c r="K171" s="15">
        <f>IF(J171="","",COUNTIFS($A$6:$A$505,A171&amp;"",$H$6:$H$505,"&lt;"&amp;H171,$J$6:$J$505,"&gt;=0")+COUNTIFS($A$6:A171,A171&amp;"",$H$6:H171,H171&amp;"",$J$6:J171,"&gt;=0"))</f>
        <v/>
      </c>
      <c r="L171" s="6">
        <f>IF(AND(A171&amp;""="",D171&amp;""=""),"",IF(J171="","راجع البيانات","سليم"))</f>
        <v/>
      </c>
    </row>
    <row r="172">
      <c r="A172" s="5" t="n"/>
      <c r="B172" s="5" t="n"/>
      <c r="C172" s="5" t="n"/>
      <c r="D172" s="18" t="n"/>
      <c r="E172" s="18" t="n"/>
      <c r="F172" s="19" t="n"/>
      <c r="G172" s="5" t="n"/>
      <c r="H172" s="20" t="n"/>
      <c r="I172" s="5" t="n"/>
      <c r="J172" s="16">
        <f>IF(OR(A172&amp;""="",NOT(ISNUMBER(D172)),NOT(ISNUMBER(E172)),NOT(ISNUMBER(H172))),"",IF(OR(E172&lt;=0,D172&lt;0,D172&gt;E172),"",D172/E172))</f>
        <v/>
      </c>
      <c r="K172" s="15">
        <f>IF(J172="","",COUNTIFS($A$6:$A$505,A172&amp;"",$H$6:$H$505,"&lt;"&amp;H172,$J$6:$J$505,"&gt;=0")+COUNTIFS($A$6:A172,A172&amp;"",$H$6:H172,H172&amp;"",$J$6:J172,"&gt;=0"))</f>
        <v/>
      </c>
      <c r="L172" s="6">
        <f>IF(AND(A172&amp;""="",D172&amp;""=""),"",IF(J172="","راجع البيانات","سليم"))</f>
        <v/>
      </c>
    </row>
    <row r="173">
      <c r="A173" s="5" t="n"/>
      <c r="B173" s="5" t="n"/>
      <c r="C173" s="5" t="n"/>
      <c r="D173" s="18" t="n"/>
      <c r="E173" s="18" t="n"/>
      <c r="F173" s="19" t="n"/>
      <c r="G173" s="5" t="n"/>
      <c r="H173" s="20" t="n"/>
      <c r="I173" s="5" t="n"/>
      <c r="J173" s="16">
        <f>IF(OR(A173&amp;""="",NOT(ISNUMBER(D173)),NOT(ISNUMBER(E173)),NOT(ISNUMBER(H173))),"",IF(OR(E173&lt;=0,D173&lt;0,D173&gt;E173),"",D173/E173))</f>
        <v/>
      </c>
      <c r="K173" s="15">
        <f>IF(J173="","",COUNTIFS($A$6:$A$505,A173&amp;"",$H$6:$H$505,"&lt;"&amp;H173,$J$6:$J$505,"&gt;=0")+COUNTIFS($A$6:A173,A173&amp;"",$H$6:H173,H173&amp;"",$J$6:J173,"&gt;=0"))</f>
        <v/>
      </c>
      <c r="L173" s="6">
        <f>IF(AND(A173&amp;""="",D173&amp;""=""),"",IF(J173="","راجع البيانات","سليم"))</f>
        <v/>
      </c>
    </row>
    <row r="174">
      <c r="A174" s="5" t="n"/>
      <c r="B174" s="5" t="n"/>
      <c r="C174" s="5" t="n"/>
      <c r="D174" s="18" t="n"/>
      <c r="E174" s="18" t="n"/>
      <c r="F174" s="19" t="n"/>
      <c r="G174" s="5" t="n"/>
      <c r="H174" s="20" t="n"/>
      <c r="I174" s="5" t="n"/>
      <c r="J174" s="16">
        <f>IF(OR(A174&amp;""="",NOT(ISNUMBER(D174)),NOT(ISNUMBER(E174)),NOT(ISNUMBER(H174))),"",IF(OR(E174&lt;=0,D174&lt;0,D174&gt;E174),"",D174/E174))</f>
        <v/>
      </c>
      <c r="K174" s="15">
        <f>IF(J174="","",COUNTIFS($A$6:$A$505,A174&amp;"",$H$6:$H$505,"&lt;"&amp;H174,$J$6:$J$505,"&gt;=0")+COUNTIFS($A$6:A174,A174&amp;"",$H$6:H174,H174&amp;"",$J$6:J174,"&gt;=0"))</f>
        <v/>
      </c>
      <c r="L174" s="6">
        <f>IF(AND(A174&amp;""="",D174&amp;""=""),"",IF(J174="","راجع البيانات","سليم"))</f>
        <v/>
      </c>
    </row>
    <row r="175">
      <c r="A175" s="5" t="n"/>
      <c r="B175" s="5" t="n"/>
      <c r="C175" s="5" t="n"/>
      <c r="D175" s="18" t="n"/>
      <c r="E175" s="18" t="n"/>
      <c r="F175" s="19" t="n"/>
      <c r="G175" s="5" t="n"/>
      <c r="H175" s="20" t="n"/>
      <c r="I175" s="5" t="n"/>
      <c r="J175" s="16">
        <f>IF(OR(A175&amp;""="",NOT(ISNUMBER(D175)),NOT(ISNUMBER(E175)),NOT(ISNUMBER(H175))),"",IF(OR(E175&lt;=0,D175&lt;0,D175&gt;E175),"",D175/E175))</f>
        <v/>
      </c>
      <c r="K175" s="15">
        <f>IF(J175="","",COUNTIFS($A$6:$A$505,A175&amp;"",$H$6:$H$505,"&lt;"&amp;H175,$J$6:$J$505,"&gt;=0")+COUNTIFS($A$6:A175,A175&amp;"",$H$6:H175,H175&amp;"",$J$6:J175,"&gt;=0"))</f>
        <v/>
      </c>
      <c r="L175" s="6">
        <f>IF(AND(A175&amp;""="",D175&amp;""=""),"",IF(J175="","راجع البيانات","سليم"))</f>
        <v/>
      </c>
    </row>
    <row r="176">
      <c r="A176" s="5" t="n"/>
      <c r="B176" s="5" t="n"/>
      <c r="C176" s="5" t="n"/>
      <c r="D176" s="18" t="n"/>
      <c r="E176" s="18" t="n"/>
      <c r="F176" s="19" t="n"/>
      <c r="G176" s="5" t="n"/>
      <c r="H176" s="20" t="n"/>
      <c r="I176" s="5" t="n"/>
      <c r="J176" s="16">
        <f>IF(OR(A176&amp;""="",NOT(ISNUMBER(D176)),NOT(ISNUMBER(E176)),NOT(ISNUMBER(H176))),"",IF(OR(E176&lt;=0,D176&lt;0,D176&gt;E176),"",D176/E176))</f>
        <v/>
      </c>
      <c r="K176" s="15">
        <f>IF(J176="","",COUNTIFS($A$6:$A$505,A176&amp;"",$H$6:$H$505,"&lt;"&amp;H176,$J$6:$J$505,"&gt;=0")+COUNTIFS($A$6:A176,A176&amp;"",$H$6:H176,H176&amp;"",$J$6:J176,"&gt;=0"))</f>
        <v/>
      </c>
      <c r="L176" s="6">
        <f>IF(AND(A176&amp;""="",D176&amp;""=""),"",IF(J176="","راجع البيانات","سليم"))</f>
        <v/>
      </c>
    </row>
    <row r="177">
      <c r="A177" s="5" t="n"/>
      <c r="B177" s="5" t="n"/>
      <c r="C177" s="5" t="n"/>
      <c r="D177" s="18" t="n"/>
      <c r="E177" s="18" t="n"/>
      <c r="F177" s="19" t="n"/>
      <c r="G177" s="5" t="n"/>
      <c r="H177" s="20" t="n"/>
      <c r="I177" s="5" t="n"/>
      <c r="J177" s="16">
        <f>IF(OR(A177&amp;""="",NOT(ISNUMBER(D177)),NOT(ISNUMBER(E177)),NOT(ISNUMBER(H177))),"",IF(OR(E177&lt;=0,D177&lt;0,D177&gt;E177),"",D177/E177))</f>
        <v/>
      </c>
      <c r="K177" s="15">
        <f>IF(J177="","",COUNTIFS($A$6:$A$505,A177&amp;"",$H$6:$H$505,"&lt;"&amp;H177,$J$6:$J$505,"&gt;=0")+COUNTIFS($A$6:A177,A177&amp;"",$H$6:H177,H177&amp;"",$J$6:J177,"&gt;=0"))</f>
        <v/>
      </c>
      <c r="L177" s="6">
        <f>IF(AND(A177&amp;""="",D177&amp;""=""),"",IF(J177="","راجع البيانات","سليم"))</f>
        <v/>
      </c>
    </row>
    <row r="178">
      <c r="A178" s="5" t="n"/>
      <c r="B178" s="5" t="n"/>
      <c r="C178" s="5" t="n"/>
      <c r="D178" s="18" t="n"/>
      <c r="E178" s="18" t="n"/>
      <c r="F178" s="19" t="n"/>
      <c r="G178" s="5" t="n"/>
      <c r="H178" s="20" t="n"/>
      <c r="I178" s="5" t="n"/>
      <c r="J178" s="16">
        <f>IF(OR(A178&amp;""="",NOT(ISNUMBER(D178)),NOT(ISNUMBER(E178)),NOT(ISNUMBER(H178))),"",IF(OR(E178&lt;=0,D178&lt;0,D178&gt;E178),"",D178/E178))</f>
        <v/>
      </c>
      <c r="K178" s="15">
        <f>IF(J178="","",COUNTIFS($A$6:$A$505,A178&amp;"",$H$6:$H$505,"&lt;"&amp;H178,$J$6:$J$505,"&gt;=0")+COUNTIFS($A$6:A178,A178&amp;"",$H$6:H178,H178&amp;"",$J$6:J178,"&gt;=0"))</f>
        <v/>
      </c>
      <c r="L178" s="6">
        <f>IF(AND(A178&amp;""="",D178&amp;""=""),"",IF(J178="","راجع البيانات","سليم"))</f>
        <v/>
      </c>
    </row>
    <row r="179">
      <c r="A179" s="5" t="n"/>
      <c r="B179" s="5" t="n"/>
      <c r="C179" s="5" t="n"/>
      <c r="D179" s="18" t="n"/>
      <c r="E179" s="18" t="n"/>
      <c r="F179" s="19" t="n"/>
      <c r="G179" s="5" t="n"/>
      <c r="H179" s="20" t="n"/>
      <c r="I179" s="5" t="n"/>
      <c r="J179" s="16">
        <f>IF(OR(A179&amp;""="",NOT(ISNUMBER(D179)),NOT(ISNUMBER(E179)),NOT(ISNUMBER(H179))),"",IF(OR(E179&lt;=0,D179&lt;0,D179&gt;E179),"",D179/E179))</f>
        <v/>
      </c>
      <c r="K179" s="15">
        <f>IF(J179="","",COUNTIFS($A$6:$A$505,A179&amp;"",$H$6:$H$505,"&lt;"&amp;H179,$J$6:$J$505,"&gt;=0")+COUNTIFS($A$6:A179,A179&amp;"",$H$6:H179,H179&amp;"",$J$6:J179,"&gt;=0"))</f>
        <v/>
      </c>
      <c r="L179" s="6">
        <f>IF(AND(A179&amp;""="",D179&amp;""=""),"",IF(J179="","راجع البيانات","سليم"))</f>
        <v/>
      </c>
    </row>
    <row r="180">
      <c r="A180" s="5" t="n"/>
      <c r="B180" s="5" t="n"/>
      <c r="C180" s="5" t="n"/>
      <c r="D180" s="18" t="n"/>
      <c r="E180" s="18" t="n"/>
      <c r="F180" s="19" t="n"/>
      <c r="G180" s="5" t="n"/>
      <c r="H180" s="20" t="n"/>
      <c r="I180" s="5" t="n"/>
      <c r="J180" s="16">
        <f>IF(OR(A180&amp;""="",NOT(ISNUMBER(D180)),NOT(ISNUMBER(E180)),NOT(ISNUMBER(H180))),"",IF(OR(E180&lt;=0,D180&lt;0,D180&gt;E180),"",D180/E180))</f>
        <v/>
      </c>
      <c r="K180" s="15">
        <f>IF(J180="","",COUNTIFS($A$6:$A$505,A180&amp;"",$H$6:$H$505,"&lt;"&amp;H180,$J$6:$J$505,"&gt;=0")+COUNTIFS($A$6:A180,A180&amp;"",$H$6:H180,H180&amp;"",$J$6:J180,"&gt;=0"))</f>
        <v/>
      </c>
      <c r="L180" s="6">
        <f>IF(AND(A180&amp;""="",D180&amp;""=""),"",IF(J180="","راجع البيانات","سليم"))</f>
        <v/>
      </c>
    </row>
    <row r="181">
      <c r="A181" s="5" t="n"/>
      <c r="B181" s="5" t="n"/>
      <c r="C181" s="5" t="n"/>
      <c r="D181" s="18" t="n"/>
      <c r="E181" s="18" t="n"/>
      <c r="F181" s="19" t="n"/>
      <c r="G181" s="5" t="n"/>
      <c r="H181" s="20" t="n"/>
      <c r="I181" s="5" t="n"/>
      <c r="J181" s="16">
        <f>IF(OR(A181&amp;""="",NOT(ISNUMBER(D181)),NOT(ISNUMBER(E181)),NOT(ISNUMBER(H181))),"",IF(OR(E181&lt;=0,D181&lt;0,D181&gt;E181),"",D181/E181))</f>
        <v/>
      </c>
      <c r="K181" s="15">
        <f>IF(J181="","",COUNTIFS($A$6:$A$505,A181&amp;"",$H$6:$H$505,"&lt;"&amp;H181,$J$6:$J$505,"&gt;=0")+COUNTIFS($A$6:A181,A181&amp;"",$H$6:H181,H181&amp;"",$J$6:J181,"&gt;=0"))</f>
        <v/>
      </c>
      <c r="L181" s="6">
        <f>IF(AND(A181&amp;""="",D181&amp;""=""),"",IF(J181="","راجع البيانات","سليم"))</f>
        <v/>
      </c>
    </row>
    <row r="182">
      <c r="A182" s="5" t="n"/>
      <c r="B182" s="5" t="n"/>
      <c r="C182" s="5" t="n"/>
      <c r="D182" s="18" t="n"/>
      <c r="E182" s="18" t="n"/>
      <c r="F182" s="19" t="n"/>
      <c r="G182" s="5" t="n"/>
      <c r="H182" s="20" t="n"/>
      <c r="I182" s="5" t="n"/>
      <c r="J182" s="16">
        <f>IF(OR(A182&amp;""="",NOT(ISNUMBER(D182)),NOT(ISNUMBER(E182)),NOT(ISNUMBER(H182))),"",IF(OR(E182&lt;=0,D182&lt;0,D182&gt;E182),"",D182/E182))</f>
        <v/>
      </c>
      <c r="K182" s="15">
        <f>IF(J182="","",COUNTIFS($A$6:$A$505,A182&amp;"",$H$6:$H$505,"&lt;"&amp;H182,$J$6:$J$505,"&gt;=0")+COUNTIFS($A$6:A182,A182&amp;"",$H$6:H182,H182&amp;"",$J$6:J182,"&gt;=0"))</f>
        <v/>
      </c>
      <c r="L182" s="6">
        <f>IF(AND(A182&amp;""="",D182&amp;""=""),"",IF(J182="","راجع البيانات","سليم"))</f>
        <v/>
      </c>
    </row>
    <row r="183">
      <c r="A183" s="5" t="n"/>
      <c r="B183" s="5" t="n"/>
      <c r="C183" s="5" t="n"/>
      <c r="D183" s="18" t="n"/>
      <c r="E183" s="18" t="n"/>
      <c r="F183" s="19" t="n"/>
      <c r="G183" s="5" t="n"/>
      <c r="H183" s="20" t="n"/>
      <c r="I183" s="5" t="n"/>
      <c r="J183" s="16">
        <f>IF(OR(A183&amp;""="",NOT(ISNUMBER(D183)),NOT(ISNUMBER(E183)),NOT(ISNUMBER(H183))),"",IF(OR(E183&lt;=0,D183&lt;0,D183&gt;E183),"",D183/E183))</f>
        <v/>
      </c>
      <c r="K183" s="15">
        <f>IF(J183="","",COUNTIFS($A$6:$A$505,A183&amp;"",$H$6:$H$505,"&lt;"&amp;H183,$J$6:$J$505,"&gt;=0")+COUNTIFS($A$6:A183,A183&amp;"",$H$6:H183,H183&amp;"",$J$6:J183,"&gt;=0"))</f>
        <v/>
      </c>
      <c r="L183" s="6">
        <f>IF(AND(A183&amp;""="",D183&amp;""=""),"",IF(J183="","راجع البيانات","سليم"))</f>
        <v/>
      </c>
    </row>
    <row r="184">
      <c r="A184" s="5" t="n"/>
      <c r="B184" s="5" t="n"/>
      <c r="C184" s="5" t="n"/>
      <c r="D184" s="18" t="n"/>
      <c r="E184" s="18" t="n"/>
      <c r="F184" s="19" t="n"/>
      <c r="G184" s="5" t="n"/>
      <c r="H184" s="20" t="n"/>
      <c r="I184" s="5" t="n"/>
      <c r="J184" s="16">
        <f>IF(OR(A184&amp;""="",NOT(ISNUMBER(D184)),NOT(ISNUMBER(E184)),NOT(ISNUMBER(H184))),"",IF(OR(E184&lt;=0,D184&lt;0,D184&gt;E184),"",D184/E184))</f>
        <v/>
      </c>
      <c r="K184" s="15">
        <f>IF(J184="","",COUNTIFS($A$6:$A$505,A184&amp;"",$H$6:$H$505,"&lt;"&amp;H184,$J$6:$J$505,"&gt;=0")+COUNTIFS($A$6:A184,A184&amp;"",$H$6:H184,H184&amp;"",$J$6:J184,"&gt;=0"))</f>
        <v/>
      </c>
      <c r="L184" s="6">
        <f>IF(AND(A184&amp;""="",D184&amp;""=""),"",IF(J184="","راجع البيانات","سليم"))</f>
        <v/>
      </c>
    </row>
    <row r="185">
      <c r="A185" s="5" t="n"/>
      <c r="B185" s="5" t="n"/>
      <c r="C185" s="5" t="n"/>
      <c r="D185" s="18" t="n"/>
      <c r="E185" s="18" t="n"/>
      <c r="F185" s="19" t="n"/>
      <c r="G185" s="5" t="n"/>
      <c r="H185" s="20" t="n"/>
      <c r="I185" s="5" t="n"/>
      <c r="J185" s="16">
        <f>IF(OR(A185&amp;""="",NOT(ISNUMBER(D185)),NOT(ISNUMBER(E185)),NOT(ISNUMBER(H185))),"",IF(OR(E185&lt;=0,D185&lt;0,D185&gt;E185),"",D185/E185))</f>
        <v/>
      </c>
      <c r="K185" s="15">
        <f>IF(J185="","",COUNTIFS($A$6:$A$505,A185&amp;"",$H$6:$H$505,"&lt;"&amp;H185,$J$6:$J$505,"&gt;=0")+COUNTIFS($A$6:A185,A185&amp;"",$H$6:H185,H185&amp;"",$J$6:J185,"&gt;=0"))</f>
        <v/>
      </c>
      <c r="L185" s="6">
        <f>IF(AND(A185&amp;""="",D185&amp;""=""),"",IF(J185="","راجع البيانات","سليم"))</f>
        <v/>
      </c>
    </row>
    <row r="186">
      <c r="A186" s="5" t="n"/>
      <c r="B186" s="5" t="n"/>
      <c r="C186" s="5" t="n"/>
      <c r="D186" s="18" t="n"/>
      <c r="E186" s="18" t="n"/>
      <c r="F186" s="19" t="n"/>
      <c r="G186" s="5" t="n"/>
      <c r="H186" s="20" t="n"/>
      <c r="I186" s="5" t="n"/>
      <c r="J186" s="16">
        <f>IF(OR(A186&amp;""="",NOT(ISNUMBER(D186)),NOT(ISNUMBER(E186)),NOT(ISNUMBER(H186))),"",IF(OR(E186&lt;=0,D186&lt;0,D186&gt;E186),"",D186/E186))</f>
        <v/>
      </c>
      <c r="K186" s="15">
        <f>IF(J186="","",COUNTIFS($A$6:$A$505,A186&amp;"",$H$6:$H$505,"&lt;"&amp;H186,$J$6:$J$505,"&gt;=0")+COUNTIFS($A$6:A186,A186&amp;"",$H$6:H186,H186&amp;"",$J$6:J186,"&gt;=0"))</f>
        <v/>
      </c>
      <c r="L186" s="6">
        <f>IF(AND(A186&amp;""="",D186&amp;""=""),"",IF(J186="","راجع البيانات","سليم"))</f>
        <v/>
      </c>
    </row>
    <row r="187">
      <c r="A187" s="5" t="n"/>
      <c r="B187" s="5" t="n"/>
      <c r="C187" s="5" t="n"/>
      <c r="D187" s="18" t="n"/>
      <c r="E187" s="18" t="n"/>
      <c r="F187" s="19" t="n"/>
      <c r="G187" s="5" t="n"/>
      <c r="H187" s="20" t="n"/>
      <c r="I187" s="5" t="n"/>
      <c r="J187" s="16">
        <f>IF(OR(A187&amp;""="",NOT(ISNUMBER(D187)),NOT(ISNUMBER(E187)),NOT(ISNUMBER(H187))),"",IF(OR(E187&lt;=0,D187&lt;0,D187&gt;E187),"",D187/E187))</f>
        <v/>
      </c>
      <c r="K187" s="15">
        <f>IF(J187="","",COUNTIFS($A$6:$A$505,A187&amp;"",$H$6:$H$505,"&lt;"&amp;H187,$J$6:$J$505,"&gt;=0")+COUNTIFS($A$6:A187,A187&amp;"",$H$6:H187,H187&amp;"",$J$6:J187,"&gt;=0"))</f>
        <v/>
      </c>
      <c r="L187" s="6">
        <f>IF(AND(A187&amp;""="",D187&amp;""=""),"",IF(J187="","راجع البيانات","سليم"))</f>
        <v/>
      </c>
    </row>
    <row r="188">
      <c r="A188" s="5" t="n"/>
      <c r="B188" s="5" t="n"/>
      <c r="C188" s="5" t="n"/>
      <c r="D188" s="18" t="n"/>
      <c r="E188" s="18" t="n"/>
      <c r="F188" s="19" t="n"/>
      <c r="G188" s="5" t="n"/>
      <c r="H188" s="20" t="n"/>
      <c r="I188" s="5" t="n"/>
      <c r="J188" s="16">
        <f>IF(OR(A188&amp;""="",NOT(ISNUMBER(D188)),NOT(ISNUMBER(E188)),NOT(ISNUMBER(H188))),"",IF(OR(E188&lt;=0,D188&lt;0,D188&gt;E188),"",D188/E188))</f>
        <v/>
      </c>
      <c r="K188" s="15">
        <f>IF(J188="","",COUNTIFS($A$6:$A$505,A188&amp;"",$H$6:$H$505,"&lt;"&amp;H188,$J$6:$J$505,"&gt;=0")+COUNTIFS($A$6:A188,A188&amp;"",$H$6:H188,H188&amp;"",$J$6:J188,"&gt;=0"))</f>
        <v/>
      </c>
      <c r="L188" s="6">
        <f>IF(AND(A188&amp;""="",D188&amp;""=""),"",IF(J188="","راجع البيانات","سليم"))</f>
        <v/>
      </c>
    </row>
    <row r="189">
      <c r="A189" s="5" t="n"/>
      <c r="B189" s="5" t="n"/>
      <c r="C189" s="5" t="n"/>
      <c r="D189" s="18" t="n"/>
      <c r="E189" s="18" t="n"/>
      <c r="F189" s="19" t="n"/>
      <c r="G189" s="5" t="n"/>
      <c r="H189" s="20" t="n"/>
      <c r="I189" s="5" t="n"/>
      <c r="J189" s="16">
        <f>IF(OR(A189&amp;""="",NOT(ISNUMBER(D189)),NOT(ISNUMBER(E189)),NOT(ISNUMBER(H189))),"",IF(OR(E189&lt;=0,D189&lt;0,D189&gt;E189),"",D189/E189))</f>
        <v/>
      </c>
      <c r="K189" s="15">
        <f>IF(J189="","",COUNTIFS($A$6:$A$505,A189&amp;"",$H$6:$H$505,"&lt;"&amp;H189,$J$6:$J$505,"&gt;=0")+COUNTIFS($A$6:A189,A189&amp;"",$H$6:H189,H189&amp;"",$J$6:J189,"&gt;=0"))</f>
        <v/>
      </c>
      <c r="L189" s="6">
        <f>IF(AND(A189&amp;""="",D189&amp;""=""),"",IF(J189="","راجع البيانات","سليم"))</f>
        <v/>
      </c>
    </row>
    <row r="190">
      <c r="A190" s="5" t="n"/>
      <c r="B190" s="5" t="n"/>
      <c r="C190" s="5" t="n"/>
      <c r="D190" s="18" t="n"/>
      <c r="E190" s="18" t="n"/>
      <c r="F190" s="19" t="n"/>
      <c r="G190" s="5" t="n"/>
      <c r="H190" s="20" t="n"/>
      <c r="I190" s="5" t="n"/>
      <c r="J190" s="16">
        <f>IF(OR(A190&amp;""="",NOT(ISNUMBER(D190)),NOT(ISNUMBER(E190)),NOT(ISNUMBER(H190))),"",IF(OR(E190&lt;=0,D190&lt;0,D190&gt;E190),"",D190/E190))</f>
        <v/>
      </c>
      <c r="K190" s="15">
        <f>IF(J190="","",COUNTIFS($A$6:$A$505,A190&amp;"",$H$6:$H$505,"&lt;"&amp;H190,$J$6:$J$505,"&gt;=0")+COUNTIFS($A$6:A190,A190&amp;"",$H$6:H190,H190&amp;"",$J$6:J190,"&gt;=0"))</f>
        <v/>
      </c>
      <c r="L190" s="6">
        <f>IF(AND(A190&amp;""="",D190&amp;""=""),"",IF(J190="","راجع البيانات","سليم"))</f>
        <v/>
      </c>
    </row>
    <row r="191">
      <c r="A191" s="5" t="n"/>
      <c r="B191" s="5" t="n"/>
      <c r="C191" s="5" t="n"/>
      <c r="D191" s="18" t="n"/>
      <c r="E191" s="18" t="n"/>
      <c r="F191" s="19" t="n"/>
      <c r="G191" s="5" t="n"/>
      <c r="H191" s="20" t="n"/>
      <c r="I191" s="5" t="n"/>
      <c r="J191" s="16">
        <f>IF(OR(A191&amp;""="",NOT(ISNUMBER(D191)),NOT(ISNUMBER(E191)),NOT(ISNUMBER(H191))),"",IF(OR(E191&lt;=0,D191&lt;0,D191&gt;E191),"",D191/E191))</f>
        <v/>
      </c>
      <c r="K191" s="15">
        <f>IF(J191="","",COUNTIFS($A$6:$A$505,A191&amp;"",$H$6:$H$505,"&lt;"&amp;H191,$J$6:$J$505,"&gt;=0")+COUNTIFS($A$6:A191,A191&amp;"",$H$6:H191,H191&amp;"",$J$6:J191,"&gt;=0"))</f>
        <v/>
      </c>
      <c r="L191" s="6">
        <f>IF(AND(A191&amp;""="",D191&amp;""=""),"",IF(J191="","راجع البيانات","سليم"))</f>
        <v/>
      </c>
    </row>
    <row r="192">
      <c r="A192" s="5" t="n"/>
      <c r="B192" s="5" t="n"/>
      <c r="C192" s="5" t="n"/>
      <c r="D192" s="18" t="n"/>
      <c r="E192" s="18" t="n"/>
      <c r="F192" s="19" t="n"/>
      <c r="G192" s="5" t="n"/>
      <c r="H192" s="20" t="n"/>
      <c r="I192" s="5" t="n"/>
      <c r="J192" s="16">
        <f>IF(OR(A192&amp;""="",NOT(ISNUMBER(D192)),NOT(ISNUMBER(E192)),NOT(ISNUMBER(H192))),"",IF(OR(E192&lt;=0,D192&lt;0,D192&gt;E192),"",D192/E192))</f>
        <v/>
      </c>
      <c r="K192" s="15">
        <f>IF(J192="","",COUNTIFS($A$6:$A$505,A192&amp;"",$H$6:$H$505,"&lt;"&amp;H192,$J$6:$J$505,"&gt;=0")+COUNTIFS($A$6:A192,A192&amp;"",$H$6:H192,H192&amp;"",$J$6:J192,"&gt;=0"))</f>
        <v/>
      </c>
      <c r="L192" s="6">
        <f>IF(AND(A192&amp;""="",D192&amp;""=""),"",IF(J192="","راجع البيانات","سليم"))</f>
        <v/>
      </c>
    </row>
    <row r="193">
      <c r="A193" s="5" t="n"/>
      <c r="B193" s="5" t="n"/>
      <c r="C193" s="5" t="n"/>
      <c r="D193" s="18" t="n"/>
      <c r="E193" s="18" t="n"/>
      <c r="F193" s="19" t="n"/>
      <c r="G193" s="5" t="n"/>
      <c r="H193" s="20" t="n"/>
      <c r="I193" s="5" t="n"/>
      <c r="J193" s="16">
        <f>IF(OR(A193&amp;""="",NOT(ISNUMBER(D193)),NOT(ISNUMBER(E193)),NOT(ISNUMBER(H193))),"",IF(OR(E193&lt;=0,D193&lt;0,D193&gt;E193),"",D193/E193))</f>
        <v/>
      </c>
      <c r="K193" s="15">
        <f>IF(J193="","",COUNTIFS($A$6:$A$505,A193&amp;"",$H$6:$H$505,"&lt;"&amp;H193,$J$6:$J$505,"&gt;=0")+COUNTIFS($A$6:A193,A193&amp;"",$H$6:H193,H193&amp;"",$J$6:J193,"&gt;=0"))</f>
        <v/>
      </c>
      <c r="L193" s="6">
        <f>IF(AND(A193&amp;""="",D193&amp;""=""),"",IF(J193="","راجع البيانات","سليم"))</f>
        <v/>
      </c>
    </row>
    <row r="194">
      <c r="A194" s="5" t="n"/>
      <c r="B194" s="5" t="n"/>
      <c r="C194" s="5" t="n"/>
      <c r="D194" s="18" t="n"/>
      <c r="E194" s="18" t="n"/>
      <c r="F194" s="19" t="n"/>
      <c r="G194" s="5" t="n"/>
      <c r="H194" s="20" t="n"/>
      <c r="I194" s="5" t="n"/>
      <c r="J194" s="16">
        <f>IF(OR(A194&amp;""="",NOT(ISNUMBER(D194)),NOT(ISNUMBER(E194)),NOT(ISNUMBER(H194))),"",IF(OR(E194&lt;=0,D194&lt;0,D194&gt;E194),"",D194/E194))</f>
        <v/>
      </c>
      <c r="K194" s="15">
        <f>IF(J194="","",COUNTIFS($A$6:$A$505,A194&amp;"",$H$6:$H$505,"&lt;"&amp;H194,$J$6:$J$505,"&gt;=0")+COUNTIFS($A$6:A194,A194&amp;"",$H$6:H194,H194&amp;"",$J$6:J194,"&gt;=0"))</f>
        <v/>
      </c>
      <c r="L194" s="6">
        <f>IF(AND(A194&amp;""="",D194&amp;""=""),"",IF(J194="","راجع البيانات","سليم"))</f>
        <v/>
      </c>
    </row>
    <row r="195">
      <c r="A195" s="5" t="n"/>
      <c r="B195" s="5" t="n"/>
      <c r="C195" s="5" t="n"/>
      <c r="D195" s="18" t="n"/>
      <c r="E195" s="18" t="n"/>
      <c r="F195" s="19" t="n"/>
      <c r="G195" s="5" t="n"/>
      <c r="H195" s="20" t="n"/>
      <c r="I195" s="5" t="n"/>
      <c r="J195" s="16">
        <f>IF(OR(A195&amp;""="",NOT(ISNUMBER(D195)),NOT(ISNUMBER(E195)),NOT(ISNUMBER(H195))),"",IF(OR(E195&lt;=0,D195&lt;0,D195&gt;E195),"",D195/E195))</f>
        <v/>
      </c>
      <c r="K195" s="15">
        <f>IF(J195="","",COUNTIFS($A$6:$A$505,A195&amp;"",$H$6:$H$505,"&lt;"&amp;H195,$J$6:$J$505,"&gt;=0")+COUNTIFS($A$6:A195,A195&amp;"",$H$6:H195,H195&amp;"",$J$6:J195,"&gt;=0"))</f>
        <v/>
      </c>
      <c r="L195" s="6">
        <f>IF(AND(A195&amp;""="",D195&amp;""=""),"",IF(J195="","راجع البيانات","سليم"))</f>
        <v/>
      </c>
    </row>
    <row r="196">
      <c r="A196" s="5" t="n"/>
      <c r="B196" s="5" t="n"/>
      <c r="C196" s="5" t="n"/>
      <c r="D196" s="18" t="n"/>
      <c r="E196" s="18" t="n"/>
      <c r="F196" s="19" t="n"/>
      <c r="G196" s="5" t="n"/>
      <c r="H196" s="20" t="n"/>
      <c r="I196" s="5" t="n"/>
      <c r="J196" s="16">
        <f>IF(OR(A196&amp;""="",NOT(ISNUMBER(D196)),NOT(ISNUMBER(E196)),NOT(ISNUMBER(H196))),"",IF(OR(E196&lt;=0,D196&lt;0,D196&gt;E196),"",D196/E196))</f>
        <v/>
      </c>
      <c r="K196" s="15">
        <f>IF(J196="","",COUNTIFS($A$6:$A$505,A196&amp;"",$H$6:$H$505,"&lt;"&amp;H196,$J$6:$J$505,"&gt;=0")+COUNTIFS($A$6:A196,A196&amp;"",$H$6:H196,H196&amp;"",$J$6:J196,"&gt;=0"))</f>
        <v/>
      </c>
      <c r="L196" s="6">
        <f>IF(AND(A196&amp;""="",D196&amp;""=""),"",IF(J196="","راجع البيانات","سليم"))</f>
        <v/>
      </c>
    </row>
    <row r="197">
      <c r="A197" s="5" t="n"/>
      <c r="B197" s="5" t="n"/>
      <c r="C197" s="5" t="n"/>
      <c r="D197" s="18" t="n"/>
      <c r="E197" s="18" t="n"/>
      <c r="F197" s="19" t="n"/>
      <c r="G197" s="5" t="n"/>
      <c r="H197" s="20" t="n"/>
      <c r="I197" s="5" t="n"/>
      <c r="J197" s="16">
        <f>IF(OR(A197&amp;""="",NOT(ISNUMBER(D197)),NOT(ISNUMBER(E197)),NOT(ISNUMBER(H197))),"",IF(OR(E197&lt;=0,D197&lt;0,D197&gt;E197),"",D197/E197))</f>
        <v/>
      </c>
      <c r="K197" s="15">
        <f>IF(J197="","",COUNTIFS($A$6:$A$505,A197&amp;"",$H$6:$H$505,"&lt;"&amp;H197,$J$6:$J$505,"&gt;=0")+COUNTIFS($A$6:A197,A197&amp;"",$H$6:H197,H197&amp;"",$J$6:J197,"&gt;=0"))</f>
        <v/>
      </c>
      <c r="L197" s="6">
        <f>IF(AND(A197&amp;""="",D197&amp;""=""),"",IF(J197="","راجع البيانات","سليم"))</f>
        <v/>
      </c>
    </row>
    <row r="198">
      <c r="A198" s="5" t="n"/>
      <c r="B198" s="5" t="n"/>
      <c r="C198" s="5" t="n"/>
      <c r="D198" s="18" t="n"/>
      <c r="E198" s="18" t="n"/>
      <c r="F198" s="19" t="n"/>
      <c r="G198" s="5" t="n"/>
      <c r="H198" s="20" t="n"/>
      <c r="I198" s="5" t="n"/>
      <c r="J198" s="16">
        <f>IF(OR(A198&amp;""="",NOT(ISNUMBER(D198)),NOT(ISNUMBER(E198)),NOT(ISNUMBER(H198))),"",IF(OR(E198&lt;=0,D198&lt;0,D198&gt;E198),"",D198/E198))</f>
        <v/>
      </c>
      <c r="K198" s="15">
        <f>IF(J198="","",COUNTIFS($A$6:$A$505,A198&amp;"",$H$6:$H$505,"&lt;"&amp;H198,$J$6:$J$505,"&gt;=0")+COUNTIFS($A$6:A198,A198&amp;"",$H$6:H198,H198&amp;"",$J$6:J198,"&gt;=0"))</f>
        <v/>
      </c>
      <c r="L198" s="6">
        <f>IF(AND(A198&amp;""="",D198&amp;""=""),"",IF(J198="","راجع البيانات","سليم"))</f>
        <v/>
      </c>
    </row>
    <row r="199">
      <c r="A199" s="5" t="n"/>
      <c r="B199" s="5" t="n"/>
      <c r="C199" s="5" t="n"/>
      <c r="D199" s="18" t="n"/>
      <c r="E199" s="18" t="n"/>
      <c r="F199" s="19" t="n"/>
      <c r="G199" s="5" t="n"/>
      <c r="H199" s="20" t="n"/>
      <c r="I199" s="5" t="n"/>
      <c r="J199" s="16">
        <f>IF(OR(A199&amp;""="",NOT(ISNUMBER(D199)),NOT(ISNUMBER(E199)),NOT(ISNUMBER(H199))),"",IF(OR(E199&lt;=0,D199&lt;0,D199&gt;E199),"",D199/E199))</f>
        <v/>
      </c>
      <c r="K199" s="15">
        <f>IF(J199="","",COUNTIFS($A$6:$A$505,A199&amp;"",$H$6:$H$505,"&lt;"&amp;H199,$J$6:$J$505,"&gt;=0")+COUNTIFS($A$6:A199,A199&amp;"",$H$6:H199,H199&amp;"",$J$6:J199,"&gt;=0"))</f>
        <v/>
      </c>
      <c r="L199" s="6">
        <f>IF(AND(A199&amp;""="",D199&amp;""=""),"",IF(J199="","راجع البيانات","سليم"))</f>
        <v/>
      </c>
    </row>
    <row r="200">
      <c r="A200" s="5" t="n"/>
      <c r="B200" s="5" t="n"/>
      <c r="C200" s="5" t="n"/>
      <c r="D200" s="18" t="n"/>
      <c r="E200" s="18" t="n"/>
      <c r="F200" s="19" t="n"/>
      <c r="G200" s="5" t="n"/>
      <c r="H200" s="20" t="n"/>
      <c r="I200" s="5" t="n"/>
      <c r="J200" s="16">
        <f>IF(OR(A200&amp;""="",NOT(ISNUMBER(D200)),NOT(ISNUMBER(E200)),NOT(ISNUMBER(H200))),"",IF(OR(E200&lt;=0,D200&lt;0,D200&gt;E200),"",D200/E200))</f>
        <v/>
      </c>
      <c r="K200" s="15">
        <f>IF(J200="","",COUNTIFS($A$6:$A$505,A200&amp;"",$H$6:$H$505,"&lt;"&amp;H200,$J$6:$J$505,"&gt;=0")+COUNTIFS($A$6:A200,A200&amp;"",$H$6:H200,H200&amp;"",$J$6:J200,"&gt;=0"))</f>
        <v/>
      </c>
      <c r="L200" s="6">
        <f>IF(AND(A200&amp;""="",D200&amp;""=""),"",IF(J200="","راجع البيانات","سليم"))</f>
        <v/>
      </c>
    </row>
    <row r="201">
      <c r="A201" s="5" t="n"/>
      <c r="B201" s="5" t="n"/>
      <c r="C201" s="5" t="n"/>
      <c r="D201" s="18" t="n"/>
      <c r="E201" s="18" t="n"/>
      <c r="F201" s="19" t="n"/>
      <c r="G201" s="5" t="n"/>
      <c r="H201" s="20" t="n"/>
      <c r="I201" s="5" t="n"/>
      <c r="J201" s="16">
        <f>IF(OR(A201&amp;""="",NOT(ISNUMBER(D201)),NOT(ISNUMBER(E201)),NOT(ISNUMBER(H201))),"",IF(OR(E201&lt;=0,D201&lt;0,D201&gt;E201),"",D201/E201))</f>
        <v/>
      </c>
      <c r="K201" s="15">
        <f>IF(J201="","",COUNTIFS($A$6:$A$505,A201&amp;"",$H$6:$H$505,"&lt;"&amp;H201,$J$6:$J$505,"&gt;=0")+COUNTIFS($A$6:A201,A201&amp;"",$H$6:H201,H201&amp;"",$J$6:J201,"&gt;=0"))</f>
        <v/>
      </c>
      <c r="L201" s="6">
        <f>IF(AND(A201&amp;""="",D201&amp;""=""),"",IF(J201="","راجع البيانات","سليم"))</f>
        <v/>
      </c>
    </row>
    <row r="202">
      <c r="A202" s="5" t="n"/>
      <c r="B202" s="5" t="n"/>
      <c r="C202" s="5" t="n"/>
      <c r="D202" s="18" t="n"/>
      <c r="E202" s="18" t="n"/>
      <c r="F202" s="19" t="n"/>
      <c r="G202" s="5" t="n"/>
      <c r="H202" s="20" t="n"/>
      <c r="I202" s="5" t="n"/>
      <c r="J202" s="16">
        <f>IF(OR(A202&amp;""="",NOT(ISNUMBER(D202)),NOT(ISNUMBER(E202)),NOT(ISNUMBER(H202))),"",IF(OR(E202&lt;=0,D202&lt;0,D202&gt;E202),"",D202/E202))</f>
        <v/>
      </c>
      <c r="K202" s="15">
        <f>IF(J202="","",COUNTIFS($A$6:$A$505,A202&amp;"",$H$6:$H$505,"&lt;"&amp;H202,$J$6:$J$505,"&gt;=0")+COUNTIFS($A$6:A202,A202&amp;"",$H$6:H202,H202&amp;"",$J$6:J202,"&gt;=0"))</f>
        <v/>
      </c>
      <c r="L202" s="6">
        <f>IF(AND(A202&amp;""="",D202&amp;""=""),"",IF(J202="","راجع البيانات","سليم"))</f>
        <v/>
      </c>
    </row>
    <row r="203">
      <c r="A203" s="5" t="n"/>
      <c r="B203" s="5" t="n"/>
      <c r="C203" s="5" t="n"/>
      <c r="D203" s="18" t="n"/>
      <c r="E203" s="18" t="n"/>
      <c r="F203" s="19" t="n"/>
      <c r="G203" s="5" t="n"/>
      <c r="H203" s="20" t="n"/>
      <c r="I203" s="5" t="n"/>
      <c r="J203" s="16">
        <f>IF(OR(A203&amp;""="",NOT(ISNUMBER(D203)),NOT(ISNUMBER(E203)),NOT(ISNUMBER(H203))),"",IF(OR(E203&lt;=0,D203&lt;0,D203&gt;E203),"",D203/E203))</f>
        <v/>
      </c>
      <c r="K203" s="15">
        <f>IF(J203="","",COUNTIFS($A$6:$A$505,A203&amp;"",$H$6:$H$505,"&lt;"&amp;H203,$J$6:$J$505,"&gt;=0")+COUNTIFS($A$6:A203,A203&amp;"",$H$6:H203,H203&amp;"",$J$6:J203,"&gt;=0"))</f>
        <v/>
      </c>
      <c r="L203" s="6">
        <f>IF(AND(A203&amp;""="",D203&amp;""=""),"",IF(J203="","راجع البيانات","سليم"))</f>
        <v/>
      </c>
    </row>
    <row r="204">
      <c r="A204" s="5" t="n"/>
      <c r="B204" s="5" t="n"/>
      <c r="C204" s="5" t="n"/>
      <c r="D204" s="18" t="n"/>
      <c r="E204" s="18" t="n"/>
      <c r="F204" s="19" t="n"/>
      <c r="G204" s="5" t="n"/>
      <c r="H204" s="20" t="n"/>
      <c r="I204" s="5" t="n"/>
      <c r="J204" s="16">
        <f>IF(OR(A204&amp;""="",NOT(ISNUMBER(D204)),NOT(ISNUMBER(E204)),NOT(ISNUMBER(H204))),"",IF(OR(E204&lt;=0,D204&lt;0,D204&gt;E204),"",D204/E204))</f>
        <v/>
      </c>
      <c r="K204" s="15">
        <f>IF(J204="","",COUNTIFS($A$6:$A$505,A204&amp;"",$H$6:$H$505,"&lt;"&amp;H204,$J$6:$J$505,"&gt;=0")+COUNTIFS($A$6:A204,A204&amp;"",$H$6:H204,H204&amp;"",$J$6:J204,"&gt;=0"))</f>
        <v/>
      </c>
      <c r="L204" s="6">
        <f>IF(AND(A204&amp;""="",D204&amp;""=""),"",IF(J204="","راجع البيانات","سليم"))</f>
        <v/>
      </c>
    </row>
    <row r="205">
      <c r="A205" s="5" t="n"/>
      <c r="B205" s="5" t="n"/>
      <c r="C205" s="5" t="n"/>
      <c r="D205" s="18" t="n"/>
      <c r="E205" s="18" t="n"/>
      <c r="F205" s="19" t="n"/>
      <c r="G205" s="5" t="n"/>
      <c r="H205" s="20" t="n"/>
      <c r="I205" s="5" t="n"/>
      <c r="J205" s="16">
        <f>IF(OR(A205&amp;""="",NOT(ISNUMBER(D205)),NOT(ISNUMBER(E205)),NOT(ISNUMBER(H205))),"",IF(OR(E205&lt;=0,D205&lt;0,D205&gt;E205),"",D205/E205))</f>
        <v/>
      </c>
      <c r="K205" s="15">
        <f>IF(J205="","",COUNTIFS($A$6:$A$505,A205&amp;"",$H$6:$H$505,"&lt;"&amp;H205,$J$6:$J$505,"&gt;=0")+COUNTIFS($A$6:A205,A205&amp;"",$H$6:H205,H205&amp;"",$J$6:J205,"&gt;=0"))</f>
        <v/>
      </c>
      <c r="L205" s="6">
        <f>IF(AND(A205&amp;""="",D205&amp;""=""),"",IF(J205="","راجع البيانات","سليم"))</f>
        <v/>
      </c>
    </row>
    <row r="206">
      <c r="A206" s="5" t="n"/>
      <c r="B206" s="5" t="n"/>
      <c r="C206" s="5" t="n"/>
      <c r="D206" s="18" t="n"/>
      <c r="E206" s="18" t="n"/>
      <c r="F206" s="19" t="n"/>
      <c r="G206" s="5" t="n"/>
      <c r="H206" s="20" t="n"/>
      <c r="I206" s="5" t="n"/>
      <c r="J206" s="16">
        <f>IF(OR(A206&amp;""="",NOT(ISNUMBER(D206)),NOT(ISNUMBER(E206)),NOT(ISNUMBER(H206))),"",IF(OR(E206&lt;=0,D206&lt;0,D206&gt;E206),"",D206/E206))</f>
        <v/>
      </c>
      <c r="K206" s="15">
        <f>IF(J206="","",COUNTIFS($A$6:$A$505,A206&amp;"",$H$6:$H$505,"&lt;"&amp;H206,$J$6:$J$505,"&gt;=0")+COUNTIFS($A$6:A206,A206&amp;"",$H$6:H206,H206&amp;"",$J$6:J206,"&gt;=0"))</f>
        <v/>
      </c>
      <c r="L206" s="6">
        <f>IF(AND(A206&amp;""="",D206&amp;""=""),"",IF(J206="","راجع البيانات","سليم"))</f>
        <v/>
      </c>
    </row>
    <row r="207">
      <c r="A207" s="5" t="n"/>
      <c r="B207" s="5" t="n"/>
      <c r="C207" s="5" t="n"/>
      <c r="D207" s="18" t="n"/>
      <c r="E207" s="18" t="n"/>
      <c r="F207" s="19" t="n"/>
      <c r="G207" s="5" t="n"/>
      <c r="H207" s="20" t="n"/>
      <c r="I207" s="5" t="n"/>
      <c r="J207" s="16">
        <f>IF(OR(A207&amp;""="",NOT(ISNUMBER(D207)),NOT(ISNUMBER(E207)),NOT(ISNUMBER(H207))),"",IF(OR(E207&lt;=0,D207&lt;0,D207&gt;E207),"",D207/E207))</f>
        <v/>
      </c>
      <c r="K207" s="15">
        <f>IF(J207="","",COUNTIFS($A$6:$A$505,A207&amp;"",$H$6:$H$505,"&lt;"&amp;H207,$J$6:$J$505,"&gt;=0")+COUNTIFS($A$6:A207,A207&amp;"",$H$6:H207,H207&amp;"",$J$6:J207,"&gt;=0"))</f>
        <v/>
      </c>
      <c r="L207" s="6">
        <f>IF(AND(A207&amp;""="",D207&amp;""=""),"",IF(J207="","راجع البيانات","سليم"))</f>
        <v/>
      </c>
    </row>
    <row r="208">
      <c r="A208" s="5" t="n"/>
      <c r="B208" s="5" t="n"/>
      <c r="C208" s="5" t="n"/>
      <c r="D208" s="18" t="n"/>
      <c r="E208" s="18" t="n"/>
      <c r="F208" s="19" t="n"/>
      <c r="G208" s="5" t="n"/>
      <c r="H208" s="20" t="n"/>
      <c r="I208" s="5" t="n"/>
      <c r="J208" s="16">
        <f>IF(OR(A208&amp;""="",NOT(ISNUMBER(D208)),NOT(ISNUMBER(E208)),NOT(ISNUMBER(H208))),"",IF(OR(E208&lt;=0,D208&lt;0,D208&gt;E208),"",D208/E208))</f>
        <v/>
      </c>
      <c r="K208" s="15">
        <f>IF(J208="","",COUNTIFS($A$6:$A$505,A208&amp;"",$H$6:$H$505,"&lt;"&amp;H208,$J$6:$J$505,"&gt;=0")+COUNTIFS($A$6:A208,A208&amp;"",$H$6:H208,H208&amp;"",$J$6:J208,"&gt;=0"))</f>
        <v/>
      </c>
      <c r="L208" s="6">
        <f>IF(AND(A208&amp;""="",D208&amp;""=""),"",IF(J208="","راجع البيانات","سليم"))</f>
        <v/>
      </c>
    </row>
    <row r="209">
      <c r="A209" s="5" t="n"/>
      <c r="B209" s="5" t="n"/>
      <c r="C209" s="5" t="n"/>
      <c r="D209" s="18" t="n"/>
      <c r="E209" s="18" t="n"/>
      <c r="F209" s="19" t="n"/>
      <c r="G209" s="5" t="n"/>
      <c r="H209" s="20" t="n"/>
      <c r="I209" s="5" t="n"/>
      <c r="J209" s="16">
        <f>IF(OR(A209&amp;""="",NOT(ISNUMBER(D209)),NOT(ISNUMBER(E209)),NOT(ISNUMBER(H209))),"",IF(OR(E209&lt;=0,D209&lt;0,D209&gt;E209),"",D209/E209))</f>
        <v/>
      </c>
      <c r="K209" s="15">
        <f>IF(J209="","",COUNTIFS($A$6:$A$505,A209&amp;"",$H$6:$H$505,"&lt;"&amp;H209,$J$6:$J$505,"&gt;=0")+COUNTIFS($A$6:A209,A209&amp;"",$H$6:H209,H209&amp;"",$J$6:J209,"&gt;=0"))</f>
        <v/>
      </c>
      <c r="L209" s="6">
        <f>IF(AND(A209&amp;""="",D209&amp;""=""),"",IF(J209="","راجع البيانات","سليم"))</f>
        <v/>
      </c>
    </row>
    <row r="210">
      <c r="A210" s="5" t="n"/>
      <c r="B210" s="5" t="n"/>
      <c r="C210" s="5" t="n"/>
      <c r="D210" s="18" t="n"/>
      <c r="E210" s="18" t="n"/>
      <c r="F210" s="19" t="n"/>
      <c r="G210" s="5" t="n"/>
      <c r="H210" s="20" t="n"/>
      <c r="I210" s="5" t="n"/>
      <c r="J210" s="16">
        <f>IF(OR(A210&amp;""="",NOT(ISNUMBER(D210)),NOT(ISNUMBER(E210)),NOT(ISNUMBER(H210))),"",IF(OR(E210&lt;=0,D210&lt;0,D210&gt;E210),"",D210/E210))</f>
        <v/>
      </c>
      <c r="K210" s="15">
        <f>IF(J210="","",COUNTIFS($A$6:$A$505,A210&amp;"",$H$6:$H$505,"&lt;"&amp;H210,$J$6:$J$505,"&gt;=0")+COUNTIFS($A$6:A210,A210&amp;"",$H$6:H210,H210&amp;"",$J$6:J210,"&gt;=0"))</f>
        <v/>
      </c>
      <c r="L210" s="6">
        <f>IF(AND(A210&amp;""="",D210&amp;""=""),"",IF(J210="","راجع البيانات","سليم"))</f>
        <v/>
      </c>
    </row>
    <row r="211">
      <c r="A211" s="5" t="n"/>
      <c r="B211" s="5" t="n"/>
      <c r="C211" s="5" t="n"/>
      <c r="D211" s="18" t="n"/>
      <c r="E211" s="18" t="n"/>
      <c r="F211" s="19" t="n"/>
      <c r="G211" s="5" t="n"/>
      <c r="H211" s="20" t="n"/>
      <c r="I211" s="5" t="n"/>
      <c r="J211" s="16">
        <f>IF(OR(A211&amp;""="",NOT(ISNUMBER(D211)),NOT(ISNUMBER(E211)),NOT(ISNUMBER(H211))),"",IF(OR(E211&lt;=0,D211&lt;0,D211&gt;E211),"",D211/E211))</f>
        <v/>
      </c>
      <c r="K211" s="15">
        <f>IF(J211="","",COUNTIFS($A$6:$A$505,A211&amp;"",$H$6:$H$505,"&lt;"&amp;H211,$J$6:$J$505,"&gt;=0")+COUNTIFS($A$6:A211,A211&amp;"",$H$6:H211,H211&amp;"",$J$6:J211,"&gt;=0"))</f>
        <v/>
      </c>
      <c r="L211" s="6">
        <f>IF(AND(A211&amp;""="",D211&amp;""=""),"",IF(J211="","راجع البيانات","سليم"))</f>
        <v/>
      </c>
    </row>
    <row r="212">
      <c r="A212" s="5" t="n"/>
      <c r="B212" s="5" t="n"/>
      <c r="C212" s="5" t="n"/>
      <c r="D212" s="18" t="n"/>
      <c r="E212" s="18" t="n"/>
      <c r="F212" s="19" t="n"/>
      <c r="G212" s="5" t="n"/>
      <c r="H212" s="20" t="n"/>
      <c r="I212" s="5" t="n"/>
      <c r="J212" s="16">
        <f>IF(OR(A212&amp;""="",NOT(ISNUMBER(D212)),NOT(ISNUMBER(E212)),NOT(ISNUMBER(H212))),"",IF(OR(E212&lt;=0,D212&lt;0,D212&gt;E212),"",D212/E212))</f>
        <v/>
      </c>
      <c r="K212" s="15">
        <f>IF(J212="","",COUNTIFS($A$6:$A$505,A212&amp;"",$H$6:$H$505,"&lt;"&amp;H212,$J$6:$J$505,"&gt;=0")+COUNTIFS($A$6:A212,A212&amp;"",$H$6:H212,H212&amp;"",$J$6:J212,"&gt;=0"))</f>
        <v/>
      </c>
      <c r="L212" s="6">
        <f>IF(AND(A212&amp;""="",D212&amp;""=""),"",IF(J212="","راجع البيانات","سليم"))</f>
        <v/>
      </c>
    </row>
    <row r="213">
      <c r="A213" s="5" t="n"/>
      <c r="B213" s="5" t="n"/>
      <c r="C213" s="5" t="n"/>
      <c r="D213" s="18" t="n"/>
      <c r="E213" s="18" t="n"/>
      <c r="F213" s="19" t="n"/>
      <c r="G213" s="5" t="n"/>
      <c r="H213" s="20" t="n"/>
      <c r="I213" s="5" t="n"/>
      <c r="J213" s="16">
        <f>IF(OR(A213&amp;""="",NOT(ISNUMBER(D213)),NOT(ISNUMBER(E213)),NOT(ISNUMBER(H213))),"",IF(OR(E213&lt;=0,D213&lt;0,D213&gt;E213),"",D213/E213))</f>
        <v/>
      </c>
      <c r="K213" s="15">
        <f>IF(J213="","",COUNTIFS($A$6:$A$505,A213&amp;"",$H$6:$H$505,"&lt;"&amp;H213,$J$6:$J$505,"&gt;=0")+COUNTIFS($A$6:A213,A213&amp;"",$H$6:H213,H213&amp;"",$J$6:J213,"&gt;=0"))</f>
        <v/>
      </c>
      <c r="L213" s="6">
        <f>IF(AND(A213&amp;""="",D213&amp;""=""),"",IF(J213="","راجع البيانات","سليم"))</f>
        <v/>
      </c>
    </row>
    <row r="214">
      <c r="A214" s="5" t="n"/>
      <c r="B214" s="5" t="n"/>
      <c r="C214" s="5" t="n"/>
      <c r="D214" s="18" t="n"/>
      <c r="E214" s="18" t="n"/>
      <c r="F214" s="19" t="n"/>
      <c r="G214" s="5" t="n"/>
      <c r="H214" s="20" t="n"/>
      <c r="I214" s="5" t="n"/>
      <c r="J214" s="16">
        <f>IF(OR(A214&amp;""="",NOT(ISNUMBER(D214)),NOT(ISNUMBER(E214)),NOT(ISNUMBER(H214))),"",IF(OR(E214&lt;=0,D214&lt;0,D214&gt;E214),"",D214/E214))</f>
        <v/>
      </c>
      <c r="K214" s="15">
        <f>IF(J214="","",COUNTIFS($A$6:$A$505,A214&amp;"",$H$6:$H$505,"&lt;"&amp;H214,$J$6:$J$505,"&gt;=0")+COUNTIFS($A$6:A214,A214&amp;"",$H$6:H214,H214&amp;"",$J$6:J214,"&gt;=0"))</f>
        <v/>
      </c>
      <c r="L214" s="6">
        <f>IF(AND(A214&amp;""="",D214&amp;""=""),"",IF(J214="","راجع البيانات","سليم"))</f>
        <v/>
      </c>
    </row>
    <row r="215">
      <c r="A215" s="5" t="n"/>
      <c r="B215" s="5" t="n"/>
      <c r="C215" s="5" t="n"/>
      <c r="D215" s="18" t="n"/>
      <c r="E215" s="18" t="n"/>
      <c r="F215" s="19" t="n"/>
      <c r="G215" s="5" t="n"/>
      <c r="H215" s="20" t="n"/>
      <c r="I215" s="5" t="n"/>
      <c r="J215" s="16">
        <f>IF(OR(A215&amp;""="",NOT(ISNUMBER(D215)),NOT(ISNUMBER(E215)),NOT(ISNUMBER(H215))),"",IF(OR(E215&lt;=0,D215&lt;0,D215&gt;E215),"",D215/E215))</f>
        <v/>
      </c>
      <c r="K215" s="15">
        <f>IF(J215="","",COUNTIFS($A$6:$A$505,A215&amp;"",$H$6:$H$505,"&lt;"&amp;H215,$J$6:$J$505,"&gt;=0")+COUNTIFS($A$6:A215,A215&amp;"",$H$6:H215,H215&amp;"",$J$6:J215,"&gt;=0"))</f>
        <v/>
      </c>
      <c r="L215" s="6">
        <f>IF(AND(A215&amp;""="",D215&amp;""=""),"",IF(J215="","راجع البيانات","سليم"))</f>
        <v/>
      </c>
    </row>
    <row r="216">
      <c r="A216" s="5" t="n"/>
      <c r="B216" s="5" t="n"/>
      <c r="C216" s="5" t="n"/>
      <c r="D216" s="18" t="n"/>
      <c r="E216" s="18" t="n"/>
      <c r="F216" s="19" t="n"/>
      <c r="G216" s="5" t="n"/>
      <c r="H216" s="20" t="n"/>
      <c r="I216" s="5" t="n"/>
      <c r="J216" s="16">
        <f>IF(OR(A216&amp;""="",NOT(ISNUMBER(D216)),NOT(ISNUMBER(E216)),NOT(ISNUMBER(H216))),"",IF(OR(E216&lt;=0,D216&lt;0,D216&gt;E216),"",D216/E216))</f>
        <v/>
      </c>
      <c r="K216" s="15">
        <f>IF(J216="","",COUNTIFS($A$6:$A$505,A216&amp;"",$H$6:$H$505,"&lt;"&amp;H216,$J$6:$J$505,"&gt;=0")+COUNTIFS($A$6:A216,A216&amp;"",$H$6:H216,H216&amp;"",$J$6:J216,"&gt;=0"))</f>
        <v/>
      </c>
      <c r="L216" s="6">
        <f>IF(AND(A216&amp;""="",D216&amp;""=""),"",IF(J216="","راجع البيانات","سليم"))</f>
        <v/>
      </c>
    </row>
    <row r="217">
      <c r="A217" s="5" t="n"/>
      <c r="B217" s="5" t="n"/>
      <c r="C217" s="5" t="n"/>
      <c r="D217" s="18" t="n"/>
      <c r="E217" s="18" t="n"/>
      <c r="F217" s="19" t="n"/>
      <c r="G217" s="5" t="n"/>
      <c r="H217" s="20" t="n"/>
      <c r="I217" s="5" t="n"/>
      <c r="J217" s="16">
        <f>IF(OR(A217&amp;""="",NOT(ISNUMBER(D217)),NOT(ISNUMBER(E217)),NOT(ISNUMBER(H217))),"",IF(OR(E217&lt;=0,D217&lt;0,D217&gt;E217),"",D217/E217))</f>
        <v/>
      </c>
      <c r="K217" s="15">
        <f>IF(J217="","",COUNTIFS($A$6:$A$505,A217&amp;"",$H$6:$H$505,"&lt;"&amp;H217,$J$6:$J$505,"&gt;=0")+COUNTIFS($A$6:A217,A217&amp;"",$H$6:H217,H217&amp;"",$J$6:J217,"&gt;=0"))</f>
        <v/>
      </c>
      <c r="L217" s="6">
        <f>IF(AND(A217&amp;""="",D217&amp;""=""),"",IF(J217="","راجع البيانات","سليم"))</f>
        <v/>
      </c>
    </row>
    <row r="218">
      <c r="A218" s="5" t="n"/>
      <c r="B218" s="5" t="n"/>
      <c r="C218" s="5" t="n"/>
      <c r="D218" s="18" t="n"/>
      <c r="E218" s="18" t="n"/>
      <c r="F218" s="19" t="n"/>
      <c r="G218" s="5" t="n"/>
      <c r="H218" s="20" t="n"/>
      <c r="I218" s="5" t="n"/>
      <c r="J218" s="16">
        <f>IF(OR(A218&amp;""="",NOT(ISNUMBER(D218)),NOT(ISNUMBER(E218)),NOT(ISNUMBER(H218))),"",IF(OR(E218&lt;=0,D218&lt;0,D218&gt;E218),"",D218/E218))</f>
        <v/>
      </c>
      <c r="K218" s="15">
        <f>IF(J218="","",COUNTIFS($A$6:$A$505,A218&amp;"",$H$6:$H$505,"&lt;"&amp;H218,$J$6:$J$505,"&gt;=0")+COUNTIFS($A$6:A218,A218&amp;"",$H$6:H218,H218&amp;"",$J$6:J218,"&gt;=0"))</f>
        <v/>
      </c>
      <c r="L218" s="6">
        <f>IF(AND(A218&amp;""="",D218&amp;""=""),"",IF(J218="","راجع البيانات","سليم"))</f>
        <v/>
      </c>
    </row>
    <row r="219">
      <c r="A219" s="5" t="n"/>
      <c r="B219" s="5" t="n"/>
      <c r="C219" s="5" t="n"/>
      <c r="D219" s="18" t="n"/>
      <c r="E219" s="18" t="n"/>
      <c r="F219" s="19" t="n"/>
      <c r="G219" s="5" t="n"/>
      <c r="H219" s="20" t="n"/>
      <c r="I219" s="5" t="n"/>
      <c r="J219" s="16">
        <f>IF(OR(A219&amp;""="",NOT(ISNUMBER(D219)),NOT(ISNUMBER(E219)),NOT(ISNUMBER(H219))),"",IF(OR(E219&lt;=0,D219&lt;0,D219&gt;E219),"",D219/E219))</f>
        <v/>
      </c>
      <c r="K219" s="15">
        <f>IF(J219="","",COUNTIFS($A$6:$A$505,A219&amp;"",$H$6:$H$505,"&lt;"&amp;H219,$J$6:$J$505,"&gt;=0")+COUNTIFS($A$6:A219,A219&amp;"",$H$6:H219,H219&amp;"",$J$6:J219,"&gt;=0"))</f>
        <v/>
      </c>
      <c r="L219" s="6">
        <f>IF(AND(A219&amp;""="",D219&amp;""=""),"",IF(J219="","راجع البيانات","سليم"))</f>
        <v/>
      </c>
    </row>
    <row r="220">
      <c r="A220" s="5" t="n"/>
      <c r="B220" s="5" t="n"/>
      <c r="C220" s="5" t="n"/>
      <c r="D220" s="18" t="n"/>
      <c r="E220" s="18" t="n"/>
      <c r="F220" s="19" t="n"/>
      <c r="G220" s="5" t="n"/>
      <c r="H220" s="20" t="n"/>
      <c r="I220" s="5" t="n"/>
      <c r="J220" s="16">
        <f>IF(OR(A220&amp;""="",NOT(ISNUMBER(D220)),NOT(ISNUMBER(E220)),NOT(ISNUMBER(H220))),"",IF(OR(E220&lt;=0,D220&lt;0,D220&gt;E220),"",D220/E220))</f>
        <v/>
      </c>
      <c r="K220" s="15">
        <f>IF(J220="","",COUNTIFS($A$6:$A$505,A220&amp;"",$H$6:$H$505,"&lt;"&amp;H220,$J$6:$J$505,"&gt;=0")+COUNTIFS($A$6:A220,A220&amp;"",$H$6:H220,H220&amp;"",$J$6:J220,"&gt;=0"))</f>
        <v/>
      </c>
      <c r="L220" s="6">
        <f>IF(AND(A220&amp;""="",D220&amp;""=""),"",IF(J220="","راجع البيانات","سليم"))</f>
        <v/>
      </c>
    </row>
    <row r="221">
      <c r="A221" s="5" t="n"/>
      <c r="B221" s="5" t="n"/>
      <c r="C221" s="5" t="n"/>
      <c r="D221" s="18" t="n"/>
      <c r="E221" s="18" t="n"/>
      <c r="F221" s="19" t="n"/>
      <c r="G221" s="5" t="n"/>
      <c r="H221" s="20" t="n"/>
      <c r="I221" s="5" t="n"/>
      <c r="J221" s="16">
        <f>IF(OR(A221&amp;""="",NOT(ISNUMBER(D221)),NOT(ISNUMBER(E221)),NOT(ISNUMBER(H221))),"",IF(OR(E221&lt;=0,D221&lt;0,D221&gt;E221),"",D221/E221))</f>
        <v/>
      </c>
      <c r="K221" s="15">
        <f>IF(J221="","",COUNTIFS($A$6:$A$505,A221&amp;"",$H$6:$H$505,"&lt;"&amp;H221,$J$6:$J$505,"&gt;=0")+COUNTIFS($A$6:A221,A221&amp;"",$H$6:H221,H221&amp;"",$J$6:J221,"&gt;=0"))</f>
        <v/>
      </c>
      <c r="L221" s="6">
        <f>IF(AND(A221&amp;""="",D221&amp;""=""),"",IF(J221="","راجع البيانات","سليم"))</f>
        <v/>
      </c>
    </row>
    <row r="222">
      <c r="A222" s="5" t="n"/>
      <c r="B222" s="5" t="n"/>
      <c r="C222" s="5" t="n"/>
      <c r="D222" s="18" t="n"/>
      <c r="E222" s="18" t="n"/>
      <c r="F222" s="19" t="n"/>
      <c r="G222" s="5" t="n"/>
      <c r="H222" s="20" t="n"/>
      <c r="I222" s="5" t="n"/>
      <c r="J222" s="16">
        <f>IF(OR(A222&amp;""="",NOT(ISNUMBER(D222)),NOT(ISNUMBER(E222)),NOT(ISNUMBER(H222))),"",IF(OR(E222&lt;=0,D222&lt;0,D222&gt;E222),"",D222/E222))</f>
        <v/>
      </c>
      <c r="K222" s="15">
        <f>IF(J222="","",COUNTIFS($A$6:$A$505,A222&amp;"",$H$6:$H$505,"&lt;"&amp;H222,$J$6:$J$505,"&gt;=0")+COUNTIFS($A$6:A222,A222&amp;"",$H$6:H222,H222&amp;"",$J$6:J222,"&gt;=0"))</f>
        <v/>
      </c>
      <c r="L222" s="6">
        <f>IF(AND(A222&amp;""="",D222&amp;""=""),"",IF(J222="","راجع البيانات","سليم"))</f>
        <v/>
      </c>
    </row>
    <row r="223">
      <c r="A223" s="5" t="n"/>
      <c r="B223" s="5" t="n"/>
      <c r="C223" s="5" t="n"/>
      <c r="D223" s="18" t="n"/>
      <c r="E223" s="18" t="n"/>
      <c r="F223" s="19" t="n"/>
      <c r="G223" s="5" t="n"/>
      <c r="H223" s="20" t="n"/>
      <c r="I223" s="5" t="n"/>
      <c r="J223" s="16">
        <f>IF(OR(A223&amp;""="",NOT(ISNUMBER(D223)),NOT(ISNUMBER(E223)),NOT(ISNUMBER(H223))),"",IF(OR(E223&lt;=0,D223&lt;0,D223&gt;E223),"",D223/E223))</f>
        <v/>
      </c>
      <c r="K223" s="15">
        <f>IF(J223="","",COUNTIFS($A$6:$A$505,A223&amp;"",$H$6:$H$505,"&lt;"&amp;H223,$J$6:$J$505,"&gt;=0")+COUNTIFS($A$6:A223,A223&amp;"",$H$6:H223,H223&amp;"",$J$6:J223,"&gt;=0"))</f>
        <v/>
      </c>
      <c r="L223" s="6">
        <f>IF(AND(A223&amp;""="",D223&amp;""=""),"",IF(J223="","راجع البيانات","سليم"))</f>
        <v/>
      </c>
    </row>
    <row r="224">
      <c r="A224" s="5" t="n"/>
      <c r="B224" s="5" t="n"/>
      <c r="C224" s="5" t="n"/>
      <c r="D224" s="18" t="n"/>
      <c r="E224" s="18" t="n"/>
      <c r="F224" s="19" t="n"/>
      <c r="G224" s="5" t="n"/>
      <c r="H224" s="20" t="n"/>
      <c r="I224" s="5" t="n"/>
      <c r="J224" s="16">
        <f>IF(OR(A224&amp;""="",NOT(ISNUMBER(D224)),NOT(ISNUMBER(E224)),NOT(ISNUMBER(H224))),"",IF(OR(E224&lt;=0,D224&lt;0,D224&gt;E224),"",D224/E224))</f>
        <v/>
      </c>
      <c r="K224" s="15">
        <f>IF(J224="","",COUNTIFS($A$6:$A$505,A224&amp;"",$H$6:$H$505,"&lt;"&amp;H224,$J$6:$J$505,"&gt;=0")+COUNTIFS($A$6:A224,A224&amp;"",$H$6:H224,H224&amp;"",$J$6:J224,"&gt;=0"))</f>
        <v/>
      </c>
      <c r="L224" s="6">
        <f>IF(AND(A224&amp;""="",D224&amp;""=""),"",IF(J224="","راجع البيانات","سليم"))</f>
        <v/>
      </c>
    </row>
    <row r="225">
      <c r="A225" s="5" t="n"/>
      <c r="B225" s="5" t="n"/>
      <c r="C225" s="5" t="n"/>
      <c r="D225" s="18" t="n"/>
      <c r="E225" s="18" t="n"/>
      <c r="F225" s="19" t="n"/>
      <c r="G225" s="5" t="n"/>
      <c r="H225" s="20" t="n"/>
      <c r="I225" s="5" t="n"/>
      <c r="J225" s="16">
        <f>IF(OR(A225&amp;""="",NOT(ISNUMBER(D225)),NOT(ISNUMBER(E225)),NOT(ISNUMBER(H225))),"",IF(OR(E225&lt;=0,D225&lt;0,D225&gt;E225),"",D225/E225))</f>
        <v/>
      </c>
      <c r="K225" s="15">
        <f>IF(J225="","",COUNTIFS($A$6:$A$505,A225&amp;"",$H$6:$H$505,"&lt;"&amp;H225,$J$6:$J$505,"&gt;=0")+COUNTIFS($A$6:A225,A225&amp;"",$H$6:H225,H225&amp;"",$J$6:J225,"&gt;=0"))</f>
        <v/>
      </c>
      <c r="L225" s="6">
        <f>IF(AND(A225&amp;""="",D225&amp;""=""),"",IF(J225="","راجع البيانات","سليم"))</f>
        <v/>
      </c>
    </row>
    <row r="226">
      <c r="A226" s="5" t="n"/>
      <c r="B226" s="5" t="n"/>
      <c r="C226" s="5" t="n"/>
      <c r="D226" s="18" t="n"/>
      <c r="E226" s="18" t="n"/>
      <c r="F226" s="19" t="n"/>
      <c r="G226" s="5" t="n"/>
      <c r="H226" s="20" t="n"/>
      <c r="I226" s="5" t="n"/>
      <c r="J226" s="16">
        <f>IF(OR(A226&amp;""="",NOT(ISNUMBER(D226)),NOT(ISNUMBER(E226)),NOT(ISNUMBER(H226))),"",IF(OR(E226&lt;=0,D226&lt;0,D226&gt;E226),"",D226/E226))</f>
        <v/>
      </c>
      <c r="K226" s="15">
        <f>IF(J226="","",COUNTIFS($A$6:$A$505,A226&amp;"",$H$6:$H$505,"&lt;"&amp;H226,$J$6:$J$505,"&gt;=0")+COUNTIFS($A$6:A226,A226&amp;"",$H$6:H226,H226&amp;"",$J$6:J226,"&gt;=0"))</f>
        <v/>
      </c>
      <c r="L226" s="6">
        <f>IF(AND(A226&amp;""="",D226&amp;""=""),"",IF(J226="","راجع البيانات","سليم"))</f>
        <v/>
      </c>
    </row>
    <row r="227">
      <c r="A227" s="5" t="n"/>
      <c r="B227" s="5" t="n"/>
      <c r="C227" s="5" t="n"/>
      <c r="D227" s="18" t="n"/>
      <c r="E227" s="18" t="n"/>
      <c r="F227" s="19" t="n"/>
      <c r="G227" s="5" t="n"/>
      <c r="H227" s="20" t="n"/>
      <c r="I227" s="5" t="n"/>
      <c r="J227" s="16">
        <f>IF(OR(A227&amp;""="",NOT(ISNUMBER(D227)),NOT(ISNUMBER(E227)),NOT(ISNUMBER(H227))),"",IF(OR(E227&lt;=0,D227&lt;0,D227&gt;E227),"",D227/E227))</f>
        <v/>
      </c>
      <c r="K227" s="15">
        <f>IF(J227="","",COUNTIFS($A$6:$A$505,A227&amp;"",$H$6:$H$505,"&lt;"&amp;H227,$J$6:$J$505,"&gt;=0")+COUNTIFS($A$6:A227,A227&amp;"",$H$6:H227,H227&amp;"",$J$6:J227,"&gt;=0"))</f>
        <v/>
      </c>
      <c r="L227" s="6">
        <f>IF(AND(A227&amp;""="",D227&amp;""=""),"",IF(J227="","راجع البيانات","سليم"))</f>
        <v/>
      </c>
    </row>
    <row r="228">
      <c r="A228" s="5" t="n"/>
      <c r="B228" s="5" t="n"/>
      <c r="C228" s="5" t="n"/>
      <c r="D228" s="18" t="n"/>
      <c r="E228" s="18" t="n"/>
      <c r="F228" s="19" t="n"/>
      <c r="G228" s="5" t="n"/>
      <c r="H228" s="20" t="n"/>
      <c r="I228" s="5" t="n"/>
      <c r="J228" s="16">
        <f>IF(OR(A228&amp;""="",NOT(ISNUMBER(D228)),NOT(ISNUMBER(E228)),NOT(ISNUMBER(H228))),"",IF(OR(E228&lt;=0,D228&lt;0,D228&gt;E228),"",D228/E228))</f>
        <v/>
      </c>
      <c r="K228" s="15">
        <f>IF(J228="","",COUNTIFS($A$6:$A$505,A228&amp;"",$H$6:$H$505,"&lt;"&amp;H228,$J$6:$J$505,"&gt;=0")+COUNTIFS($A$6:A228,A228&amp;"",$H$6:H228,H228&amp;"",$J$6:J228,"&gt;=0"))</f>
        <v/>
      </c>
      <c r="L228" s="6">
        <f>IF(AND(A228&amp;""="",D228&amp;""=""),"",IF(J228="","راجع البيانات","سليم"))</f>
        <v/>
      </c>
    </row>
    <row r="229">
      <c r="A229" s="5" t="n"/>
      <c r="B229" s="5" t="n"/>
      <c r="C229" s="5" t="n"/>
      <c r="D229" s="18" t="n"/>
      <c r="E229" s="18" t="n"/>
      <c r="F229" s="19" t="n"/>
      <c r="G229" s="5" t="n"/>
      <c r="H229" s="20" t="n"/>
      <c r="I229" s="5" t="n"/>
      <c r="J229" s="16">
        <f>IF(OR(A229&amp;""="",NOT(ISNUMBER(D229)),NOT(ISNUMBER(E229)),NOT(ISNUMBER(H229))),"",IF(OR(E229&lt;=0,D229&lt;0,D229&gt;E229),"",D229/E229))</f>
        <v/>
      </c>
      <c r="K229" s="15">
        <f>IF(J229="","",COUNTIFS($A$6:$A$505,A229&amp;"",$H$6:$H$505,"&lt;"&amp;H229,$J$6:$J$505,"&gt;=0")+COUNTIFS($A$6:A229,A229&amp;"",$H$6:H229,H229&amp;"",$J$6:J229,"&gt;=0"))</f>
        <v/>
      </c>
      <c r="L229" s="6">
        <f>IF(AND(A229&amp;""="",D229&amp;""=""),"",IF(J229="","راجع البيانات","سليم"))</f>
        <v/>
      </c>
    </row>
    <row r="230">
      <c r="A230" s="5" t="n"/>
      <c r="B230" s="5" t="n"/>
      <c r="C230" s="5" t="n"/>
      <c r="D230" s="18" t="n"/>
      <c r="E230" s="18" t="n"/>
      <c r="F230" s="19" t="n"/>
      <c r="G230" s="5" t="n"/>
      <c r="H230" s="20" t="n"/>
      <c r="I230" s="5" t="n"/>
      <c r="J230" s="16">
        <f>IF(OR(A230&amp;""="",NOT(ISNUMBER(D230)),NOT(ISNUMBER(E230)),NOT(ISNUMBER(H230))),"",IF(OR(E230&lt;=0,D230&lt;0,D230&gt;E230),"",D230/E230))</f>
        <v/>
      </c>
      <c r="K230" s="15">
        <f>IF(J230="","",COUNTIFS($A$6:$A$505,A230&amp;"",$H$6:$H$505,"&lt;"&amp;H230,$J$6:$J$505,"&gt;=0")+COUNTIFS($A$6:A230,A230&amp;"",$H$6:H230,H230&amp;"",$J$6:J230,"&gt;=0"))</f>
        <v/>
      </c>
      <c r="L230" s="6">
        <f>IF(AND(A230&amp;""="",D230&amp;""=""),"",IF(J230="","راجع البيانات","سليم"))</f>
        <v/>
      </c>
    </row>
    <row r="231">
      <c r="A231" s="5" t="n"/>
      <c r="B231" s="5" t="n"/>
      <c r="C231" s="5" t="n"/>
      <c r="D231" s="18" t="n"/>
      <c r="E231" s="18" t="n"/>
      <c r="F231" s="19" t="n"/>
      <c r="G231" s="5" t="n"/>
      <c r="H231" s="20" t="n"/>
      <c r="I231" s="5" t="n"/>
      <c r="J231" s="16">
        <f>IF(OR(A231&amp;""="",NOT(ISNUMBER(D231)),NOT(ISNUMBER(E231)),NOT(ISNUMBER(H231))),"",IF(OR(E231&lt;=0,D231&lt;0,D231&gt;E231),"",D231/E231))</f>
        <v/>
      </c>
      <c r="K231" s="15">
        <f>IF(J231="","",COUNTIFS($A$6:$A$505,A231&amp;"",$H$6:$H$505,"&lt;"&amp;H231,$J$6:$J$505,"&gt;=0")+COUNTIFS($A$6:A231,A231&amp;"",$H$6:H231,H231&amp;"",$J$6:J231,"&gt;=0"))</f>
        <v/>
      </c>
      <c r="L231" s="6">
        <f>IF(AND(A231&amp;""="",D231&amp;""=""),"",IF(J231="","راجع البيانات","سليم"))</f>
        <v/>
      </c>
    </row>
    <row r="232">
      <c r="A232" s="5" t="n"/>
      <c r="B232" s="5" t="n"/>
      <c r="C232" s="5" t="n"/>
      <c r="D232" s="18" t="n"/>
      <c r="E232" s="18" t="n"/>
      <c r="F232" s="19" t="n"/>
      <c r="G232" s="5" t="n"/>
      <c r="H232" s="20" t="n"/>
      <c r="I232" s="5" t="n"/>
      <c r="J232" s="16">
        <f>IF(OR(A232&amp;""="",NOT(ISNUMBER(D232)),NOT(ISNUMBER(E232)),NOT(ISNUMBER(H232))),"",IF(OR(E232&lt;=0,D232&lt;0,D232&gt;E232),"",D232/E232))</f>
        <v/>
      </c>
      <c r="K232" s="15">
        <f>IF(J232="","",COUNTIFS($A$6:$A$505,A232&amp;"",$H$6:$H$505,"&lt;"&amp;H232,$J$6:$J$505,"&gt;=0")+COUNTIFS($A$6:A232,A232&amp;"",$H$6:H232,H232&amp;"",$J$6:J232,"&gt;=0"))</f>
        <v/>
      </c>
      <c r="L232" s="6">
        <f>IF(AND(A232&amp;""="",D232&amp;""=""),"",IF(J232="","راجع البيانات","سليم"))</f>
        <v/>
      </c>
    </row>
    <row r="233">
      <c r="A233" s="5" t="n"/>
      <c r="B233" s="5" t="n"/>
      <c r="C233" s="5" t="n"/>
      <c r="D233" s="18" t="n"/>
      <c r="E233" s="18" t="n"/>
      <c r="F233" s="19" t="n"/>
      <c r="G233" s="5" t="n"/>
      <c r="H233" s="20" t="n"/>
      <c r="I233" s="5" t="n"/>
      <c r="J233" s="16">
        <f>IF(OR(A233&amp;""="",NOT(ISNUMBER(D233)),NOT(ISNUMBER(E233)),NOT(ISNUMBER(H233))),"",IF(OR(E233&lt;=0,D233&lt;0,D233&gt;E233),"",D233/E233))</f>
        <v/>
      </c>
      <c r="K233" s="15">
        <f>IF(J233="","",COUNTIFS($A$6:$A$505,A233&amp;"",$H$6:$H$505,"&lt;"&amp;H233,$J$6:$J$505,"&gt;=0")+COUNTIFS($A$6:A233,A233&amp;"",$H$6:H233,H233&amp;"",$J$6:J233,"&gt;=0"))</f>
        <v/>
      </c>
      <c r="L233" s="6">
        <f>IF(AND(A233&amp;""="",D233&amp;""=""),"",IF(J233="","راجع البيانات","سليم"))</f>
        <v/>
      </c>
    </row>
    <row r="234">
      <c r="A234" s="5" t="n"/>
      <c r="B234" s="5" t="n"/>
      <c r="C234" s="5" t="n"/>
      <c r="D234" s="18" t="n"/>
      <c r="E234" s="18" t="n"/>
      <c r="F234" s="19" t="n"/>
      <c r="G234" s="5" t="n"/>
      <c r="H234" s="20" t="n"/>
      <c r="I234" s="5" t="n"/>
      <c r="J234" s="16">
        <f>IF(OR(A234&amp;""="",NOT(ISNUMBER(D234)),NOT(ISNUMBER(E234)),NOT(ISNUMBER(H234))),"",IF(OR(E234&lt;=0,D234&lt;0,D234&gt;E234),"",D234/E234))</f>
        <v/>
      </c>
      <c r="K234" s="15">
        <f>IF(J234="","",COUNTIFS($A$6:$A$505,A234&amp;"",$H$6:$H$505,"&lt;"&amp;H234,$J$6:$J$505,"&gt;=0")+COUNTIFS($A$6:A234,A234&amp;"",$H$6:H234,H234&amp;"",$J$6:J234,"&gt;=0"))</f>
        <v/>
      </c>
      <c r="L234" s="6">
        <f>IF(AND(A234&amp;""="",D234&amp;""=""),"",IF(J234="","راجع البيانات","سليم"))</f>
        <v/>
      </c>
    </row>
    <row r="235">
      <c r="A235" s="5" t="n"/>
      <c r="B235" s="5" t="n"/>
      <c r="C235" s="5" t="n"/>
      <c r="D235" s="18" t="n"/>
      <c r="E235" s="18" t="n"/>
      <c r="F235" s="19" t="n"/>
      <c r="G235" s="5" t="n"/>
      <c r="H235" s="20" t="n"/>
      <c r="I235" s="5" t="n"/>
      <c r="J235" s="16">
        <f>IF(OR(A235&amp;""="",NOT(ISNUMBER(D235)),NOT(ISNUMBER(E235)),NOT(ISNUMBER(H235))),"",IF(OR(E235&lt;=0,D235&lt;0,D235&gt;E235),"",D235/E235))</f>
        <v/>
      </c>
      <c r="K235" s="15">
        <f>IF(J235="","",COUNTIFS($A$6:$A$505,A235&amp;"",$H$6:$H$505,"&lt;"&amp;H235,$J$6:$J$505,"&gt;=0")+COUNTIFS($A$6:A235,A235&amp;"",$H$6:H235,H235&amp;"",$J$6:J235,"&gt;=0"))</f>
        <v/>
      </c>
      <c r="L235" s="6">
        <f>IF(AND(A235&amp;""="",D235&amp;""=""),"",IF(J235="","راجع البيانات","سليم"))</f>
        <v/>
      </c>
    </row>
    <row r="236">
      <c r="A236" s="5" t="n"/>
      <c r="B236" s="5" t="n"/>
      <c r="C236" s="5" t="n"/>
      <c r="D236" s="18" t="n"/>
      <c r="E236" s="18" t="n"/>
      <c r="F236" s="19" t="n"/>
      <c r="G236" s="5" t="n"/>
      <c r="H236" s="20" t="n"/>
      <c r="I236" s="5" t="n"/>
      <c r="J236" s="16">
        <f>IF(OR(A236&amp;""="",NOT(ISNUMBER(D236)),NOT(ISNUMBER(E236)),NOT(ISNUMBER(H236))),"",IF(OR(E236&lt;=0,D236&lt;0,D236&gt;E236),"",D236/E236))</f>
        <v/>
      </c>
      <c r="K236" s="15">
        <f>IF(J236="","",COUNTIFS($A$6:$A$505,A236&amp;"",$H$6:$H$505,"&lt;"&amp;H236,$J$6:$J$505,"&gt;=0")+COUNTIFS($A$6:A236,A236&amp;"",$H$6:H236,H236&amp;"",$J$6:J236,"&gt;=0"))</f>
        <v/>
      </c>
      <c r="L236" s="6">
        <f>IF(AND(A236&amp;""="",D236&amp;""=""),"",IF(J236="","راجع البيانات","سليم"))</f>
        <v/>
      </c>
    </row>
    <row r="237">
      <c r="A237" s="5" t="n"/>
      <c r="B237" s="5" t="n"/>
      <c r="C237" s="5" t="n"/>
      <c r="D237" s="18" t="n"/>
      <c r="E237" s="18" t="n"/>
      <c r="F237" s="19" t="n"/>
      <c r="G237" s="5" t="n"/>
      <c r="H237" s="20" t="n"/>
      <c r="I237" s="5" t="n"/>
      <c r="J237" s="16">
        <f>IF(OR(A237&amp;""="",NOT(ISNUMBER(D237)),NOT(ISNUMBER(E237)),NOT(ISNUMBER(H237))),"",IF(OR(E237&lt;=0,D237&lt;0,D237&gt;E237),"",D237/E237))</f>
        <v/>
      </c>
      <c r="K237" s="15">
        <f>IF(J237="","",COUNTIFS($A$6:$A$505,A237&amp;"",$H$6:$H$505,"&lt;"&amp;H237,$J$6:$J$505,"&gt;=0")+COUNTIFS($A$6:A237,A237&amp;"",$H$6:H237,H237&amp;"",$J$6:J237,"&gt;=0"))</f>
        <v/>
      </c>
      <c r="L237" s="6">
        <f>IF(AND(A237&amp;""="",D237&amp;""=""),"",IF(J237="","راجع البيانات","سليم"))</f>
        <v/>
      </c>
    </row>
    <row r="238">
      <c r="A238" s="5" t="n"/>
      <c r="B238" s="5" t="n"/>
      <c r="C238" s="5" t="n"/>
      <c r="D238" s="18" t="n"/>
      <c r="E238" s="18" t="n"/>
      <c r="F238" s="19" t="n"/>
      <c r="G238" s="5" t="n"/>
      <c r="H238" s="20" t="n"/>
      <c r="I238" s="5" t="n"/>
      <c r="J238" s="16">
        <f>IF(OR(A238&amp;""="",NOT(ISNUMBER(D238)),NOT(ISNUMBER(E238)),NOT(ISNUMBER(H238))),"",IF(OR(E238&lt;=0,D238&lt;0,D238&gt;E238),"",D238/E238))</f>
        <v/>
      </c>
      <c r="K238" s="15">
        <f>IF(J238="","",COUNTIFS($A$6:$A$505,A238&amp;"",$H$6:$H$505,"&lt;"&amp;H238,$J$6:$J$505,"&gt;=0")+COUNTIFS($A$6:A238,A238&amp;"",$H$6:H238,H238&amp;"",$J$6:J238,"&gt;=0"))</f>
        <v/>
      </c>
      <c r="L238" s="6">
        <f>IF(AND(A238&amp;""="",D238&amp;""=""),"",IF(J238="","راجع البيانات","سليم"))</f>
        <v/>
      </c>
    </row>
    <row r="239">
      <c r="A239" s="5" t="n"/>
      <c r="B239" s="5" t="n"/>
      <c r="C239" s="5" t="n"/>
      <c r="D239" s="18" t="n"/>
      <c r="E239" s="18" t="n"/>
      <c r="F239" s="19" t="n"/>
      <c r="G239" s="5" t="n"/>
      <c r="H239" s="20" t="n"/>
      <c r="I239" s="5" t="n"/>
      <c r="J239" s="16">
        <f>IF(OR(A239&amp;""="",NOT(ISNUMBER(D239)),NOT(ISNUMBER(E239)),NOT(ISNUMBER(H239))),"",IF(OR(E239&lt;=0,D239&lt;0,D239&gt;E239),"",D239/E239))</f>
        <v/>
      </c>
      <c r="K239" s="15">
        <f>IF(J239="","",COUNTIFS($A$6:$A$505,A239&amp;"",$H$6:$H$505,"&lt;"&amp;H239,$J$6:$J$505,"&gt;=0")+COUNTIFS($A$6:A239,A239&amp;"",$H$6:H239,H239&amp;"",$J$6:J239,"&gt;=0"))</f>
        <v/>
      </c>
      <c r="L239" s="6">
        <f>IF(AND(A239&amp;""="",D239&amp;""=""),"",IF(J239="","راجع البيانات","سليم"))</f>
        <v/>
      </c>
    </row>
    <row r="240">
      <c r="A240" s="5" t="n"/>
      <c r="B240" s="5" t="n"/>
      <c r="C240" s="5" t="n"/>
      <c r="D240" s="18" t="n"/>
      <c r="E240" s="18" t="n"/>
      <c r="F240" s="19" t="n"/>
      <c r="G240" s="5" t="n"/>
      <c r="H240" s="20" t="n"/>
      <c r="I240" s="5" t="n"/>
      <c r="J240" s="16">
        <f>IF(OR(A240&amp;""="",NOT(ISNUMBER(D240)),NOT(ISNUMBER(E240)),NOT(ISNUMBER(H240))),"",IF(OR(E240&lt;=0,D240&lt;0,D240&gt;E240),"",D240/E240))</f>
        <v/>
      </c>
      <c r="K240" s="15">
        <f>IF(J240="","",COUNTIFS($A$6:$A$505,A240&amp;"",$H$6:$H$505,"&lt;"&amp;H240,$J$6:$J$505,"&gt;=0")+COUNTIFS($A$6:A240,A240&amp;"",$H$6:H240,H240&amp;"",$J$6:J240,"&gt;=0"))</f>
        <v/>
      </c>
      <c r="L240" s="6">
        <f>IF(AND(A240&amp;""="",D240&amp;""=""),"",IF(J240="","راجع البيانات","سليم"))</f>
        <v/>
      </c>
    </row>
    <row r="241">
      <c r="A241" s="5" t="n"/>
      <c r="B241" s="5" t="n"/>
      <c r="C241" s="5" t="n"/>
      <c r="D241" s="18" t="n"/>
      <c r="E241" s="18" t="n"/>
      <c r="F241" s="19" t="n"/>
      <c r="G241" s="5" t="n"/>
      <c r="H241" s="20" t="n"/>
      <c r="I241" s="5" t="n"/>
      <c r="J241" s="16">
        <f>IF(OR(A241&amp;""="",NOT(ISNUMBER(D241)),NOT(ISNUMBER(E241)),NOT(ISNUMBER(H241))),"",IF(OR(E241&lt;=0,D241&lt;0,D241&gt;E241),"",D241/E241))</f>
        <v/>
      </c>
      <c r="K241" s="15">
        <f>IF(J241="","",COUNTIFS($A$6:$A$505,A241&amp;"",$H$6:$H$505,"&lt;"&amp;H241,$J$6:$J$505,"&gt;=0")+COUNTIFS($A$6:A241,A241&amp;"",$H$6:H241,H241&amp;"",$J$6:J241,"&gt;=0"))</f>
        <v/>
      </c>
      <c r="L241" s="6">
        <f>IF(AND(A241&amp;""="",D241&amp;""=""),"",IF(J241="","راجع البيانات","سليم"))</f>
        <v/>
      </c>
    </row>
    <row r="242">
      <c r="A242" s="5" t="n"/>
      <c r="B242" s="5" t="n"/>
      <c r="C242" s="5" t="n"/>
      <c r="D242" s="18" t="n"/>
      <c r="E242" s="18" t="n"/>
      <c r="F242" s="19" t="n"/>
      <c r="G242" s="5" t="n"/>
      <c r="H242" s="20" t="n"/>
      <c r="I242" s="5" t="n"/>
      <c r="J242" s="16">
        <f>IF(OR(A242&amp;""="",NOT(ISNUMBER(D242)),NOT(ISNUMBER(E242)),NOT(ISNUMBER(H242))),"",IF(OR(E242&lt;=0,D242&lt;0,D242&gt;E242),"",D242/E242))</f>
        <v/>
      </c>
      <c r="K242" s="15">
        <f>IF(J242="","",COUNTIFS($A$6:$A$505,A242&amp;"",$H$6:$H$505,"&lt;"&amp;H242,$J$6:$J$505,"&gt;=0")+COUNTIFS($A$6:A242,A242&amp;"",$H$6:H242,H242&amp;"",$J$6:J242,"&gt;=0"))</f>
        <v/>
      </c>
      <c r="L242" s="6">
        <f>IF(AND(A242&amp;""="",D242&amp;""=""),"",IF(J242="","راجع البيانات","سليم"))</f>
        <v/>
      </c>
    </row>
    <row r="243">
      <c r="A243" s="5" t="n"/>
      <c r="B243" s="5" t="n"/>
      <c r="C243" s="5" t="n"/>
      <c r="D243" s="18" t="n"/>
      <c r="E243" s="18" t="n"/>
      <c r="F243" s="19" t="n"/>
      <c r="G243" s="5" t="n"/>
      <c r="H243" s="20" t="n"/>
      <c r="I243" s="5" t="n"/>
      <c r="J243" s="16">
        <f>IF(OR(A243&amp;""="",NOT(ISNUMBER(D243)),NOT(ISNUMBER(E243)),NOT(ISNUMBER(H243))),"",IF(OR(E243&lt;=0,D243&lt;0,D243&gt;E243),"",D243/E243))</f>
        <v/>
      </c>
      <c r="K243" s="15">
        <f>IF(J243="","",COUNTIFS($A$6:$A$505,A243&amp;"",$H$6:$H$505,"&lt;"&amp;H243,$J$6:$J$505,"&gt;=0")+COUNTIFS($A$6:A243,A243&amp;"",$H$6:H243,H243&amp;"",$J$6:J243,"&gt;=0"))</f>
        <v/>
      </c>
      <c r="L243" s="6">
        <f>IF(AND(A243&amp;""="",D243&amp;""=""),"",IF(J243="","راجع البيانات","سليم"))</f>
        <v/>
      </c>
    </row>
    <row r="244">
      <c r="A244" s="5" t="n"/>
      <c r="B244" s="5" t="n"/>
      <c r="C244" s="5" t="n"/>
      <c r="D244" s="18" t="n"/>
      <c r="E244" s="18" t="n"/>
      <c r="F244" s="19" t="n"/>
      <c r="G244" s="5" t="n"/>
      <c r="H244" s="20" t="n"/>
      <c r="I244" s="5" t="n"/>
      <c r="J244" s="16">
        <f>IF(OR(A244&amp;""="",NOT(ISNUMBER(D244)),NOT(ISNUMBER(E244)),NOT(ISNUMBER(H244))),"",IF(OR(E244&lt;=0,D244&lt;0,D244&gt;E244),"",D244/E244))</f>
        <v/>
      </c>
      <c r="K244" s="15">
        <f>IF(J244="","",COUNTIFS($A$6:$A$505,A244&amp;"",$H$6:$H$505,"&lt;"&amp;H244,$J$6:$J$505,"&gt;=0")+COUNTIFS($A$6:A244,A244&amp;"",$H$6:H244,H244&amp;"",$J$6:J244,"&gt;=0"))</f>
        <v/>
      </c>
      <c r="L244" s="6">
        <f>IF(AND(A244&amp;""="",D244&amp;""=""),"",IF(J244="","راجع البيانات","سليم"))</f>
        <v/>
      </c>
    </row>
    <row r="245">
      <c r="A245" s="5" t="n"/>
      <c r="B245" s="5" t="n"/>
      <c r="C245" s="5" t="n"/>
      <c r="D245" s="18" t="n"/>
      <c r="E245" s="18" t="n"/>
      <c r="F245" s="19" t="n"/>
      <c r="G245" s="5" t="n"/>
      <c r="H245" s="20" t="n"/>
      <c r="I245" s="5" t="n"/>
      <c r="J245" s="16">
        <f>IF(OR(A245&amp;""="",NOT(ISNUMBER(D245)),NOT(ISNUMBER(E245)),NOT(ISNUMBER(H245))),"",IF(OR(E245&lt;=0,D245&lt;0,D245&gt;E245),"",D245/E245))</f>
        <v/>
      </c>
      <c r="K245" s="15">
        <f>IF(J245="","",COUNTIFS($A$6:$A$505,A245&amp;"",$H$6:$H$505,"&lt;"&amp;H245,$J$6:$J$505,"&gt;=0")+COUNTIFS($A$6:A245,A245&amp;"",$H$6:H245,H245&amp;"",$J$6:J245,"&gt;=0"))</f>
        <v/>
      </c>
      <c r="L245" s="6">
        <f>IF(AND(A245&amp;""="",D245&amp;""=""),"",IF(J245="","راجع البيانات","سليم"))</f>
        <v/>
      </c>
    </row>
    <row r="246">
      <c r="A246" s="5" t="n"/>
      <c r="B246" s="5" t="n"/>
      <c r="C246" s="5" t="n"/>
      <c r="D246" s="18" t="n"/>
      <c r="E246" s="18" t="n"/>
      <c r="F246" s="19" t="n"/>
      <c r="G246" s="5" t="n"/>
      <c r="H246" s="20" t="n"/>
      <c r="I246" s="5" t="n"/>
      <c r="J246" s="16">
        <f>IF(OR(A246&amp;""="",NOT(ISNUMBER(D246)),NOT(ISNUMBER(E246)),NOT(ISNUMBER(H246))),"",IF(OR(E246&lt;=0,D246&lt;0,D246&gt;E246),"",D246/E246))</f>
        <v/>
      </c>
      <c r="K246" s="15">
        <f>IF(J246="","",COUNTIFS($A$6:$A$505,A246&amp;"",$H$6:$H$505,"&lt;"&amp;H246,$J$6:$J$505,"&gt;=0")+COUNTIFS($A$6:A246,A246&amp;"",$H$6:H246,H246&amp;"",$J$6:J246,"&gt;=0"))</f>
        <v/>
      </c>
      <c r="L246" s="6">
        <f>IF(AND(A246&amp;""="",D246&amp;""=""),"",IF(J246="","راجع البيانات","سليم"))</f>
        <v/>
      </c>
    </row>
    <row r="247">
      <c r="A247" s="5" t="n"/>
      <c r="B247" s="5" t="n"/>
      <c r="C247" s="5" t="n"/>
      <c r="D247" s="18" t="n"/>
      <c r="E247" s="18" t="n"/>
      <c r="F247" s="19" t="n"/>
      <c r="G247" s="5" t="n"/>
      <c r="H247" s="20" t="n"/>
      <c r="I247" s="5" t="n"/>
      <c r="J247" s="16">
        <f>IF(OR(A247&amp;""="",NOT(ISNUMBER(D247)),NOT(ISNUMBER(E247)),NOT(ISNUMBER(H247))),"",IF(OR(E247&lt;=0,D247&lt;0,D247&gt;E247),"",D247/E247))</f>
        <v/>
      </c>
      <c r="K247" s="15">
        <f>IF(J247="","",COUNTIFS($A$6:$A$505,A247&amp;"",$H$6:$H$505,"&lt;"&amp;H247,$J$6:$J$505,"&gt;=0")+COUNTIFS($A$6:A247,A247&amp;"",$H$6:H247,H247&amp;"",$J$6:J247,"&gt;=0"))</f>
        <v/>
      </c>
      <c r="L247" s="6">
        <f>IF(AND(A247&amp;""="",D247&amp;""=""),"",IF(J247="","راجع البيانات","سليم"))</f>
        <v/>
      </c>
    </row>
    <row r="248">
      <c r="A248" s="5" t="n"/>
      <c r="B248" s="5" t="n"/>
      <c r="C248" s="5" t="n"/>
      <c r="D248" s="18" t="n"/>
      <c r="E248" s="18" t="n"/>
      <c r="F248" s="19" t="n"/>
      <c r="G248" s="5" t="n"/>
      <c r="H248" s="20" t="n"/>
      <c r="I248" s="5" t="n"/>
      <c r="J248" s="16">
        <f>IF(OR(A248&amp;""="",NOT(ISNUMBER(D248)),NOT(ISNUMBER(E248)),NOT(ISNUMBER(H248))),"",IF(OR(E248&lt;=0,D248&lt;0,D248&gt;E248),"",D248/E248))</f>
        <v/>
      </c>
      <c r="K248" s="15">
        <f>IF(J248="","",COUNTIFS($A$6:$A$505,A248&amp;"",$H$6:$H$505,"&lt;"&amp;H248,$J$6:$J$505,"&gt;=0")+COUNTIFS($A$6:A248,A248&amp;"",$H$6:H248,H248&amp;"",$J$6:J248,"&gt;=0"))</f>
        <v/>
      </c>
      <c r="L248" s="6">
        <f>IF(AND(A248&amp;""="",D248&amp;""=""),"",IF(J248="","راجع البيانات","سليم"))</f>
        <v/>
      </c>
    </row>
    <row r="249">
      <c r="A249" s="5" t="n"/>
      <c r="B249" s="5" t="n"/>
      <c r="C249" s="5" t="n"/>
      <c r="D249" s="18" t="n"/>
      <c r="E249" s="18" t="n"/>
      <c r="F249" s="19" t="n"/>
      <c r="G249" s="5" t="n"/>
      <c r="H249" s="20" t="n"/>
      <c r="I249" s="5" t="n"/>
      <c r="J249" s="16">
        <f>IF(OR(A249&amp;""="",NOT(ISNUMBER(D249)),NOT(ISNUMBER(E249)),NOT(ISNUMBER(H249))),"",IF(OR(E249&lt;=0,D249&lt;0,D249&gt;E249),"",D249/E249))</f>
        <v/>
      </c>
      <c r="K249" s="15">
        <f>IF(J249="","",COUNTIFS($A$6:$A$505,A249&amp;"",$H$6:$H$505,"&lt;"&amp;H249,$J$6:$J$505,"&gt;=0")+COUNTIFS($A$6:A249,A249&amp;"",$H$6:H249,H249&amp;"",$J$6:J249,"&gt;=0"))</f>
        <v/>
      </c>
      <c r="L249" s="6">
        <f>IF(AND(A249&amp;""="",D249&amp;""=""),"",IF(J249="","راجع البيانات","سليم"))</f>
        <v/>
      </c>
    </row>
    <row r="250">
      <c r="A250" s="5" t="n"/>
      <c r="B250" s="5" t="n"/>
      <c r="C250" s="5" t="n"/>
      <c r="D250" s="18" t="n"/>
      <c r="E250" s="18" t="n"/>
      <c r="F250" s="19" t="n"/>
      <c r="G250" s="5" t="n"/>
      <c r="H250" s="20" t="n"/>
      <c r="I250" s="5" t="n"/>
      <c r="J250" s="16">
        <f>IF(OR(A250&amp;""="",NOT(ISNUMBER(D250)),NOT(ISNUMBER(E250)),NOT(ISNUMBER(H250))),"",IF(OR(E250&lt;=0,D250&lt;0,D250&gt;E250),"",D250/E250))</f>
        <v/>
      </c>
      <c r="K250" s="15">
        <f>IF(J250="","",COUNTIFS($A$6:$A$505,A250&amp;"",$H$6:$H$505,"&lt;"&amp;H250,$J$6:$J$505,"&gt;=0")+COUNTIFS($A$6:A250,A250&amp;"",$H$6:H250,H250&amp;"",$J$6:J250,"&gt;=0"))</f>
        <v/>
      </c>
      <c r="L250" s="6">
        <f>IF(AND(A250&amp;""="",D250&amp;""=""),"",IF(J250="","راجع البيانات","سليم"))</f>
        <v/>
      </c>
    </row>
    <row r="251">
      <c r="A251" s="5" t="n"/>
      <c r="B251" s="5" t="n"/>
      <c r="C251" s="5" t="n"/>
      <c r="D251" s="18" t="n"/>
      <c r="E251" s="18" t="n"/>
      <c r="F251" s="19" t="n"/>
      <c r="G251" s="5" t="n"/>
      <c r="H251" s="20" t="n"/>
      <c r="I251" s="5" t="n"/>
      <c r="J251" s="16">
        <f>IF(OR(A251&amp;""="",NOT(ISNUMBER(D251)),NOT(ISNUMBER(E251)),NOT(ISNUMBER(H251))),"",IF(OR(E251&lt;=0,D251&lt;0,D251&gt;E251),"",D251/E251))</f>
        <v/>
      </c>
      <c r="K251" s="15">
        <f>IF(J251="","",COUNTIFS($A$6:$A$505,A251&amp;"",$H$6:$H$505,"&lt;"&amp;H251,$J$6:$J$505,"&gt;=0")+COUNTIFS($A$6:A251,A251&amp;"",$H$6:H251,H251&amp;"",$J$6:J251,"&gt;=0"))</f>
        <v/>
      </c>
      <c r="L251" s="6">
        <f>IF(AND(A251&amp;""="",D251&amp;""=""),"",IF(J251="","راجع البيانات","سليم"))</f>
        <v/>
      </c>
    </row>
    <row r="252">
      <c r="A252" s="5" t="n"/>
      <c r="B252" s="5" t="n"/>
      <c r="C252" s="5" t="n"/>
      <c r="D252" s="18" t="n"/>
      <c r="E252" s="18" t="n"/>
      <c r="F252" s="19" t="n"/>
      <c r="G252" s="5" t="n"/>
      <c r="H252" s="20" t="n"/>
      <c r="I252" s="5" t="n"/>
      <c r="J252" s="16">
        <f>IF(OR(A252&amp;""="",NOT(ISNUMBER(D252)),NOT(ISNUMBER(E252)),NOT(ISNUMBER(H252))),"",IF(OR(E252&lt;=0,D252&lt;0,D252&gt;E252),"",D252/E252))</f>
        <v/>
      </c>
      <c r="K252" s="15">
        <f>IF(J252="","",COUNTIFS($A$6:$A$505,A252&amp;"",$H$6:$H$505,"&lt;"&amp;H252,$J$6:$J$505,"&gt;=0")+COUNTIFS($A$6:A252,A252&amp;"",$H$6:H252,H252&amp;"",$J$6:J252,"&gt;=0"))</f>
        <v/>
      </c>
      <c r="L252" s="6">
        <f>IF(AND(A252&amp;""="",D252&amp;""=""),"",IF(J252="","راجع البيانات","سليم"))</f>
        <v/>
      </c>
    </row>
    <row r="253">
      <c r="A253" s="5" t="n"/>
      <c r="B253" s="5" t="n"/>
      <c r="C253" s="5" t="n"/>
      <c r="D253" s="18" t="n"/>
      <c r="E253" s="18" t="n"/>
      <c r="F253" s="19" t="n"/>
      <c r="G253" s="5" t="n"/>
      <c r="H253" s="20" t="n"/>
      <c r="I253" s="5" t="n"/>
      <c r="J253" s="16">
        <f>IF(OR(A253&amp;""="",NOT(ISNUMBER(D253)),NOT(ISNUMBER(E253)),NOT(ISNUMBER(H253))),"",IF(OR(E253&lt;=0,D253&lt;0,D253&gt;E253),"",D253/E253))</f>
        <v/>
      </c>
      <c r="K253" s="15">
        <f>IF(J253="","",COUNTIFS($A$6:$A$505,A253&amp;"",$H$6:$H$505,"&lt;"&amp;H253,$J$6:$J$505,"&gt;=0")+COUNTIFS($A$6:A253,A253&amp;"",$H$6:H253,H253&amp;"",$J$6:J253,"&gt;=0"))</f>
        <v/>
      </c>
      <c r="L253" s="6">
        <f>IF(AND(A253&amp;""="",D253&amp;""=""),"",IF(J253="","راجع البيانات","سليم"))</f>
        <v/>
      </c>
    </row>
    <row r="254">
      <c r="A254" s="5" t="n"/>
      <c r="B254" s="5" t="n"/>
      <c r="C254" s="5" t="n"/>
      <c r="D254" s="18" t="n"/>
      <c r="E254" s="18" t="n"/>
      <c r="F254" s="19" t="n"/>
      <c r="G254" s="5" t="n"/>
      <c r="H254" s="20" t="n"/>
      <c r="I254" s="5" t="n"/>
      <c r="J254" s="16">
        <f>IF(OR(A254&amp;""="",NOT(ISNUMBER(D254)),NOT(ISNUMBER(E254)),NOT(ISNUMBER(H254))),"",IF(OR(E254&lt;=0,D254&lt;0,D254&gt;E254),"",D254/E254))</f>
        <v/>
      </c>
      <c r="K254" s="15">
        <f>IF(J254="","",COUNTIFS($A$6:$A$505,A254&amp;"",$H$6:$H$505,"&lt;"&amp;H254,$J$6:$J$505,"&gt;=0")+COUNTIFS($A$6:A254,A254&amp;"",$H$6:H254,H254&amp;"",$J$6:J254,"&gt;=0"))</f>
        <v/>
      </c>
      <c r="L254" s="6">
        <f>IF(AND(A254&amp;""="",D254&amp;""=""),"",IF(J254="","راجع البيانات","سليم"))</f>
        <v/>
      </c>
    </row>
    <row r="255">
      <c r="A255" s="5" t="n"/>
      <c r="B255" s="5" t="n"/>
      <c r="C255" s="5" t="n"/>
      <c r="D255" s="18" t="n"/>
      <c r="E255" s="18" t="n"/>
      <c r="F255" s="19" t="n"/>
      <c r="G255" s="5" t="n"/>
      <c r="H255" s="20" t="n"/>
      <c r="I255" s="5" t="n"/>
      <c r="J255" s="16">
        <f>IF(OR(A255&amp;""="",NOT(ISNUMBER(D255)),NOT(ISNUMBER(E255)),NOT(ISNUMBER(H255))),"",IF(OR(E255&lt;=0,D255&lt;0,D255&gt;E255),"",D255/E255))</f>
        <v/>
      </c>
      <c r="K255" s="15">
        <f>IF(J255="","",COUNTIFS($A$6:$A$505,A255&amp;"",$H$6:$H$505,"&lt;"&amp;H255,$J$6:$J$505,"&gt;=0")+COUNTIFS($A$6:A255,A255&amp;"",$H$6:H255,H255&amp;"",$J$6:J255,"&gt;=0"))</f>
        <v/>
      </c>
      <c r="L255" s="6">
        <f>IF(AND(A255&amp;""="",D255&amp;""=""),"",IF(J255="","راجع البيانات","سليم"))</f>
        <v/>
      </c>
    </row>
    <row r="256">
      <c r="A256" s="5" t="n"/>
      <c r="B256" s="5" t="n"/>
      <c r="C256" s="5" t="n"/>
      <c r="D256" s="18" t="n"/>
      <c r="E256" s="18" t="n"/>
      <c r="F256" s="19" t="n"/>
      <c r="G256" s="5" t="n"/>
      <c r="H256" s="20" t="n"/>
      <c r="I256" s="5" t="n"/>
      <c r="J256" s="16">
        <f>IF(OR(A256&amp;""="",NOT(ISNUMBER(D256)),NOT(ISNUMBER(E256)),NOT(ISNUMBER(H256))),"",IF(OR(E256&lt;=0,D256&lt;0,D256&gt;E256),"",D256/E256))</f>
        <v/>
      </c>
      <c r="K256" s="15">
        <f>IF(J256="","",COUNTIFS($A$6:$A$505,A256&amp;"",$H$6:$H$505,"&lt;"&amp;H256,$J$6:$J$505,"&gt;=0")+COUNTIFS($A$6:A256,A256&amp;"",$H$6:H256,H256&amp;"",$J$6:J256,"&gt;=0"))</f>
        <v/>
      </c>
      <c r="L256" s="6">
        <f>IF(AND(A256&amp;""="",D256&amp;""=""),"",IF(J256="","راجع البيانات","سليم"))</f>
        <v/>
      </c>
    </row>
    <row r="257">
      <c r="A257" s="5" t="n"/>
      <c r="B257" s="5" t="n"/>
      <c r="C257" s="5" t="n"/>
      <c r="D257" s="18" t="n"/>
      <c r="E257" s="18" t="n"/>
      <c r="F257" s="19" t="n"/>
      <c r="G257" s="5" t="n"/>
      <c r="H257" s="20" t="n"/>
      <c r="I257" s="5" t="n"/>
      <c r="J257" s="16">
        <f>IF(OR(A257&amp;""="",NOT(ISNUMBER(D257)),NOT(ISNUMBER(E257)),NOT(ISNUMBER(H257))),"",IF(OR(E257&lt;=0,D257&lt;0,D257&gt;E257),"",D257/E257))</f>
        <v/>
      </c>
      <c r="K257" s="15">
        <f>IF(J257="","",COUNTIFS($A$6:$A$505,A257&amp;"",$H$6:$H$505,"&lt;"&amp;H257,$J$6:$J$505,"&gt;=0")+COUNTIFS($A$6:A257,A257&amp;"",$H$6:H257,H257&amp;"",$J$6:J257,"&gt;=0"))</f>
        <v/>
      </c>
      <c r="L257" s="6">
        <f>IF(AND(A257&amp;""="",D257&amp;""=""),"",IF(J257="","راجع البيانات","سليم"))</f>
        <v/>
      </c>
    </row>
    <row r="258">
      <c r="A258" s="5" t="n"/>
      <c r="B258" s="5" t="n"/>
      <c r="C258" s="5" t="n"/>
      <c r="D258" s="18" t="n"/>
      <c r="E258" s="18" t="n"/>
      <c r="F258" s="19" t="n"/>
      <c r="G258" s="5" t="n"/>
      <c r="H258" s="20" t="n"/>
      <c r="I258" s="5" t="n"/>
      <c r="J258" s="16">
        <f>IF(OR(A258&amp;""="",NOT(ISNUMBER(D258)),NOT(ISNUMBER(E258)),NOT(ISNUMBER(H258))),"",IF(OR(E258&lt;=0,D258&lt;0,D258&gt;E258),"",D258/E258))</f>
        <v/>
      </c>
      <c r="K258" s="15">
        <f>IF(J258="","",COUNTIFS($A$6:$A$505,A258&amp;"",$H$6:$H$505,"&lt;"&amp;H258,$J$6:$J$505,"&gt;=0")+COUNTIFS($A$6:A258,A258&amp;"",$H$6:H258,H258&amp;"",$J$6:J258,"&gt;=0"))</f>
        <v/>
      </c>
      <c r="L258" s="6">
        <f>IF(AND(A258&amp;""="",D258&amp;""=""),"",IF(J258="","راجع البيانات","سليم"))</f>
        <v/>
      </c>
    </row>
    <row r="259">
      <c r="A259" s="5" t="n"/>
      <c r="B259" s="5" t="n"/>
      <c r="C259" s="5" t="n"/>
      <c r="D259" s="18" t="n"/>
      <c r="E259" s="18" t="n"/>
      <c r="F259" s="19" t="n"/>
      <c r="G259" s="5" t="n"/>
      <c r="H259" s="20" t="n"/>
      <c r="I259" s="5" t="n"/>
      <c r="J259" s="16">
        <f>IF(OR(A259&amp;""="",NOT(ISNUMBER(D259)),NOT(ISNUMBER(E259)),NOT(ISNUMBER(H259))),"",IF(OR(E259&lt;=0,D259&lt;0,D259&gt;E259),"",D259/E259))</f>
        <v/>
      </c>
      <c r="K259" s="15">
        <f>IF(J259="","",COUNTIFS($A$6:$A$505,A259&amp;"",$H$6:$H$505,"&lt;"&amp;H259,$J$6:$J$505,"&gt;=0")+COUNTIFS($A$6:A259,A259&amp;"",$H$6:H259,H259&amp;"",$J$6:J259,"&gt;=0"))</f>
        <v/>
      </c>
      <c r="L259" s="6">
        <f>IF(AND(A259&amp;""="",D259&amp;""=""),"",IF(J259="","راجع البيانات","سليم"))</f>
        <v/>
      </c>
    </row>
    <row r="260">
      <c r="A260" s="5" t="n"/>
      <c r="B260" s="5" t="n"/>
      <c r="C260" s="5" t="n"/>
      <c r="D260" s="18" t="n"/>
      <c r="E260" s="18" t="n"/>
      <c r="F260" s="19" t="n"/>
      <c r="G260" s="5" t="n"/>
      <c r="H260" s="20" t="n"/>
      <c r="I260" s="5" t="n"/>
      <c r="J260" s="16">
        <f>IF(OR(A260&amp;""="",NOT(ISNUMBER(D260)),NOT(ISNUMBER(E260)),NOT(ISNUMBER(H260))),"",IF(OR(E260&lt;=0,D260&lt;0,D260&gt;E260),"",D260/E260))</f>
        <v/>
      </c>
      <c r="K260" s="15">
        <f>IF(J260="","",COUNTIFS($A$6:$A$505,A260&amp;"",$H$6:$H$505,"&lt;"&amp;H260,$J$6:$J$505,"&gt;=0")+COUNTIFS($A$6:A260,A260&amp;"",$H$6:H260,H260&amp;"",$J$6:J260,"&gt;=0"))</f>
        <v/>
      </c>
      <c r="L260" s="6">
        <f>IF(AND(A260&amp;""="",D260&amp;""=""),"",IF(J260="","راجع البيانات","سليم"))</f>
        <v/>
      </c>
    </row>
    <row r="261">
      <c r="A261" s="5" t="n"/>
      <c r="B261" s="5" t="n"/>
      <c r="C261" s="5" t="n"/>
      <c r="D261" s="18" t="n"/>
      <c r="E261" s="18" t="n"/>
      <c r="F261" s="19" t="n"/>
      <c r="G261" s="5" t="n"/>
      <c r="H261" s="20" t="n"/>
      <c r="I261" s="5" t="n"/>
      <c r="J261" s="16">
        <f>IF(OR(A261&amp;""="",NOT(ISNUMBER(D261)),NOT(ISNUMBER(E261)),NOT(ISNUMBER(H261))),"",IF(OR(E261&lt;=0,D261&lt;0,D261&gt;E261),"",D261/E261))</f>
        <v/>
      </c>
      <c r="K261" s="15">
        <f>IF(J261="","",COUNTIFS($A$6:$A$505,A261&amp;"",$H$6:$H$505,"&lt;"&amp;H261,$J$6:$J$505,"&gt;=0")+COUNTIFS($A$6:A261,A261&amp;"",$H$6:H261,H261&amp;"",$J$6:J261,"&gt;=0"))</f>
        <v/>
      </c>
      <c r="L261" s="6">
        <f>IF(AND(A261&amp;""="",D261&amp;""=""),"",IF(J261="","راجع البيانات","سليم"))</f>
        <v/>
      </c>
    </row>
    <row r="262">
      <c r="A262" s="5" t="n"/>
      <c r="B262" s="5" t="n"/>
      <c r="C262" s="5" t="n"/>
      <c r="D262" s="18" t="n"/>
      <c r="E262" s="18" t="n"/>
      <c r="F262" s="19" t="n"/>
      <c r="G262" s="5" t="n"/>
      <c r="H262" s="20" t="n"/>
      <c r="I262" s="5" t="n"/>
      <c r="J262" s="16">
        <f>IF(OR(A262&amp;""="",NOT(ISNUMBER(D262)),NOT(ISNUMBER(E262)),NOT(ISNUMBER(H262))),"",IF(OR(E262&lt;=0,D262&lt;0,D262&gt;E262),"",D262/E262))</f>
        <v/>
      </c>
      <c r="K262" s="15">
        <f>IF(J262="","",COUNTIFS($A$6:$A$505,A262&amp;"",$H$6:$H$505,"&lt;"&amp;H262,$J$6:$J$505,"&gt;=0")+COUNTIFS($A$6:A262,A262&amp;"",$H$6:H262,H262&amp;"",$J$6:J262,"&gt;=0"))</f>
        <v/>
      </c>
      <c r="L262" s="6">
        <f>IF(AND(A262&amp;""="",D262&amp;""=""),"",IF(J262="","راجع البيانات","سليم"))</f>
        <v/>
      </c>
    </row>
    <row r="263">
      <c r="A263" s="5" t="n"/>
      <c r="B263" s="5" t="n"/>
      <c r="C263" s="5" t="n"/>
      <c r="D263" s="18" t="n"/>
      <c r="E263" s="18" t="n"/>
      <c r="F263" s="19" t="n"/>
      <c r="G263" s="5" t="n"/>
      <c r="H263" s="20" t="n"/>
      <c r="I263" s="5" t="n"/>
      <c r="J263" s="16">
        <f>IF(OR(A263&amp;""="",NOT(ISNUMBER(D263)),NOT(ISNUMBER(E263)),NOT(ISNUMBER(H263))),"",IF(OR(E263&lt;=0,D263&lt;0,D263&gt;E263),"",D263/E263))</f>
        <v/>
      </c>
      <c r="K263" s="15">
        <f>IF(J263="","",COUNTIFS($A$6:$A$505,A263&amp;"",$H$6:$H$505,"&lt;"&amp;H263,$J$6:$J$505,"&gt;=0")+COUNTIFS($A$6:A263,A263&amp;"",$H$6:H263,H263&amp;"",$J$6:J263,"&gt;=0"))</f>
        <v/>
      </c>
      <c r="L263" s="6">
        <f>IF(AND(A263&amp;""="",D263&amp;""=""),"",IF(J263="","راجع البيانات","سليم"))</f>
        <v/>
      </c>
    </row>
    <row r="264">
      <c r="A264" s="5" t="n"/>
      <c r="B264" s="5" t="n"/>
      <c r="C264" s="5" t="n"/>
      <c r="D264" s="18" t="n"/>
      <c r="E264" s="18" t="n"/>
      <c r="F264" s="19" t="n"/>
      <c r="G264" s="5" t="n"/>
      <c r="H264" s="20" t="n"/>
      <c r="I264" s="5" t="n"/>
      <c r="J264" s="16">
        <f>IF(OR(A264&amp;""="",NOT(ISNUMBER(D264)),NOT(ISNUMBER(E264)),NOT(ISNUMBER(H264))),"",IF(OR(E264&lt;=0,D264&lt;0,D264&gt;E264),"",D264/E264))</f>
        <v/>
      </c>
      <c r="K264" s="15">
        <f>IF(J264="","",COUNTIFS($A$6:$A$505,A264&amp;"",$H$6:$H$505,"&lt;"&amp;H264,$J$6:$J$505,"&gt;=0")+COUNTIFS($A$6:A264,A264&amp;"",$H$6:H264,H264&amp;"",$J$6:J264,"&gt;=0"))</f>
        <v/>
      </c>
      <c r="L264" s="6">
        <f>IF(AND(A264&amp;""="",D264&amp;""=""),"",IF(J264="","راجع البيانات","سليم"))</f>
        <v/>
      </c>
    </row>
    <row r="265">
      <c r="A265" s="5" t="n"/>
      <c r="B265" s="5" t="n"/>
      <c r="C265" s="5" t="n"/>
      <c r="D265" s="18" t="n"/>
      <c r="E265" s="18" t="n"/>
      <c r="F265" s="19" t="n"/>
      <c r="G265" s="5" t="n"/>
      <c r="H265" s="20" t="n"/>
      <c r="I265" s="5" t="n"/>
      <c r="J265" s="16">
        <f>IF(OR(A265&amp;""="",NOT(ISNUMBER(D265)),NOT(ISNUMBER(E265)),NOT(ISNUMBER(H265))),"",IF(OR(E265&lt;=0,D265&lt;0,D265&gt;E265),"",D265/E265))</f>
        <v/>
      </c>
      <c r="K265" s="15">
        <f>IF(J265="","",COUNTIFS($A$6:$A$505,A265&amp;"",$H$6:$H$505,"&lt;"&amp;H265,$J$6:$J$505,"&gt;=0")+COUNTIFS($A$6:A265,A265&amp;"",$H$6:H265,H265&amp;"",$J$6:J265,"&gt;=0"))</f>
        <v/>
      </c>
      <c r="L265" s="6">
        <f>IF(AND(A265&amp;""="",D265&amp;""=""),"",IF(J265="","راجع البيانات","سليم"))</f>
        <v/>
      </c>
    </row>
    <row r="266">
      <c r="A266" s="5" t="n"/>
      <c r="B266" s="5" t="n"/>
      <c r="C266" s="5" t="n"/>
      <c r="D266" s="18" t="n"/>
      <c r="E266" s="18" t="n"/>
      <c r="F266" s="19" t="n"/>
      <c r="G266" s="5" t="n"/>
      <c r="H266" s="20" t="n"/>
      <c r="I266" s="5" t="n"/>
      <c r="J266" s="16">
        <f>IF(OR(A266&amp;""="",NOT(ISNUMBER(D266)),NOT(ISNUMBER(E266)),NOT(ISNUMBER(H266))),"",IF(OR(E266&lt;=0,D266&lt;0,D266&gt;E266),"",D266/E266))</f>
        <v/>
      </c>
      <c r="K266" s="15">
        <f>IF(J266="","",COUNTIFS($A$6:$A$505,A266&amp;"",$H$6:$H$505,"&lt;"&amp;H266,$J$6:$J$505,"&gt;=0")+COUNTIFS($A$6:A266,A266&amp;"",$H$6:H266,H266&amp;"",$J$6:J266,"&gt;=0"))</f>
        <v/>
      </c>
      <c r="L266" s="6">
        <f>IF(AND(A266&amp;""="",D266&amp;""=""),"",IF(J266="","راجع البيانات","سليم"))</f>
        <v/>
      </c>
    </row>
    <row r="267">
      <c r="A267" s="5" t="n"/>
      <c r="B267" s="5" t="n"/>
      <c r="C267" s="5" t="n"/>
      <c r="D267" s="18" t="n"/>
      <c r="E267" s="18" t="n"/>
      <c r="F267" s="19" t="n"/>
      <c r="G267" s="5" t="n"/>
      <c r="H267" s="20" t="n"/>
      <c r="I267" s="5" t="n"/>
      <c r="J267" s="16">
        <f>IF(OR(A267&amp;""="",NOT(ISNUMBER(D267)),NOT(ISNUMBER(E267)),NOT(ISNUMBER(H267))),"",IF(OR(E267&lt;=0,D267&lt;0,D267&gt;E267),"",D267/E267))</f>
        <v/>
      </c>
      <c r="K267" s="15">
        <f>IF(J267="","",COUNTIFS($A$6:$A$505,A267&amp;"",$H$6:$H$505,"&lt;"&amp;H267,$J$6:$J$505,"&gt;=0")+COUNTIFS($A$6:A267,A267&amp;"",$H$6:H267,H267&amp;"",$J$6:J267,"&gt;=0"))</f>
        <v/>
      </c>
      <c r="L267" s="6">
        <f>IF(AND(A267&amp;""="",D267&amp;""=""),"",IF(J267="","راجع البيانات","سليم"))</f>
        <v/>
      </c>
    </row>
    <row r="268">
      <c r="A268" s="5" t="n"/>
      <c r="B268" s="5" t="n"/>
      <c r="C268" s="5" t="n"/>
      <c r="D268" s="18" t="n"/>
      <c r="E268" s="18" t="n"/>
      <c r="F268" s="19" t="n"/>
      <c r="G268" s="5" t="n"/>
      <c r="H268" s="20" t="n"/>
      <c r="I268" s="5" t="n"/>
      <c r="J268" s="16">
        <f>IF(OR(A268&amp;""="",NOT(ISNUMBER(D268)),NOT(ISNUMBER(E268)),NOT(ISNUMBER(H268))),"",IF(OR(E268&lt;=0,D268&lt;0,D268&gt;E268),"",D268/E268))</f>
        <v/>
      </c>
      <c r="K268" s="15">
        <f>IF(J268="","",COUNTIFS($A$6:$A$505,A268&amp;"",$H$6:$H$505,"&lt;"&amp;H268,$J$6:$J$505,"&gt;=0")+COUNTIFS($A$6:A268,A268&amp;"",$H$6:H268,H268&amp;"",$J$6:J268,"&gt;=0"))</f>
        <v/>
      </c>
      <c r="L268" s="6">
        <f>IF(AND(A268&amp;""="",D268&amp;""=""),"",IF(J268="","راجع البيانات","سليم"))</f>
        <v/>
      </c>
    </row>
    <row r="269">
      <c r="A269" s="5" t="n"/>
      <c r="B269" s="5" t="n"/>
      <c r="C269" s="5" t="n"/>
      <c r="D269" s="18" t="n"/>
      <c r="E269" s="18" t="n"/>
      <c r="F269" s="19" t="n"/>
      <c r="G269" s="5" t="n"/>
      <c r="H269" s="20" t="n"/>
      <c r="I269" s="5" t="n"/>
      <c r="J269" s="16">
        <f>IF(OR(A269&amp;""="",NOT(ISNUMBER(D269)),NOT(ISNUMBER(E269)),NOT(ISNUMBER(H269))),"",IF(OR(E269&lt;=0,D269&lt;0,D269&gt;E269),"",D269/E269))</f>
        <v/>
      </c>
      <c r="K269" s="15">
        <f>IF(J269="","",COUNTIFS($A$6:$A$505,A269&amp;"",$H$6:$H$505,"&lt;"&amp;H269,$J$6:$J$505,"&gt;=0")+COUNTIFS($A$6:A269,A269&amp;"",$H$6:H269,H269&amp;"",$J$6:J269,"&gt;=0"))</f>
        <v/>
      </c>
      <c r="L269" s="6">
        <f>IF(AND(A269&amp;""="",D269&amp;""=""),"",IF(J269="","راجع البيانات","سليم"))</f>
        <v/>
      </c>
    </row>
    <row r="270">
      <c r="A270" s="5" t="n"/>
      <c r="B270" s="5" t="n"/>
      <c r="C270" s="5" t="n"/>
      <c r="D270" s="18" t="n"/>
      <c r="E270" s="18" t="n"/>
      <c r="F270" s="19" t="n"/>
      <c r="G270" s="5" t="n"/>
      <c r="H270" s="20" t="n"/>
      <c r="I270" s="5" t="n"/>
      <c r="J270" s="16">
        <f>IF(OR(A270&amp;""="",NOT(ISNUMBER(D270)),NOT(ISNUMBER(E270)),NOT(ISNUMBER(H270))),"",IF(OR(E270&lt;=0,D270&lt;0,D270&gt;E270),"",D270/E270))</f>
        <v/>
      </c>
      <c r="K270" s="15">
        <f>IF(J270="","",COUNTIFS($A$6:$A$505,A270&amp;"",$H$6:$H$505,"&lt;"&amp;H270,$J$6:$J$505,"&gt;=0")+COUNTIFS($A$6:A270,A270&amp;"",$H$6:H270,H270&amp;"",$J$6:J270,"&gt;=0"))</f>
        <v/>
      </c>
      <c r="L270" s="6">
        <f>IF(AND(A270&amp;""="",D270&amp;""=""),"",IF(J270="","راجع البيانات","سليم"))</f>
        <v/>
      </c>
    </row>
    <row r="271">
      <c r="A271" s="5" t="n"/>
      <c r="B271" s="5" t="n"/>
      <c r="C271" s="5" t="n"/>
      <c r="D271" s="18" t="n"/>
      <c r="E271" s="18" t="n"/>
      <c r="F271" s="19" t="n"/>
      <c r="G271" s="5" t="n"/>
      <c r="H271" s="20" t="n"/>
      <c r="I271" s="5" t="n"/>
      <c r="J271" s="16">
        <f>IF(OR(A271&amp;""="",NOT(ISNUMBER(D271)),NOT(ISNUMBER(E271)),NOT(ISNUMBER(H271))),"",IF(OR(E271&lt;=0,D271&lt;0,D271&gt;E271),"",D271/E271))</f>
        <v/>
      </c>
      <c r="K271" s="15">
        <f>IF(J271="","",COUNTIFS($A$6:$A$505,A271&amp;"",$H$6:$H$505,"&lt;"&amp;H271,$J$6:$J$505,"&gt;=0")+COUNTIFS($A$6:A271,A271&amp;"",$H$6:H271,H271&amp;"",$J$6:J271,"&gt;=0"))</f>
        <v/>
      </c>
      <c r="L271" s="6">
        <f>IF(AND(A271&amp;""="",D271&amp;""=""),"",IF(J271="","راجع البيانات","سليم"))</f>
        <v/>
      </c>
    </row>
    <row r="272">
      <c r="A272" s="5" t="n"/>
      <c r="B272" s="5" t="n"/>
      <c r="C272" s="5" t="n"/>
      <c r="D272" s="18" t="n"/>
      <c r="E272" s="18" t="n"/>
      <c r="F272" s="19" t="n"/>
      <c r="G272" s="5" t="n"/>
      <c r="H272" s="20" t="n"/>
      <c r="I272" s="5" t="n"/>
      <c r="J272" s="16">
        <f>IF(OR(A272&amp;""="",NOT(ISNUMBER(D272)),NOT(ISNUMBER(E272)),NOT(ISNUMBER(H272))),"",IF(OR(E272&lt;=0,D272&lt;0,D272&gt;E272),"",D272/E272))</f>
        <v/>
      </c>
      <c r="K272" s="15">
        <f>IF(J272="","",COUNTIFS($A$6:$A$505,A272&amp;"",$H$6:$H$505,"&lt;"&amp;H272,$J$6:$J$505,"&gt;=0")+COUNTIFS($A$6:A272,A272&amp;"",$H$6:H272,H272&amp;"",$J$6:J272,"&gt;=0"))</f>
        <v/>
      </c>
      <c r="L272" s="6">
        <f>IF(AND(A272&amp;""="",D272&amp;""=""),"",IF(J272="","راجع البيانات","سليم"))</f>
        <v/>
      </c>
    </row>
    <row r="273">
      <c r="A273" s="5" t="n"/>
      <c r="B273" s="5" t="n"/>
      <c r="C273" s="5" t="n"/>
      <c r="D273" s="18" t="n"/>
      <c r="E273" s="18" t="n"/>
      <c r="F273" s="19" t="n"/>
      <c r="G273" s="5" t="n"/>
      <c r="H273" s="20" t="n"/>
      <c r="I273" s="5" t="n"/>
      <c r="J273" s="16">
        <f>IF(OR(A273&amp;""="",NOT(ISNUMBER(D273)),NOT(ISNUMBER(E273)),NOT(ISNUMBER(H273))),"",IF(OR(E273&lt;=0,D273&lt;0,D273&gt;E273),"",D273/E273))</f>
        <v/>
      </c>
      <c r="K273" s="15">
        <f>IF(J273="","",COUNTIFS($A$6:$A$505,A273&amp;"",$H$6:$H$505,"&lt;"&amp;H273,$J$6:$J$505,"&gt;=0")+COUNTIFS($A$6:A273,A273&amp;"",$H$6:H273,H273&amp;"",$J$6:J273,"&gt;=0"))</f>
        <v/>
      </c>
      <c r="L273" s="6">
        <f>IF(AND(A273&amp;""="",D273&amp;""=""),"",IF(J273="","راجع البيانات","سليم"))</f>
        <v/>
      </c>
    </row>
    <row r="274">
      <c r="A274" s="5" t="n"/>
      <c r="B274" s="5" t="n"/>
      <c r="C274" s="5" t="n"/>
      <c r="D274" s="18" t="n"/>
      <c r="E274" s="18" t="n"/>
      <c r="F274" s="19" t="n"/>
      <c r="G274" s="5" t="n"/>
      <c r="H274" s="20" t="n"/>
      <c r="I274" s="5" t="n"/>
      <c r="J274" s="16">
        <f>IF(OR(A274&amp;""="",NOT(ISNUMBER(D274)),NOT(ISNUMBER(E274)),NOT(ISNUMBER(H274))),"",IF(OR(E274&lt;=0,D274&lt;0,D274&gt;E274),"",D274/E274))</f>
        <v/>
      </c>
      <c r="K274" s="15">
        <f>IF(J274="","",COUNTIFS($A$6:$A$505,A274&amp;"",$H$6:$H$505,"&lt;"&amp;H274,$J$6:$J$505,"&gt;=0")+COUNTIFS($A$6:A274,A274&amp;"",$H$6:H274,H274&amp;"",$J$6:J274,"&gt;=0"))</f>
        <v/>
      </c>
      <c r="L274" s="6">
        <f>IF(AND(A274&amp;""="",D274&amp;""=""),"",IF(J274="","راجع البيانات","سليم"))</f>
        <v/>
      </c>
    </row>
    <row r="275">
      <c r="A275" s="5" t="n"/>
      <c r="B275" s="5" t="n"/>
      <c r="C275" s="5" t="n"/>
      <c r="D275" s="18" t="n"/>
      <c r="E275" s="18" t="n"/>
      <c r="F275" s="19" t="n"/>
      <c r="G275" s="5" t="n"/>
      <c r="H275" s="20" t="n"/>
      <c r="I275" s="5" t="n"/>
      <c r="J275" s="16">
        <f>IF(OR(A275&amp;""="",NOT(ISNUMBER(D275)),NOT(ISNUMBER(E275)),NOT(ISNUMBER(H275))),"",IF(OR(E275&lt;=0,D275&lt;0,D275&gt;E275),"",D275/E275))</f>
        <v/>
      </c>
      <c r="K275" s="15">
        <f>IF(J275="","",COUNTIFS($A$6:$A$505,A275&amp;"",$H$6:$H$505,"&lt;"&amp;H275,$J$6:$J$505,"&gt;=0")+COUNTIFS($A$6:A275,A275&amp;"",$H$6:H275,H275&amp;"",$J$6:J275,"&gt;=0"))</f>
        <v/>
      </c>
      <c r="L275" s="6">
        <f>IF(AND(A275&amp;""="",D275&amp;""=""),"",IF(J275="","راجع البيانات","سليم"))</f>
        <v/>
      </c>
    </row>
    <row r="276">
      <c r="A276" s="5" t="n"/>
      <c r="B276" s="5" t="n"/>
      <c r="C276" s="5" t="n"/>
      <c r="D276" s="18" t="n"/>
      <c r="E276" s="18" t="n"/>
      <c r="F276" s="19" t="n"/>
      <c r="G276" s="5" t="n"/>
      <c r="H276" s="20" t="n"/>
      <c r="I276" s="5" t="n"/>
      <c r="J276" s="16">
        <f>IF(OR(A276&amp;""="",NOT(ISNUMBER(D276)),NOT(ISNUMBER(E276)),NOT(ISNUMBER(H276))),"",IF(OR(E276&lt;=0,D276&lt;0,D276&gt;E276),"",D276/E276))</f>
        <v/>
      </c>
      <c r="K276" s="15">
        <f>IF(J276="","",COUNTIFS($A$6:$A$505,A276&amp;"",$H$6:$H$505,"&lt;"&amp;H276,$J$6:$J$505,"&gt;=0")+COUNTIFS($A$6:A276,A276&amp;"",$H$6:H276,H276&amp;"",$J$6:J276,"&gt;=0"))</f>
        <v/>
      </c>
      <c r="L276" s="6">
        <f>IF(AND(A276&amp;""="",D276&amp;""=""),"",IF(J276="","راجع البيانات","سليم"))</f>
        <v/>
      </c>
    </row>
    <row r="277">
      <c r="A277" s="5" t="n"/>
      <c r="B277" s="5" t="n"/>
      <c r="C277" s="5" t="n"/>
      <c r="D277" s="18" t="n"/>
      <c r="E277" s="18" t="n"/>
      <c r="F277" s="19" t="n"/>
      <c r="G277" s="5" t="n"/>
      <c r="H277" s="20" t="n"/>
      <c r="I277" s="5" t="n"/>
      <c r="J277" s="16">
        <f>IF(OR(A277&amp;""="",NOT(ISNUMBER(D277)),NOT(ISNUMBER(E277)),NOT(ISNUMBER(H277))),"",IF(OR(E277&lt;=0,D277&lt;0,D277&gt;E277),"",D277/E277))</f>
        <v/>
      </c>
      <c r="K277" s="15">
        <f>IF(J277="","",COUNTIFS($A$6:$A$505,A277&amp;"",$H$6:$H$505,"&lt;"&amp;H277,$J$6:$J$505,"&gt;=0")+COUNTIFS($A$6:A277,A277&amp;"",$H$6:H277,H277&amp;"",$J$6:J277,"&gt;=0"))</f>
        <v/>
      </c>
      <c r="L277" s="6">
        <f>IF(AND(A277&amp;""="",D277&amp;""=""),"",IF(J277="","راجع البيانات","سليم"))</f>
        <v/>
      </c>
    </row>
    <row r="278">
      <c r="A278" s="5" t="n"/>
      <c r="B278" s="5" t="n"/>
      <c r="C278" s="5" t="n"/>
      <c r="D278" s="18" t="n"/>
      <c r="E278" s="18" t="n"/>
      <c r="F278" s="19" t="n"/>
      <c r="G278" s="5" t="n"/>
      <c r="H278" s="20" t="n"/>
      <c r="I278" s="5" t="n"/>
      <c r="J278" s="16">
        <f>IF(OR(A278&amp;""="",NOT(ISNUMBER(D278)),NOT(ISNUMBER(E278)),NOT(ISNUMBER(H278))),"",IF(OR(E278&lt;=0,D278&lt;0,D278&gt;E278),"",D278/E278))</f>
        <v/>
      </c>
      <c r="K278" s="15">
        <f>IF(J278="","",COUNTIFS($A$6:$A$505,A278&amp;"",$H$6:$H$505,"&lt;"&amp;H278,$J$6:$J$505,"&gt;=0")+COUNTIFS($A$6:A278,A278&amp;"",$H$6:H278,H278&amp;"",$J$6:J278,"&gt;=0"))</f>
        <v/>
      </c>
      <c r="L278" s="6">
        <f>IF(AND(A278&amp;""="",D278&amp;""=""),"",IF(J278="","راجع البيانات","سليم"))</f>
        <v/>
      </c>
    </row>
    <row r="279">
      <c r="A279" s="5" t="n"/>
      <c r="B279" s="5" t="n"/>
      <c r="C279" s="5" t="n"/>
      <c r="D279" s="18" t="n"/>
      <c r="E279" s="18" t="n"/>
      <c r="F279" s="19" t="n"/>
      <c r="G279" s="5" t="n"/>
      <c r="H279" s="20" t="n"/>
      <c r="I279" s="5" t="n"/>
      <c r="J279" s="16">
        <f>IF(OR(A279&amp;""="",NOT(ISNUMBER(D279)),NOT(ISNUMBER(E279)),NOT(ISNUMBER(H279))),"",IF(OR(E279&lt;=0,D279&lt;0,D279&gt;E279),"",D279/E279))</f>
        <v/>
      </c>
      <c r="K279" s="15">
        <f>IF(J279="","",COUNTIFS($A$6:$A$505,A279&amp;"",$H$6:$H$505,"&lt;"&amp;H279,$J$6:$J$505,"&gt;=0")+COUNTIFS($A$6:A279,A279&amp;"",$H$6:H279,H279&amp;"",$J$6:J279,"&gt;=0"))</f>
        <v/>
      </c>
      <c r="L279" s="6">
        <f>IF(AND(A279&amp;""="",D279&amp;""=""),"",IF(J279="","راجع البيانات","سليم"))</f>
        <v/>
      </c>
    </row>
    <row r="280">
      <c r="A280" s="5" t="n"/>
      <c r="B280" s="5" t="n"/>
      <c r="C280" s="5" t="n"/>
      <c r="D280" s="18" t="n"/>
      <c r="E280" s="18" t="n"/>
      <c r="F280" s="19" t="n"/>
      <c r="G280" s="5" t="n"/>
      <c r="H280" s="20" t="n"/>
      <c r="I280" s="5" t="n"/>
      <c r="J280" s="16">
        <f>IF(OR(A280&amp;""="",NOT(ISNUMBER(D280)),NOT(ISNUMBER(E280)),NOT(ISNUMBER(H280))),"",IF(OR(E280&lt;=0,D280&lt;0,D280&gt;E280),"",D280/E280))</f>
        <v/>
      </c>
      <c r="K280" s="15">
        <f>IF(J280="","",COUNTIFS($A$6:$A$505,A280&amp;"",$H$6:$H$505,"&lt;"&amp;H280,$J$6:$J$505,"&gt;=0")+COUNTIFS($A$6:A280,A280&amp;"",$H$6:H280,H280&amp;"",$J$6:J280,"&gt;=0"))</f>
        <v/>
      </c>
      <c r="L280" s="6">
        <f>IF(AND(A280&amp;""="",D280&amp;""=""),"",IF(J280="","راجع البيانات","سليم"))</f>
        <v/>
      </c>
    </row>
    <row r="281">
      <c r="A281" s="5" t="n"/>
      <c r="B281" s="5" t="n"/>
      <c r="C281" s="5" t="n"/>
      <c r="D281" s="18" t="n"/>
      <c r="E281" s="18" t="n"/>
      <c r="F281" s="19" t="n"/>
      <c r="G281" s="5" t="n"/>
      <c r="H281" s="20" t="n"/>
      <c r="I281" s="5" t="n"/>
      <c r="J281" s="16">
        <f>IF(OR(A281&amp;""="",NOT(ISNUMBER(D281)),NOT(ISNUMBER(E281)),NOT(ISNUMBER(H281))),"",IF(OR(E281&lt;=0,D281&lt;0,D281&gt;E281),"",D281/E281))</f>
        <v/>
      </c>
      <c r="K281" s="15">
        <f>IF(J281="","",COUNTIFS($A$6:$A$505,A281&amp;"",$H$6:$H$505,"&lt;"&amp;H281,$J$6:$J$505,"&gt;=0")+COUNTIFS($A$6:A281,A281&amp;"",$H$6:H281,H281&amp;"",$J$6:J281,"&gt;=0"))</f>
        <v/>
      </c>
      <c r="L281" s="6">
        <f>IF(AND(A281&amp;""="",D281&amp;""=""),"",IF(J281="","راجع البيانات","سليم"))</f>
        <v/>
      </c>
    </row>
    <row r="282">
      <c r="A282" s="5" t="n"/>
      <c r="B282" s="5" t="n"/>
      <c r="C282" s="5" t="n"/>
      <c r="D282" s="18" t="n"/>
      <c r="E282" s="18" t="n"/>
      <c r="F282" s="19" t="n"/>
      <c r="G282" s="5" t="n"/>
      <c r="H282" s="20" t="n"/>
      <c r="I282" s="5" t="n"/>
      <c r="J282" s="16">
        <f>IF(OR(A282&amp;""="",NOT(ISNUMBER(D282)),NOT(ISNUMBER(E282)),NOT(ISNUMBER(H282))),"",IF(OR(E282&lt;=0,D282&lt;0,D282&gt;E282),"",D282/E282))</f>
        <v/>
      </c>
      <c r="K282" s="15">
        <f>IF(J282="","",COUNTIFS($A$6:$A$505,A282&amp;"",$H$6:$H$505,"&lt;"&amp;H282,$J$6:$J$505,"&gt;=0")+COUNTIFS($A$6:A282,A282&amp;"",$H$6:H282,H282&amp;"",$J$6:J282,"&gt;=0"))</f>
        <v/>
      </c>
      <c r="L282" s="6">
        <f>IF(AND(A282&amp;""="",D282&amp;""=""),"",IF(J282="","راجع البيانات","سليم"))</f>
        <v/>
      </c>
    </row>
    <row r="283">
      <c r="A283" s="5" t="n"/>
      <c r="B283" s="5" t="n"/>
      <c r="C283" s="5" t="n"/>
      <c r="D283" s="18" t="n"/>
      <c r="E283" s="18" t="n"/>
      <c r="F283" s="19" t="n"/>
      <c r="G283" s="5" t="n"/>
      <c r="H283" s="20" t="n"/>
      <c r="I283" s="5" t="n"/>
      <c r="J283" s="16">
        <f>IF(OR(A283&amp;""="",NOT(ISNUMBER(D283)),NOT(ISNUMBER(E283)),NOT(ISNUMBER(H283))),"",IF(OR(E283&lt;=0,D283&lt;0,D283&gt;E283),"",D283/E283))</f>
        <v/>
      </c>
      <c r="K283" s="15">
        <f>IF(J283="","",COUNTIFS($A$6:$A$505,A283&amp;"",$H$6:$H$505,"&lt;"&amp;H283,$J$6:$J$505,"&gt;=0")+COUNTIFS($A$6:A283,A283&amp;"",$H$6:H283,H283&amp;"",$J$6:J283,"&gt;=0"))</f>
        <v/>
      </c>
      <c r="L283" s="6">
        <f>IF(AND(A283&amp;""="",D283&amp;""=""),"",IF(J283="","راجع البيانات","سليم"))</f>
        <v/>
      </c>
    </row>
    <row r="284">
      <c r="A284" s="5" t="n"/>
      <c r="B284" s="5" t="n"/>
      <c r="C284" s="5" t="n"/>
      <c r="D284" s="18" t="n"/>
      <c r="E284" s="18" t="n"/>
      <c r="F284" s="19" t="n"/>
      <c r="G284" s="5" t="n"/>
      <c r="H284" s="20" t="n"/>
      <c r="I284" s="5" t="n"/>
      <c r="J284" s="16">
        <f>IF(OR(A284&amp;""="",NOT(ISNUMBER(D284)),NOT(ISNUMBER(E284)),NOT(ISNUMBER(H284))),"",IF(OR(E284&lt;=0,D284&lt;0,D284&gt;E284),"",D284/E284))</f>
        <v/>
      </c>
      <c r="K284" s="15">
        <f>IF(J284="","",COUNTIFS($A$6:$A$505,A284&amp;"",$H$6:$H$505,"&lt;"&amp;H284,$J$6:$J$505,"&gt;=0")+COUNTIFS($A$6:A284,A284&amp;"",$H$6:H284,H284&amp;"",$J$6:J284,"&gt;=0"))</f>
        <v/>
      </c>
      <c r="L284" s="6">
        <f>IF(AND(A284&amp;""="",D284&amp;""=""),"",IF(J284="","راجع البيانات","سليم"))</f>
        <v/>
      </c>
    </row>
    <row r="285">
      <c r="A285" s="5" t="n"/>
      <c r="B285" s="5" t="n"/>
      <c r="C285" s="5" t="n"/>
      <c r="D285" s="18" t="n"/>
      <c r="E285" s="18" t="n"/>
      <c r="F285" s="19" t="n"/>
      <c r="G285" s="5" t="n"/>
      <c r="H285" s="20" t="n"/>
      <c r="I285" s="5" t="n"/>
      <c r="J285" s="16">
        <f>IF(OR(A285&amp;""="",NOT(ISNUMBER(D285)),NOT(ISNUMBER(E285)),NOT(ISNUMBER(H285))),"",IF(OR(E285&lt;=0,D285&lt;0,D285&gt;E285),"",D285/E285))</f>
        <v/>
      </c>
      <c r="K285" s="15">
        <f>IF(J285="","",COUNTIFS($A$6:$A$505,A285&amp;"",$H$6:$H$505,"&lt;"&amp;H285,$J$6:$J$505,"&gt;=0")+COUNTIFS($A$6:A285,A285&amp;"",$H$6:H285,H285&amp;"",$J$6:J285,"&gt;=0"))</f>
        <v/>
      </c>
      <c r="L285" s="6">
        <f>IF(AND(A285&amp;""="",D285&amp;""=""),"",IF(J285="","راجع البيانات","سليم"))</f>
        <v/>
      </c>
    </row>
    <row r="286">
      <c r="A286" s="5" t="n"/>
      <c r="B286" s="5" t="n"/>
      <c r="C286" s="5" t="n"/>
      <c r="D286" s="18" t="n"/>
      <c r="E286" s="18" t="n"/>
      <c r="F286" s="19" t="n"/>
      <c r="G286" s="5" t="n"/>
      <c r="H286" s="20" t="n"/>
      <c r="I286" s="5" t="n"/>
      <c r="J286" s="16">
        <f>IF(OR(A286&amp;""="",NOT(ISNUMBER(D286)),NOT(ISNUMBER(E286)),NOT(ISNUMBER(H286))),"",IF(OR(E286&lt;=0,D286&lt;0,D286&gt;E286),"",D286/E286))</f>
        <v/>
      </c>
      <c r="K286" s="15">
        <f>IF(J286="","",COUNTIFS($A$6:$A$505,A286&amp;"",$H$6:$H$505,"&lt;"&amp;H286,$J$6:$J$505,"&gt;=0")+COUNTIFS($A$6:A286,A286&amp;"",$H$6:H286,H286&amp;"",$J$6:J286,"&gt;=0"))</f>
        <v/>
      </c>
      <c r="L286" s="6">
        <f>IF(AND(A286&amp;""="",D286&amp;""=""),"",IF(J286="","راجع البيانات","سليم"))</f>
        <v/>
      </c>
    </row>
    <row r="287">
      <c r="A287" s="5" t="n"/>
      <c r="B287" s="5" t="n"/>
      <c r="C287" s="5" t="n"/>
      <c r="D287" s="18" t="n"/>
      <c r="E287" s="18" t="n"/>
      <c r="F287" s="19" t="n"/>
      <c r="G287" s="5" t="n"/>
      <c r="H287" s="20" t="n"/>
      <c r="I287" s="5" t="n"/>
      <c r="J287" s="16">
        <f>IF(OR(A287&amp;""="",NOT(ISNUMBER(D287)),NOT(ISNUMBER(E287)),NOT(ISNUMBER(H287))),"",IF(OR(E287&lt;=0,D287&lt;0,D287&gt;E287),"",D287/E287))</f>
        <v/>
      </c>
      <c r="K287" s="15">
        <f>IF(J287="","",COUNTIFS($A$6:$A$505,A287&amp;"",$H$6:$H$505,"&lt;"&amp;H287,$J$6:$J$505,"&gt;=0")+COUNTIFS($A$6:A287,A287&amp;"",$H$6:H287,H287&amp;"",$J$6:J287,"&gt;=0"))</f>
        <v/>
      </c>
      <c r="L287" s="6">
        <f>IF(AND(A287&amp;""="",D287&amp;""=""),"",IF(J287="","راجع البيانات","سليم"))</f>
        <v/>
      </c>
    </row>
    <row r="288">
      <c r="A288" s="5" t="n"/>
      <c r="B288" s="5" t="n"/>
      <c r="C288" s="5" t="n"/>
      <c r="D288" s="18" t="n"/>
      <c r="E288" s="18" t="n"/>
      <c r="F288" s="19" t="n"/>
      <c r="G288" s="5" t="n"/>
      <c r="H288" s="20" t="n"/>
      <c r="I288" s="5" t="n"/>
      <c r="J288" s="16">
        <f>IF(OR(A288&amp;""="",NOT(ISNUMBER(D288)),NOT(ISNUMBER(E288)),NOT(ISNUMBER(H288))),"",IF(OR(E288&lt;=0,D288&lt;0,D288&gt;E288),"",D288/E288))</f>
        <v/>
      </c>
      <c r="K288" s="15">
        <f>IF(J288="","",COUNTIFS($A$6:$A$505,A288&amp;"",$H$6:$H$505,"&lt;"&amp;H288,$J$6:$J$505,"&gt;=0")+COUNTIFS($A$6:A288,A288&amp;"",$H$6:H288,H288&amp;"",$J$6:J288,"&gt;=0"))</f>
        <v/>
      </c>
      <c r="L288" s="6">
        <f>IF(AND(A288&amp;""="",D288&amp;""=""),"",IF(J288="","راجع البيانات","سليم"))</f>
        <v/>
      </c>
    </row>
    <row r="289">
      <c r="A289" s="5" t="n"/>
      <c r="B289" s="5" t="n"/>
      <c r="C289" s="5" t="n"/>
      <c r="D289" s="18" t="n"/>
      <c r="E289" s="18" t="n"/>
      <c r="F289" s="19" t="n"/>
      <c r="G289" s="5" t="n"/>
      <c r="H289" s="20" t="n"/>
      <c r="I289" s="5" t="n"/>
      <c r="J289" s="16">
        <f>IF(OR(A289&amp;""="",NOT(ISNUMBER(D289)),NOT(ISNUMBER(E289)),NOT(ISNUMBER(H289))),"",IF(OR(E289&lt;=0,D289&lt;0,D289&gt;E289),"",D289/E289))</f>
        <v/>
      </c>
      <c r="K289" s="15">
        <f>IF(J289="","",COUNTIFS($A$6:$A$505,A289&amp;"",$H$6:$H$505,"&lt;"&amp;H289,$J$6:$J$505,"&gt;=0")+COUNTIFS($A$6:A289,A289&amp;"",$H$6:H289,H289&amp;"",$J$6:J289,"&gt;=0"))</f>
        <v/>
      </c>
      <c r="L289" s="6">
        <f>IF(AND(A289&amp;""="",D289&amp;""=""),"",IF(J289="","راجع البيانات","سليم"))</f>
        <v/>
      </c>
    </row>
    <row r="290">
      <c r="A290" s="5" t="n"/>
      <c r="B290" s="5" t="n"/>
      <c r="C290" s="5" t="n"/>
      <c r="D290" s="18" t="n"/>
      <c r="E290" s="18" t="n"/>
      <c r="F290" s="19" t="n"/>
      <c r="G290" s="5" t="n"/>
      <c r="H290" s="20" t="n"/>
      <c r="I290" s="5" t="n"/>
      <c r="J290" s="16">
        <f>IF(OR(A290&amp;""="",NOT(ISNUMBER(D290)),NOT(ISNUMBER(E290)),NOT(ISNUMBER(H290))),"",IF(OR(E290&lt;=0,D290&lt;0,D290&gt;E290),"",D290/E290))</f>
        <v/>
      </c>
      <c r="K290" s="15">
        <f>IF(J290="","",COUNTIFS($A$6:$A$505,A290&amp;"",$H$6:$H$505,"&lt;"&amp;H290,$J$6:$J$505,"&gt;=0")+COUNTIFS($A$6:A290,A290&amp;"",$H$6:H290,H290&amp;"",$J$6:J290,"&gt;=0"))</f>
        <v/>
      </c>
      <c r="L290" s="6">
        <f>IF(AND(A290&amp;""="",D290&amp;""=""),"",IF(J290="","راجع البيانات","سليم"))</f>
        <v/>
      </c>
    </row>
    <row r="291">
      <c r="A291" s="5" t="n"/>
      <c r="B291" s="5" t="n"/>
      <c r="C291" s="5" t="n"/>
      <c r="D291" s="18" t="n"/>
      <c r="E291" s="18" t="n"/>
      <c r="F291" s="19" t="n"/>
      <c r="G291" s="5" t="n"/>
      <c r="H291" s="20" t="n"/>
      <c r="I291" s="5" t="n"/>
      <c r="J291" s="16">
        <f>IF(OR(A291&amp;""="",NOT(ISNUMBER(D291)),NOT(ISNUMBER(E291)),NOT(ISNUMBER(H291))),"",IF(OR(E291&lt;=0,D291&lt;0,D291&gt;E291),"",D291/E291))</f>
        <v/>
      </c>
      <c r="K291" s="15">
        <f>IF(J291="","",COUNTIFS($A$6:$A$505,A291&amp;"",$H$6:$H$505,"&lt;"&amp;H291,$J$6:$J$505,"&gt;=0")+COUNTIFS($A$6:A291,A291&amp;"",$H$6:H291,H291&amp;"",$J$6:J291,"&gt;=0"))</f>
        <v/>
      </c>
      <c r="L291" s="6">
        <f>IF(AND(A291&amp;""="",D291&amp;""=""),"",IF(J291="","راجع البيانات","سليم"))</f>
        <v/>
      </c>
    </row>
    <row r="292">
      <c r="A292" s="5" t="n"/>
      <c r="B292" s="5" t="n"/>
      <c r="C292" s="5" t="n"/>
      <c r="D292" s="18" t="n"/>
      <c r="E292" s="18" t="n"/>
      <c r="F292" s="19" t="n"/>
      <c r="G292" s="5" t="n"/>
      <c r="H292" s="20" t="n"/>
      <c r="I292" s="5" t="n"/>
      <c r="J292" s="16">
        <f>IF(OR(A292&amp;""="",NOT(ISNUMBER(D292)),NOT(ISNUMBER(E292)),NOT(ISNUMBER(H292))),"",IF(OR(E292&lt;=0,D292&lt;0,D292&gt;E292),"",D292/E292))</f>
        <v/>
      </c>
      <c r="K292" s="15">
        <f>IF(J292="","",COUNTIFS($A$6:$A$505,A292&amp;"",$H$6:$H$505,"&lt;"&amp;H292,$J$6:$J$505,"&gt;=0")+COUNTIFS($A$6:A292,A292&amp;"",$H$6:H292,H292&amp;"",$J$6:J292,"&gt;=0"))</f>
        <v/>
      </c>
      <c r="L292" s="6">
        <f>IF(AND(A292&amp;""="",D292&amp;""=""),"",IF(J292="","راجع البيانات","سليم"))</f>
        <v/>
      </c>
    </row>
    <row r="293">
      <c r="A293" s="5" t="n"/>
      <c r="B293" s="5" t="n"/>
      <c r="C293" s="5" t="n"/>
      <c r="D293" s="18" t="n"/>
      <c r="E293" s="18" t="n"/>
      <c r="F293" s="19" t="n"/>
      <c r="G293" s="5" t="n"/>
      <c r="H293" s="20" t="n"/>
      <c r="I293" s="5" t="n"/>
      <c r="J293" s="16">
        <f>IF(OR(A293&amp;""="",NOT(ISNUMBER(D293)),NOT(ISNUMBER(E293)),NOT(ISNUMBER(H293))),"",IF(OR(E293&lt;=0,D293&lt;0,D293&gt;E293),"",D293/E293))</f>
        <v/>
      </c>
      <c r="K293" s="15">
        <f>IF(J293="","",COUNTIFS($A$6:$A$505,A293&amp;"",$H$6:$H$505,"&lt;"&amp;H293,$J$6:$J$505,"&gt;=0")+COUNTIFS($A$6:A293,A293&amp;"",$H$6:H293,H293&amp;"",$J$6:J293,"&gt;=0"))</f>
        <v/>
      </c>
      <c r="L293" s="6">
        <f>IF(AND(A293&amp;""="",D293&amp;""=""),"",IF(J293="","راجع البيانات","سليم"))</f>
        <v/>
      </c>
    </row>
    <row r="294">
      <c r="A294" s="5" t="n"/>
      <c r="B294" s="5" t="n"/>
      <c r="C294" s="5" t="n"/>
      <c r="D294" s="18" t="n"/>
      <c r="E294" s="18" t="n"/>
      <c r="F294" s="19" t="n"/>
      <c r="G294" s="5" t="n"/>
      <c r="H294" s="20" t="n"/>
      <c r="I294" s="5" t="n"/>
      <c r="J294" s="16">
        <f>IF(OR(A294&amp;""="",NOT(ISNUMBER(D294)),NOT(ISNUMBER(E294)),NOT(ISNUMBER(H294))),"",IF(OR(E294&lt;=0,D294&lt;0,D294&gt;E294),"",D294/E294))</f>
        <v/>
      </c>
      <c r="K294" s="15">
        <f>IF(J294="","",COUNTIFS($A$6:$A$505,A294&amp;"",$H$6:$H$505,"&lt;"&amp;H294,$J$6:$J$505,"&gt;=0")+COUNTIFS($A$6:A294,A294&amp;"",$H$6:H294,H294&amp;"",$J$6:J294,"&gt;=0"))</f>
        <v/>
      </c>
      <c r="L294" s="6">
        <f>IF(AND(A294&amp;""="",D294&amp;""=""),"",IF(J294="","راجع البيانات","سليم"))</f>
        <v/>
      </c>
    </row>
    <row r="295">
      <c r="A295" s="5" t="n"/>
      <c r="B295" s="5" t="n"/>
      <c r="C295" s="5" t="n"/>
      <c r="D295" s="18" t="n"/>
      <c r="E295" s="18" t="n"/>
      <c r="F295" s="19" t="n"/>
      <c r="G295" s="5" t="n"/>
      <c r="H295" s="20" t="n"/>
      <c r="I295" s="5" t="n"/>
      <c r="J295" s="16">
        <f>IF(OR(A295&amp;""="",NOT(ISNUMBER(D295)),NOT(ISNUMBER(E295)),NOT(ISNUMBER(H295))),"",IF(OR(E295&lt;=0,D295&lt;0,D295&gt;E295),"",D295/E295))</f>
        <v/>
      </c>
      <c r="K295" s="15">
        <f>IF(J295="","",COUNTIFS($A$6:$A$505,A295&amp;"",$H$6:$H$505,"&lt;"&amp;H295,$J$6:$J$505,"&gt;=0")+COUNTIFS($A$6:A295,A295&amp;"",$H$6:H295,H295&amp;"",$J$6:J295,"&gt;=0"))</f>
        <v/>
      </c>
      <c r="L295" s="6">
        <f>IF(AND(A295&amp;""="",D295&amp;""=""),"",IF(J295="","راجع البيانات","سليم"))</f>
        <v/>
      </c>
    </row>
    <row r="296">
      <c r="A296" s="5" t="n"/>
      <c r="B296" s="5" t="n"/>
      <c r="C296" s="5" t="n"/>
      <c r="D296" s="18" t="n"/>
      <c r="E296" s="18" t="n"/>
      <c r="F296" s="19" t="n"/>
      <c r="G296" s="5" t="n"/>
      <c r="H296" s="20" t="n"/>
      <c r="I296" s="5" t="n"/>
      <c r="J296" s="16">
        <f>IF(OR(A296&amp;""="",NOT(ISNUMBER(D296)),NOT(ISNUMBER(E296)),NOT(ISNUMBER(H296))),"",IF(OR(E296&lt;=0,D296&lt;0,D296&gt;E296),"",D296/E296))</f>
        <v/>
      </c>
      <c r="K296" s="15">
        <f>IF(J296="","",COUNTIFS($A$6:$A$505,A296&amp;"",$H$6:$H$505,"&lt;"&amp;H296,$J$6:$J$505,"&gt;=0")+COUNTIFS($A$6:A296,A296&amp;"",$H$6:H296,H296&amp;"",$J$6:J296,"&gt;=0"))</f>
        <v/>
      </c>
      <c r="L296" s="6">
        <f>IF(AND(A296&amp;""="",D296&amp;""=""),"",IF(J296="","راجع البيانات","سليم"))</f>
        <v/>
      </c>
    </row>
    <row r="297">
      <c r="A297" s="5" t="n"/>
      <c r="B297" s="5" t="n"/>
      <c r="C297" s="5" t="n"/>
      <c r="D297" s="18" t="n"/>
      <c r="E297" s="18" t="n"/>
      <c r="F297" s="19" t="n"/>
      <c r="G297" s="5" t="n"/>
      <c r="H297" s="20" t="n"/>
      <c r="I297" s="5" t="n"/>
      <c r="J297" s="16">
        <f>IF(OR(A297&amp;""="",NOT(ISNUMBER(D297)),NOT(ISNUMBER(E297)),NOT(ISNUMBER(H297))),"",IF(OR(E297&lt;=0,D297&lt;0,D297&gt;E297),"",D297/E297))</f>
        <v/>
      </c>
      <c r="K297" s="15">
        <f>IF(J297="","",COUNTIFS($A$6:$A$505,A297&amp;"",$H$6:$H$505,"&lt;"&amp;H297,$J$6:$J$505,"&gt;=0")+COUNTIFS($A$6:A297,A297&amp;"",$H$6:H297,H297&amp;"",$J$6:J297,"&gt;=0"))</f>
        <v/>
      </c>
      <c r="L297" s="6">
        <f>IF(AND(A297&amp;""="",D297&amp;""=""),"",IF(J297="","راجع البيانات","سليم"))</f>
        <v/>
      </c>
    </row>
    <row r="298">
      <c r="A298" s="5" t="n"/>
      <c r="B298" s="5" t="n"/>
      <c r="C298" s="5" t="n"/>
      <c r="D298" s="18" t="n"/>
      <c r="E298" s="18" t="n"/>
      <c r="F298" s="19" t="n"/>
      <c r="G298" s="5" t="n"/>
      <c r="H298" s="20" t="n"/>
      <c r="I298" s="5" t="n"/>
      <c r="J298" s="16">
        <f>IF(OR(A298&amp;""="",NOT(ISNUMBER(D298)),NOT(ISNUMBER(E298)),NOT(ISNUMBER(H298))),"",IF(OR(E298&lt;=0,D298&lt;0,D298&gt;E298),"",D298/E298))</f>
        <v/>
      </c>
      <c r="K298" s="15">
        <f>IF(J298="","",COUNTIFS($A$6:$A$505,A298&amp;"",$H$6:$H$505,"&lt;"&amp;H298,$J$6:$J$505,"&gt;=0")+COUNTIFS($A$6:A298,A298&amp;"",$H$6:H298,H298&amp;"",$J$6:J298,"&gt;=0"))</f>
        <v/>
      </c>
      <c r="L298" s="6">
        <f>IF(AND(A298&amp;""="",D298&amp;""=""),"",IF(J298="","راجع البيانات","سليم"))</f>
        <v/>
      </c>
    </row>
    <row r="299">
      <c r="A299" s="5" t="n"/>
      <c r="B299" s="5" t="n"/>
      <c r="C299" s="5" t="n"/>
      <c r="D299" s="18" t="n"/>
      <c r="E299" s="18" t="n"/>
      <c r="F299" s="19" t="n"/>
      <c r="G299" s="5" t="n"/>
      <c r="H299" s="20" t="n"/>
      <c r="I299" s="5" t="n"/>
      <c r="J299" s="16">
        <f>IF(OR(A299&amp;""="",NOT(ISNUMBER(D299)),NOT(ISNUMBER(E299)),NOT(ISNUMBER(H299))),"",IF(OR(E299&lt;=0,D299&lt;0,D299&gt;E299),"",D299/E299))</f>
        <v/>
      </c>
      <c r="K299" s="15">
        <f>IF(J299="","",COUNTIFS($A$6:$A$505,A299&amp;"",$H$6:$H$505,"&lt;"&amp;H299,$J$6:$J$505,"&gt;=0")+COUNTIFS($A$6:A299,A299&amp;"",$H$6:H299,H299&amp;"",$J$6:J299,"&gt;=0"))</f>
        <v/>
      </c>
      <c r="L299" s="6">
        <f>IF(AND(A299&amp;""="",D299&amp;""=""),"",IF(J299="","راجع البيانات","سليم"))</f>
        <v/>
      </c>
    </row>
    <row r="300">
      <c r="A300" s="5" t="n"/>
      <c r="B300" s="5" t="n"/>
      <c r="C300" s="5" t="n"/>
      <c r="D300" s="18" t="n"/>
      <c r="E300" s="18" t="n"/>
      <c r="F300" s="19" t="n"/>
      <c r="G300" s="5" t="n"/>
      <c r="H300" s="20" t="n"/>
      <c r="I300" s="5" t="n"/>
      <c r="J300" s="16">
        <f>IF(OR(A300&amp;""="",NOT(ISNUMBER(D300)),NOT(ISNUMBER(E300)),NOT(ISNUMBER(H300))),"",IF(OR(E300&lt;=0,D300&lt;0,D300&gt;E300),"",D300/E300))</f>
        <v/>
      </c>
      <c r="K300" s="15">
        <f>IF(J300="","",COUNTIFS($A$6:$A$505,A300&amp;"",$H$6:$H$505,"&lt;"&amp;H300,$J$6:$J$505,"&gt;=0")+COUNTIFS($A$6:A300,A300&amp;"",$H$6:H300,H300&amp;"",$J$6:J300,"&gt;=0"))</f>
        <v/>
      </c>
      <c r="L300" s="6">
        <f>IF(AND(A300&amp;""="",D300&amp;""=""),"",IF(J300="","راجع البيانات","سليم"))</f>
        <v/>
      </c>
    </row>
    <row r="301">
      <c r="A301" s="5" t="n"/>
      <c r="B301" s="5" t="n"/>
      <c r="C301" s="5" t="n"/>
      <c r="D301" s="18" t="n"/>
      <c r="E301" s="18" t="n"/>
      <c r="F301" s="19" t="n"/>
      <c r="G301" s="5" t="n"/>
      <c r="H301" s="20" t="n"/>
      <c r="I301" s="5" t="n"/>
      <c r="J301" s="16">
        <f>IF(OR(A301&amp;""="",NOT(ISNUMBER(D301)),NOT(ISNUMBER(E301)),NOT(ISNUMBER(H301))),"",IF(OR(E301&lt;=0,D301&lt;0,D301&gt;E301),"",D301/E301))</f>
        <v/>
      </c>
      <c r="K301" s="15">
        <f>IF(J301="","",COUNTIFS($A$6:$A$505,A301&amp;"",$H$6:$H$505,"&lt;"&amp;H301,$J$6:$J$505,"&gt;=0")+COUNTIFS($A$6:A301,A301&amp;"",$H$6:H301,H301&amp;"",$J$6:J301,"&gt;=0"))</f>
        <v/>
      </c>
      <c r="L301" s="6">
        <f>IF(AND(A301&amp;""="",D301&amp;""=""),"",IF(J301="","راجع البيانات","سليم"))</f>
        <v/>
      </c>
    </row>
    <row r="302">
      <c r="A302" s="5" t="n"/>
      <c r="B302" s="5" t="n"/>
      <c r="C302" s="5" t="n"/>
      <c r="D302" s="18" t="n"/>
      <c r="E302" s="18" t="n"/>
      <c r="F302" s="19" t="n"/>
      <c r="G302" s="5" t="n"/>
      <c r="H302" s="20" t="n"/>
      <c r="I302" s="5" t="n"/>
      <c r="J302" s="16">
        <f>IF(OR(A302&amp;""="",NOT(ISNUMBER(D302)),NOT(ISNUMBER(E302)),NOT(ISNUMBER(H302))),"",IF(OR(E302&lt;=0,D302&lt;0,D302&gt;E302),"",D302/E302))</f>
        <v/>
      </c>
      <c r="K302" s="15">
        <f>IF(J302="","",COUNTIFS($A$6:$A$505,A302&amp;"",$H$6:$H$505,"&lt;"&amp;H302,$J$6:$J$505,"&gt;=0")+COUNTIFS($A$6:A302,A302&amp;"",$H$6:H302,H302&amp;"",$J$6:J302,"&gt;=0"))</f>
        <v/>
      </c>
      <c r="L302" s="6">
        <f>IF(AND(A302&amp;""="",D302&amp;""=""),"",IF(J302="","راجع البيانات","سليم"))</f>
        <v/>
      </c>
    </row>
    <row r="303">
      <c r="A303" s="5" t="n"/>
      <c r="B303" s="5" t="n"/>
      <c r="C303" s="5" t="n"/>
      <c r="D303" s="18" t="n"/>
      <c r="E303" s="18" t="n"/>
      <c r="F303" s="19" t="n"/>
      <c r="G303" s="5" t="n"/>
      <c r="H303" s="20" t="n"/>
      <c r="I303" s="5" t="n"/>
      <c r="J303" s="16">
        <f>IF(OR(A303&amp;""="",NOT(ISNUMBER(D303)),NOT(ISNUMBER(E303)),NOT(ISNUMBER(H303))),"",IF(OR(E303&lt;=0,D303&lt;0,D303&gt;E303),"",D303/E303))</f>
        <v/>
      </c>
      <c r="K303" s="15">
        <f>IF(J303="","",COUNTIFS($A$6:$A$505,A303&amp;"",$H$6:$H$505,"&lt;"&amp;H303,$J$6:$J$505,"&gt;=0")+COUNTIFS($A$6:A303,A303&amp;"",$H$6:H303,H303&amp;"",$J$6:J303,"&gt;=0"))</f>
        <v/>
      </c>
      <c r="L303" s="6">
        <f>IF(AND(A303&amp;""="",D303&amp;""=""),"",IF(J303="","راجع البيانات","سليم"))</f>
        <v/>
      </c>
    </row>
    <row r="304">
      <c r="A304" s="5" t="n"/>
      <c r="B304" s="5" t="n"/>
      <c r="C304" s="5" t="n"/>
      <c r="D304" s="18" t="n"/>
      <c r="E304" s="18" t="n"/>
      <c r="F304" s="19" t="n"/>
      <c r="G304" s="5" t="n"/>
      <c r="H304" s="20" t="n"/>
      <c r="I304" s="5" t="n"/>
      <c r="J304" s="16">
        <f>IF(OR(A304&amp;""="",NOT(ISNUMBER(D304)),NOT(ISNUMBER(E304)),NOT(ISNUMBER(H304))),"",IF(OR(E304&lt;=0,D304&lt;0,D304&gt;E304),"",D304/E304))</f>
        <v/>
      </c>
      <c r="K304" s="15">
        <f>IF(J304="","",COUNTIFS($A$6:$A$505,A304&amp;"",$H$6:$H$505,"&lt;"&amp;H304,$J$6:$J$505,"&gt;=0")+COUNTIFS($A$6:A304,A304&amp;"",$H$6:H304,H304&amp;"",$J$6:J304,"&gt;=0"))</f>
        <v/>
      </c>
      <c r="L304" s="6">
        <f>IF(AND(A304&amp;""="",D304&amp;""=""),"",IF(J304="","راجع البيانات","سليم"))</f>
        <v/>
      </c>
    </row>
    <row r="305">
      <c r="A305" s="5" t="n"/>
      <c r="B305" s="5" t="n"/>
      <c r="C305" s="5" t="n"/>
      <c r="D305" s="18" t="n"/>
      <c r="E305" s="18" t="n"/>
      <c r="F305" s="19" t="n"/>
      <c r="G305" s="5" t="n"/>
      <c r="H305" s="20" t="n"/>
      <c r="I305" s="5" t="n"/>
      <c r="J305" s="16">
        <f>IF(OR(A305&amp;""="",NOT(ISNUMBER(D305)),NOT(ISNUMBER(E305)),NOT(ISNUMBER(H305))),"",IF(OR(E305&lt;=0,D305&lt;0,D305&gt;E305),"",D305/E305))</f>
        <v/>
      </c>
      <c r="K305" s="15">
        <f>IF(J305="","",COUNTIFS($A$6:$A$505,A305&amp;"",$H$6:$H$505,"&lt;"&amp;H305,$J$6:$J$505,"&gt;=0")+COUNTIFS($A$6:A305,A305&amp;"",$H$6:H305,H305&amp;"",$J$6:J305,"&gt;=0"))</f>
        <v/>
      </c>
      <c r="L305" s="6">
        <f>IF(AND(A305&amp;""="",D305&amp;""=""),"",IF(J305="","راجع البيانات","سليم"))</f>
        <v/>
      </c>
    </row>
    <row r="306">
      <c r="A306" s="5" t="n"/>
      <c r="B306" s="5" t="n"/>
      <c r="C306" s="5" t="n"/>
      <c r="D306" s="18" t="n"/>
      <c r="E306" s="18" t="n"/>
      <c r="F306" s="19" t="n"/>
      <c r="G306" s="5" t="n"/>
      <c r="H306" s="20" t="n"/>
      <c r="I306" s="5" t="n"/>
      <c r="J306" s="16">
        <f>IF(OR(A306&amp;""="",NOT(ISNUMBER(D306)),NOT(ISNUMBER(E306)),NOT(ISNUMBER(H306))),"",IF(OR(E306&lt;=0,D306&lt;0,D306&gt;E306),"",D306/E306))</f>
        <v/>
      </c>
      <c r="K306" s="15">
        <f>IF(J306="","",COUNTIFS($A$6:$A$505,A306&amp;"",$H$6:$H$505,"&lt;"&amp;H306,$J$6:$J$505,"&gt;=0")+COUNTIFS($A$6:A306,A306&amp;"",$H$6:H306,H306&amp;"",$J$6:J306,"&gt;=0"))</f>
        <v/>
      </c>
      <c r="L306" s="6">
        <f>IF(AND(A306&amp;""="",D306&amp;""=""),"",IF(J306="","راجع البيانات","سليم"))</f>
        <v/>
      </c>
    </row>
    <row r="307">
      <c r="A307" s="5" t="n"/>
      <c r="B307" s="5" t="n"/>
      <c r="C307" s="5" t="n"/>
      <c r="D307" s="18" t="n"/>
      <c r="E307" s="18" t="n"/>
      <c r="F307" s="19" t="n"/>
      <c r="G307" s="5" t="n"/>
      <c r="H307" s="20" t="n"/>
      <c r="I307" s="5" t="n"/>
      <c r="J307" s="16">
        <f>IF(OR(A307&amp;""="",NOT(ISNUMBER(D307)),NOT(ISNUMBER(E307)),NOT(ISNUMBER(H307))),"",IF(OR(E307&lt;=0,D307&lt;0,D307&gt;E307),"",D307/E307))</f>
        <v/>
      </c>
      <c r="K307" s="15">
        <f>IF(J307="","",COUNTIFS($A$6:$A$505,A307&amp;"",$H$6:$H$505,"&lt;"&amp;H307,$J$6:$J$505,"&gt;=0")+COUNTIFS($A$6:A307,A307&amp;"",$H$6:H307,H307&amp;"",$J$6:J307,"&gt;=0"))</f>
        <v/>
      </c>
      <c r="L307" s="6">
        <f>IF(AND(A307&amp;""="",D307&amp;""=""),"",IF(J307="","راجع البيانات","سليم"))</f>
        <v/>
      </c>
    </row>
    <row r="308">
      <c r="A308" s="5" t="n"/>
      <c r="B308" s="5" t="n"/>
      <c r="C308" s="5" t="n"/>
      <c r="D308" s="18" t="n"/>
      <c r="E308" s="18" t="n"/>
      <c r="F308" s="19" t="n"/>
      <c r="G308" s="5" t="n"/>
      <c r="H308" s="20" t="n"/>
      <c r="I308" s="5" t="n"/>
      <c r="J308" s="16">
        <f>IF(OR(A308&amp;""="",NOT(ISNUMBER(D308)),NOT(ISNUMBER(E308)),NOT(ISNUMBER(H308))),"",IF(OR(E308&lt;=0,D308&lt;0,D308&gt;E308),"",D308/E308))</f>
        <v/>
      </c>
      <c r="K308" s="15">
        <f>IF(J308="","",COUNTIFS($A$6:$A$505,A308&amp;"",$H$6:$H$505,"&lt;"&amp;H308,$J$6:$J$505,"&gt;=0")+COUNTIFS($A$6:A308,A308&amp;"",$H$6:H308,H308&amp;"",$J$6:J308,"&gt;=0"))</f>
        <v/>
      </c>
      <c r="L308" s="6">
        <f>IF(AND(A308&amp;""="",D308&amp;""=""),"",IF(J308="","راجع البيانات","سليم"))</f>
        <v/>
      </c>
    </row>
    <row r="309">
      <c r="A309" s="5" t="n"/>
      <c r="B309" s="5" t="n"/>
      <c r="C309" s="5" t="n"/>
      <c r="D309" s="18" t="n"/>
      <c r="E309" s="18" t="n"/>
      <c r="F309" s="19" t="n"/>
      <c r="G309" s="5" t="n"/>
      <c r="H309" s="20" t="n"/>
      <c r="I309" s="5" t="n"/>
      <c r="J309" s="16">
        <f>IF(OR(A309&amp;""="",NOT(ISNUMBER(D309)),NOT(ISNUMBER(E309)),NOT(ISNUMBER(H309))),"",IF(OR(E309&lt;=0,D309&lt;0,D309&gt;E309),"",D309/E309))</f>
        <v/>
      </c>
      <c r="K309" s="15">
        <f>IF(J309="","",COUNTIFS($A$6:$A$505,A309&amp;"",$H$6:$H$505,"&lt;"&amp;H309,$J$6:$J$505,"&gt;=0")+COUNTIFS($A$6:A309,A309&amp;"",$H$6:H309,H309&amp;"",$J$6:J309,"&gt;=0"))</f>
        <v/>
      </c>
      <c r="L309" s="6">
        <f>IF(AND(A309&amp;""="",D309&amp;""=""),"",IF(J309="","راجع البيانات","سليم"))</f>
        <v/>
      </c>
    </row>
    <row r="310">
      <c r="A310" s="5" t="n"/>
      <c r="B310" s="5" t="n"/>
      <c r="C310" s="5" t="n"/>
      <c r="D310" s="18" t="n"/>
      <c r="E310" s="18" t="n"/>
      <c r="F310" s="19" t="n"/>
      <c r="G310" s="5" t="n"/>
      <c r="H310" s="20" t="n"/>
      <c r="I310" s="5" t="n"/>
      <c r="J310" s="16">
        <f>IF(OR(A310&amp;""="",NOT(ISNUMBER(D310)),NOT(ISNUMBER(E310)),NOT(ISNUMBER(H310))),"",IF(OR(E310&lt;=0,D310&lt;0,D310&gt;E310),"",D310/E310))</f>
        <v/>
      </c>
      <c r="K310" s="15">
        <f>IF(J310="","",COUNTIFS($A$6:$A$505,A310&amp;"",$H$6:$H$505,"&lt;"&amp;H310,$J$6:$J$505,"&gt;=0")+COUNTIFS($A$6:A310,A310&amp;"",$H$6:H310,H310&amp;"",$J$6:J310,"&gt;=0"))</f>
        <v/>
      </c>
      <c r="L310" s="6">
        <f>IF(AND(A310&amp;""="",D310&amp;""=""),"",IF(J310="","راجع البيانات","سليم"))</f>
        <v/>
      </c>
    </row>
    <row r="311">
      <c r="A311" s="5" t="n"/>
      <c r="B311" s="5" t="n"/>
      <c r="C311" s="5" t="n"/>
      <c r="D311" s="18" t="n"/>
      <c r="E311" s="18" t="n"/>
      <c r="F311" s="19" t="n"/>
      <c r="G311" s="5" t="n"/>
      <c r="H311" s="20" t="n"/>
      <c r="I311" s="5" t="n"/>
      <c r="J311" s="16">
        <f>IF(OR(A311&amp;""="",NOT(ISNUMBER(D311)),NOT(ISNUMBER(E311)),NOT(ISNUMBER(H311))),"",IF(OR(E311&lt;=0,D311&lt;0,D311&gt;E311),"",D311/E311))</f>
        <v/>
      </c>
      <c r="K311" s="15">
        <f>IF(J311="","",COUNTIFS($A$6:$A$505,A311&amp;"",$H$6:$H$505,"&lt;"&amp;H311,$J$6:$J$505,"&gt;=0")+COUNTIFS($A$6:A311,A311&amp;"",$H$6:H311,H311&amp;"",$J$6:J311,"&gt;=0"))</f>
        <v/>
      </c>
      <c r="L311" s="6">
        <f>IF(AND(A311&amp;""="",D311&amp;""=""),"",IF(J311="","راجع البيانات","سليم"))</f>
        <v/>
      </c>
    </row>
    <row r="312">
      <c r="A312" s="5" t="n"/>
      <c r="B312" s="5" t="n"/>
      <c r="C312" s="5" t="n"/>
      <c r="D312" s="18" t="n"/>
      <c r="E312" s="18" t="n"/>
      <c r="F312" s="19" t="n"/>
      <c r="G312" s="5" t="n"/>
      <c r="H312" s="20" t="n"/>
      <c r="I312" s="5" t="n"/>
      <c r="J312" s="16">
        <f>IF(OR(A312&amp;""="",NOT(ISNUMBER(D312)),NOT(ISNUMBER(E312)),NOT(ISNUMBER(H312))),"",IF(OR(E312&lt;=0,D312&lt;0,D312&gt;E312),"",D312/E312))</f>
        <v/>
      </c>
      <c r="K312" s="15">
        <f>IF(J312="","",COUNTIFS($A$6:$A$505,A312&amp;"",$H$6:$H$505,"&lt;"&amp;H312,$J$6:$J$505,"&gt;=0")+COUNTIFS($A$6:A312,A312&amp;"",$H$6:H312,H312&amp;"",$J$6:J312,"&gt;=0"))</f>
        <v/>
      </c>
      <c r="L312" s="6">
        <f>IF(AND(A312&amp;""="",D312&amp;""=""),"",IF(J312="","راجع البيانات","سليم"))</f>
        <v/>
      </c>
    </row>
    <row r="313">
      <c r="A313" s="5" t="n"/>
      <c r="B313" s="5" t="n"/>
      <c r="C313" s="5" t="n"/>
      <c r="D313" s="18" t="n"/>
      <c r="E313" s="18" t="n"/>
      <c r="F313" s="19" t="n"/>
      <c r="G313" s="5" t="n"/>
      <c r="H313" s="20" t="n"/>
      <c r="I313" s="5" t="n"/>
      <c r="J313" s="16">
        <f>IF(OR(A313&amp;""="",NOT(ISNUMBER(D313)),NOT(ISNUMBER(E313)),NOT(ISNUMBER(H313))),"",IF(OR(E313&lt;=0,D313&lt;0,D313&gt;E313),"",D313/E313))</f>
        <v/>
      </c>
      <c r="K313" s="15">
        <f>IF(J313="","",COUNTIFS($A$6:$A$505,A313&amp;"",$H$6:$H$505,"&lt;"&amp;H313,$J$6:$J$505,"&gt;=0")+COUNTIFS($A$6:A313,A313&amp;"",$H$6:H313,H313&amp;"",$J$6:J313,"&gt;=0"))</f>
        <v/>
      </c>
      <c r="L313" s="6">
        <f>IF(AND(A313&amp;""="",D313&amp;""=""),"",IF(J313="","راجع البيانات","سليم"))</f>
        <v/>
      </c>
    </row>
    <row r="314">
      <c r="A314" s="5" t="n"/>
      <c r="B314" s="5" t="n"/>
      <c r="C314" s="5" t="n"/>
      <c r="D314" s="18" t="n"/>
      <c r="E314" s="18" t="n"/>
      <c r="F314" s="19" t="n"/>
      <c r="G314" s="5" t="n"/>
      <c r="H314" s="20" t="n"/>
      <c r="I314" s="5" t="n"/>
      <c r="J314" s="16">
        <f>IF(OR(A314&amp;""="",NOT(ISNUMBER(D314)),NOT(ISNUMBER(E314)),NOT(ISNUMBER(H314))),"",IF(OR(E314&lt;=0,D314&lt;0,D314&gt;E314),"",D314/E314))</f>
        <v/>
      </c>
      <c r="K314" s="15">
        <f>IF(J314="","",COUNTIFS($A$6:$A$505,A314&amp;"",$H$6:$H$505,"&lt;"&amp;H314,$J$6:$J$505,"&gt;=0")+COUNTIFS($A$6:A314,A314&amp;"",$H$6:H314,H314&amp;"",$J$6:J314,"&gt;=0"))</f>
        <v/>
      </c>
      <c r="L314" s="6">
        <f>IF(AND(A314&amp;""="",D314&amp;""=""),"",IF(J314="","راجع البيانات","سليم"))</f>
        <v/>
      </c>
    </row>
    <row r="315">
      <c r="A315" s="5" t="n"/>
      <c r="B315" s="5" t="n"/>
      <c r="C315" s="5" t="n"/>
      <c r="D315" s="18" t="n"/>
      <c r="E315" s="18" t="n"/>
      <c r="F315" s="19" t="n"/>
      <c r="G315" s="5" t="n"/>
      <c r="H315" s="20" t="n"/>
      <c r="I315" s="5" t="n"/>
      <c r="J315" s="16">
        <f>IF(OR(A315&amp;""="",NOT(ISNUMBER(D315)),NOT(ISNUMBER(E315)),NOT(ISNUMBER(H315))),"",IF(OR(E315&lt;=0,D315&lt;0,D315&gt;E315),"",D315/E315))</f>
        <v/>
      </c>
      <c r="K315" s="15">
        <f>IF(J315="","",COUNTIFS($A$6:$A$505,A315&amp;"",$H$6:$H$505,"&lt;"&amp;H315,$J$6:$J$505,"&gt;=0")+COUNTIFS($A$6:A315,A315&amp;"",$H$6:H315,H315&amp;"",$J$6:J315,"&gt;=0"))</f>
        <v/>
      </c>
      <c r="L315" s="6">
        <f>IF(AND(A315&amp;""="",D315&amp;""=""),"",IF(J315="","راجع البيانات","سليم"))</f>
        <v/>
      </c>
    </row>
    <row r="316">
      <c r="A316" s="5" t="n"/>
      <c r="B316" s="5" t="n"/>
      <c r="C316" s="5" t="n"/>
      <c r="D316" s="18" t="n"/>
      <c r="E316" s="18" t="n"/>
      <c r="F316" s="19" t="n"/>
      <c r="G316" s="5" t="n"/>
      <c r="H316" s="20" t="n"/>
      <c r="I316" s="5" t="n"/>
      <c r="J316" s="16">
        <f>IF(OR(A316&amp;""="",NOT(ISNUMBER(D316)),NOT(ISNUMBER(E316)),NOT(ISNUMBER(H316))),"",IF(OR(E316&lt;=0,D316&lt;0,D316&gt;E316),"",D316/E316))</f>
        <v/>
      </c>
      <c r="K316" s="15">
        <f>IF(J316="","",COUNTIFS($A$6:$A$505,A316&amp;"",$H$6:$H$505,"&lt;"&amp;H316,$J$6:$J$505,"&gt;=0")+COUNTIFS($A$6:A316,A316&amp;"",$H$6:H316,H316&amp;"",$J$6:J316,"&gt;=0"))</f>
        <v/>
      </c>
      <c r="L316" s="6">
        <f>IF(AND(A316&amp;""="",D316&amp;""=""),"",IF(J316="","راجع البيانات","سليم"))</f>
        <v/>
      </c>
    </row>
    <row r="317">
      <c r="A317" s="5" t="n"/>
      <c r="B317" s="5" t="n"/>
      <c r="C317" s="5" t="n"/>
      <c r="D317" s="18" t="n"/>
      <c r="E317" s="18" t="n"/>
      <c r="F317" s="19" t="n"/>
      <c r="G317" s="5" t="n"/>
      <c r="H317" s="20" t="n"/>
      <c r="I317" s="5" t="n"/>
      <c r="J317" s="16">
        <f>IF(OR(A317&amp;""="",NOT(ISNUMBER(D317)),NOT(ISNUMBER(E317)),NOT(ISNUMBER(H317))),"",IF(OR(E317&lt;=0,D317&lt;0,D317&gt;E317),"",D317/E317))</f>
        <v/>
      </c>
      <c r="K317" s="15">
        <f>IF(J317="","",COUNTIFS($A$6:$A$505,A317&amp;"",$H$6:$H$505,"&lt;"&amp;H317,$J$6:$J$505,"&gt;=0")+COUNTIFS($A$6:A317,A317&amp;"",$H$6:H317,H317&amp;"",$J$6:J317,"&gt;=0"))</f>
        <v/>
      </c>
      <c r="L317" s="6">
        <f>IF(AND(A317&amp;""="",D317&amp;""=""),"",IF(J317="","راجع البيانات","سليم"))</f>
        <v/>
      </c>
    </row>
    <row r="318">
      <c r="A318" s="5" t="n"/>
      <c r="B318" s="5" t="n"/>
      <c r="C318" s="5" t="n"/>
      <c r="D318" s="18" t="n"/>
      <c r="E318" s="18" t="n"/>
      <c r="F318" s="19" t="n"/>
      <c r="G318" s="5" t="n"/>
      <c r="H318" s="20" t="n"/>
      <c r="I318" s="5" t="n"/>
      <c r="J318" s="16">
        <f>IF(OR(A318&amp;""="",NOT(ISNUMBER(D318)),NOT(ISNUMBER(E318)),NOT(ISNUMBER(H318))),"",IF(OR(E318&lt;=0,D318&lt;0,D318&gt;E318),"",D318/E318))</f>
        <v/>
      </c>
      <c r="K318" s="15">
        <f>IF(J318="","",COUNTIFS($A$6:$A$505,A318&amp;"",$H$6:$H$505,"&lt;"&amp;H318,$J$6:$J$505,"&gt;=0")+COUNTIFS($A$6:A318,A318&amp;"",$H$6:H318,H318&amp;"",$J$6:J318,"&gt;=0"))</f>
        <v/>
      </c>
      <c r="L318" s="6">
        <f>IF(AND(A318&amp;""="",D318&amp;""=""),"",IF(J318="","راجع البيانات","سليم"))</f>
        <v/>
      </c>
    </row>
    <row r="319">
      <c r="A319" s="5" t="n"/>
      <c r="B319" s="5" t="n"/>
      <c r="C319" s="5" t="n"/>
      <c r="D319" s="18" t="n"/>
      <c r="E319" s="18" t="n"/>
      <c r="F319" s="19" t="n"/>
      <c r="G319" s="5" t="n"/>
      <c r="H319" s="20" t="n"/>
      <c r="I319" s="5" t="n"/>
      <c r="J319" s="16">
        <f>IF(OR(A319&amp;""="",NOT(ISNUMBER(D319)),NOT(ISNUMBER(E319)),NOT(ISNUMBER(H319))),"",IF(OR(E319&lt;=0,D319&lt;0,D319&gt;E319),"",D319/E319))</f>
        <v/>
      </c>
      <c r="K319" s="15">
        <f>IF(J319="","",COUNTIFS($A$6:$A$505,A319&amp;"",$H$6:$H$505,"&lt;"&amp;H319,$J$6:$J$505,"&gt;=0")+COUNTIFS($A$6:A319,A319&amp;"",$H$6:H319,H319&amp;"",$J$6:J319,"&gt;=0"))</f>
        <v/>
      </c>
      <c r="L319" s="6">
        <f>IF(AND(A319&amp;""="",D319&amp;""=""),"",IF(J319="","راجع البيانات","سليم"))</f>
        <v/>
      </c>
    </row>
    <row r="320">
      <c r="A320" s="5" t="n"/>
      <c r="B320" s="5" t="n"/>
      <c r="C320" s="5" t="n"/>
      <c r="D320" s="18" t="n"/>
      <c r="E320" s="18" t="n"/>
      <c r="F320" s="19" t="n"/>
      <c r="G320" s="5" t="n"/>
      <c r="H320" s="20" t="n"/>
      <c r="I320" s="5" t="n"/>
      <c r="J320" s="16">
        <f>IF(OR(A320&amp;""="",NOT(ISNUMBER(D320)),NOT(ISNUMBER(E320)),NOT(ISNUMBER(H320))),"",IF(OR(E320&lt;=0,D320&lt;0,D320&gt;E320),"",D320/E320))</f>
        <v/>
      </c>
      <c r="K320" s="15">
        <f>IF(J320="","",COUNTIFS($A$6:$A$505,A320&amp;"",$H$6:$H$505,"&lt;"&amp;H320,$J$6:$J$505,"&gt;=0")+COUNTIFS($A$6:A320,A320&amp;"",$H$6:H320,H320&amp;"",$J$6:J320,"&gt;=0"))</f>
        <v/>
      </c>
      <c r="L320" s="6">
        <f>IF(AND(A320&amp;""="",D320&amp;""=""),"",IF(J320="","راجع البيانات","سليم"))</f>
        <v/>
      </c>
    </row>
    <row r="321">
      <c r="A321" s="5" t="n"/>
      <c r="B321" s="5" t="n"/>
      <c r="C321" s="5" t="n"/>
      <c r="D321" s="18" t="n"/>
      <c r="E321" s="18" t="n"/>
      <c r="F321" s="19" t="n"/>
      <c r="G321" s="5" t="n"/>
      <c r="H321" s="20" t="n"/>
      <c r="I321" s="5" t="n"/>
      <c r="J321" s="16">
        <f>IF(OR(A321&amp;""="",NOT(ISNUMBER(D321)),NOT(ISNUMBER(E321)),NOT(ISNUMBER(H321))),"",IF(OR(E321&lt;=0,D321&lt;0,D321&gt;E321),"",D321/E321))</f>
        <v/>
      </c>
      <c r="K321" s="15">
        <f>IF(J321="","",COUNTIFS($A$6:$A$505,A321&amp;"",$H$6:$H$505,"&lt;"&amp;H321,$J$6:$J$505,"&gt;=0")+COUNTIFS($A$6:A321,A321&amp;"",$H$6:H321,H321&amp;"",$J$6:J321,"&gt;=0"))</f>
        <v/>
      </c>
      <c r="L321" s="6">
        <f>IF(AND(A321&amp;""="",D321&amp;""=""),"",IF(J321="","راجع البيانات","سليم"))</f>
        <v/>
      </c>
    </row>
    <row r="322">
      <c r="A322" s="5" t="n"/>
      <c r="B322" s="5" t="n"/>
      <c r="C322" s="5" t="n"/>
      <c r="D322" s="18" t="n"/>
      <c r="E322" s="18" t="n"/>
      <c r="F322" s="19" t="n"/>
      <c r="G322" s="5" t="n"/>
      <c r="H322" s="20" t="n"/>
      <c r="I322" s="5" t="n"/>
      <c r="J322" s="16">
        <f>IF(OR(A322&amp;""="",NOT(ISNUMBER(D322)),NOT(ISNUMBER(E322)),NOT(ISNUMBER(H322))),"",IF(OR(E322&lt;=0,D322&lt;0,D322&gt;E322),"",D322/E322))</f>
        <v/>
      </c>
      <c r="K322" s="15">
        <f>IF(J322="","",COUNTIFS($A$6:$A$505,A322&amp;"",$H$6:$H$505,"&lt;"&amp;H322,$J$6:$J$505,"&gt;=0")+COUNTIFS($A$6:A322,A322&amp;"",$H$6:H322,H322&amp;"",$J$6:J322,"&gt;=0"))</f>
        <v/>
      </c>
      <c r="L322" s="6">
        <f>IF(AND(A322&amp;""="",D322&amp;""=""),"",IF(J322="","راجع البيانات","سليم"))</f>
        <v/>
      </c>
    </row>
    <row r="323">
      <c r="A323" s="5" t="n"/>
      <c r="B323" s="5" t="n"/>
      <c r="C323" s="5" t="n"/>
      <c r="D323" s="18" t="n"/>
      <c r="E323" s="18" t="n"/>
      <c r="F323" s="19" t="n"/>
      <c r="G323" s="5" t="n"/>
      <c r="H323" s="20" t="n"/>
      <c r="I323" s="5" t="n"/>
      <c r="J323" s="16">
        <f>IF(OR(A323&amp;""="",NOT(ISNUMBER(D323)),NOT(ISNUMBER(E323)),NOT(ISNUMBER(H323))),"",IF(OR(E323&lt;=0,D323&lt;0,D323&gt;E323),"",D323/E323))</f>
        <v/>
      </c>
      <c r="K323" s="15">
        <f>IF(J323="","",COUNTIFS($A$6:$A$505,A323&amp;"",$H$6:$H$505,"&lt;"&amp;H323,$J$6:$J$505,"&gt;=0")+COUNTIFS($A$6:A323,A323&amp;"",$H$6:H323,H323&amp;"",$J$6:J323,"&gt;=0"))</f>
        <v/>
      </c>
      <c r="L323" s="6">
        <f>IF(AND(A323&amp;""="",D323&amp;""=""),"",IF(J323="","راجع البيانات","سليم"))</f>
        <v/>
      </c>
    </row>
    <row r="324">
      <c r="A324" s="5" t="n"/>
      <c r="B324" s="5" t="n"/>
      <c r="C324" s="5" t="n"/>
      <c r="D324" s="18" t="n"/>
      <c r="E324" s="18" t="n"/>
      <c r="F324" s="19" t="n"/>
      <c r="G324" s="5" t="n"/>
      <c r="H324" s="20" t="n"/>
      <c r="I324" s="5" t="n"/>
      <c r="J324" s="16">
        <f>IF(OR(A324&amp;""="",NOT(ISNUMBER(D324)),NOT(ISNUMBER(E324)),NOT(ISNUMBER(H324))),"",IF(OR(E324&lt;=0,D324&lt;0,D324&gt;E324),"",D324/E324))</f>
        <v/>
      </c>
      <c r="K324" s="15">
        <f>IF(J324="","",COUNTIFS($A$6:$A$505,A324&amp;"",$H$6:$H$505,"&lt;"&amp;H324,$J$6:$J$505,"&gt;=0")+COUNTIFS($A$6:A324,A324&amp;"",$H$6:H324,H324&amp;"",$J$6:J324,"&gt;=0"))</f>
        <v/>
      </c>
      <c r="L324" s="6">
        <f>IF(AND(A324&amp;""="",D324&amp;""=""),"",IF(J324="","راجع البيانات","سليم"))</f>
        <v/>
      </c>
    </row>
    <row r="325">
      <c r="A325" s="5" t="n"/>
      <c r="B325" s="5" t="n"/>
      <c r="C325" s="5" t="n"/>
      <c r="D325" s="18" t="n"/>
      <c r="E325" s="18" t="n"/>
      <c r="F325" s="19" t="n"/>
      <c r="G325" s="5" t="n"/>
      <c r="H325" s="20" t="n"/>
      <c r="I325" s="5" t="n"/>
      <c r="J325" s="16">
        <f>IF(OR(A325&amp;""="",NOT(ISNUMBER(D325)),NOT(ISNUMBER(E325)),NOT(ISNUMBER(H325))),"",IF(OR(E325&lt;=0,D325&lt;0,D325&gt;E325),"",D325/E325))</f>
        <v/>
      </c>
      <c r="K325" s="15">
        <f>IF(J325="","",COUNTIFS($A$6:$A$505,A325&amp;"",$H$6:$H$505,"&lt;"&amp;H325,$J$6:$J$505,"&gt;=0")+COUNTIFS($A$6:A325,A325&amp;"",$H$6:H325,H325&amp;"",$J$6:J325,"&gt;=0"))</f>
        <v/>
      </c>
      <c r="L325" s="6">
        <f>IF(AND(A325&amp;""="",D325&amp;""=""),"",IF(J325="","راجع البيانات","سليم"))</f>
        <v/>
      </c>
    </row>
    <row r="326">
      <c r="A326" s="5" t="n"/>
      <c r="B326" s="5" t="n"/>
      <c r="C326" s="5" t="n"/>
      <c r="D326" s="18" t="n"/>
      <c r="E326" s="18" t="n"/>
      <c r="F326" s="19" t="n"/>
      <c r="G326" s="5" t="n"/>
      <c r="H326" s="20" t="n"/>
      <c r="I326" s="5" t="n"/>
      <c r="J326" s="16">
        <f>IF(OR(A326&amp;""="",NOT(ISNUMBER(D326)),NOT(ISNUMBER(E326)),NOT(ISNUMBER(H326))),"",IF(OR(E326&lt;=0,D326&lt;0,D326&gt;E326),"",D326/E326))</f>
        <v/>
      </c>
      <c r="K326" s="15">
        <f>IF(J326="","",COUNTIFS($A$6:$A$505,A326&amp;"",$H$6:$H$505,"&lt;"&amp;H326,$J$6:$J$505,"&gt;=0")+COUNTIFS($A$6:A326,A326&amp;"",$H$6:H326,H326&amp;"",$J$6:J326,"&gt;=0"))</f>
        <v/>
      </c>
      <c r="L326" s="6">
        <f>IF(AND(A326&amp;""="",D326&amp;""=""),"",IF(J326="","راجع البيانات","سليم"))</f>
        <v/>
      </c>
    </row>
    <row r="327">
      <c r="A327" s="5" t="n"/>
      <c r="B327" s="5" t="n"/>
      <c r="C327" s="5" t="n"/>
      <c r="D327" s="18" t="n"/>
      <c r="E327" s="18" t="n"/>
      <c r="F327" s="19" t="n"/>
      <c r="G327" s="5" t="n"/>
      <c r="H327" s="20" t="n"/>
      <c r="I327" s="5" t="n"/>
      <c r="J327" s="16">
        <f>IF(OR(A327&amp;""="",NOT(ISNUMBER(D327)),NOT(ISNUMBER(E327)),NOT(ISNUMBER(H327))),"",IF(OR(E327&lt;=0,D327&lt;0,D327&gt;E327),"",D327/E327))</f>
        <v/>
      </c>
      <c r="K327" s="15">
        <f>IF(J327="","",COUNTIFS($A$6:$A$505,A327&amp;"",$H$6:$H$505,"&lt;"&amp;H327,$J$6:$J$505,"&gt;=0")+COUNTIFS($A$6:A327,A327&amp;"",$H$6:H327,H327&amp;"",$J$6:J327,"&gt;=0"))</f>
        <v/>
      </c>
      <c r="L327" s="6">
        <f>IF(AND(A327&amp;""="",D327&amp;""=""),"",IF(J327="","راجع البيانات","سليم"))</f>
        <v/>
      </c>
    </row>
    <row r="328">
      <c r="A328" s="5" t="n"/>
      <c r="B328" s="5" t="n"/>
      <c r="C328" s="5" t="n"/>
      <c r="D328" s="18" t="n"/>
      <c r="E328" s="18" t="n"/>
      <c r="F328" s="19" t="n"/>
      <c r="G328" s="5" t="n"/>
      <c r="H328" s="20" t="n"/>
      <c r="I328" s="5" t="n"/>
      <c r="J328" s="16">
        <f>IF(OR(A328&amp;""="",NOT(ISNUMBER(D328)),NOT(ISNUMBER(E328)),NOT(ISNUMBER(H328))),"",IF(OR(E328&lt;=0,D328&lt;0,D328&gt;E328),"",D328/E328))</f>
        <v/>
      </c>
      <c r="K328" s="15">
        <f>IF(J328="","",COUNTIFS($A$6:$A$505,A328&amp;"",$H$6:$H$505,"&lt;"&amp;H328,$J$6:$J$505,"&gt;=0")+COUNTIFS($A$6:A328,A328&amp;"",$H$6:H328,H328&amp;"",$J$6:J328,"&gt;=0"))</f>
        <v/>
      </c>
      <c r="L328" s="6">
        <f>IF(AND(A328&amp;""="",D328&amp;""=""),"",IF(J328="","راجع البيانات","سليم"))</f>
        <v/>
      </c>
    </row>
    <row r="329">
      <c r="A329" s="5" t="n"/>
      <c r="B329" s="5" t="n"/>
      <c r="C329" s="5" t="n"/>
      <c r="D329" s="18" t="n"/>
      <c r="E329" s="18" t="n"/>
      <c r="F329" s="19" t="n"/>
      <c r="G329" s="5" t="n"/>
      <c r="H329" s="20" t="n"/>
      <c r="I329" s="5" t="n"/>
      <c r="J329" s="16">
        <f>IF(OR(A329&amp;""="",NOT(ISNUMBER(D329)),NOT(ISNUMBER(E329)),NOT(ISNUMBER(H329))),"",IF(OR(E329&lt;=0,D329&lt;0,D329&gt;E329),"",D329/E329))</f>
        <v/>
      </c>
      <c r="K329" s="15">
        <f>IF(J329="","",COUNTIFS($A$6:$A$505,A329&amp;"",$H$6:$H$505,"&lt;"&amp;H329,$J$6:$J$505,"&gt;=0")+COUNTIFS($A$6:A329,A329&amp;"",$H$6:H329,H329&amp;"",$J$6:J329,"&gt;=0"))</f>
        <v/>
      </c>
      <c r="L329" s="6">
        <f>IF(AND(A329&amp;""="",D329&amp;""=""),"",IF(J329="","راجع البيانات","سليم"))</f>
        <v/>
      </c>
    </row>
    <row r="330">
      <c r="A330" s="5" t="n"/>
      <c r="B330" s="5" t="n"/>
      <c r="C330" s="5" t="n"/>
      <c r="D330" s="18" t="n"/>
      <c r="E330" s="18" t="n"/>
      <c r="F330" s="19" t="n"/>
      <c r="G330" s="5" t="n"/>
      <c r="H330" s="20" t="n"/>
      <c r="I330" s="5" t="n"/>
      <c r="J330" s="16">
        <f>IF(OR(A330&amp;""="",NOT(ISNUMBER(D330)),NOT(ISNUMBER(E330)),NOT(ISNUMBER(H330))),"",IF(OR(E330&lt;=0,D330&lt;0,D330&gt;E330),"",D330/E330))</f>
        <v/>
      </c>
      <c r="K330" s="15">
        <f>IF(J330="","",COUNTIFS($A$6:$A$505,A330&amp;"",$H$6:$H$505,"&lt;"&amp;H330,$J$6:$J$505,"&gt;=0")+COUNTIFS($A$6:A330,A330&amp;"",$H$6:H330,H330&amp;"",$J$6:J330,"&gt;=0"))</f>
        <v/>
      </c>
      <c r="L330" s="6">
        <f>IF(AND(A330&amp;""="",D330&amp;""=""),"",IF(J330="","راجع البيانات","سليم"))</f>
        <v/>
      </c>
    </row>
    <row r="331">
      <c r="A331" s="5" t="n"/>
      <c r="B331" s="5" t="n"/>
      <c r="C331" s="5" t="n"/>
      <c r="D331" s="18" t="n"/>
      <c r="E331" s="18" t="n"/>
      <c r="F331" s="19" t="n"/>
      <c r="G331" s="5" t="n"/>
      <c r="H331" s="20" t="n"/>
      <c r="I331" s="5" t="n"/>
      <c r="J331" s="16">
        <f>IF(OR(A331&amp;""="",NOT(ISNUMBER(D331)),NOT(ISNUMBER(E331)),NOT(ISNUMBER(H331))),"",IF(OR(E331&lt;=0,D331&lt;0,D331&gt;E331),"",D331/E331))</f>
        <v/>
      </c>
      <c r="K331" s="15">
        <f>IF(J331="","",COUNTIFS($A$6:$A$505,A331&amp;"",$H$6:$H$505,"&lt;"&amp;H331,$J$6:$J$505,"&gt;=0")+COUNTIFS($A$6:A331,A331&amp;"",$H$6:H331,H331&amp;"",$J$6:J331,"&gt;=0"))</f>
        <v/>
      </c>
      <c r="L331" s="6">
        <f>IF(AND(A331&amp;""="",D331&amp;""=""),"",IF(J331="","راجع البيانات","سليم"))</f>
        <v/>
      </c>
    </row>
    <row r="332">
      <c r="A332" s="5" t="n"/>
      <c r="B332" s="5" t="n"/>
      <c r="C332" s="5" t="n"/>
      <c r="D332" s="18" t="n"/>
      <c r="E332" s="18" t="n"/>
      <c r="F332" s="19" t="n"/>
      <c r="G332" s="5" t="n"/>
      <c r="H332" s="20" t="n"/>
      <c r="I332" s="5" t="n"/>
      <c r="J332" s="16">
        <f>IF(OR(A332&amp;""="",NOT(ISNUMBER(D332)),NOT(ISNUMBER(E332)),NOT(ISNUMBER(H332))),"",IF(OR(E332&lt;=0,D332&lt;0,D332&gt;E332),"",D332/E332))</f>
        <v/>
      </c>
      <c r="K332" s="15">
        <f>IF(J332="","",COUNTIFS($A$6:$A$505,A332&amp;"",$H$6:$H$505,"&lt;"&amp;H332,$J$6:$J$505,"&gt;=0")+COUNTIFS($A$6:A332,A332&amp;"",$H$6:H332,H332&amp;"",$J$6:J332,"&gt;=0"))</f>
        <v/>
      </c>
      <c r="L332" s="6">
        <f>IF(AND(A332&amp;""="",D332&amp;""=""),"",IF(J332="","راجع البيانات","سليم"))</f>
        <v/>
      </c>
    </row>
    <row r="333">
      <c r="A333" s="5" t="n"/>
      <c r="B333" s="5" t="n"/>
      <c r="C333" s="5" t="n"/>
      <c r="D333" s="18" t="n"/>
      <c r="E333" s="18" t="n"/>
      <c r="F333" s="19" t="n"/>
      <c r="G333" s="5" t="n"/>
      <c r="H333" s="20" t="n"/>
      <c r="I333" s="5" t="n"/>
      <c r="J333" s="16">
        <f>IF(OR(A333&amp;""="",NOT(ISNUMBER(D333)),NOT(ISNUMBER(E333)),NOT(ISNUMBER(H333))),"",IF(OR(E333&lt;=0,D333&lt;0,D333&gt;E333),"",D333/E333))</f>
        <v/>
      </c>
      <c r="K333" s="15">
        <f>IF(J333="","",COUNTIFS($A$6:$A$505,A333&amp;"",$H$6:$H$505,"&lt;"&amp;H333,$J$6:$J$505,"&gt;=0")+COUNTIFS($A$6:A333,A333&amp;"",$H$6:H333,H333&amp;"",$J$6:J333,"&gt;=0"))</f>
        <v/>
      </c>
      <c r="L333" s="6">
        <f>IF(AND(A333&amp;""="",D333&amp;""=""),"",IF(J333="","راجع البيانات","سليم"))</f>
        <v/>
      </c>
    </row>
    <row r="334">
      <c r="A334" s="5" t="n"/>
      <c r="B334" s="5" t="n"/>
      <c r="C334" s="5" t="n"/>
      <c r="D334" s="18" t="n"/>
      <c r="E334" s="18" t="n"/>
      <c r="F334" s="19" t="n"/>
      <c r="G334" s="5" t="n"/>
      <c r="H334" s="20" t="n"/>
      <c r="I334" s="5" t="n"/>
      <c r="J334" s="16">
        <f>IF(OR(A334&amp;""="",NOT(ISNUMBER(D334)),NOT(ISNUMBER(E334)),NOT(ISNUMBER(H334))),"",IF(OR(E334&lt;=0,D334&lt;0,D334&gt;E334),"",D334/E334))</f>
        <v/>
      </c>
      <c r="K334" s="15">
        <f>IF(J334="","",COUNTIFS($A$6:$A$505,A334&amp;"",$H$6:$H$505,"&lt;"&amp;H334,$J$6:$J$505,"&gt;=0")+COUNTIFS($A$6:A334,A334&amp;"",$H$6:H334,H334&amp;"",$J$6:J334,"&gt;=0"))</f>
        <v/>
      </c>
      <c r="L334" s="6">
        <f>IF(AND(A334&amp;""="",D334&amp;""=""),"",IF(J334="","راجع البيانات","سليم"))</f>
        <v/>
      </c>
    </row>
    <row r="335">
      <c r="A335" s="5" t="n"/>
      <c r="B335" s="5" t="n"/>
      <c r="C335" s="5" t="n"/>
      <c r="D335" s="18" t="n"/>
      <c r="E335" s="18" t="n"/>
      <c r="F335" s="19" t="n"/>
      <c r="G335" s="5" t="n"/>
      <c r="H335" s="20" t="n"/>
      <c r="I335" s="5" t="n"/>
      <c r="J335" s="16">
        <f>IF(OR(A335&amp;""="",NOT(ISNUMBER(D335)),NOT(ISNUMBER(E335)),NOT(ISNUMBER(H335))),"",IF(OR(E335&lt;=0,D335&lt;0,D335&gt;E335),"",D335/E335))</f>
        <v/>
      </c>
      <c r="K335" s="15">
        <f>IF(J335="","",COUNTIFS($A$6:$A$505,A335&amp;"",$H$6:$H$505,"&lt;"&amp;H335,$J$6:$J$505,"&gt;=0")+COUNTIFS($A$6:A335,A335&amp;"",$H$6:H335,H335&amp;"",$J$6:J335,"&gt;=0"))</f>
        <v/>
      </c>
      <c r="L335" s="6">
        <f>IF(AND(A335&amp;""="",D335&amp;""=""),"",IF(J335="","راجع البيانات","سليم"))</f>
        <v/>
      </c>
    </row>
    <row r="336">
      <c r="A336" s="5" t="n"/>
      <c r="B336" s="5" t="n"/>
      <c r="C336" s="5" t="n"/>
      <c r="D336" s="18" t="n"/>
      <c r="E336" s="18" t="n"/>
      <c r="F336" s="19" t="n"/>
      <c r="G336" s="5" t="n"/>
      <c r="H336" s="20" t="n"/>
      <c r="I336" s="5" t="n"/>
      <c r="J336" s="16">
        <f>IF(OR(A336&amp;""="",NOT(ISNUMBER(D336)),NOT(ISNUMBER(E336)),NOT(ISNUMBER(H336))),"",IF(OR(E336&lt;=0,D336&lt;0,D336&gt;E336),"",D336/E336))</f>
        <v/>
      </c>
      <c r="K336" s="15">
        <f>IF(J336="","",COUNTIFS($A$6:$A$505,A336&amp;"",$H$6:$H$505,"&lt;"&amp;H336,$J$6:$J$505,"&gt;=0")+COUNTIFS($A$6:A336,A336&amp;"",$H$6:H336,H336&amp;"",$J$6:J336,"&gt;=0"))</f>
        <v/>
      </c>
      <c r="L336" s="6">
        <f>IF(AND(A336&amp;""="",D336&amp;""=""),"",IF(J336="","راجع البيانات","سليم"))</f>
        <v/>
      </c>
    </row>
    <row r="337">
      <c r="A337" s="5" t="n"/>
      <c r="B337" s="5" t="n"/>
      <c r="C337" s="5" t="n"/>
      <c r="D337" s="18" t="n"/>
      <c r="E337" s="18" t="n"/>
      <c r="F337" s="19" t="n"/>
      <c r="G337" s="5" t="n"/>
      <c r="H337" s="20" t="n"/>
      <c r="I337" s="5" t="n"/>
      <c r="J337" s="16">
        <f>IF(OR(A337&amp;""="",NOT(ISNUMBER(D337)),NOT(ISNUMBER(E337)),NOT(ISNUMBER(H337))),"",IF(OR(E337&lt;=0,D337&lt;0,D337&gt;E337),"",D337/E337))</f>
        <v/>
      </c>
      <c r="K337" s="15">
        <f>IF(J337="","",COUNTIFS($A$6:$A$505,A337&amp;"",$H$6:$H$505,"&lt;"&amp;H337,$J$6:$J$505,"&gt;=0")+COUNTIFS($A$6:A337,A337&amp;"",$H$6:H337,H337&amp;"",$J$6:J337,"&gt;=0"))</f>
        <v/>
      </c>
      <c r="L337" s="6">
        <f>IF(AND(A337&amp;""="",D337&amp;""=""),"",IF(J337="","راجع البيانات","سليم"))</f>
        <v/>
      </c>
    </row>
    <row r="338">
      <c r="A338" s="5" t="n"/>
      <c r="B338" s="5" t="n"/>
      <c r="C338" s="5" t="n"/>
      <c r="D338" s="18" t="n"/>
      <c r="E338" s="18" t="n"/>
      <c r="F338" s="19" t="n"/>
      <c r="G338" s="5" t="n"/>
      <c r="H338" s="20" t="n"/>
      <c r="I338" s="5" t="n"/>
      <c r="J338" s="16">
        <f>IF(OR(A338&amp;""="",NOT(ISNUMBER(D338)),NOT(ISNUMBER(E338)),NOT(ISNUMBER(H338))),"",IF(OR(E338&lt;=0,D338&lt;0,D338&gt;E338),"",D338/E338))</f>
        <v/>
      </c>
      <c r="K338" s="15">
        <f>IF(J338="","",COUNTIFS($A$6:$A$505,A338&amp;"",$H$6:$H$505,"&lt;"&amp;H338,$J$6:$J$505,"&gt;=0")+COUNTIFS($A$6:A338,A338&amp;"",$H$6:H338,H338&amp;"",$J$6:J338,"&gt;=0"))</f>
        <v/>
      </c>
      <c r="L338" s="6">
        <f>IF(AND(A338&amp;""="",D338&amp;""=""),"",IF(J338="","راجع البيانات","سليم"))</f>
        <v/>
      </c>
    </row>
    <row r="339">
      <c r="A339" s="5" t="n"/>
      <c r="B339" s="5" t="n"/>
      <c r="C339" s="5" t="n"/>
      <c r="D339" s="18" t="n"/>
      <c r="E339" s="18" t="n"/>
      <c r="F339" s="19" t="n"/>
      <c r="G339" s="5" t="n"/>
      <c r="H339" s="20" t="n"/>
      <c r="I339" s="5" t="n"/>
      <c r="J339" s="16">
        <f>IF(OR(A339&amp;""="",NOT(ISNUMBER(D339)),NOT(ISNUMBER(E339)),NOT(ISNUMBER(H339))),"",IF(OR(E339&lt;=0,D339&lt;0,D339&gt;E339),"",D339/E339))</f>
        <v/>
      </c>
      <c r="K339" s="15">
        <f>IF(J339="","",COUNTIFS($A$6:$A$505,A339&amp;"",$H$6:$H$505,"&lt;"&amp;H339,$J$6:$J$505,"&gt;=0")+COUNTIFS($A$6:A339,A339&amp;"",$H$6:H339,H339&amp;"",$J$6:J339,"&gt;=0"))</f>
        <v/>
      </c>
      <c r="L339" s="6">
        <f>IF(AND(A339&amp;""="",D339&amp;""=""),"",IF(J339="","راجع البيانات","سليم"))</f>
        <v/>
      </c>
    </row>
    <row r="340">
      <c r="A340" s="5" t="n"/>
      <c r="B340" s="5" t="n"/>
      <c r="C340" s="5" t="n"/>
      <c r="D340" s="18" t="n"/>
      <c r="E340" s="18" t="n"/>
      <c r="F340" s="19" t="n"/>
      <c r="G340" s="5" t="n"/>
      <c r="H340" s="20" t="n"/>
      <c r="I340" s="5" t="n"/>
      <c r="J340" s="16">
        <f>IF(OR(A340&amp;""="",NOT(ISNUMBER(D340)),NOT(ISNUMBER(E340)),NOT(ISNUMBER(H340))),"",IF(OR(E340&lt;=0,D340&lt;0,D340&gt;E340),"",D340/E340))</f>
        <v/>
      </c>
      <c r="K340" s="15">
        <f>IF(J340="","",COUNTIFS($A$6:$A$505,A340&amp;"",$H$6:$H$505,"&lt;"&amp;H340,$J$6:$J$505,"&gt;=0")+COUNTIFS($A$6:A340,A340&amp;"",$H$6:H340,H340&amp;"",$J$6:J340,"&gt;=0"))</f>
        <v/>
      </c>
      <c r="L340" s="6">
        <f>IF(AND(A340&amp;""="",D340&amp;""=""),"",IF(J340="","راجع البيانات","سليم"))</f>
        <v/>
      </c>
    </row>
    <row r="341">
      <c r="A341" s="5" t="n"/>
      <c r="B341" s="5" t="n"/>
      <c r="C341" s="5" t="n"/>
      <c r="D341" s="18" t="n"/>
      <c r="E341" s="18" t="n"/>
      <c r="F341" s="19" t="n"/>
      <c r="G341" s="5" t="n"/>
      <c r="H341" s="20" t="n"/>
      <c r="I341" s="5" t="n"/>
      <c r="J341" s="16">
        <f>IF(OR(A341&amp;""="",NOT(ISNUMBER(D341)),NOT(ISNUMBER(E341)),NOT(ISNUMBER(H341))),"",IF(OR(E341&lt;=0,D341&lt;0,D341&gt;E341),"",D341/E341))</f>
        <v/>
      </c>
      <c r="K341" s="15">
        <f>IF(J341="","",COUNTIFS($A$6:$A$505,A341&amp;"",$H$6:$H$505,"&lt;"&amp;H341,$J$6:$J$505,"&gt;=0")+COUNTIFS($A$6:A341,A341&amp;"",$H$6:H341,H341&amp;"",$J$6:J341,"&gt;=0"))</f>
        <v/>
      </c>
      <c r="L341" s="6">
        <f>IF(AND(A341&amp;""="",D341&amp;""=""),"",IF(J341="","راجع البيانات","سليم"))</f>
        <v/>
      </c>
    </row>
    <row r="342">
      <c r="A342" s="5" t="n"/>
      <c r="B342" s="5" t="n"/>
      <c r="C342" s="5" t="n"/>
      <c r="D342" s="18" t="n"/>
      <c r="E342" s="18" t="n"/>
      <c r="F342" s="19" t="n"/>
      <c r="G342" s="5" t="n"/>
      <c r="H342" s="20" t="n"/>
      <c r="I342" s="5" t="n"/>
      <c r="J342" s="16">
        <f>IF(OR(A342&amp;""="",NOT(ISNUMBER(D342)),NOT(ISNUMBER(E342)),NOT(ISNUMBER(H342))),"",IF(OR(E342&lt;=0,D342&lt;0,D342&gt;E342),"",D342/E342))</f>
        <v/>
      </c>
      <c r="K342" s="15">
        <f>IF(J342="","",COUNTIFS($A$6:$A$505,A342&amp;"",$H$6:$H$505,"&lt;"&amp;H342,$J$6:$J$505,"&gt;=0")+COUNTIFS($A$6:A342,A342&amp;"",$H$6:H342,H342&amp;"",$J$6:J342,"&gt;=0"))</f>
        <v/>
      </c>
      <c r="L342" s="6">
        <f>IF(AND(A342&amp;""="",D342&amp;""=""),"",IF(J342="","راجع البيانات","سليم"))</f>
        <v/>
      </c>
    </row>
    <row r="343">
      <c r="A343" s="5" t="n"/>
      <c r="B343" s="5" t="n"/>
      <c r="C343" s="5" t="n"/>
      <c r="D343" s="18" t="n"/>
      <c r="E343" s="18" t="n"/>
      <c r="F343" s="19" t="n"/>
      <c r="G343" s="5" t="n"/>
      <c r="H343" s="20" t="n"/>
      <c r="I343" s="5" t="n"/>
      <c r="J343" s="16">
        <f>IF(OR(A343&amp;""="",NOT(ISNUMBER(D343)),NOT(ISNUMBER(E343)),NOT(ISNUMBER(H343))),"",IF(OR(E343&lt;=0,D343&lt;0,D343&gt;E343),"",D343/E343))</f>
        <v/>
      </c>
      <c r="K343" s="15">
        <f>IF(J343="","",COUNTIFS($A$6:$A$505,A343&amp;"",$H$6:$H$505,"&lt;"&amp;H343,$J$6:$J$505,"&gt;=0")+COUNTIFS($A$6:A343,A343&amp;"",$H$6:H343,H343&amp;"",$J$6:J343,"&gt;=0"))</f>
        <v/>
      </c>
      <c r="L343" s="6">
        <f>IF(AND(A343&amp;""="",D343&amp;""=""),"",IF(J343="","راجع البيانات","سليم"))</f>
        <v/>
      </c>
    </row>
    <row r="344">
      <c r="A344" s="5" t="n"/>
      <c r="B344" s="5" t="n"/>
      <c r="C344" s="5" t="n"/>
      <c r="D344" s="18" t="n"/>
      <c r="E344" s="18" t="n"/>
      <c r="F344" s="19" t="n"/>
      <c r="G344" s="5" t="n"/>
      <c r="H344" s="20" t="n"/>
      <c r="I344" s="5" t="n"/>
      <c r="J344" s="16">
        <f>IF(OR(A344&amp;""="",NOT(ISNUMBER(D344)),NOT(ISNUMBER(E344)),NOT(ISNUMBER(H344))),"",IF(OR(E344&lt;=0,D344&lt;0,D344&gt;E344),"",D344/E344))</f>
        <v/>
      </c>
      <c r="K344" s="15">
        <f>IF(J344="","",COUNTIFS($A$6:$A$505,A344&amp;"",$H$6:$H$505,"&lt;"&amp;H344,$J$6:$J$505,"&gt;=0")+COUNTIFS($A$6:A344,A344&amp;"",$H$6:H344,H344&amp;"",$J$6:J344,"&gt;=0"))</f>
        <v/>
      </c>
      <c r="L344" s="6">
        <f>IF(AND(A344&amp;""="",D344&amp;""=""),"",IF(J344="","راجع البيانات","سليم"))</f>
        <v/>
      </c>
    </row>
    <row r="345">
      <c r="A345" s="5" t="n"/>
      <c r="B345" s="5" t="n"/>
      <c r="C345" s="5" t="n"/>
      <c r="D345" s="18" t="n"/>
      <c r="E345" s="18" t="n"/>
      <c r="F345" s="19" t="n"/>
      <c r="G345" s="5" t="n"/>
      <c r="H345" s="20" t="n"/>
      <c r="I345" s="5" t="n"/>
      <c r="J345" s="16">
        <f>IF(OR(A345&amp;""="",NOT(ISNUMBER(D345)),NOT(ISNUMBER(E345)),NOT(ISNUMBER(H345))),"",IF(OR(E345&lt;=0,D345&lt;0,D345&gt;E345),"",D345/E345))</f>
        <v/>
      </c>
      <c r="K345" s="15">
        <f>IF(J345="","",COUNTIFS($A$6:$A$505,A345&amp;"",$H$6:$H$505,"&lt;"&amp;H345,$J$6:$J$505,"&gt;=0")+COUNTIFS($A$6:A345,A345&amp;"",$H$6:H345,H345&amp;"",$J$6:J345,"&gt;=0"))</f>
        <v/>
      </c>
      <c r="L345" s="6">
        <f>IF(AND(A345&amp;""="",D345&amp;""=""),"",IF(J345="","راجع البيانات","سليم"))</f>
        <v/>
      </c>
    </row>
    <row r="346">
      <c r="A346" s="5" t="n"/>
      <c r="B346" s="5" t="n"/>
      <c r="C346" s="5" t="n"/>
      <c r="D346" s="18" t="n"/>
      <c r="E346" s="18" t="n"/>
      <c r="F346" s="19" t="n"/>
      <c r="G346" s="5" t="n"/>
      <c r="H346" s="20" t="n"/>
      <c r="I346" s="5" t="n"/>
      <c r="J346" s="16">
        <f>IF(OR(A346&amp;""="",NOT(ISNUMBER(D346)),NOT(ISNUMBER(E346)),NOT(ISNUMBER(H346))),"",IF(OR(E346&lt;=0,D346&lt;0,D346&gt;E346),"",D346/E346))</f>
        <v/>
      </c>
      <c r="K346" s="15">
        <f>IF(J346="","",COUNTIFS($A$6:$A$505,A346&amp;"",$H$6:$H$505,"&lt;"&amp;H346,$J$6:$J$505,"&gt;=0")+COUNTIFS($A$6:A346,A346&amp;"",$H$6:H346,H346&amp;"",$J$6:J346,"&gt;=0"))</f>
        <v/>
      </c>
      <c r="L346" s="6">
        <f>IF(AND(A346&amp;""="",D346&amp;""=""),"",IF(J346="","راجع البيانات","سليم"))</f>
        <v/>
      </c>
    </row>
    <row r="347">
      <c r="A347" s="5" t="n"/>
      <c r="B347" s="5" t="n"/>
      <c r="C347" s="5" t="n"/>
      <c r="D347" s="18" t="n"/>
      <c r="E347" s="18" t="n"/>
      <c r="F347" s="19" t="n"/>
      <c r="G347" s="5" t="n"/>
      <c r="H347" s="20" t="n"/>
      <c r="I347" s="5" t="n"/>
      <c r="J347" s="16">
        <f>IF(OR(A347&amp;""="",NOT(ISNUMBER(D347)),NOT(ISNUMBER(E347)),NOT(ISNUMBER(H347))),"",IF(OR(E347&lt;=0,D347&lt;0,D347&gt;E347),"",D347/E347))</f>
        <v/>
      </c>
      <c r="K347" s="15">
        <f>IF(J347="","",COUNTIFS($A$6:$A$505,A347&amp;"",$H$6:$H$505,"&lt;"&amp;H347,$J$6:$J$505,"&gt;=0")+COUNTIFS($A$6:A347,A347&amp;"",$H$6:H347,H347&amp;"",$J$6:J347,"&gt;=0"))</f>
        <v/>
      </c>
      <c r="L347" s="6">
        <f>IF(AND(A347&amp;""="",D347&amp;""=""),"",IF(J347="","راجع البيانات","سليم"))</f>
        <v/>
      </c>
    </row>
    <row r="348">
      <c r="A348" s="5" t="n"/>
      <c r="B348" s="5" t="n"/>
      <c r="C348" s="5" t="n"/>
      <c r="D348" s="18" t="n"/>
      <c r="E348" s="18" t="n"/>
      <c r="F348" s="19" t="n"/>
      <c r="G348" s="5" t="n"/>
      <c r="H348" s="20" t="n"/>
      <c r="I348" s="5" t="n"/>
      <c r="J348" s="16">
        <f>IF(OR(A348&amp;""="",NOT(ISNUMBER(D348)),NOT(ISNUMBER(E348)),NOT(ISNUMBER(H348))),"",IF(OR(E348&lt;=0,D348&lt;0,D348&gt;E348),"",D348/E348))</f>
        <v/>
      </c>
      <c r="K348" s="15">
        <f>IF(J348="","",COUNTIFS($A$6:$A$505,A348&amp;"",$H$6:$H$505,"&lt;"&amp;H348,$J$6:$J$505,"&gt;=0")+COUNTIFS($A$6:A348,A348&amp;"",$H$6:H348,H348&amp;"",$J$6:J348,"&gt;=0"))</f>
        <v/>
      </c>
      <c r="L348" s="6">
        <f>IF(AND(A348&amp;""="",D348&amp;""=""),"",IF(J348="","راجع البيانات","سليم"))</f>
        <v/>
      </c>
    </row>
    <row r="349">
      <c r="A349" s="5" t="n"/>
      <c r="B349" s="5" t="n"/>
      <c r="C349" s="5" t="n"/>
      <c r="D349" s="18" t="n"/>
      <c r="E349" s="18" t="n"/>
      <c r="F349" s="19" t="n"/>
      <c r="G349" s="5" t="n"/>
      <c r="H349" s="20" t="n"/>
      <c r="I349" s="5" t="n"/>
      <c r="J349" s="16">
        <f>IF(OR(A349&amp;""="",NOT(ISNUMBER(D349)),NOT(ISNUMBER(E349)),NOT(ISNUMBER(H349))),"",IF(OR(E349&lt;=0,D349&lt;0,D349&gt;E349),"",D349/E349))</f>
        <v/>
      </c>
      <c r="K349" s="15">
        <f>IF(J349="","",COUNTIFS($A$6:$A$505,A349&amp;"",$H$6:$H$505,"&lt;"&amp;H349,$J$6:$J$505,"&gt;=0")+COUNTIFS($A$6:A349,A349&amp;"",$H$6:H349,H349&amp;"",$J$6:J349,"&gt;=0"))</f>
        <v/>
      </c>
      <c r="L349" s="6">
        <f>IF(AND(A349&amp;""="",D349&amp;""=""),"",IF(J349="","راجع البيانات","سليم"))</f>
        <v/>
      </c>
    </row>
    <row r="350">
      <c r="A350" s="5" t="n"/>
      <c r="B350" s="5" t="n"/>
      <c r="C350" s="5" t="n"/>
      <c r="D350" s="18" t="n"/>
      <c r="E350" s="18" t="n"/>
      <c r="F350" s="19" t="n"/>
      <c r="G350" s="5" t="n"/>
      <c r="H350" s="20" t="n"/>
      <c r="I350" s="5" t="n"/>
      <c r="J350" s="16">
        <f>IF(OR(A350&amp;""="",NOT(ISNUMBER(D350)),NOT(ISNUMBER(E350)),NOT(ISNUMBER(H350))),"",IF(OR(E350&lt;=0,D350&lt;0,D350&gt;E350),"",D350/E350))</f>
        <v/>
      </c>
      <c r="K350" s="15">
        <f>IF(J350="","",COUNTIFS($A$6:$A$505,A350&amp;"",$H$6:$H$505,"&lt;"&amp;H350,$J$6:$J$505,"&gt;=0")+COUNTIFS($A$6:A350,A350&amp;"",$H$6:H350,H350&amp;"",$J$6:J350,"&gt;=0"))</f>
        <v/>
      </c>
      <c r="L350" s="6">
        <f>IF(AND(A350&amp;""="",D350&amp;""=""),"",IF(J350="","راجع البيانات","سليم"))</f>
        <v/>
      </c>
    </row>
    <row r="351">
      <c r="A351" s="5" t="n"/>
      <c r="B351" s="5" t="n"/>
      <c r="C351" s="5" t="n"/>
      <c r="D351" s="18" t="n"/>
      <c r="E351" s="18" t="n"/>
      <c r="F351" s="19" t="n"/>
      <c r="G351" s="5" t="n"/>
      <c r="H351" s="20" t="n"/>
      <c r="I351" s="5" t="n"/>
      <c r="J351" s="16">
        <f>IF(OR(A351&amp;""="",NOT(ISNUMBER(D351)),NOT(ISNUMBER(E351)),NOT(ISNUMBER(H351))),"",IF(OR(E351&lt;=0,D351&lt;0,D351&gt;E351),"",D351/E351))</f>
        <v/>
      </c>
      <c r="K351" s="15">
        <f>IF(J351="","",COUNTIFS($A$6:$A$505,A351&amp;"",$H$6:$H$505,"&lt;"&amp;H351,$J$6:$J$505,"&gt;=0")+COUNTIFS($A$6:A351,A351&amp;"",$H$6:H351,H351&amp;"",$J$6:J351,"&gt;=0"))</f>
        <v/>
      </c>
      <c r="L351" s="6">
        <f>IF(AND(A351&amp;""="",D351&amp;""=""),"",IF(J351="","راجع البيانات","سليم"))</f>
        <v/>
      </c>
    </row>
    <row r="352">
      <c r="A352" s="5" t="n"/>
      <c r="B352" s="5" t="n"/>
      <c r="C352" s="5" t="n"/>
      <c r="D352" s="18" t="n"/>
      <c r="E352" s="18" t="n"/>
      <c r="F352" s="19" t="n"/>
      <c r="G352" s="5" t="n"/>
      <c r="H352" s="20" t="n"/>
      <c r="I352" s="5" t="n"/>
      <c r="J352" s="16">
        <f>IF(OR(A352&amp;""="",NOT(ISNUMBER(D352)),NOT(ISNUMBER(E352)),NOT(ISNUMBER(H352))),"",IF(OR(E352&lt;=0,D352&lt;0,D352&gt;E352),"",D352/E352))</f>
        <v/>
      </c>
      <c r="K352" s="15">
        <f>IF(J352="","",COUNTIFS($A$6:$A$505,A352&amp;"",$H$6:$H$505,"&lt;"&amp;H352,$J$6:$J$505,"&gt;=0")+COUNTIFS($A$6:A352,A352&amp;"",$H$6:H352,H352&amp;"",$J$6:J352,"&gt;=0"))</f>
        <v/>
      </c>
      <c r="L352" s="6">
        <f>IF(AND(A352&amp;""="",D352&amp;""=""),"",IF(J352="","راجع البيانات","سليم"))</f>
        <v/>
      </c>
    </row>
    <row r="353">
      <c r="A353" s="5" t="n"/>
      <c r="B353" s="5" t="n"/>
      <c r="C353" s="5" t="n"/>
      <c r="D353" s="18" t="n"/>
      <c r="E353" s="18" t="n"/>
      <c r="F353" s="19" t="n"/>
      <c r="G353" s="5" t="n"/>
      <c r="H353" s="20" t="n"/>
      <c r="I353" s="5" t="n"/>
      <c r="J353" s="16">
        <f>IF(OR(A353&amp;""="",NOT(ISNUMBER(D353)),NOT(ISNUMBER(E353)),NOT(ISNUMBER(H353))),"",IF(OR(E353&lt;=0,D353&lt;0,D353&gt;E353),"",D353/E353))</f>
        <v/>
      </c>
      <c r="K353" s="15">
        <f>IF(J353="","",COUNTIFS($A$6:$A$505,A353&amp;"",$H$6:$H$505,"&lt;"&amp;H353,$J$6:$J$505,"&gt;=0")+COUNTIFS($A$6:A353,A353&amp;"",$H$6:H353,H353&amp;"",$J$6:J353,"&gt;=0"))</f>
        <v/>
      </c>
      <c r="L353" s="6">
        <f>IF(AND(A353&amp;""="",D353&amp;""=""),"",IF(J353="","راجع البيانات","سليم"))</f>
        <v/>
      </c>
    </row>
    <row r="354">
      <c r="A354" s="5" t="n"/>
      <c r="B354" s="5" t="n"/>
      <c r="C354" s="5" t="n"/>
      <c r="D354" s="18" t="n"/>
      <c r="E354" s="18" t="n"/>
      <c r="F354" s="19" t="n"/>
      <c r="G354" s="5" t="n"/>
      <c r="H354" s="20" t="n"/>
      <c r="I354" s="5" t="n"/>
      <c r="J354" s="16">
        <f>IF(OR(A354&amp;""="",NOT(ISNUMBER(D354)),NOT(ISNUMBER(E354)),NOT(ISNUMBER(H354))),"",IF(OR(E354&lt;=0,D354&lt;0,D354&gt;E354),"",D354/E354))</f>
        <v/>
      </c>
      <c r="K354" s="15">
        <f>IF(J354="","",COUNTIFS($A$6:$A$505,A354&amp;"",$H$6:$H$505,"&lt;"&amp;H354,$J$6:$J$505,"&gt;=0")+COUNTIFS($A$6:A354,A354&amp;"",$H$6:H354,H354&amp;"",$J$6:J354,"&gt;=0"))</f>
        <v/>
      </c>
      <c r="L354" s="6">
        <f>IF(AND(A354&amp;""="",D354&amp;""=""),"",IF(J354="","راجع البيانات","سليم"))</f>
        <v/>
      </c>
    </row>
    <row r="355">
      <c r="A355" s="5" t="n"/>
      <c r="B355" s="5" t="n"/>
      <c r="C355" s="5" t="n"/>
      <c r="D355" s="18" t="n"/>
      <c r="E355" s="18" t="n"/>
      <c r="F355" s="19" t="n"/>
      <c r="G355" s="5" t="n"/>
      <c r="H355" s="20" t="n"/>
      <c r="I355" s="5" t="n"/>
      <c r="J355" s="16">
        <f>IF(OR(A355&amp;""="",NOT(ISNUMBER(D355)),NOT(ISNUMBER(E355)),NOT(ISNUMBER(H355))),"",IF(OR(E355&lt;=0,D355&lt;0,D355&gt;E355),"",D355/E355))</f>
        <v/>
      </c>
      <c r="K355" s="15">
        <f>IF(J355="","",COUNTIFS($A$6:$A$505,A355&amp;"",$H$6:$H$505,"&lt;"&amp;H355,$J$6:$J$505,"&gt;=0")+COUNTIFS($A$6:A355,A355&amp;"",$H$6:H355,H355&amp;"",$J$6:J355,"&gt;=0"))</f>
        <v/>
      </c>
      <c r="L355" s="6">
        <f>IF(AND(A355&amp;""="",D355&amp;""=""),"",IF(J355="","راجع البيانات","سليم"))</f>
        <v/>
      </c>
    </row>
    <row r="356">
      <c r="A356" s="5" t="n"/>
      <c r="B356" s="5" t="n"/>
      <c r="C356" s="5" t="n"/>
      <c r="D356" s="18" t="n"/>
      <c r="E356" s="18" t="n"/>
      <c r="F356" s="19" t="n"/>
      <c r="G356" s="5" t="n"/>
      <c r="H356" s="20" t="n"/>
      <c r="I356" s="5" t="n"/>
      <c r="J356" s="16">
        <f>IF(OR(A356&amp;""="",NOT(ISNUMBER(D356)),NOT(ISNUMBER(E356)),NOT(ISNUMBER(H356))),"",IF(OR(E356&lt;=0,D356&lt;0,D356&gt;E356),"",D356/E356))</f>
        <v/>
      </c>
      <c r="K356" s="15">
        <f>IF(J356="","",COUNTIFS($A$6:$A$505,A356&amp;"",$H$6:$H$505,"&lt;"&amp;H356,$J$6:$J$505,"&gt;=0")+COUNTIFS($A$6:A356,A356&amp;"",$H$6:H356,H356&amp;"",$J$6:J356,"&gt;=0"))</f>
        <v/>
      </c>
      <c r="L356" s="6">
        <f>IF(AND(A356&amp;""="",D356&amp;""=""),"",IF(J356="","راجع البيانات","سليم"))</f>
        <v/>
      </c>
    </row>
    <row r="357">
      <c r="A357" s="5" t="n"/>
      <c r="B357" s="5" t="n"/>
      <c r="C357" s="5" t="n"/>
      <c r="D357" s="18" t="n"/>
      <c r="E357" s="18" t="n"/>
      <c r="F357" s="19" t="n"/>
      <c r="G357" s="5" t="n"/>
      <c r="H357" s="20" t="n"/>
      <c r="I357" s="5" t="n"/>
      <c r="J357" s="16">
        <f>IF(OR(A357&amp;""="",NOT(ISNUMBER(D357)),NOT(ISNUMBER(E357)),NOT(ISNUMBER(H357))),"",IF(OR(E357&lt;=0,D357&lt;0,D357&gt;E357),"",D357/E357))</f>
        <v/>
      </c>
      <c r="K357" s="15">
        <f>IF(J357="","",COUNTIFS($A$6:$A$505,A357&amp;"",$H$6:$H$505,"&lt;"&amp;H357,$J$6:$J$505,"&gt;=0")+COUNTIFS($A$6:A357,A357&amp;"",$H$6:H357,H357&amp;"",$J$6:J357,"&gt;=0"))</f>
        <v/>
      </c>
      <c r="L357" s="6">
        <f>IF(AND(A357&amp;""="",D357&amp;""=""),"",IF(J357="","راجع البيانات","سليم"))</f>
        <v/>
      </c>
    </row>
    <row r="358">
      <c r="A358" s="5" t="n"/>
      <c r="B358" s="5" t="n"/>
      <c r="C358" s="5" t="n"/>
      <c r="D358" s="18" t="n"/>
      <c r="E358" s="18" t="n"/>
      <c r="F358" s="19" t="n"/>
      <c r="G358" s="5" t="n"/>
      <c r="H358" s="20" t="n"/>
      <c r="I358" s="5" t="n"/>
      <c r="J358" s="16">
        <f>IF(OR(A358&amp;""="",NOT(ISNUMBER(D358)),NOT(ISNUMBER(E358)),NOT(ISNUMBER(H358))),"",IF(OR(E358&lt;=0,D358&lt;0,D358&gt;E358),"",D358/E358))</f>
        <v/>
      </c>
      <c r="K358" s="15">
        <f>IF(J358="","",COUNTIFS($A$6:$A$505,A358&amp;"",$H$6:$H$505,"&lt;"&amp;H358,$J$6:$J$505,"&gt;=0")+COUNTIFS($A$6:A358,A358&amp;"",$H$6:H358,H358&amp;"",$J$6:J358,"&gt;=0"))</f>
        <v/>
      </c>
      <c r="L358" s="6">
        <f>IF(AND(A358&amp;""="",D358&amp;""=""),"",IF(J358="","راجع البيانات","سليم"))</f>
        <v/>
      </c>
    </row>
    <row r="359">
      <c r="A359" s="5" t="n"/>
      <c r="B359" s="5" t="n"/>
      <c r="C359" s="5" t="n"/>
      <c r="D359" s="18" t="n"/>
      <c r="E359" s="18" t="n"/>
      <c r="F359" s="19" t="n"/>
      <c r="G359" s="5" t="n"/>
      <c r="H359" s="20" t="n"/>
      <c r="I359" s="5" t="n"/>
      <c r="J359" s="16">
        <f>IF(OR(A359&amp;""="",NOT(ISNUMBER(D359)),NOT(ISNUMBER(E359)),NOT(ISNUMBER(H359))),"",IF(OR(E359&lt;=0,D359&lt;0,D359&gt;E359),"",D359/E359))</f>
        <v/>
      </c>
      <c r="K359" s="15">
        <f>IF(J359="","",COUNTIFS($A$6:$A$505,A359&amp;"",$H$6:$H$505,"&lt;"&amp;H359,$J$6:$J$505,"&gt;=0")+COUNTIFS($A$6:A359,A359&amp;"",$H$6:H359,H359&amp;"",$J$6:J359,"&gt;=0"))</f>
        <v/>
      </c>
      <c r="L359" s="6">
        <f>IF(AND(A359&amp;""="",D359&amp;""=""),"",IF(J359="","راجع البيانات","سليم"))</f>
        <v/>
      </c>
    </row>
    <row r="360">
      <c r="A360" s="5" t="n"/>
      <c r="B360" s="5" t="n"/>
      <c r="C360" s="5" t="n"/>
      <c r="D360" s="18" t="n"/>
      <c r="E360" s="18" t="n"/>
      <c r="F360" s="19" t="n"/>
      <c r="G360" s="5" t="n"/>
      <c r="H360" s="20" t="n"/>
      <c r="I360" s="5" t="n"/>
      <c r="J360" s="16">
        <f>IF(OR(A360&amp;""="",NOT(ISNUMBER(D360)),NOT(ISNUMBER(E360)),NOT(ISNUMBER(H360))),"",IF(OR(E360&lt;=0,D360&lt;0,D360&gt;E360),"",D360/E360))</f>
        <v/>
      </c>
      <c r="K360" s="15">
        <f>IF(J360="","",COUNTIFS($A$6:$A$505,A360&amp;"",$H$6:$H$505,"&lt;"&amp;H360,$J$6:$J$505,"&gt;=0")+COUNTIFS($A$6:A360,A360&amp;"",$H$6:H360,H360&amp;"",$J$6:J360,"&gt;=0"))</f>
        <v/>
      </c>
      <c r="L360" s="6">
        <f>IF(AND(A360&amp;""="",D360&amp;""=""),"",IF(J360="","راجع البيانات","سليم"))</f>
        <v/>
      </c>
    </row>
    <row r="361">
      <c r="A361" s="5" t="n"/>
      <c r="B361" s="5" t="n"/>
      <c r="C361" s="5" t="n"/>
      <c r="D361" s="18" t="n"/>
      <c r="E361" s="18" t="n"/>
      <c r="F361" s="19" t="n"/>
      <c r="G361" s="5" t="n"/>
      <c r="H361" s="20" t="n"/>
      <c r="I361" s="5" t="n"/>
      <c r="J361" s="16">
        <f>IF(OR(A361&amp;""="",NOT(ISNUMBER(D361)),NOT(ISNUMBER(E361)),NOT(ISNUMBER(H361))),"",IF(OR(E361&lt;=0,D361&lt;0,D361&gt;E361),"",D361/E361))</f>
        <v/>
      </c>
      <c r="K361" s="15">
        <f>IF(J361="","",COUNTIFS($A$6:$A$505,A361&amp;"",$H$6:$H$505,"&lt;"&amp;H361,$J$6:$J$505,"&gt;=0")+COUNTIFS($A$6:A361,A361&amp;"",$H$6:H361,H361&amp;"",$J$6:J361,"&gt;=0"))</f>
        <v/>
      </c>
      <c r="L361" s="6">
        <f>IF(AND(A361&amp;""="",D361&amp;""=""),"",IF(J361="","راجع البيانات","سليم"))</f>
        <v/>
      </c>
    </row>
    <row r="362">
      <c r="A362" s="5" t="n"/>
      <c r="B362" s="5" t="n"/>
      <c r="C362" s="5" t="n"/>
      <c r="D362" s="18" t="n"/>
      <c r="E362" s="18" t="n"/>
      <c r="F362" s="19" t="n"/>
      <c r="G362" s="5" t="n"/>
      <c r="H362" s="20" t="n"/>
      <c r="I362" s="5" t="n"/>
      <c r="J362" s="16">
        <f>IF(OR(A362&amp;""="",NOT(ISNUMBER(D362)),NOT(ISNUMBER(E362)),NOT(ISNUMBER(H362))),"",IF(OR(E362&lt;=0,D362&lt;0,D362&gt;E362),"",D362/E362))</f>
        <v/>
      </c>
      <c r="K362" s="15">
        <f>IF(J362="","",COUNTIFS($A$6:$A$505,A362&amp;"",$H$6:$H$505,"&lt;"&amp;H362,$J$6:$J$505,"&gt;=0")+COUNTIFS($A$6:A362,A362&amp;"",$H$6:H362,H362&amp;"",$J$6:J362,"&gt;=0"))</f>
        <v/>
      </c>
      <c r="L362" s="6">
        <f>IF(AND(A362&amp;""="",D362&amp;""=""),"",IF(J362="","راجع البيانات","سليم"))</f>
        <v/>
      </c>
    </row>
    <row r="363">
      <c r="A363" s="5" t="n"/>
      <c r="B363" s="5" t="n"/>
      <c r="C363" s="5" t="n"/>
      <c r="D363" s="18" t="n"/>
      <c r="E363" s="18" t="n"/>
      <c r="F363" s="19" t="n"/>
      <c r="G363" s="5" t="n"/>
      <c r="H363" s="20" t="n"/>
      <c r="I363" s="5" t="n"/>
      <c r="J363" s="16">
        <f>IF(OR(A363&amp;""="",NOT(ISNUMBER(D363)),NOT(ISNUMBER(E363)),NOT(ISNUMBER(H363))),"",IF(OR(E363&lt;=0,D363&lt;0,D363&gt;E363),"",D363/E363))</f>
        <v/>
      </c>
      <c r="K363" s="15">
        <f>IF(J363="","",COUNTIFS($A$6:$A$505,A363&amp;"",$H$6:$H$505,"&lt;"&amp;H363,$J$6:$J$505,"&gt;=0")+COUNTIFS($A$6:A363,A363&amp;"",$H$6:H363,H363&amp;"",$J$6:J363,"&gt;=0"))</f>
        <v/>
      </c>
      <c r="L363" s="6">
        <f>IF(AND(A363&amp;""="",D363&amp;""=""),"",IF(J363="","راجع البيانات","سليم"))</f>
        <v/>
      </c>
    </row>
    <row r="364">
      <c r="A364" s="5" t="n"/>
      <c r="B364" s="5" t="n"/>
      <c r="C364" s="5" t="n"/>
      <c r="D364" s="18" t="n"/>
      <c r="E364" s="18" t="n"/>
      <c r="F364" s="19" t="n"/>
      <c r="G364" s="5" t="n"/>
      <c r="H364" s="20" t="n"/>
      <c r="I364" s="5" t="n"/>
      <c r="J364" s="16">
        <f>IF(OR(A364&amp;""="",NOT(ISNUMBER(D364)),NOT(ISNUMBER(E364)),NOT(ISNUMBER(H364))),"",IF(OR(E364&lt;=0,D364&lt;0,D364&gt;E364),"",D364/E364))</f>
        <v/>
      </c>
      <c r="K364" s="15">
        <f>IF(J364="","",COUNTIFS($A$6:$A$505,A364&amp;"",$H$6:$H$505,"&lt;"&amp;H364,$J$6:$J$505,"&gt;=0")+COUNTIFS($A$6:A364,A364&amp;"",$H$6:H364,H364&amp;"",$J$6:J364,"&gt;=0"))</f>
        <v/>
      </c>
      <c r="L364" s="6">
        <f>IF(AND(A364&amp;""="",D364&amp;""=""),"",IF(J364="","راجع البيانات","سليم"))</f>
        <v/>
      </c>
    </row>
    <row r="365">
      <c r="A365" s="5" t="n"/>
      <c r="B365" s="5" t="n"/>
      <c r="C365" s="5" t="n"/>
      <c r="D365" s="18" t="n"/>
      <c r="E365" s="18" t="n"/>
      <c r="F365" s="19" t="n"/>
      <c r="G365" s="5" t="n"/>
      <c r="H365" s="20" t="n"/>
      <c r="I365" s="5" t="n"/>
      <c r="J365" s="16">
        <f>IF(OR(A365&amp;""="",NOT(ISNUMBER(D365)),NOT(ISNUMBER(E365)),NOT(ISNUMBER(H365))),"",IF(OR(E365&lt;=0,D365&lt;0,D365&gt;E365),"",D365/E365))</f>
        <v/>
      </c>
      <c r="K365" s="15">
        <f>IF(J365="","",COUNTIFS($A$6:$A$505,A365&amp;"",$H$6:$H$505,"&lt;"&amp;H365,$J$6:$J$505,"&gt;=0")+COUNTIFS($A$6:A365,A365&amp;"",$H$6:H365,H365&amp;"",$J$6:J365,"&gt;=0"))</f>
        <v/>
      </c>
      <c r="L365" s="6">
        <f>IF(AND(A365&amp;""="",D365&amp;""=""),"",IF(J365="","راجع البيانات","سليم"))</f>
        <v/>
      </c>
    </row>
    <row r="366">
      <c r="A366" s="5" t="n"/>
      <c r="B366" s="5" t="n"/>
      <c r="C366" s="5" t="n"/>
      <c r="D366" s="18" t="n"/>
      <c r="E366" s="18" t="n"/>
      <c r="F366" s="19" t="n"/>
      <c r="G366" s="5" t="n"/>
      <c r="H366" s="20" t="n"/>
      <c r="I366" s="5" t="n"/>
      <c r="J366" s="16">
        <f>IF(OR(A366&amp;""="",NOT(ISNUMBER(D366)),NOT(ISNUMBER(E366)),NOT(ISNUMBER(H366))),"",IF(OR(E366&lt;=0,D366&lt;0,D366&gt;E366),"",D366/E366))</f>
        <v/>
      </c>
      <c r="K366" s="15">
        <f>IF(J366="","",COUNTIFS($A$6:$A$505,A366&amp;"",$H$6:$H$505,"&lt;"&amp;H366,$J$6:$J$505,"&gt;=0")+COUNTIFS($A$6:A366,A366&amp;"",$H$6:H366,H366&amp;"",$J$6:J366,"&gt;=0"))</f>
        <v/>
      </c>
      <c r="L366" s="6">
        <f>IF(AND(A366&amp;""="",D366&amp;""=""),"",IF(J366="","راجع البيانات","سليم"))</f>
        <v/>
      </c>
    </row>
    <row r="367">
      <c r="A367" s="5" t="n"/>
      <c r="B367" s="5" t="n"/>
      <c r="C367" s="5" t="n"/>
      <c r="D367" s="18" t="n"/>
      <c r="E367" s="18" t="n"/>
      <c r="F367" s="19" t="n"/>
      <c r="G367" s="5" t="n"/>
      <c r="H367" s="20" t="n"/>
      <c r="I367" s="5" t="n"/>
      <c r="J367" s="16">
        <f>IF(OR(A367&amp;""="",NOT(ISNUMBER(D367)),NOT(ISNUMBER(E367)),NOT(ISNUMBER(H367))),"",IF(OR(E367&lt;=0,D367&lt;0,D367&gt;E367),"",D367/E367))</f>
        <v/>
      </c>
      <c r="K367" s="15">
        <f>IF(J367="","",COUNTIFS($A$6:$A$505,A367&amp;"",$H$6:$H$505,"&lt;"&amp;H367,$J$6:$J$505,"&gt;=0")+COUNTIFS($A$6:A367,A367&amp;"",$H$6:H367,H367&amp;"",$J$6:J367,"&gt;=0"))</f>
        <v/>
      </c>
      <c r="L367" s="6">
        <f>IF(AND(A367&amp;""="",D367&amp;""=""),"",IF(J367="","راجع البيانات","سليم"))</f>
        <v/>
      </c>
    </row>
    <row r="368">
      <c r="A368" s="5" t="n"/>
      <c r="B368" s="5" t="n"/>
      <c r="C368" s="5" t="n"/>
      <c r="D368" s="18" t="n"/>
      <c r="E368" s="18" t="n"/>
      <c r="F368" s="19" t="n"/>
      <c r="G368" s="5" t="n"/>
      <c r="H368" s="20" t="n"/>
      <c r="I368" s="5" t="n"/>
      <c r="J368" s="16">
        <f>IF(OR(A368&amp;""="",NOT(ISNUMBER(D368)),NOT(ISNUMBER(E368)),NOT(ISNUMBER(H368))),"",IF(OR(E368&lt;=0,D368&lt;0,D368&gt;E368),"",D368/E368))</f>
        <v/>
      </c>
      <c r="K368" s="15">
        <f>IF(J368="","",COUNTIFS($A$6:$A$505,A368&amp;"",$H$6:$H$505,"&lt;"&amp;H368,$J$6:$J$505,"&gt;=0")+COUNTIFS($A$6:A368,A368&amp;"",$H$6:H368,H368&amp;"",$J$6:J368,"&gt;=0"))</f>
        <v/>
      </c>
      <c r="L368" s="6">
        <f>IF(AND(A368&amp;""="",D368&amp;""=""),"",IF(J368="","راجع البيانات","سليم"))</f>
        <v/>
      </c>
    </row>
    <row r="369">
      <c r="A369" s="5" t="n"/>
      <c r="B369" s="5" t="n"/>
      <c r="C369" s="5" t="n"/>
      <c r="D369" s="18" t="n"/>
      <c r="E369" s="18" t="n"/>
      <c r="F369" s="19" t="n"/>
      <c r="G369" s="5" t="n"/>
      <c r="H369" s="20" t="n"/>
      <c r="I369" s="5" t="n"/>
      <c r="J369" s="16">
        <f>IF(OR(A369&amp;""="",NOT(ISNUMBER(D369)),NOT(ISNUMBER(E369)),NOT(ISNUMBER(H369))),"",IF(OR(E369&lt;=0,D369&lt;0,D369&gt;E369),"",D369/E369))</f>
        <v/>
      </c>
      <c r="K369" s="15">
        <f>IF(J369="","",COUNTIFS($A$6:$A$505,A369&amp;"",$H$6:$H$505,"&lt;"&amp;H369,$J$6:$J$505,"&gt;=0")+COUNTIFS($A$6:A369,A369&amp;"",$H$6:H369,H369&amp;"",$J$6:J369,"&gt;=0"))</f>
        <v/>
      </c>
      <c r="L369" s="6">
        <f>IF(AND(A369&amp;""="",D369&amp;""=""),"",IF(J369="","راجع البيانات","سليم"))</f>
        <v/>
      </c>
    </row>
    <row r="370">
      <c r="A370" s="5" t="n"/>
      <c r="B370" s="5" t="n"/>
      <c r="C370" s="5" t="n"/>
      <c r="D370" s="18" t="n"/>
      <c r="E370" s="18" t="n"/>
      <c r="F370" s="19" t="n"/>
      <c r="G370" s="5" t="n"/>
      <c r="H370" s="20" t="n"/>
      <c r="I370" s="5" t="n"/>
      <c r="J370" s="16">
        <f>IF(OR(A370&amp;""="",NOT(ISNUMBER(D370)),NOT(ISNUMBER(E370)),NOT(ISNUMBER(H370))),"",IF(OR(E370&lt;=0,D370&lt;0,D370&gt;E370),"",D370/E370))</f>
        <v/>
      </c>
      <c r="K370" s="15">
        <f>IF(J370="","",COUNTIFS($A$6:$A$505,A370&amp;"",$H$6:$H$505,"&lt;"&amp;H370,$J$6:$J$505,"&gt;=0")+COUNTIFS($A$6:A370,A370&amp;"",$H$6:H370,H370&amp;"",$J$6:J370,"&gt;=0"))</f>
        <v/>
      </c>
      <c r="L370" s="6">
        <f>IF(AND(A370&amp;""="",D370&amp;""=""),"",IF(J370="","راجع البيانات","سليم"))</f>
        <v/>
      </c>
    </row>
    <row r="371">
      <c r="A371" s="5" t="n"/>
      <c r="B371" s="5" t="n"/>
      <c r="C371" s="5" t="n"/>
      <c r="D371" s="18" t="n"/>
      <c r="E371" s="18" t="n"/>
      <c r="F371" s="19" t="n"/>
      <c r="G371" s="5" t="n"/>
      <c r="H371" s="20" t="n"/>
      <c r="I371" s="5" t="n"/>
      <c r="J371" s="16">
        <f>IF(OR(A371&amp;""="",NOT(ISNUMBER(D371)),NOT(ISNUMBER(E371)),NOT(ISNUMBER(H371))),"",IF(OR(E371&lt;=0,D371&lt;0,D371&gt;E371),"",D371/E371))</f>
        <v/>
      </c>
      <c r="K371" s="15">
        <f>IF(J371="","",COUNTIFS($A$6:$A$505,A371&amp;"",$H$6:$H$505,"&lt;"&amp;H371,$J$6:$J$505,"&gt;=0")+COUNTIFS($A$6:A371,A371&amp;"",$H$6:H371,H371&amp;"",$J$6:J371,"&gt;=0"))</f>
        <v/>
      </c>
      <c r="L371" s="6">
        <f>IF(AND(A371&amp;""="",D371&amp;""=""),"",IF(J371="","راجع البيانات","سليم"))</f>
        <v/>
      </c>
    </row>
    <row r="372">
      <c r="A372" s="5" t="n"/>
      <c r="B372" s="5" t="n"/>
      <c r="C372" s="5" t="n"/>
      <c r="D372" s="18" t="n"/>
      <c r="E372" s="18" t="n"/>
      <c r="F372" s="19" t="n"/>
      <c r="G372" s="5" t="n"/>
      <c r="H372" s="20" t="n"/>
      <c r="I372" s="5" t="n"/>
      <c r="J372" s="16">
        <f>IF(OR(A372&amp;""="",NOT(ISNUMBER(D372)),NOT(ISNUMBER(E372)),NOT(ISNUMBER(H372))),"",IF(OR(E372&lt;=0,D372&lt;0,D372&gt;E372),"",D372/E372))</f>
        <v/>
      </c>
      <c r="K372" s="15">
        <f>IF(J372="","",COUNTIFS($A$6:$A$505,A372&amp;"",$H$6:$H$505,"&lt;"&amp;H372,$J$6:$J$505,"&gt;=0")+COUNTIFS($A$6:A372,A372&amp;"",$H$6:H372,H372&amp;"",$J$6:J372,"&gt;=0"))</f>
        <v/>
      </c>
      <c r="L372" s="6">
        <f>IF(AND(A372&amp;""="",D372&amp;""=""),"",IF(J372="","راجع البيانات","سليم"))</f>
        <v/>
      </c>
    </row>
    <row r="373">
      <c r="A373" s="5" t="n"/>
      <c r="B373" s="5" t="n"/>
      <c r="C373" s="5" t="n"/>
      <c r="D373" s="18" t="n"/>
      <c r="E373" s="18" t="n"/>
      <c r="F373" s="19" t="n"/>
      <c r="G373" s="5" t="n"/>
      <c r="H373" s="20" t="n"/>
      <c r="I373" s="5" t="n"/>
      <c r="J373" s="16">
        <f>IF(OR(A373&amp;""="",NOT(ISNUMBER(D373)),NOT(ISNUMBER(E373)),NOT(ISNUMBER(H373))),"",IF(OR(E373&lt;=0,D373&lt;0,D373&gt;E373),"",D373/E373))</f>
        <v/>
      </c>
      <c r="K373" s="15">
        <f>IF(J373="","",COUNTIFS($A$6:$A$505,A373&amp;"",$H$6:$H$505,"&lt;"&amp;H373,$J$6:$J$505,"&gt;=0")+COUNTIFS($A$6:A373,A373&amp;"",$H$6:H373,H373&amp;"",$J$6:J373,"&gt;=0"))</f>
        <v/>
      </c>
      <c r="L373" s="6">
        <f>IF(AND(A373&amp;""="",D373&amp;""=""),"",IF(J373="","راجع البيانات","سليم"))</f>
        <v/>
      </c>
    </row>
    <row r="374">
      <c r="A374" s="5" t="n"/>
      <c r="B374" s="5" t="n"/>
      <c r="C374" s="5" t="n"/>
      <c r="D374" s="18" t="n"/>
      <c r="E374" s="18" t="n"/>
      <c r="F374" s="19" t="n"/>
      <c r="G374" s="5" t="n"/>
      <c r="H374" s="20" t="n"/>
      <c r="I374" s="5" t="n"/>
      <c r="J374" s="16">
        <f>IF(OR(A374&amp;""="",NOT(ISNUMBER(D374)),NOT(ISNUMBER(E374)),NOT(ISNUMBER(H374))),"",IF(OR(E374&lt;=0,D374&lt;0,D374&gt;E374),"",D374/E374))</f>
        <v/>
      </c>
      <c r="K374" s="15">
        <f>IF(J374="","",COUNTIFS($A$6:$A$505,A374&amp;"",$H$6:$H$505,"&lt;"&amp;H374,$J$6:$J$505,"&gt;=0")+COUNTIFS($A$6:A374,A374&amp;"",$H$6:H374,H374&amp;"",$J$6:J374,"&gt;=0"))</f>
        <v/>
      </c>
      <c r="L374" s="6">
        <f>IF(AND(A374&amp;""="",D374&amp;""=""),"",IF(J374="","راجع البيانات","سليم"))</f>
        <v/>
      </c>
    </row>
    <row r="375">
      <c r="A375" s="5" t="n"/>
      <c r="B375" s="5" t="n"/>
      <c r="C375" s="5" t="n"/>
      <c r="D375" s="18" t="n"/>
      <c r="E375" s="18" t="n"/>
      <c r="F375" s="19" t="n"/>
      <c r="G375" s="5" t="n"/>
      <c r="H375" s="20" t="n"/>
      <c r="I375" s="5" t="n"/>
      <c r="J375" s="16">
        <f>IF(OR(A375&amp;""="",NOT(ISNUMBER(D375)),NOT(ISNUMBER(E375)),NOT(ISNUMBER(H375))),"",IF(OR(E375&lt;=0,D375&lt;0,D375&gt;E375),"",D375/E375))</f>
        <v/>
      </c>
      <c r="K375" s="15">
        <f>IF(J375="","",COUNTIFS($A$6:$A$505,A375&amp;"",$H$6:$H$505,"&lt;"&amp;H375,$J$6:$J$505,"&gt;=0")+COUNTIFS($A$6:A375,A375&amp;"",$H$6:H375,H375&amp;"",$J$6:J375,"&gt;=0"))</f>
        <v/>
      </c>
      <c r="L375" s="6">
        <f>IF(AND(A375&amp;""="",D375&amp;""=""),"",IF(J375="","راجع البيانات","سليم"))</f>
        <v/>
      </c>
    </row>
    <row r="376">
      <c r="A376" s="5" t="n"/>
      <c r="B376" s="5" t="n"/>
      <c r="C376" s="5" t="n"/>
      <c r="D376" s="18" t="n"/>
      <c r="E376" s="18" t="n"/>
      <c r="F376" s="19" t="n"/>
      <c r="G376" s="5" t="n"/>
      <c r="H376" s="20" t="n"/>
      <c r="I376" s="5" t="n"/>
      <c r="J376" s="16">
        <f>IF(OR(A376&amp;""="",NOT(ISNUMBER(D376)),NOT(ISNUMBER(E376)),NOT(ISNUMBER(H376))),"",IF(OR(E376&lt;=0,D376&lt;0,D376&gt;E376),"",D376/E376))</f>
        <v/>
      </c>
      <c r="K376" s="15">
        <f>IF(J376="","",COUNTIFS($A$6:$A$505,A376&amp;"",$H$6:$H$505,"&lt;"&amp;H376,$J$6:$J$505,"&gt;=0")+COUNTIFS($A$6:A376,A376&amp;"",$H$6:H376,H376&amp;"",$J$6:J376,"&gt;=0"))</f>
        <v/>
      </c>
      <c r="L376" s="6">
        <f>IF(AND(A376&amp;""="",D376&amp;""=""),"",IF(J376="","راجع البيانات","سليم"))</f>
        <v/>
      </c>
    </row>
    <row r="377">
      <c r="A377" s="5" t="n"/>
      <c r="B377" s="5" t="n"/>
      <c r="C377" s="5" t="n"/>
      <c r="D377" s="18" t="n"/>
      <c r="E377" s="18" t="n"/>
      <c r="F377" s="19" t="n"/>
      <c r="G377" s="5" t="n"/>
      <c r="H377" s="20" t="n"/>
      <c r="I377" s="5" t="n"/>
      <c r="J377" s="16">
        <f>IF(OR(A377&amp;""="",NOT(ISNUMBER(D377)),NOT(ISNUMBER(E377)),NOT(ISNUMBER(H377))),"",IF(OR(E377&lt;=0,D377&lt;0,D377&gt;E377),"",D377/E377))</f>
        <v/>
      </c>
      <c r="K377" s="15">
        <f>IF(J377="","",COUNTIFS($A$6:$A$505,A377&amp;"",$H$6:$H$505,"&lt;"&amp;H377,$J$6:$J$505,"&gt;=0")+COUNTIFS($A$6:A377,A377&amp;"",$H$6:H377,H377&amp;"",$J$6:J377,"&gt;=0"))</f>
        <v/>
      </c>
      <c r="L377" s="6">
        <f>IF(AND(A377&amp;""="",D377&amp;""=""),"",IF(J377="","راجع البيانات","سليم"))</f>
        <v/>
      </c>
    </row>
    <row r="378">
      <c r="A378" s="5" t="n"/>
      <c r="B378" s="5" t="n"/>
      <c r="C378" s="5" t="n"/>
      <c r="D378" s="18" t="n"/>
      <c r="E378" s="18" t="n"/>
      <c r="F378" s="19" t="n"/>
      <c r="G378" s="5" t="n"/>
      <c r="H378" s="20" t="n"/>
      <c r="I378" s="5" t="n"/>
      <c r="J378" s="16">
        <f>IF(OR(A378&amp;""="",NOT(ISNUMBER(D378)),NOT(ISNUMBER(E378)),NOT(ISNUMBER(H378))),"",IF(OR(E378&lt;=0,D378&lt;0,D378&gt;E378),"",D378/E378))</f>
        <v/>
      </c>
      <c r="K378" s="15">
        <f>IF(J378="","",COUNTIFS($A$6:$A$505,A378&amp;"",$H$6:$H$505,"&lt;"&amp;H378,$J$6:$J$505,"&gt;=0")+COUNTIFS($A$6:A378,A378&amp;"",$H$6:H378,H378&amp;"",$J$6:J378,"&gt;=0"))</f>
        <v/>
      </c>
      <c r="L378" s="6">
        <f>IF(AND(A378&amp;""="",D378&amp;""=""),"",IF(J378="","راجع البيانات","سليم"))</f>
        <v/>
      </c>
    </row>
    <row r="379">
      <c r="A379" s="5" t="n"/>
      <c r="B379" s="5" t="n"/>
      <c r="C379" s="5" t="n"/>
      <c r="D379" s="18" t="n"/>
      <c r="E379" s="18" t="n"/>
      <c r="F379" s="19" t="n"/>
      <c r="G379" s="5" t="n"/>
      <c r="H379" s="20" t="n"/>
      <c r="I379" s="5" t="n"/>
      <c r="J379" s="16">
        <f>IF(OR(A379&amp;""="",NOT(ISNUMBER(D379)),NOT(ISNUMBER(E379)),NOT(ISNUMBER(H379))),"",IF(OR(E379&lt;=0,D379&lt;0,D379&gt;E379),"",D379/E379))</f>
        <v/>
      </c>
      <c r="K379" s="15">
        <f>IF(J379="","",COUNTIFS($A$6:$A$505,A379&amp;"",$H$6:$H$505,"&lt;"&amp;H379,$J$6:$J$505,"&gt;=0")+COUNTIFS($A$6:A379,A379&amp;"",$H$6:H379,H379&amp;"",$J$6:J379,"&gt;=0"))</f>
        <v/>
      </c>
      <c r="L379" s="6">
        <f>IF(AND(A379&amp;""="",D379&amp;""=""),"",IF(J379="","راجع البيانات","سليم"))</f>
        <v/>
      </c>
    </row>
    <row r="380">
      <c r="A380" s="5" t="n"/>
      <c r="B380" s="5" t="n"/>
      <c r="C380" s="5" t="n"/>
      <c r="D380" s="18" t="n"/>
      <c r="E380" s="18" t="n"/>
      <c r="F380" s="19" t="n"/>
      <c r="G380" s="5" t="n"/>
      <c r="H380" s="20" t="n"/>
      <c r="I380" s="5" t="n"/>
      <c r="J380" s="16">
        <f>IF(OR(A380&amp;""="",NOT(ISNUMBER(D380)),NOT(ISNUMBER(E380)),NOT(ISNUMBER(H380))),"",IF(OR(E380&lt;=0,D380&lt;0,D380&gt;E380),"",D380/E380))</f>
        <v/>
      </c>
      <c r="K380" s="15">
        <f>IF(J380="","",COUNTIFS($A$6:$A$505,A380&amp;"",$H$6:$H$505,"&lt;"&amp;H380,$J$6:$J$505,"&gt;=0")+COUNTIFS($A$6:A380,A380&amp;"",$H$6:H380,H380&amp;"",$J$6:J380,"&gt;=0"))</f>
        <v/>
      </c>
      <c r="L380" s="6">
        <f>IF(AND(A380&amp;""="",D380&amp;""=""),"",IF(J380="","راجع البيانات","سليم"))</f>
        <v/>
      </c>
    </row>
    <row r="381">
      <c r="A381" s="5" t="n"/>
      <c r="B381" s="5" t="n"/>
      <c r="C381" s="5" t="n"/>
      <c r="D381" s="18" t="n"/>
      <c r="E381" s="18" t="n"/>
      <c r="F381" s="19" t="n"/>
      <c r="G381" s="5" t="n"/>
      <c r="H381" s="20" t="n"/>
      <c r="I381" s="5" t="n"/>
      <c r="J381" s="16">
        <f>IF(OR(A381&amp;""="",NOT(ISNUMBER(D381)),NOT(ISNUMBER(E381)),NOT(ISNUMBER(H381))),"",IF(OR(E381&lt;=0,D381&lt;0,D381&gt;E381),"",D381/E381))</f>
        <v/>
      </c>
      <c r="K381" s="15">
        <f>IF(J381="","",COUNTIFS($A$6:$A$505,A381&amp;"",$H$6:$H$505,"&lt;"&amp;H381,$J$6:$J$505,"&gt;=0")+COUNTIFS($A$6:A381,A381&amp;"",$H$6:H381,H381&amp;"",$J$6:J381,"&gt;=0"))</f>
        <v/>
      </c>
      <c r="L381" s="6">
        <f>IF(AND(A381&amp;""="",D381&amp;""=""),"",IF(J381="","راجع البيانات","سليم"))</f>
        <v/>
      </c>
    </row>
    <row r="382">
      <c r="A382" s="5" t="n"/>
      <c r="B382" s="5" t="n"/>
      <c r="C382" s="5" t="n"/>
      <c r="D382" s="18" t="n"/>
      <c r="E382" s="18" t="n"/>
      <c r="F382" s="19" t="n"/>
      <c r="G382" s="5" t="n"/>
      <c r="H382" s="20" t="n"/>
      <c r="I382" s="5" t="n"/>
      <c r="J382" s="16">
        <f>IF(OR(A382&amp;""="",NOT(ISNUMBER(D382)),NOT(ISNUMBER(E382)),NOT(ISNUMBER(H382))),"",IF(OR(E382&lt;=0,D382&lt;0,D382&gt;E382),"",D382/E382))</f>
        <v/>
      </c>
      <c r="K382" s="15">
        <f>IF(J382="","",COUNTIFS($A$6:$A$505,A382&amp;"",$H$6:$H$505,"&lt;"&amp;H382,$J$6:$J$505,"&gt;=0")+COUNTIFS($A$6:A382,A382&amp;"",$H$6:H382,H382&amp;"",$J$6:J382,"&gt;=0"))</f>
        <v/>
      </c>
      <c r="L382" s="6">
        <f>IF(AND(A382&amp;""="",D382&amp;""=""),"",IF(J382="","راجع البيانات","سليم"))</f>
        <v/>
      </c>
    </row>
    <row r="383">
      <c r="A383" s="5" t="n"/>
      <c r="B383" s="5" t="n"/>
      <c r="C383" s="5" t="n"/>
      <c r="D383" s="18" t="n"/>
      <c r="E383" s="18" t="n"/>
      <c r="F383" s="19" t="n"/>
      <c r="G383" s="5" t="n"/>
      <c r="H383" s="20" t="n"/>
      <c r="I383" s="5" t="n"/>
      <c r="J383" s="16">
        <f>IF(OR(A383&amp;""="",NOT(ISNUMBER(D383)),NOT(ISNUMBER(E383)),NOT(ISNUMBER(H383))),"",IF(OR(E383&lt;=0,D383&lt;0,D383&gt;E383),"",D383/E383))</f>
        <v/>
      </c>
      <c r="K383" s="15">
        <f>IF(J383="","",COUNTIFS($A$6:$A$505,A383&amp;"",$H$6:$H$505,"&lt;"&amp;H383,$J$6:$J$505,"&gt;=0")+COUNTIFS($A$6:A383,A383&amp;"",$H$6:H383,H383&amp;"",$J$6:J383,"&gt;=0"))</f>
        <v/>
      </c>
      <c r="L383" s="6">
        <f>IF(AND(A383&amp;""="",D383&amp;""=""),"",IF(J383="","راجع البيانات","سليم"))</f>
        <v/>
      </c>
    </row>
    <row r="384">
      <c r="A384" s="5" t="n"/>
      <c r="B384" s="5" t="n"/>
      <c r="C384" s="5" t="n"/>
      <c r="D384" s="18" t="n"/>
      <c r="E384" s="18" t="n"/>
      <c r="F384" s="19" t="n"/>
      <c r="G384" s="5" t="n"/>
      <c r="H384" s="20" t="n"/>
      <c r="I384" s="5" t="n"/>
      <c r="J384" s="16">
        <f>IF(OR(A384&amp;""="",NOT(ISNUMBER(D384)),NOT(ISNUMBER(E384)),NOT(ISNUMBER(H384))),"",IF(OR(E384&lt;=0,D384&lt;0,D384&gt;E384),"",D384/E384))</f>
        <v/>
      </c>
      <c r="K384" s="15">
        <f>IF(J384="","",COUNTIFS($A$6:$A$505,A384&amp;"",$H$6:$H$505,"&lt;"&amp;H384,$J$6:$J$505,"&gt;=0")+COUNTIFS($A$6:A384,A384&amp;"",$H$6:H384,H384&amp;"",$J$6:J384,"&gt;=0"))</f>
        <v/>
      </c>
      <c r="L384" s="6">
        <f>IF(AND(A384&amp;""="",D384&amp;""=""),"",IF(J384="","راجع البيانات","سليم"))</f>
        <v/>
      </c>
    </row>
    <row r="385">
      <c r="A385" s="5" t="n"/>
      <c r="B385" s="5" t="n"/>
      <c r="C385" s="5" t="n"/>
      <c r="D385" s="18" t="n"/>
      <c r="E385" s="18" t="n"/>
      <c r="F385" s="19" t="n"/>
      <c r="G385" s="5" t="n"/>
      <c r="H385" s="20" t="n"/>
      <c r="I385" s="5" t="n"/>
      <c r="J385" s="16">
        <f>IF(OR(A385&amp;""="",NOT(ISNUMBER(D385)),NOT(ISNUMBER(E385)),NOT(ISNUMBER(H385))),"",IF(OR(E385&lt;=0,D385&lt;0,D385&gt;E385),"",D385/E385))</f>
        <v/>
      </c>
      <c r="K385" s="15">
        <f>IF(J385="","",COUNTIFS($A$6:$A$505,A385&amp;"",$H$6:$H$505,"&lt;"&amp;H385,$J$6:$J$505,"&gt;=0")+COUNTIFS($A$6:A385,A385&amp;"",$H$6:H385,H385&amp;"",$J$6:J385,"&gt;=0"))</f>
        <v/>
      </c>
      <c r="L385" s="6">
        <f>IF(AND(A385&amp;""="",D385&amp;""=""),"",IF(J385="","راجع البيانات","سليم"))</f>
        <v/>
      </c>
    </row>
    <row r="386">
      <c r="A386" s="5" t="n"/>
      <c r="B386" s="5" t="n"/>
      <c r="C386" s="5" t="n"/>
      <c r="D386" s="18" t="n"/>
      <c r="E386" s="18" t="n"/>
      <c r="F386" s="19" t="n"/>
      <c r="G386" s="5" t="n"/>
      <c r="H386" s="20" t="n"/>
      <c r="I386" s="5" t="n"/>
      <c r="J386" s="16">
        <f>IF(OR(A386&amp;""="",NOT(ISNUMBER(D386)),NOT(ISNUMBER(E386)),NOT(ISNUMBER(H386))),"",IF(OR(E386&lt;=0,D386&lt;0,D386&gt;E386),"",D386/E386))</f>
        <v/>
      </c>
      <c r="K386" s="15">
        <f>IF(J386="","",COUNTIFS($A$6:$A$505,A386&amp;"",$H$6:$H$505,"&lt;"&amp;H386,$J$6:$J$505,"&gt;=0")+COUNTIFS($A$6:A386,A386&amp;"",$H$6:H386,H386&amp;"",$J$6:J386,"&gt;=0"))</f>
        <v/>
      </c>
      <c r="L386" s="6">
        <f>IF(AND(A386&amp;""="",D386&amp;""=""),"",IF(J386="","راجع البيانات","سليم"))</f>
        <v/>
      </c>
    </row>
    <row r="387">
      <c r="A387" s="5" t="n"/>
      <c r="B387" s="5" t="n"/>
      <c r="C387" s="5" t="n"/>
      <c r="D387" s="18" t="n"/>
      <c r="E387" s="18" t="n"/>
      <c r="F387" s="19" t="n"/>
      <c r="G387" s="5" t="n"/>
      <c r="H387" s="20" t="n"/>
      <c r="I387" s="5" t="n"/>
      <c r="J387" s="16">
        <f>IF(OR(A387&amp;""="",NOT(ISNUMBER(D387)),NOT(ISNUMBER(E387)),NOT(ISNUMBER(H387))),"",IF(OR(E387&lt;=0,D387&lt;0,D387&gt;E387),"",D387/E387))</f>
        <v/>
      </c>
      <c r="K387" s="15">
        <f>IF(J387="","",COUNTIFS($A$6:$A$505,A387&amp;"",$H$6:$H$505,"&lt;"&amp;H387,$J$6:$J$505,"&gt;=0")+COUNTIFS($A$6:A387,A387&amp;"",$H$6:H387,H387&amp;"",$J$6:J387,"&gt;=0"))</f>
        <v/>
      </c>
      <c r="L387" s="6">
        <f>IF(AND(A387&amp;""="",D387&amp;""=""),"",IF(J387="","راجع البيانات","سليم"))</f>
        <v/>
      </c>
    </row>
    <row r="388">
      <c r="A388" s="5" t="n"/>
      <c r="B388" s="5" t="n"/>
      <c r="C388" s="5" t="n"/>
      <c r="D388" s="18" t="n"/>
      <c r="E388" s="18" t="n"/>
      <c r="F388" s="19" t="n"/>
      <c r="G388" s="5" t="n"/>
      <c r="H388" s="20" t="n"/>
      <c r="I388" s="5" t="n"/>
      <c r="J388" s="16">
        <f>IF(OR(A388&amp;""="",NOT(ISNUMBER(D388)),NOT(ISNUMBER(E388)),NOT(ISNUMBER(H388))),"",IF(OR(E388&lt;=0,D388&lt;0,D388&gt;E388),"",D388/E388))</f>
        <v/>
      </c>
      <c r="K388" s="15">
        <f>IF(J388="","",COUNTIFS($A$6:$A$505,A388&amp;"",$H$6:$H$505,"&lt;"&amp;H388,$J$6:$J$505,"&gt;=0")+COUNTIFS($A$6:A388,A388&amp;"",$H$6:H388,H388&amp;"",$J$6:J388,"&gt;=0"))</f>
        <v/>
      </c>
      <c r="L388" s="6">
        <f>IF(AND(A388&amp;""="",D388&amp;""=""),"",IF(J388="","راجع البيانات","سليم"))</f>
        <v/>
      </c>
    </row>
    <row r="389">
      <c r="A389" s="5" t="n"/>
      <c r="B389" s="5" t="n"/>
      <c r="C389" s="5" t="n"/>
      <c r="D389" s="18" t="n"/>
      <c r="E389" s="18" t="n"/>
      <c r="F389" s="19" t="n"/>
      <c r="G389" s="5" t="n"/>
      <c r="H389" s="20" t="n"/>
      <c r="I389" s="5" t="n"/>
      <c r="J389" s="16">
        <f>IF(OR(A389&amp;""="",NOT(ISNUMBER(D389)),NOT(ISNUMBER(E389)),NOT(ISNUMBER(H389))),"",IF(OR(E389&lt;=0,D389&lt;0,D389&gt;E389),"",D389/E389))</f>
        <v/>
      </c>
      <c r="K389" s="15">
        <f>IF(J389="","",COUNTIFS($A$6:$A$505,A389&amp;"",$H$6:$H$505,"&lt;"&amp;H389,$J$6:$J$505,"&gt;=0")+COUNTIFS($A$6:A389,A389&amp;"",$H$6:H389,H389&amp;"",$J$6:J389,"&gt;=0"))</f>
        <v/>
      </c>
      <c r="L389" s="6">
        <f>IF(AND(A389&amp;""="",D389&amp;""=""),"",IF(J389="","راجع البيانات","سليم"))</f>
        <v/>
      </c>
    </row>
    <row r="390">
      <c r="A390" s="5" t="n"/>
      <c r="B390" s="5" t="n"/>
      <c r="C390" s="5" t="n"/>
      <c r="D390" s="18" t="n"/>
      <c r="E390" s="18" t="n"/>
      <c r="F390" s="19" t="n"/>
      <c r="G390" s="5" t="n"/>
      <c r="H390" s="20" t="n"/>
      <c r="I390" s="5" t="n"/>
      <c r="J390" s="16">
        <f>IF(OR(A390&amp;""="",NOT(ISNUMBER(D390)),NOT(ISNUMBER(E390)),NOT(ISNUMBER(H390))),"",IF(OR(E390&lt;=0,D390&lt;0,D390&gt;E390),"",D390/E390))</f>
        <v/>
      </c>
      <c r="K390" s="15">
        <f>IF(J390="","",COUNTIFS($A$6:$A$505,A390&amp;"",$H$6:$H$505,"&lt;"&amp;H390,$J$6:$J$505,"&gt;=0")+COUNTIFS($A$6:A390,A390&amp;"",$H$6:H390,H390&amp;"",$J$6:J390,"&gt;=0"))</f>
        <v/>
      </c>
      <c r="L390" s="6">
        <f>IF(AND(A390&amp;""="",D390&amp;""=""),"",IF(J390="","راجع البيانات","سليم"))</f>
        <v/>
      </c>
    </row>
    <row r="391">
      <c r="A391" s="5" t="n"/>
      <c r="B391" s="5" t="n"/>
      <c r="C391" s="5" t="n"/>
      <c r="D391" s="18" t="n"/>
      <c r="E391" s="18" t="n"/>
      <c r="F391" s="19" t="n"/>
      <c r="G391" s="5" t="n"/>
      <c r="H391" s="20" t="n"/>
      <c r="I391" s="5" t="n"/>
      <c r="J391" s="16">
        <f>IF(OR(A391&amp;""="",NOT(ISNUMBER(D391)),NOT(ISNUMBER(E391)),NOT(ISNUMBER(H391))),"",IF(OR(E391&lt;=0,D391&lt;0,D391&gt;E391),"",D391/E391))</f>
        <v/>
      </c>
      <c r="K391" s="15">
        <f>IF(J391="","",COUNTIFS($A$6:$A$505,A391&amp;"",$H$6:$H$505,"&lt;"&amp;H391,$J$6:$J$505,"&gt;=0")+COUNTIFS($A$6:A391,A391&amp;"",$H$6:H391,H391&amp;"",$J$6:J391,"&gt;=0"))</f>
        <v/>
      </c>
      <c r="L391" s="6">
        <f>IF(AND(A391&amp;""="",D391&amp;""=""),"",IF(J391="","راجع البيانات","سليم"))</f>
        <v/>
      </c>
    </row>
    <row r="392">
      <c r="A392" s="5" t="n"/>
      <c r="B392" s="5" t="n"/>
      <c r="C392" s="5" t="n"/>
      <c r="D392" s="18" t="n"/>
      <c r="E392" s="18" t="n"/>
      <c r="F392" s="19" t="n"/>
      <c r="G392" s="5" t="n"/>
      <c r="H392" s="20" t="n"/>
      <c r="I392" s="5" t="n"/>
      <c r="J392" s="16">
        <f>IF(OR(A392&amp;""="",NOT(ISNUMBER(D392)),NOT(ISNUMBER(E392)),NOT(ISNUMBER(H392))),"",IF(OR(E392&lt;=0,D392&lt;0,D392&gt;E392),"",D392/E392))</f>
        <v/>
      </c>
      <c r="K392" s="15">
        <f>IF(J392="","",COUNTIFS($A$6:$A$505,A392&amp;"",$H$6:$H$505,"&lt;"&amp;H392,$J$6:$J$505,"&gt;=0")+COUNTIFS($A$6:A392,A392&amp;"",$H$6:H392,H392&amp;"",$J$6:J392,"&gt;=0"))</f>
        <v/>
      </c>
      <c r="L392" s="6">
        <f>IF(AND(A392&amp;""="",D392&amp;""=""),"",IF(J392="","راجع البيانات","سليم"))</f>
        <v/>
      </c>
    </row>
    <row r="393">
      <c r="A393" s="5" t="n"/>
      <c r="B393" s="5" t="n"/>
      <c r="C393" s="5" t="n"/>
      <c r="D393" s="18" t="n"/>
      <c r="E393" s="18" t="n"/>
      <c r="F393" s="19" t="n"/>
      <c r="G393" s="5" t="n"/>
      <c r="H393" s="20" t="n"/>
      <c r="I393" s="5" t="n"/>
      <c r="J393" s="16">
        <f>IF(OR(A393&amp;""="",NOT(ISNUMBER(D393)),NOT(ISNUMBER(E393)),NOT(ISNUMBER(H393))),"",IF(OR(E393&lt;=0,D393&lt;0,D393&gt;E393),"",D393/E393))</f>
        <v/>
      </c>
      <c r="K393" s="15">
        <f>IF(J393="","",COUNTIFS($A$6:$A$505,A393&amp;"",$H$6:$H$505,"&lt;"&amp;H393,$J$6:$J$505,"&gt;=0")+COUNTIFS($A$6:A393,A393&amp;"",$H$6:H393,H393&amp;"",$J$6:J393,"&gt;=0"))</f>
        <v/>
      </c>
      <c r="L393" s="6">
        <f>IF(AND(A393&amp;""="",D393&amp;""=""),"",IF(J393="","راجع البيانات","سليم"))</f>
        <v/>
      </c>
    </row>
    <row r="394">
      <c r="A394" s="5" t="n"/>
      <c r="B394" s="5" t="n"/>
      <c r="C394" s="5" t="n"/>
      <c r="D394" s="18" t="n"/>
      <c r="E394" s="18" t="n"/>
      <c r="F394" s="19" t="n"/>
      <c r="G394" s="5" t="n"/>
      <c r="H394" s="20" t="n"/>
      <c r="I394" s="5" t="n"/>
      <c r="J394" s="16">
        <f>IF(OR(A394&amp;""="",NOT(ISNUMBER(D394)),NOT(ISNUMBER(E394)),NOT(ISNUMBER(H394))),"",IF(OR(E394&lt;=0,D394&lt;0,D394&gt;E394),"",D394/E394))</f>
        <v/>
      </c>
      <c r="K394" s="15">
        <f>IF(J394="","",COUNTIFS($A$6:$A$505,A394&amp;"",$H$6:$H$505,"&lt;"&amp;H394,$J$6:$J$505,"&gt;=0")+COUNTIFS($A$6:A394,A394&amp;"",$H$6:H394,H394&amp;"",$J$6:J394,"&gt;=0"))</f>
        <v/>
      </c>
      <c r="L394" s="6">
        <f>IF(AND(A394&amp;""="",D394&amp;""=""),"",IF(J394="","راجع البيانات","سليم"))</f>
        <v/>
      </c>
    </row>
    <row r="395">
      <c r="A395" s="5" t="n"/>
      <c r="B395" s="5" t="n"/>
      <c r="C395" s="5" t="n"/>
      <c r="D395" s="18" t="n"/>
      <c r="E395" s="18" t="n"/>
      <c r="F395" s="19" t="n"/>
      <c r="G395" s="5" t="n"/>
      <c r="H395" s="20" t="n"/>
      <c r="I395" s="5" t="n"/>
      <c r="J395" s="16">
        <f>IF(OR(A395&amp;""="",NOT(ISNUMBER(D395)),NOT(ISNUMBER(E395)),NOT(ISNUMBER(H395))),"",IF(OR(E395&lt;=0,D395&lt;0,D395&gt;E395),"",D395/E395))</f>
        <v/>
      </c>
      <c r="K395" s="15">
        <f>IF(J395="","",COUNTIFS($A$6:$A$505,A395&amp;"",$H$6:$H$505,"&lt;"&amp;H395,$J$6:$J$505,"&gt;=0")+COUNTIFS($A$6:A395,A395&amp;"",$H$6:H395,H395&amp;"",$J$6:J395,"&gt;=0"))</f>
        <v/>
      </c>
      <c r="L395" s="6">
        <f>IF(AND(A395&amp;""="",D395&amp;""=""),"",IF(J395="","راجع البيانات","سليم"))</f>
        <v/>
      </c>
    </row>
    <row r="396">
      <c r="A396" s="5" t="n"/>
      <c r="B396" s="5" t="n"/>
      <c r="C396" s="5" t="n"/>
      <c r="D396" s="18" t="n"/>
      <c r="E396" s="18" t="n"/>
      <c r="F396" s="19" t="n"/>
      <c r="G396" s="5" t="n"/>
      <c r="H396" s="20" t="n"/>
      <c r="I396" s="5" t="n"/>
      <c r="J396" s="16">
        <f>IF(OR(A396&amp;""="",NOT(ISNUMBER(D396)),NOT(ISNUMBER(E396)),NOT(ISNUMBER(H396))),"",IF(OR(E396&lt;=0,D396&lt;0,D396&gt;E396),"",D396/E396))</f>
        <v/>
      </c>
      <c r="K396" s="15">
        <f>IF(J396="","",COUNTIFS($A$6:$A$505,A396&amp;"",$H$6:$H$505,"&lt;"&amp;H396,$J$6:$J$505,"&gt;=0")+COUNTIFS($A$6:A396,A396&amp;"",$H$6:H396,H396&amp;"",$J$6:J396,"&gt;=0"))</f>
        <v/>
      </c>
      <c r="L396" s="6">
        <f>IF(AND(A396&amp;""="",D396&amp;""=""),"",IF(J396="","راجع البيانات","سليم"))</f>
        <v/>
      </c>
    </row>
    <row r="397">
      <c r="A397" s="5" t="n"/>
      <c r="B397" s="5" t="n"/>
      <c r="C397" s="5" t="n"/>
      <c r="D397" s="18" t="n"/>
      <c r="E397" s="18" t="n"/>
      <c r="F397" s="19" t="n"/>
      <c r="G397" s="5" t="n"/>
      <c r="H397" s="20" t="n"/>
      <c r="I397" s="5" t="n"/>
      <c r="J397" s="16">
        <f>IF(OR(A397&amp;""="",NOT(ISNUMBER(D397)),NOT(ISNUMBER(E397)),NOT(ISNUMBER(H397))),"",IF(OR(E397&lt;=0,D397&lt;0,D397&gt;E397),"",D397/E397))</f>
        <v/>
      </c>
      <c r="K397" s="15">
        <f>IF(J397="","",COUNTIFS($A$6:$A$505,A397&amp;"",$H$6:$H$505,"&lt;"&amp;H397,$J$6:$J$505,"&gt;=0")+COUNTIFS($A$6:A397,A397&amp;"",$H$6:H397,H397&amp;"",$J$6:J397,"&gt;=0"))</f>
        <v/>
      </c>
      <c r="L397" s="6">
        <f>IF(AND(A397&amp;""="",D397&amp;""=""),"",IF(J397="","راجع البيانات","سليم"))</f>
        <v/>
      </c>
    </row>
    <row r="398">
      <c r="A398" s="5" t="n"/>
      <c r="B398" s="5" t="n"/>
      <c r="C398" s="5" t="n"/>
      <c r="D398" s="18" t="n"/>
      <c r="E398" s="18" t="n"/>
      <c r="F398" s="19" t="n"/>
      <c r="G398" s="5" t="n"/>
      <c r="H398" s="20" t="n"/>
      <c r="I398" s="5" t="n"/>
      <c r="J398" s="16">
        <f>IF(OR(A398&amp;""="",NOT(ISNUMBER(D398)),NOT(ISNUMBER(E398)),NOT(ISNUMBER(H398))),"",IF(OR(E398&lt;=0,D398&lt;0,D398&gt;E398),"",D398/E398))</f>
        <v/>
      </c>
      <c r="K398" s="15">
        <f>IF(J398="","",COUNTIFS($A$6:$A$505,A398&amp;"",$H$6:$H$505,"&lt;"&amp;H398,$J$6:$J$505,"&gt;=0")+COUNTIFS($A$6:A398,A398&amp;"",$H$6:H398,H398&amp;"",$J$6:J398,"&gt;=0"))</f>
        <v/>
      </c>
      <c r="L398" s="6">
        <f>IF(AND(A398&amp;""="",D398&amp;""=""),"",IF(J398="","راجع البيانات","سليم"))</f>
        <v/>
      </c>
    </row>
    <row r="399">
      <c r="A399" s="5" t="n"/>
      <c r="B399" s="5" t="n"/>
      <c r="C399" s="5" t="n"/>
      <c r="D399" s="18" t="n"/>
      <c r="E399" s="18" t="n"/>
      <c r="F399" s="19" t="n"/>
      <c r="G399" s="5" t="n"/>
      <c r="H399" s="20" t="n"/>
      <c r="I399" s="5" t="n"/>
      <c r="J399" s="16">
        <f>IF(OR(A399&amp;""="",NOT(ISNUMBER(D399)),NOT(ISNUMBER(E399)),NOT(ISNUMBER(H399))),"",IF(OR(E399&lt;=0,D399&lt;0,D399&gt;E399),"",D399/E399))</f>
        <v/>
      </c>
      <c r="K399" s="15">
        <f>IF(J399="","",COUNTIFS($A$6:$A$505,A399&amp;"",$H$6:$H$505,"&lt;"&amp;H399,$J$6:$J$505,"&gt;=0")+COUNTIFS($A$6:A399,A399&amp;"",$H$6:H399,H399&amp;"",$J$6:J399,"&gt;=0"))</f>
        <v/>
      </c>
      <c r="L399" s="6">
        <f>IF(AND(A399&amp;""="",D399&amp;""=""),"",IF(J399="","راجع البيانات","سليم"))</f>
        <v/>
      </c>
    </row>
    <row r="400">
      <c r="A400" s="5" t="n"/>
      <c r="B400" s="5" t="n"/>
      <c r="C400" s="5" t="n"/>
      <c r="D400" s="18" t="n"/>
      <c r="E400" s="18" t="n"/>
      <c r="F400" s="19" t="n"/>
      <c r="G400" s="5" t="n"/>
      <c r="H400" s="20" t="n"/>
      <c r="I400" s="5" t="n"/>
      <c r="J400" s="16">
        <f>IF(OR(A400&amp;""="",NOT(ISNUMBER(D400)),NOT(ISNUMBER(E400)),NOT(ISNUMBER(H400))),"",IF(OR(E400&lt;=0,D400&lt;0,D400&gt;E400),"",D400/E400))</f>
        <v/>
      </c>
      <c r="K400" s="15">
        <f>IF(J400="","",COUNTIFS($A$6:$A$505,A400&amp;"",$H$6:$H$505,"&lt;"&amp;H400,$J$6:$J$505,"&gt;=0")+COUNTIFS($A$6:A400,A400&amp;"",$H$6:H400,H400&amp;"",$J$6:J400,"&gt;=0"))</f>
        <v/>
      </c>
      <c r="L400" s="6">
        <f>IF(AND(A400&amp;""="",D400&amp;""=""),"",IF(J400="","راجع البيانات","سليم"))</f>
        <v/>
      </c>
    </row>
    <row r="401">
      <c r="A401" s="5" t="n"/>
      <c r="B401" s="5" t="n"/>
      <c r="C401" s="5" t="n"/>
      <c r="D401" s="18" t="n"/>
      <c r="E401" s="18" t="n"/>
      <c r="F401" s="19" t="n"/>
      <c r="G401" s="5" t="n"/>
      <c r="H401" s="20" t="n"/>
      <c r="I401" s="5" t="n"/>
      <c r="J401" s="16">
        <f>IF(OR(A401&amp;""="",NOT(ISNUMBER(D401)),NOT(ISNUMBER(E401)),NOT(ISNUMBER(H401))),"",IF(OR(E401&lt;=0,D401&lt;0,D401&gt;E401),"",D401/E401))</f>
        <v/>
      </c>
      <c r="K401" s="15">
        <f>IF(J401="","",COUNTIFS($A$6:$A$505,A401&amp;"",$H$6:$H$505,"&lt;"&amp;H401,$J$6:$J$505,"&gt;=0")+COUNTIFS($A$6:A401,A401&amp;"",$H$6:H401,H401&amp;"",$J$6:J401,"&gt;=0"))</f>
        <v/>
      </c>
      <c r="L401" s="6">
        <f>IF(AND(A401&amp;""="",D401&amp;""=""),"",IF(J401="","راجع البيانات","سليم"))</f>
        <v/>
      </c>
    </row>
    <row r="402">
      <c r="A402" s="5" t="n"/>
      <c r="B402" s="5" t="n"/>
      <c r="C402" s="5" t="n"/>
      <c r="D402" s="18" t="n"/>
      <c r="E402" s="18" t="n"/>
      <c r="F402" s="19" t="n"/>
      <c r="G402" s="5" t="n"/>
      <c r="H402" s="20" t="n"/>
      <c r="I402" s="5" t="n"/>
      <c r="J402" s="16">
        <f>IF(OR(A402&amp;""="",NOT(ISNUMBER(D402)),NOT(ISNUMBER(E402)),NOT(ISNUMBER(H402))),"",IF(OR(E402&lt;=0,D402&lt;0,D402&gt;E402),"",D402/E402))</f>
        <v/>
      </c>
      <c r="K402" s="15">
        <f>IF(J402="","",COUNTIFS($A$6:$A$505,A402&amp;"",$H$6:$H$505,"&lt;"&amp;H402,$J$6:$J$505,"&gt;=0")+COUNTIFS($A$6:A402,A402&amp;"",$H$6:H402,H402&amp;"",$J$6:J402,"&gt;=0"))</f>
        <v/>
      </c>
      <c r="L402" s="6">
        <f>IF(AND(A402&amp;""="",D402&amp;""=""),"",IF(J402="","راجع البيانات","سليم"))</f>
        <v/>
      </c>
    </row>
    <row r="403">
      <c r="A403" s="5" t="n"/>
      <c r="B403" s="5" t="n"/>
      <c r="C403" s="5" t="n"/>
      <c r="D403" s="18" t="n"/>
      <c r="E403" s="18" t="n"/>
      <c r="F403" s="19" t="n"/>
      <c r="G403" s="5" t="n"/>
      <c r="H403" s="20" t="n"/>
      <c r="I403" s="5" t="n"/>
      <c r="J403" s="16">
        <f>IF(OR(A403&amp;""="",NOT(ISNUMBER(D403)),NOT(ISNUMBER(E403)),NOT(ISNUMBER(H403))),"",IF(OR(E403&lt;=0,D403&lt;0,D403&gt;E403),"",D403/E403))</f>
        <v/>
      </c>
      <c r="K403" s="15">
        <f>IF(J403="","",COUNTIFS($A$6:$A$505,A403&amp;"",$H$6:$H$505,"&lt;"&amp;H403,$J$6:$J$505,"&gt;=0")+COUNTIFS($A$6:A403,A403&amp;"",$H$6:H403,H403&amp;"",$J$6:J403,"&gt;=0"))</f>
        <v/>
      </c>
      <c r="L403" s="6">
        <f>IF(AND(A403&amp;""="",D403&amp;""=""),"",IF(J403="","راجع البيانات","سليم"))</f>
        <v/>
      </c>
    </row>
    <row r="404">
      <c r="A404" s="5" t="n"/>
      <c r="B404" s="5" t="n"/>
      <c r="C404" s="5" t="n"/>
      <c r="D404" s="18" t="n"/>
      <c r="E404" s="18" t="n"/>
      <c r="F404" s="19" t="n"/>
      <c r="G404" s="5" t="n"/>
      <c r="H404" s="20" t="n"/>
      <c r="I404" s="5" t="n"/>
      <c r="J404" s="16">
        <f>IF(OR(A404&amp;""="",NOT(ISNUMBER(D404)),NOT(ISNUMBER(E404)),NOT(ISNUMBER(H404))),"",IF(OR(E404&lt;=0,D404&lt;0,D404&gt;E404),"",D404/E404))</f>
        <v/>
      </c>
      <c r="K404" s="15">
        <f>IF(J404="","",COUNTIFS($A$6:$A$505,A404&amp;"",$H$6:$H$505,"&lt;"&amp;H404,$J$6:$J$505,"&gt;=0")+COUNTIFS($A$6:A404,A404&amp;"",$H$6:H404,H404&amp;"",$J$6:J404,"&gt;=0"))</f>
        <v/>
      </c>
      <c r="L404" s="6">
        <f>IF(AND(A404&amp;""="",D404&amp;""=""),"",IF(J404="","راجع البيانات","سليم"))</f>
        <v/>
      </c>
    </row>
    <row r="405">
      <c r="A405" s="5" t="n"/>
      <c r="B405" s="5" t="n"/>
      <c r="C405" s="5" t="n"/>
      <c r="D405" s="18" t="n"/>
      <c r="E405" s="18" t="n"/>
      <c r="F405" s="19" t="n"/>
      <c r="G405" s="5" t="n"/>
      <c r="H405" s="20" t="n"/>
      <c r="I405" s="5" t="n"/>
      <c r="J405" s="16">
        <f>IF(OR(A405&amp;""="",NOT(ISNUMBER(D405)),NOT(ISNUMBER(E405)),NOT(ISNUMBER(H405))),"",IF(OR(E405&lt;=0,D405&lt;0,D405&gt;E405),"",D405/E405))</f>
        <v/>
      </c>
      <c r="K405" s="15">
        <f>IF(J405="","",COUNTIFS($A$6:$A$505,A405&amp;"",$H$6:$H$505,"&lt;"&amp;H405,$J$6:$J$505,"&gt;=0")+COUNTIFS($A$6:A405,A405&amp;"",$H$6:H405,H405&amp;"",$J$6:J405,"&gt;=0"))</f>
        <v/>
      </c>
      <c r="L405" s="6">
        <f>IF(AND(A405&amp;""="",D405&amp;""=""),"",IF(J405="","راجع البيانات","سليم"))</f>
        <v/>
      </c>
    </row>
    <row r="406">
      <c r="A406" s="5" t="n"/>
      <c r="B406" s="5" t="n"/>
      <c r="C406" s="5" t="n"/>
      <c r="D406" s="18" t="n"/>
      <c r="E406" s="18" t="n"/>
      <c r="F406" s="19" t="n"/>
      <c r="G406" s="5" t="n"/>
      <c r="H406" s="20" t="n"/>
      <c r="I406" s="5" t="n"/>
      <c r="J406" s="16">
        <f>IF(OR(A406&amp;""="",NOT(ISNUMBER(D406)),NOT(ISNUMBER(E406)),NOT(ISNUMBER(H406))),"",IF(OR(E406&lt;=0,D406&lt;0,D406&gt;E406),"",D406/E406))</f>
        <v/>
      </c>
      <c r="K406" s="15">
        <f>IF(J406="","",COUNTIFS($A$6:$A$505,A406&amp;"",$H$6:$H$505,"&lt;"&amp;H406,$J$6:$J$505,"&gt;=0")+COUNTIFS($A$6:A406,A406&amp;"",$H$6:H406,H406&amp;"",$J$6:J406,"&gt;=0"))</f>
        <v/>
      </c>
      <c r="L406" s="6">
        <f>IF(AND(A406&amp;""="",D406&amp;""=""),"",IF(J406="","راجع البيانات","سليم"))</f>
        <v/>
      </c>
    </row>
    <row r="407">
      <c r="A407" s="5" t="n"/>
      <c r="B407" s="5" t="n"/>
      <c r="C407" s="5" t="n"/>
      <c r="D407" s="18" t="n"/>
      <c r="E407" s="18" t="n"/>
      <c r="F407" s="19" t="n"/>
      <c r="G407" s="5" t="n"/>
      <c r="H407" s="20" t="n"/>
      <c r="I407" s="5" t="n"/>
      <c r="J407" s="16">
        <f>IF(OR(A407&amp;""="",NOT(ISNUMBER(D407)),NOT(ISNUMBER(E407)),NOT(ISNUMBER(H407))),"",IF(OR(E407&lt;=0,D407&lt;0,D407&gt;E407),"",D407/E407))</f>
        <v/>
      </c>
      <c r="K407" s="15">
        <f>IF(J407="","",COUNTIFS($A$6:$A$505,A407&amp;"",$H$6:$H$505,"&lt;"&amp;H407,$J$6:$J$505,"&gt;=0")+COUNTIFS($A$6:A407,A407&amp;"",$H$6:H407,H407&amp;"",$J$6:J407,"&gt;=0"))</f>
        <v/>
      </c>
      <c r="L407" s="6">
        <f>IF(AND(A407&amp;""="",D407&amp;""=""),"",IF(J407="","راجع البيانات","سليم"))</f>
        <v/>
      </c>
    </row>
    <row r="408">
      <c r="A408" s="5" t="n"/>
      <c r="B408" s="5" t="n"/>
      <c r="C408" s="5" t="n"/>
      <c r="D408" s="18" t="n"/>
      <c r="E408" s="18" t="n"/>
      <c r="F408" s="19" t="n"/>
      <c r="G408" s="5" t="n"/>
      <c r="H408" s="20" t="n"/>
      <c r="I408" s="5" t="n"/>
      <c r="J408" s="16">
        <f>IF(OR(A408&amp;""="",NOT(ISNUMBER(D408)),NOT(ISNUMBER(E408)),NOT(ISNUMBER(H408))),"",IF(OR(E408&lt;=0,D408&lt;0,D408&gt;E408),"",D408/E408))</f>
        <v/>
      </c>
      <c r="K408" s="15">
        <f>IF(J408="","",COUNTIFS($A$6:$A$505,A408&amp;"",$H$6:$H$505,"&lt;"&amp;H408,$J$6:$J$505,"&gt;=0")+COUNTIFS($A$6:A408,A408&amp;"",$H$6:H408,H408&amp;"",$J$6:J408,"&gt;=0"))</f>
        <v/>
      </c>
      <c r="L408" s="6">
        <f>IF(AND(A408&amp;""="",D408&amp;""=""),"",IF(J408="","راجع البيانات","سليم"))</f>
        <v/>
      </c>
    </row>
    <row r="409">
      <c r="A409" s="5" t="n"/>
      <c r="B409" s="5" t="n"/>
      <c r="C409" s="5" t="n"/>
      <c r="D409" s="18" t="n"/>
      <c r="E409" s="18" t="n"/>
      <c r="F409" s="19" t="n"/>
      <c r="G409" s="5" t="n"/>
      <c r="H409" s="20" t="n"/>
      <c r="I409" s="5" t="n"/>
      <c r="J409" s="16">
        <f>IF(OR(A409&amp;""="",NOT(ISNUMBER(D409)),NOT(ISNUMBER(E409)),NOT(ISNUMBER(H409))),"",IF(OR(E409&lt;=0,D409&lt;0,D409&gt;E409),"",D409/E409))</f>
        <v/>
      </c>
      <c r="K409" s="15">
        <f>IF(J409="","",COUNTIFS($A$6:$A$505,A409&amp;"",$H$6:$H$505,"&lt;"&amp;H409,$J$6:$J$505,"&gt;=0")+COUNTIFS($A$6:A409,A409&amp;"",$H$6:H409,H409&amp;"",$J$6:J409,"&gt;=0"))</f>
        <v/>
      </c>
      <c r="L409" s="6">
        <f>IF(AND(A409&amp;""="",D409&amp;""=""),"",IF(J409="","راجع البيانات","سليم"))</f>
        <v/>
      </c>
    </row>
    <row r="410">
      <c r="A410" s="5" t="n"/>
      <c r="B410" s="5" t="n"/>
      <c r="C410" s="5" t="n"/>
      <c r="D410" s="18" t="n"/>
      <c r="E410" s="18" t="n"/>
      <c r="F410" s="19" t="n"/>
      <c r="G410" s="5" t="n"/>
      <c r="H410" s="20" t="n"/>
      <c r="I410" s="5" t="n"/>
      <c r="J410" s="16">
        <f>IF(OR(A410&amp;""="",NOT(ISNUMBER(D410)),NOT(ISNUMBER(E410)),NOT(ISNUMBER(H410))),"",IF(OR(E410&lt;=0,D410&lt;0,D410&gt;E410),"",D410/E410))</f>
        <v/>
      </c>
      <c r="K410" s="15">
        <f>IF(J410="","",COUNTIFS($A$6:$A$505,A410&amp;"",$H$6:$H$505,"&lt;"&amp;H410,$J$6:$J$505,"&gt;=0")+COUNTIFS($A$6:A410,A410&amp;"",$H$6:H410,H410&amp;"",$J$6:J410,"&gt;=0"))</f>
        <v/>
      </c>
      <c r="L410" s="6">
        <f>IF(AND(A410&amp;""="",D410&amp;""=""),"",IF(J410="","راجع البيانات","سليم"))</f>
        <v/>
      </c>
    </row>
    <row r="411">
      <c r="A411" s="5" t="n"/>
      <c r="B411" s="5" t="n"/>
      <c r="C411" s="5" t="n"/>
      <c r="D411" s="18" t="n"/>
      <c r="E411" s="18" t="n"/>
      <c r="F411" s="19" t="n"/>
      <c r="G411" s="5" t="n"/>
      <c r="H411" s="20" t="n"/>
      <c r="I411" s="5" t="n"/>
      <c r="J411" s="16">
        <f>IF(OR(A411&amp;""="",NOT(ISNUMBER(D411)),NOT(ISNUMBER(E411)),NOT(ISNUMBER(H411))),"",IF(OR(E411&lt;=0,D411&lt;0,D411&gt;E411),"",D411/E411))</f>
        <v/>
      </c>
      <c r="K411" s="15">
        <f>IF(J411="","",COUNTIFS($A$6:$A$505,A411&amp;"",$H$6:$H$505,"&lt;"&amp;H411,$J$6:$J$505,"&gt;=0")+COUNTIFS($A$6:A411,A411&amp;"",$H$6:H411,H411&amp;"",$J$6:J411,"&gt;=0"))</f>
        <v/>
      </c>
      <c r="L411" s="6">
        <f>IF(AND(A411&amp;""="",D411&amp;""=""),"",IF(J411="","راجع البيانات","سليم"))</f>
        <v/>
      </c>
    </row>
    <row r="412">
      <c r="A412" s="5" t="n"/>
      <c r="B412" s="5" t="n"/>
      <c r="C412" s="5" t="n"/>
      <c r="D412" s="18" t="n"/>
      <c r="E412" s="18" t="n"/>
      <c r="F412" s="19" t="n"/>
      <c r="G412" s="5" t="n"/>
      <c r="H412" s="20" t="n"/>
      <c r="I412" s="5" t="n"/>
      <c r="J412" s="16">
        <f>IF(OR(A412&amp;""="",NOT(ISNUMBER(D412)),NOT(ISNUMBER(E412)),NOT(ISNUMBER(H412))),"",IF(OR(E412&lt;=0,D412&lt;0,D412&gt;E412),"",D412/E412))</f>
        <v/>
      </c>
      <c r="K412" s="15">
        <f>IF(J412="","",COUNTIFS($A$6:$A$505,A412&amp;"",$H$6:$H$505,"&lt;"&amp;H412,$J$6:$J$505,"&gt;=0")+COUNTIFS($A$6:A412,A412&amp;"",$H$6:H412,H412&amp;"",$J$6:J412,"&gt;=0"))</f>
        <v/>
      </c>
      <c r="L412" s="6">
        <f>IF(AND(A412&amp;""="",D412&amp;""=""),"",IF(J412="","راجع البيانات","سليم"))</f>
        <v/>
      </c>
    </row>
    <row r="413">
      <c r="A413" s="5" t="n"/>
      <c r="B413" s="5" t="n"/>
      <c r="C413" s="5" t="n"/>
      <c r="D413" s="18" t="n"/>
      <c r="E413" s="18" t="n"/>
      <c r="F413" s="19" t="n"/>
      <c r="G413" s="5" t="n"/>
      <c r="H413" s="20" t="n"/>
      <c r="I413" s="5" t="n"/>
      <c r="J413" s="16">
        <f>IF(OR(A413&amp;""="",NOT(ISNUMBER(D413)),NOT(ISNUMBER(E413)),NOT(ISNUMBER(H413))),"",IF(OR(E413&lt;=0,D413&lt;0,D413&gt;E413),"",D413/E413))</f>
        <v/>
      </c>
      <c r="K413" s="15">
        <f>IF(J413="","",COUNTIFS($A$6:$A$505,A413&amp;"",$H$6:$H$505,"&lt;"&amp;H413,$J$6:$J$505,"&gt;=0")+COUNTIFS($A$6:A413,A413&amp;"",$H$6:H413,H413&amp;"",$J$6:J413,"&gt;=0"))</f>
        <v/>
      </c>
      <c r="L413" s="6">
        <f>IF(AND(A413&amp;""="",D413&amp;""=""),"",IF(J413="","راجع البيانات","سليم"))</f>
        <v/>
      </c>
    </row>
    <row r="414">
      <c r="A414" s="5" t="n"/>
      <c r="B414" s="5" t="n"/>
      <c r="C414" s="5" t="n"/>
      <c r="D414" s="18" t="n"/>
      <c r="E414" s="18" t="n"/>
      <c r="F414" s="19" t="n"/>
      <c r="G414" s="5" t="n"/>
      <c r="H414" s="20" t="n"/>
      <c r="I414" s="5" t="n"/>
      <c r="J414" s="16">
        <f>IF(OR(A414&amp;""="",NOT(ISNUMBER(D414)),NOT(ISNUMBER(E414)),NOT(ISNUMBER(H414))),"",IF(OR(E414&lt;=0,D414&lt;0,D414&gt;E414),"",D414/E414))</f>
        <v/>
      </c>
      <c r="K414" s="15">
        <f>IF(J414="","",COUNTIFS($A$6:$A$505,A414&amp;"",$H$6:$H$505,"&lt;"&amp;H414,$J$6:$J$505,"&gt;=0")+COUNTIFS($A$6:A414,A414&amp;"",$H$6:H414,H414&amp;"",$J$6:J414,"&gt;=0"))</f>
        <v/>
      </c>
      <c r="L414" s="6">
        <f>IF(AND(A414&amp;""="",D414&amp;""=""),"",IF(J414="","راجع البيانات","سليم"))</f>
        <v/>
      </c>
    </row>
    <row r="415">
      <c r="A415" s="5" t="n"/>
      <c r="B415" s="5" t="n"/>
      <c r="C415" s="5" t="n"/>
      <c r="D415" s="18" t="n"/>
      <c r="E415" s="18" t="n"/>
      <c r="F415" s="19" t="n"/>
      <c r="G415" s="5" t="n"/>
      <c r="H415" s="20" t="n"/>
      <c r="I415" s="5" t="n"/>
      <c r="J415" s="16">
        <f>IF(OR(A415&amp;""="",NOT(ISNUMBER(D415)),NOT(ISNUMBER(E415)),NOT(ISNUMBER(H415))),"",IF(OR(E415&lt;=0,D415&lt;0,D415&gt;E415),"",D415/E415))</f>
        <v/>
      </c>
      <c r="K415" s="15">
        <f>IF(J415="","",COUNTIFS($A$6:$A$505,A415&amp;"",$H$6:$H$505,"&lt;"&amp;H415,$J$6:$J$505,"&gt;=0")+COUNTIFS($A$6:A415,A415&amp;"",$H$6:H415,H415&amp;"",$J$6:J415,"&gt;=0"))</f>
        <v/>
      </c>
      <c r="L415" s="6">
        <f>IF(AND(A415&amp;""="",D415&amp;""=""),"",IF(J415="","راجع البيانات","سليم"))</f>
        <v/>
      </c>
    </row>
    <row r="416">
      <c r="A416" s="5" t="n"/>
      <c r="B416" s="5" t="n"/>
      <c r="C416" s="5" t="n"/>
      <c r="D416" s="18" t="n"/>
      <c r="E416" s="18" t="n"/>
      <c r="F416" s="19" t="n"/>
      <c r="G416" s="5" t="n"/>
      <c r="H416" s="20" t="n"/>
      <c r="I416" s="5" t="n"/>
      <c r="J416" s="16">
        <f>IF(OR(A416&amp;""="",NOT(ISNUMBER(D416)),NOT(ISNUMBER(E416)),NOT(ISNUMBER(H416))),"",IF(OR(E416&lt;=0,D416&lt;0,D416&gt;E416),"",D416/E416))</f>
        <v/>
      </c>
      <c r="K416" s="15">
        <f>IF(J416="","",COUNTIFS($A$6:$A$505,A416&amp;"",$H$6:$H$505,"&lt;"&amp;H416,$J$6:$J$505,"&gt;=0")+COUNTIFS($A$6:A416,A416&amp;"",$H$6:H416,H416&amp;"",$J$6:J416,"&gt;=0"))</f>
        <v/>
      </c>
      <c r="L416" s="6">
        <f>IF(AND(A416&amp;""="",D416&amp;""=""),"",IF(J416="","راجع البيانات","سليم"))</f>
        <v/>
      </c>
    </row>
    <row r="417">
      <c r="A417" s="5" t="n"/>
      <c r="B417" s="5" t="n"/>
      <c r="C417" s="5" t="n"/>
      <c r="D417" s="18" t="n"/>
      <c r="E417" s="18" t="n"/>
      <c r="F417" s="19" t="n"/>
      <c r="G417" s="5" t="n"/>
      <c r="H417" s="20" t="n"/>
      <c r="I417" s="5" t="n"/>
      <c r="J417" s="16">
        <f>IF(OR(A417&amp;""="",NOT(ISNUMBER(D417)),NOT(ISNUMBER(E417)),NOT(ISNUMBER(H417))),"",IF(OR(E417&lt;=0,D417&lt;0,D417&gt;E417),"",D417/E417))</f>
        <v/>
      </c>
      <c r="K417" s="15">
        <f>IF(J417="","",COUNTIFS($A$6:$A$505,A417&amp;"",$H$6:$H$505,"&lt;"&amp;H417,$J$6:$J$505,"&gt;=0")+COUNTIFS($A$6:A417,A417&amp;"",$H$6:H417,H417&amp;"",$J$6:J417,"&gt;=0"))</f>
        <v/>
      </c>
      <c r="L417" s="6">
        <f>IF(AND(A417&amp;""="",D417&amp;""=""),"",IF(J417="","راجع البيانات","سليم"))</f>
        <v/>
      </c>
    </row>
    <row r="418">
      <c r="A418" s="5" t="n"/>
      <c r="B418" s="5" t="n"/>
      <c r="C418" s="5" t="n"/>
      <c r="D418" s="18" t="n"/>
      <c r="E418" s="18" t="n"/>
      <c r="F418" s="19" t="n"/>
      <c r="G418" s="5" t="n"/>
      <c r="H418" s="20" t="n"/>
      <c r="I418" s="5" t="n"/>
      <c r="J418" s="16">
        <f>IF(OR(A418&amp;""="",NOT(ISNUMBER(D418)),NOT(ISNUMBER(E418)),NOT(ISNUMBER(H418))),"",IF(OR(E418&lt;=0,D418&lt;0,D418&gt;E418),"",D418/E418))</f>
        <v/>
      </c>
      <c r="K418" s="15">
        <f>IF(J418="","",COUNTIFS($A$6:$A$505,A418&amp;"",$H$6:$H$505,"&lt;"&amp;H418,$J$6:$J$505,"&gt;=0")+COUNTIFS($A$6:A418,A418&amp;"",$H$6:H418,H418&amp;"",$J$6:J418,"&gt;=0"))</f>
        <v/>
      </c>
      <c r="L418" s="6">
        <f>IF(AND(A418&amp;""="",D418&amp;""=""),"",IF(J418="","راجع البيانات","سليم"))</f>
        <v/>
      </c>
    </row>
    <row r="419">
      <c r="A419" s="5" t="n"/>
      <c r="B419" s="5" t="n"/>
      <c r="C419" s="5" t="n"/>
      <c r="D419" s="18" t="n"/>
      <c r="E419" s="18" t="n"/>
      <c r="F419" s="19" t="n"/>
      <c r="G419" s="5" t="n"/>
      <c r="H419" s="20" t="n"/>
      <c r="I419" s="5" t="n"/>
      <c r="J419" s="16">
        <f>IF(OR(A419&amp;""="",NOT(ISNUMBER(D419)),NOT(ISNUMBER(E419)),NOT(ISNUMBER(H419))),"",IF(OR(E419&lt;=0,D419&lt;0,D419&gt;E419),"",D419/E419))</f>
        <v/>
      </c>
      <c r="K419" s="15">
        <f>IF(J419="","",COUNTIFS($A$6:$A$505,A419&amp;"",$H$6:$H$505,"&lt;"&amp;H419,$J$6:$J$505,"&gt;=0")+COUNTIFS($A$6:A419,A419&amp;"",$H$6:H419,H419&amp;"",$J$6:J419,"&gt;=0"))</f>
        <v/>
      </c>
      <c r="L419" s="6">
        <f>IF(AND(A419&amp;""="",D419&amp;""=""),"",IF(J419="","راجع البيانات","سليم"))</f>
        <v/>
      </c>
    </row>
    <row r="420">
      <c r="A420" s="5" t="n"/>
      <c r="B420" s="5" t="n"/>
      <c r="C420" s="5" t="n"/>
      <c r="D420" s="18" t="n"/>
      <c r="E420" s="18" t="n"/>
      <c r="F420" s="19" t="n"/>
      <c r="G420" s="5" t="n"/>
      <c r="H420" s="20" t="n"/>
      <c r="I420" s="5" t="n"/>
      <c r="J420" s="16">
        <f>IF(OR(A420&amp;""="",NOT(ISNUMBER(D420)),NOT(ISNUMBER(E420)),NOT(ISNUMBER(H420))),"",IF(OR(E420&lt;=0,D420&lt;0,D420&gt;E420),"",D420/E420))</f>
        <v/>
      </c>
      <c r="K420" s="15">
        <f>IF(J420="","",COUNTIFS($A$6:$A$505,A420&amp;"",$H$6:$H$505,"&lt;"&amp;H420,$J$6:$J$505,"&gt;=0")+COUNTIFS($A$6:A420,A420&amp;"",$H$6:H420,H420&amp;"",$J$6:J420,"&gt;=0"))</f>
        <v/>
      </c>
      <c r="L420" s="6">
        <f>IF(AND(A420&amp;""="",D420&amp;""=""),"",IF(J420="","راجع البيانات","سليم"))</f>
        <v/>
      </c>
    </row>
    <row r="421">
      <c r="A421" s="5" t="n"/>
      <c r="B421" s="5" t="n"/>
      <c r="C421" s="5" t="n"/>
      <c r="D421" s="18" t="n"/>
      <c r="E421" s="18" t="n"/>
      <c r="F421" s="19" t="n"/>
      <c r="G421" s="5" t="n"/>
      <c r="H421" s="20" t="n"/>
      <c r="I421" s="5" t="n"/>
      <c r="J421" s="16">
        <f>IF(OR(A421&amp;""="",NOT(ISNUMBER(D421)),NOT(ISNUMBER(E421)),NOT(ISNUMBER(H421))),"",IF(OR(E421&lt;=0,D421&lt;0,D421&gt;E421),"",D421/E421))</f>
        <v/>
      </c>
      <c r="K421" s="15">
        <f>IF(J421="","",COUNTIFS($A$6:$A$505,A421&amp;"",$H$6:$H$505,"&lt;"&amp;H421,$J$6:$J$505,"&gt;=0")+COUNTIFS($A$6:A421,A421&amp;"",$H$6:H421,H421&amp;"",$J$6:J421,"&gt;=0"))</f>
        <v/>
      </c>
      <c r="L421" s="6">
        <f>IF(AND(A421&amp;""="",D421&amp;""=""),"",IF(J421="","راجع البيانات","سليم"))</f>
        <v/>
      </c>
    </row>
    <row r="422">
      <c r="A422" s="5" t="n"/>
      <c r="B422" s="5" t="n"/>
      <c r="C422" s="5" t="n"/>
      <c r="D422" s="18" t="n"/>
      <c r="E422" s="18" t="n"/>
      <c r="F422" s="19" t="n"/>
      <c r="G422" s="5" t="n"/>
      <c r="H422" s="20" t="n"/>
      <c r="I422" s="5" t="n"/>
      <c r="J422" s="16">
        <f>IF(OR(A422&amp;""="",NOT(ISNUMBER(D422)),NOT(ISNUMBER(E422)),NOT(ISNUMBER(H422))),"",IF(OR(E422&lt;=0,D422&lt;0,D422&gt;E422),"",D422/E422))</f>
        <v/>
      </c>
      <c r="K422" s="15">
        <f>IF(J422="","",COUNTIFS($A$6:$A$505,A422&amp;"",$H$6:$H$505,"&lt;"&amp;H422,$J$6:$J$505,"&gt;=0")+COUNTIFS($A$6:A422,A422&amp;"",$H$6:H422,H422&amp;"",$J$6:J422,"&gt;=0"))</f>
        <v/>
      </c>
      <c r="L422" s="6">
        <f>IF(AND(A422&amp;""="",D422&amp;""=""),"",IF(J422="","راجع البيانات","سليم"))</f>
        <v/>
      </c>
    </row>
    <row r="423">
      <c r="A423" s="5" t="n"/>
      <c r="B423" s="5" t="n"/>
      <c r="C423" s="5" t="n"/>
      <c r="D423" s="18" t="n"/>
      <c r="E423" s="18" t="n"/>
      <c r="F423" s="19" t="n"/>
      <c r="G423" s="5" t="n"/>
      <c r="H423" s="20" t="n"/>
      <c r="I423" s="5" t="n"/>
      <c r="J423" s="16">
        <f>IF(OR(A423&amp;""="",NOT(ISNUMBER(D423)),NOT(ISNUMBER(E423)),NOT(ISNUMBER(H423))),"",IF(OR(E423&lt;=0,D423&lt;0,D423&gt;E423),"",D423/E423))</f>
        <v/>
      </c>
      <c r="K423" s="15">
        <f>IF(J423="","",COUNTIFS($A$6:$A$505,A423&amp;"",$H$6:$H$505,"&lt;"&amp;H423,$J$6:$J$505,"&gt;=0")+COUNTIFS($A$6:A423,A423&amp;"",$H$6:H423,H423&amp;"",$J$6:J423,"&gt;=0"))</f>
        <v/>
      </c>
      <c r="L423" s="6">
        <f>IF(AND(A423&amp;""="",D423&amp;""=""),"",IF(J423="","راجع البيانات","سليم"))</f>
        <v/>
      </c>
    </row>
    <row r="424">
      <c r="A424" s="5" t="n"/>
      <c r="B424" s="5" t="n"/>
      <c r="C424" s="5" t="n"/>
      <c r="D424" s="18" t="n"/>
      <c r="E424" s="18" t="n"/>
      <c r="F424" s="19" t="n"/>
      <c r="G424" s="5" t="n"/>
      <c r="H424" s="20" t="n"/>
      <c r="I424" s="5" t="n"/>
      <c r="J424" s="16">
        <f>IF(OR(A424&amp;""="",NOT(ISNUMBER(D424)),NOT(ISNUMBER(E424)),NOT(ISNUMBER(H424))),"",IF(OR(E424&lt;=0,D424&lt;0,D424&gt;E424),"",D424/E424))</f>
        <v/>
      </c>
      <c r="K424" s="15">
        <f>IF(J424="","",COUNTIFS($A$6:$A$505,A424&amp;"",$H$6:$H$505,"&lt;"&amp;H424,$J$6:$J$505,"&gt;=0")+COUNTIFS($A$6:A424,A424&amp;"",$H$6:H424,H424&amp;"",$J$6:J424,"&gt;=0"))</f>
        <v/>
      </c>
      <c r="L424" s="6">
        <f>IF(AND(A424&amp;""="",D424&amp;""=""),"",IF(J424="","راجع البيانات","سليم"))</f>
        <v/>
      </c>
    </row>
    <row r="425">
      <c r="A425" s="5" t="n"/>
      <c r="B425" s="5" t="n"/>
      <c r="C425" s="5" t="n"/>
      <c r="D425" s="18" t="n"/>
      <c r="E425" s="18" t="n"/>
      <c r="F425" s="19" t="n"/>
      <c r="G425" s="5" t="n"/>
      <c r="H425" s="20" t="n"/>
      <c r="I425" s="5" t="n"/>
      <c r="J425" s="16">
        <f>IF(OR(A425&amp;""="",NOT(ISNUMBER(D425)),NOT(ISNUMBER(E425)),NOT(ISNUMBER(H425))),"",IF(OR(E425&lt;=0,D425&lt;0,D425&gt;E425),"",D425/E425))</f>
        <v/>
      </c>
      <c r="K425" s="15">
        <f>IF(J425="","",COUNTIFS($A$6:$A$505,A425&amp;"",$H$6:$H$505,"&lt;"&amp;H425,$J$6:$J$505,"&gt;=0")+COUNTIFS($A$6:A425,A425&amp;"",$H$6:H425,H425&amp;"",$J$6:J425,"&gt;=0"))</f>
        <v/>
      </c>
      <c r="L425" s="6">
        <f>IF(AND(A425&amp;""="",D425&amp;""=""),"",IF(J425="","راجع البيانات","سليم"))</f>
        <v/>
      </c>
    </row>
    <row r="426">
      <c r="A426" s="5" t="n"/>
      <c r="B426" s="5" t="n"/>
      <c r="C426" s="5" t="n"/>
      <c r="D426" s="18" t="n"/>
      <c r="E426" s="18" t="n"/>
      <c r="F426" s="19" t="n"/>
      <c r="G426" s="5" t="n"/>
      <c r="H426" s="20" t="n"/>
      <c r="I426" s="5" t="n"/>
      <c r="J426" s="16">
        <f>IF(OR(A426&amp;""="",NOT(ISNUMBER(D426)),NOT(ISNUMBER(E426)),NOT(ISNUMBER(H426))),"",IF(OR(E426&lt;=0,D426&lt;0,D426&gt;E426),"",D426/E426))</f>
        <v/>
      </c>
      <c r="K426" s="15">
        <f>IF(J426="","",COUNTIFS($A$6:$A$505,A426&amp;"",$H$6:$H$505,"&lt;"&amp;H426,$J$6:$J$505,"&gt;=0")+COUNTIFS($A$6:A426,A426&amp;"",$H$6:H426,H426&amp;"",$J$6:J426,"&gt;=0"))</f>
        <v/>
      </c>
      <c r="L426" s="6">
        <f>IF(AND(A426&amp;""="",D426&amp;""=""),"",IF(J426="","راجع البيانات","سليم"))</f>
        <v/>
      </c>
    </row>
    <row r="427">
      <c r="A427" s="5" t="n"/>
      <c r="B427" s="5" t="n"/>
      <c r="C427" s="5" t="n"/>
      <c r="D427" s="18" t="n"/>
      <c r="E427" s="18" t="n"/>
      <c r="F427" s="19" t="n"/>
      <c r="G427" s="5" t="n"/>
      <c r="H427" s="20" t="n"/>
      <c r="I427" s="5" t="n"/>
      <c r="J427" s="16">
        <f>IF(OR(A427&amp;""="",NOT(ISNUMBER(D427)),NOT(ISNUMBER(E427)),NOT(ISNUMBER(H427))),"",IF(OR(E427&lt;=0,D427&lt;0,D427&gt;E427),"",D427/E427))</f>
        <v/>
      </c>
      <c r="K427" s="15">
        <f>IF(J427="","",COUNTIFS($A$6:$A$505,A427&amp;"",$H$6:$H$505,"&lt;"&amp;H427,$J$6:$J$505,"&gt;=0")+COUNTIFS($A$6:A427,A427&amp;"",$H$6:H427,H427&amp;"",$J$6:J427,"&gt;=0"))</f>
        <v/>
      </c>
      <c r="L427" s="6">
        <f>IF(AND(A427&amp;""="",D427&amp;""=""),"",IF(J427="","راجع البيانات","سليم"))</f>
        <v/>
      </c>
    </row>
    <row r="428">
      <c r="A428" s="5" t="n"/>
      <c r="B428" s="5" t="n"/>
      <c r="C428" s="5" t="n"/>
      <c r="D428" s="18" t="n"/>
      <c r="E428" s="18" t="n"/>
      <c r="F428" s="19" t="n"/>
      <c r="G428" s="5" t="n"/>
      <c r="H428" s="20" t="n"/>
      <c r="I428" s="5" t="n"/>
      <c r="J428" s="16">
        <f>IF(OR(A428&amp;""="",NOT(ISNUMBER(D428)),NOT(ISNUMBER(E428)),NOT(ISNUMBER(H428))),"",IF(OR(E428&lt;=0,D428&lt;0,D428&gt;E428),"",D428/E428))</f>
        <v/>
      </c>
      <c r="K428" s="15">
        <f>IF(J428="","",COUNTIFS($A$6:$A$505,A428&amp;"",$H$6:$H$505,"&lt;"&amp;H428,$J$6:$J$505,"&gt;=0")+COUNTIFS($A$6:A428,A428&amp;"",$H$6:H428,H428&amp;"",$J$6:J428,"&gt;=0"))</f>
        <v/>
      </c>
      <c r="L428" s="6">
        <f>IF(AND(A428&amp;""="",D428&amp;""=""),"",IF(J428="","راجع البيانات","سليم"))</f>
        <v/>
      </c>
    </row>
    <row r="429">
      <c r="A429" s="5" t="n"/>
      <c r="B429" s="5" t="n"/>
      <c r="C429" s="5" t="n"/>
      <c r="D429" s="18" t="n"/>
      <c r="E429" s="18" t="n"/>
      <c r="F429" s="19" t="n"/>
      <c r="G429" s="5" t="n"/>
      <c r="H429" s="20" t="n"/>
      <c r="I429" s="5" t="n"/>
      <c r="J429" s="16">
        <f>IF(OR(A429&amp;""="",NOT(ISNUMBER(D429)),NOT(ISNUMBER(E429)),NOT(ISNUMBER(H429))),"",IF(OR(E429&lt;=0,D429&lt;0,D429&gt;E429),"",D429/E429))</f>
        <v/>
      </c>
      <c r="K429" s="15">
        <f>IF(J429="","",COUNTIFS($A$6:$A$505,A429&amp;"",$H$6:$H$505,"&lt;"&amp;H429,$J$6:$J$505,"&gt;=0")+COUNTIFS($A$6:A429,A429&amp;"",$H$6:H429,H429&amp;"",$J$6:J429,"&gt;=0"))</f>
        <v/>
      </c>
      <c r="L429" s="6">
        <f>IF(AND(A429&amp;""="",D429&amp;""=""),"",IF(J429="","راجع البيانات","سليم"))</f>
        <v/>
      </c>
    </row>
    <row r="430">
      <c r="A430" s="5" t="n"/>
      <c r="B430" s="5" t="n"/>
      <c r="C430" s="5" t="n"/>
      <c r="D430" s="18" t="n"/>
      <c r="E430" s="18" t="n"/>
      <c r="F430" s="19" t="n"/>
      <c r="G430" s="5" t="n"/>
      <c r="H430" s="20" t="n"/>
      <c r="I430" s="5" t="n"/>
      <c r="J430" s="16">
        <f>IF(OR(A430&amp;""="",NOT(ISNUMBER(D430)),NOT(ISNUMBER(E430)),NOT(ISNUMBER(H430))),"",IF(OR(E430&lt;=0,D430&lt;0,D430&gt;E430),"",D430/E430))</f>
        <v/>
      </c>
      <c r="K430" s="15">
        <f>IF(J430="","",COUNTIFS($A$6:$A$505,A430&amp;"",$H$6:$H$505,"&lt;"&amp;H430,$J$6:$J$505,"&gt;=0")+COUNTIFS($A$6:A430,A430&amp;"",$H$6:H430,H430&amp;"",$J$6:J430,"&gt;=0"))</f>
        <v/>
      </c>
      <c r="L430" s="6">
        <f>IF(AND(A430&amp;""="",D430&amp;""=""),"",IF(J430="","راجع البيانات","سليم"))</f>
        <v/>
      </c>
    </row>
    <row r="431">
      <c r="A431" s="5" t="n"/>
      <c r="B431" s="5" t="n"/>
      <c r="C431" s="5" t="n"/>
      <c r="D431" s="18" t="n"/>
      <c r="E431" s="18" t="n"/>
      <c r="F431" s="19" t="n"/>
      <c r="G431" s="5" t="n"/>
      <c r="H431" s="20" t="n"/>
      <c r="I431" s="5" t="n"/>
      <c r="J431" s="16">
        <f>IF(OR(A431&amp;""="",NOT(ISNUMBER(D431)),NOT(ISNUMBER(E431)),NOT(ISNUMBER(H431))),"",IF(OR(E431&lt;=0,D431&lt;0,D431&gt;E431),"",D431/E431))</f>
        <v/>
      </c>
      <c r="K431" s="15">
        <f>IF(J431="","",COUNTIFS($A$6:$A$505,A431&amp;"",$H$6:$H$505,"&lt;"&amp;H431,$J$6:$J$505,"&gt;=0")+COUNTIFS($A$6:A431,A431&amp;"",$H$6:H431,H431&amp;"",$J$6:J431,"&gt;=0"))</f>
        <v/>
      </c>
      <c r="L431" s="6">
        <f>IF(AND(A431&amp;""="",D431&amp;""=""),"",IF(J431="","راجع البيانات","سليم"))</f>
        <v/>
      </c>
    </row>
    <row r="432">
      <c r="A432" s="5" t="n"/>
      <c r="B432" s="5" t="n"/>
      <c r="C432" s="5" t="n"/>
      <c r="D432" s="18" t="n"/>
      <c r="E432" s="18" t="n"/>
      <c r="F432" s="19" t="n"/>
      <c r="G432" s="5" t="n"/>
      <c r="H432" s="20" t="n"/>
      <c r="I432" s="5" t="n"/>
      <c r="J432" s="16">
        <f>IF(OR(A432&amp;""="",NOT(ISNUMBER(D432)),NOT(ISNUMBER(E432)),NOT(ISNUMBER(H432))),"",IF(OR(E432&lt;=0,D432&lt;0,D432&gt;E432),"",D432/E432))</f>
        <v/>
      </c>
      <c r="K432" s="15">
        <f>IF(J432="","",COUNTIFS($A$6:$A$505,A432&amp;"",$H$6:$H$505,"&lt;"&amp;H432,$J$6:$J$505,"&gt;=0")+COUNTIFS($A$6:A432,A432&amp;"",$H$6:H432,H432&amp;"",$J$6:J432,"&gt;=0"))</f>
        <v/>
      </c>
      <c r="L432" s="6">
        <f>IF(AND(A432&amp;""="",D432&amp;""=""),"",IF(J432="","راجع البيانات","سليم"))</f>
        <v/>
      </c>
    </row>
    <row r="433">
      <c r="A433" s="5" t="n"/>
      <c r="B433" s="5" t="n"/>
      <c r="C433" s="5" t="n"/>
      <c r="D433" s="18" t="n"/>
      <c r="E433" s="18" t="n"/>
      <c r="F433" s="19" t="n"/>
      <c r="G433" s="5" t="n"/>
      <c r="H433" s="20" t="n"/>
      <c r="I433" s="5" t="n"/>
      <c r="J433" s="16">
        <f>IF(OR(A433&amp;""="",NOT(ISNUMBER(D433)),NOT(ISNUMBER(E433)),NOT(ISNUMBER(H433))),"",IF(OR(E433&lt;=0,D433&lt;0,D433&gt;E433),"",D433/E433))</f>
        <v/>
      </c>
      <c r="K433" s="15">
        <f>IF(J433="","",COUNTIFS($A$6:$A$505,A433&amp;"",$H$6:$H$505,"&lt;"&amp;H433,$J$6:$J$505,"&gt;=0")+COUNTIFS($A$6:A433,A433&amp;"",$H$6:H433,H433&amp;"",$J$6:J433,"&gt;=0"))</f>
        <v/>
      </c>
      <c r="L433" s="6">
        <f>IF(AND(A433&amp;""="",D433&amp;""=""),"",IF(J433="","راجع البيانات","سليم"))</f>
        <v/>
      </c>
    </row>
    <row r="434">
      <c r="A434" s="5" t="n"/>
      <c r="B434" s="5" t="n"/>
      <c r="C434" s="5" t="n"/>
      <c r="D434" s="18" t="n"/>
      <c r="E434" s="18" t="n"/>
      <c r="F434" s="19" t="n"/>
      <c r="G434" s="5" t="n"/>
      <c r="H434" s="20" t="n"/>
      <c r="I434" s="5" t="n"/>
      <c r="J434" s="16">
        <f>IF(OR(A434&amp;""="",NOT(ISNUMBER(D434)),NOT(ISNUMBER(E434)),NOT(ISNUMBER(H434))),"",IF(OR(E434&lt;=0,D434&lt;0,D434&gt;E434),"",D434/E434))</f>
        <v/>
      </c>
      <c r="K434" s="15">
        <f>IF(J434="","",COUNTIFS($A$6:$A$505,A434&amp;"",$H$6:$H$505,"&lt;"&amp;H434,$J$6:$J$505,"&gt;=0")+COUNTIFS($A$6:A434,A434&amp;"",$H$6:H434,H434&amp;"",$J$6:J434,"&gt;=0"))</f>
        <v/>
      </c>
      <c r="L434" s="6">
        <f>IF(AND(A434&amp;""="",D434&amp;""=""),"",IF(J434="","راجع البيانات","سليم"))</f>
        <v/>
      </c>
    </row>
    <row r="435">
      <c r="A435" s="5" t="n"/>
      <c r="B435" s="5" t="n"/>
      <c r="C435" s="5" t="n"/>
      <c r="D435" s="18" t="n"/>
      <c r="E435" s="18" t="n"/>
      <c r="F435" s="19" t="n"/>
      <c r="G435" s="5" t="n"/>
      <c r="H435" s="20" t="n"/>
      <c r="I435" s="5" t="n"/>
      <c r="J435" s="16">
        <f>IF(OR(A435&amp;""="",NOT(ISNUMBER(D435)),NOT(ISNUMBER(E435)),NOT(ISNUMBER(H435))),"",IF(OR(E435&lt;=0,D435&lt;0,D435&gt;E435),"",D435/E435))</f>
        <v/>
      </c>
      <c r="K435" s="15">
        <f>IF(J435="","",COUNTIFS($A$6:$A$505,A435&amp;"",$H$6:$H$505,"&lt;"&amp;H435,$J$6:$J$505,"&gt;=0")+COUNTIFS($A$6:A435,A435&amp;"",$H$6:H435,H435&amp;"",$J$6:J435,"&gt;=0"))</f>
        <v/>
      </c>
      <c r="L435" s="6">
        <f>IF(AND(A435&amp;""="",D435&amp;""=""),"",IF(J435="","راجع البيانات","سليم"))</f>
        <v/>
      </c>
    </row>
    <row r="436">
      <c r="A436" s="5" t="n"/>
      <c r="B436" s="5" t="n"/>
      <c r="C436" s="5" t="n"/>
      <c r="D436" s="18" t="n"/>
      <c r="E436" s="18" t="n"/>
      <c r="F436" s="19" t="n"/>
      <c r="G436" s="5" t="n"/>
      <c r="H436" s="20" t="n"/>
      <c r="I436" s="5" t="n"/>
      <c r="J436" s="16">
        <f>IF(OR(A436&amp;""="",NOT(ISNUMBER(D436)),NOT(ISNUMBER(E436)),NOT(ISNUMBER(H436))),"",IF(OR(E436&lt;=0,D436&lt;0,D436&gt;E436),"",D436/E436))</f>
        <v/>
      </c>
      <c r="K436" s="15">
        <f>IF(J436="","",COUNTIFS($A$6:$A$505,A436&amp;"",$H$6:$H$505,"&lt;"&amp;H436,$J$6:$J$505,"&gt;=0")+COUNTIFS($A$6:A436,A436&amp;"",$H$6:H436,H436&amp;"",$J$6:J436,"&gt;=0"))</f>
        <v/>
      </c>
      <c r="L436" s="6">
        <f>IF(AND(A436&amp;""="",D436&amp;""=""),"",IF(J436="","راجع البيانات","سليم"))</f>
        <v/>
      </c>
    </row>
    <row r="437">
      <c r="A437" s="5" t="n"/>
      <c r="B437" s="5" t="n"/>
      <c r="C437" s="5" t="n"/>
      <c r="D437" s="18" t="n"/>
      <c r="E437" s="18" t="n"/>
      <c r="F437" s="19" t="n"/>
      <c r="G437" s="5" t="n"/>
      <c r="H437" s="20" t="n"/>
      <c r="I437" s="5" t="n"/>
      <c r="J437" s="16">
        <f>IF(OR(A437&amp;""="",NOT(ISNUMBER(D437)),NOT(ISNUMBER(E437)),NOT(ISNUMBER(H437))),"",IF(OR(E437&lt;=0,D437&lt;0,D437&gt;E437),"",D437/E437))</f>
        <v/>
      </c>
      <c r="K437" s="15">
        <f>IF(J437="","",COUNTIFS($A$6:$A$505,A437&amp;"",$H$6:$H$505,"&lt;"&amp;H437,$J$6:$J$505,"&gt;=0")+COUNTIFS($A$6:A437,A437&amp;"",$H$6:H437,H437&amp;"",$J$6:J437,"&gt;=0"))</f>
        <v/>
      </c>
      <c r="L437" s="6">
        <f>IF(AND(A437&amp;""="",D437&amp;""=""),"",IF(J437="","راجع البيانات","سليم"))</f>
        <v/>
      </c>
    </row>
    <row r="438">
      <c r="A438" s="5" t="n"/>
      <c r="B438" s="5" t="n"/>
      <c r="C438" s="5" t="n"/>
      <c r="D438" s="18" t="n"/>
      <c r="E438" s="18" t="n"/>
      <c r="F438" s="19" t="n"/>
      <c r="G438" s="5" t="n"/>
      <c r="H438" s="20" t="n"/>
      <c r="I438" s="5" t="n"/>
      <c r="J438" s="16">
        <f>IF(OR(A438&amp;""="",NOT(ISNUMBER(D438)),NOT(ISNUMBER(E438)),NOT(ISNUMBER(H438))),"",IF(OR(E438&lt;=0,D438&lt;0,D438&gt;E438),"",D438/E438))</f>
        <v/>
      </c>
      <c r="K438" s="15">
        <f>IF(J438="","",COUNTIFS($A$6:$A$505,A438&amp;"",$H$6:$H$505,"&lt;"&amp;H438,$J$6:$J$505,"&gt;=0")+COUNTIFS($A$6:A438,A438&amp;"",$H$6:H438,H438&amp;"",$J$6:J438,"&gt;=0"))</f>
        <v/>
      </c>
      <c r="L438" s="6">
        <f>IF(AND(A438&amp;""="",D438&amp;""=""),"",IF(J438="","راجع البيانات","سليم"))</f>
        <v/>
      </c>
    </row>
    <row r="439">
      <c r="A439" s="5" t="n"/>
      <c r="B439" s="5" t="n"/>
      <c r="C439" s="5" t="n"/>
      <c r="D439" s="18" t="n"/>
      <c r="E439" s="18" t="n"/>
      <c r="F439" s="19" t="n"/>
      <c r="G439" s="5" t="n"/>
      <c r="H439" s="20" t="n"/>
      <c r="I439" s="5" t="n"/>
      <c r="J439" s="16">
        <f>IF(OR(A439&amp;""="",NOT(ISNUMBER(D439)),NOT(ISNUMBER(E439)),NOT(ISNUMBER(H439))),"",IF(OR(E439&lt;=0,D439&lt;0,D439&gt;E439),"",D439/E439))</f>
        <v/>
      </c>
      <c r="K439" s="15">
        <f>IF(J439="","",COUNTIFS($A$6:$A$505,A439&amp;"",$H$6:$H$505,"&lt;"&amp;H439,$J$6:$J$505,"&gt;=0")+COUNTIFS($A$6:A439,A439&amp;"",$H$6:H439,H439&amp;"",$J$6:J439,"&gt;=0"))</f>
        <v/>
      </c>
      <c r="L439" s="6">
        <f>IF(AND(A439&amp;""="",D439&amp;""=""),"",IF(J439="","راجع البيانات","سليم"))</f>
        <v/>
      </c>
    </row>
    <row r="440">
      <c r="A440" s="5" t="n"/>
      <c r="B440" s="5" t="n"/>
      <c r="C440" s="5" t="n"/>
      <c r="D440" s="18" t="n"/>
      <c r="E440" s="18" t="n"/>
      <c r="F440" s="19" t="n"/>
      <c r="G440" s="5" t="n"/>
      <c r="H440" s="20" t="n"/>
      <c r="I440" s="5" t="n"/>
      <c r="J440" s="16">
        <f>IF(OR(A440&amp;""="",NOT(ISNUMBER(D440)),NOT(ISNUMBER(E440)),NOT(ISNUMBER(H440))),"",IF(OR(E440&lt;=0,D440&lt;0,D440&gt;E440),"",D440/E440))</f>
        <v/>
      </c>
      <c r="K440" s="15">
        <f>IF(J440="","",COUNTIFS($A$6:$A$505,A440&amp;"",$H$6:$H$505,"&lt;"&amp;H440,$J$6:$J$505,"&gt;=0")+COUNTIFS($A$6:A440,A440&amp;"",$H$6:H440,H440&amp;"",$J$6:J440,"&gt;=0"))</f>
        <v/>
      </c>
      <c r="L440" s="6">
        <f>IF(AND(A440&amp;""="",D440&amp;""=""),"",IF(J440="","راجع البيانات","سليم"))</f>
        <v/>
      </c>
    </row>
    <row r="441">
      <c r="A441" s="5" t="n"/>
      <c r="B441" s="5" t="n"/>
      <c r="C441" s="5" t="n"/>
      <c r="D441" s="18" t="n"/>
      <c r="E441" s="18" t="n"/>
      <c r="F441" s="19" t="n"/>
      <c r="G441" s="5" t="n"/>
      <c r="H441" s="20" t="n"/>
      <c r="I441" s="5" t="n"/>
      <c r="J441" s="16">
        <f>IF(OR(A441&amp;""="",NOT(ISNUMBER(D441)),NOT(ISNUMBER(E441)),NOT(ISNUMBER(H441))),"",IF(OR(E441&lt;=0,D441&lt;0,D441&gt;E441),"",D441/E441))</f>
        <v/>
      </c>
      <c r="K441" s="15">
        <f>IF(J441="","",COUNTIFS($A$6:$A$505,A441&amp;"",$H$6:$H$505,"&lt;"&amp;H441,$J$6:$J$505,"&gt;=0")+COUNTIFS($A$6:A441,A441&amp;"",$H$6:H441,H441&amp;"",$J$6:J441,"&gt;=0"))</f>
        <v/>
      </c>
      <c r="L441" s="6">
        <f>IF(AND(A441&amp;""="",D441&amp;""=""),"",IF(J441="","راجع البيانات","سليم"))</f>
        <v/>
      </c>
    </row>
    <row r="442">
      <c r="A442" s="5" t="n"/>
      <c r="B442" s="5" t="n"/>
      <c r="C442" s="5" t="n"/>
      <c r="D442" s="18" t="n"/>
      <c r="E442" s="18" t="n"/>
      <c r="F442" s="19" t="n"/>
      <c r="G442" s="5" t="n"/>
      <c r="H442" s="20" t="n"/>
      <c r="I442" s="5" t="n"/>
      <c r="J442" s="16">
        <f>IF(OR(A442&amp;""="",NOT(ISNUMBER(D442)),NOT(ISNUMBER(E442)),NOT(ISNUMBER(H442))),"",IF(OR(E442&lt;=0,D442&lt;0,D442&gt;E442),"",D442/E442))</f>
        <v/>
      </c>
      <c r="K442" s="15">
        <f>IF(J442="","",COUNTIFS($A$6:$A$505,A442&amp;"",$H$6:$H$505,"&lt;"&amp;H442,$J$6:$J$505,"&gt;=0")+COUNTIFS($A$6:A442,A442&amp;"",$H$6:H442,H442&amp;"",$J$6:J442,"&gt;=0"))</f>
        <v/>
      </c>
      <c r="L442" s="6">
        <f>IF(AND(A442&amp;""="",D442&amp;""=""),"",IF(J442="","راجع البيانات","سليم"))</f>
        <v/>
      </c>
    </row>
    <row r="443">
      <c r="A443" s="5" t="n"/>
      <c r="B443" s="5" t="n"/>
      <c r="C443" s="5" t="n"/>
      <c r="D443" s="18" t="n"/>
      <c r="E443" s="18" t="n"/>
      <c r="F443" s="19" t="n"/>
      <c r="G443" s="5" t="n"/>
      <c r="H443" s="20" t="n"/>
      <c r="I443" s="5" t="n"/>
      <c r="J443" s="16">
        <f>IF(OR(A443&amp;""="",NOT(ISNUMBER(D443)),NOT(ISNUMBER(E443)),NOT(ISNUMBER(H443))),"",IF(OR(E443&lt;=0,D443&lt;0,D443&gt;E443),"",D443/E443))</f>
        <v/>
      </c>
      <c r="K443" s="15">
        <f>IF(J443="","",COUNTIFS($A$6:$A$505,A443&amp;"",$H$6:$H$505,"&lt;"&amp;H443,$J$6:$J$505,"&gt;=0")+COUNTIFS($A$6:A443,A443&amp;"",$H$6:H443,H443&amp;"",$J$6:J443,"&gt;=0"))</f>
        <v/>
      </c>
      <c r="L443" s="6">
        <f>IF(AND(A443&amp;""="",D443&amp;""=""),"",IF(J443="","راجع البيانات","سليم"))</f>
        <v/>
      </c>
    </row>
    <row r="444">
      <c r="A444" s="5" t="n"/>
      <c r="B444" s="5" t="n"/>
      <c r="C444" s="5" t="n"/>
      <c r="D444" s="18" t="n"/>
      <c r="E444" s="18" t="n"/>
      <c r="F444" s="19" t="n"/>
      <c r="G444" s="5" t="n"/>
      <c r="H444" s="20" t="n"/>
      <c r="I444" s="5" t="n"/>
      <c r="J444" s="16">
        <f>IF(OR(A444&amp;""="",NOT(ISNUMBER(D444)),NOT(ISNUMBER(E444)),NOT(ISNUMBER(H444))),"",IF(OR(E444&lt;=0,D444&lt;0,D444&gt;E444),"",D444/E444))</f>
        <v/>
      </c>
      <c r="K444" s="15">
        <f>IF(J444="","",COUNTIFS($A$6:$A$505,A444&amp;"",$H$6:$H$505,"&lt;"&amp;H444,$J$6:$J$505,"&gt;=0")+COUNTIFS($A$6:A444,A444&amp;"",$H$6:H444,H444&amp;"",$J$6:J444,"&gt;=0"))</f>
        <v/>
      </c>
      <c r="L444" s="6">
        <f>IF(AND(A444&amp;""="",D444&amp;""=""),"",IF(J444="","راجع البيانات","سليم"))</f>
        <v/>
      </c>
    </row>
    <row r="445">
      <c r="A445" s="5" t="n"/>
      <c r="B445" s="5" t="n"/>
      <c r="C445" s="5" t="n"/>
      <c r="D445" s="18" t="n"/>
      <c r="E445" s="18" t="n"/>
      <c r="F445" s="19" t="n"/>
      <c r="G445" s="5" t="n"/>
      <c r="H445" s="20" t="n"/>
      <c r="I445" s="5" t="n"/>
      <c r="J445" s="16">
        <f>IF(OR(A445&amp;""="",NOT(ISNUMBER(D445)),NOT(ISNUMBER(E445)),NOT(ISNUMBER(H445))),"",IF(OR(E445&lt;=0,D445&lt;0,D445&gt;E445),"",D445/E445))</f>
        <v/>
      </c>
      <c r="K445" s="15">
        <f>IF(J445="","",COUNTIFS($A$6:$A$505,A445&amp;"",$H$6:$H$505,"&lt;"&amp;H445,$J$6:$J$505,"&gt;=0")+COUNTIFS($A$6:A445,A445&amp;"",$H$6:H445,H445&amp;"",$J$6:J445,"&gt;=0"))</f>
        <v/>
      </c>
      <c r="L445" s="6">
        <f>IF(AND(A445&amp;""="",D445&amp;""=""),"",IF(J445="","راجع البيانات","سليم"))</f>
        <v/>
      </c>
    </row>
    <row r="446">
      <c r="A446" s="5" t="n"/>
      <c r="B446" s="5" t="n"/>
      <c r="C446" s="5" t="n"/>
      <c r="D446" s="18" t="n"/>
      <c r="E446" s="18" t="n"/>
      <c r="F446" s="19" t="n"/>
      <c r="G446" s="5" t="n"/>
      <c r="H446" s="20" t="n"/>
      <c r="I446" s="5" t="n"/>
      <c r="J446" s="16">
        <f>IF(OR(A446&amp;""="",NOT(ISNUMBER(D446)),NOT(ISNUMBER(E446)),NOT(ISNUMBER(H446))),"",IF(OR(E446&lt;=0,D446&lt;0,D446&gt;E446),"",D446/E446))</f>
        <v/>
      </c>
      <c r="K446" s="15">
        <f>IF(J446="","",COUNTIFS($A$6:$A$505,A446&amp;"",$H$6:$H$505,"&lt;"&amp;H446,$J$6:$J$505,"&gt;=0")+COUNTIFS($A$6:A446,A446&amp;"",$H$6:H446,H446&amp;"",$J$6:J446,"&gt;=0"))</f>
        <v/>
      </c>
      <c r="L446" s="6">
        <f>IF(AND(A446&amp;""="",D446&amp;""=""),"",IF(J446="","راجع البيانات","سليم"))</f>
        <v/>
      </c>
    </row>
    <row r="447">
      <c r="A447" s="5" t="n"/>
      <c r="B447" s="5" t="n"/>
      <c r="C447" s="5" t="n"/>
      <c r="D447" s="18" t="n"/>
      <c r="E447" s="18" t="n"/>
      <c r="F447" s="19" t="n"/>
      <c r="G447" s="5" t="n"/>
      <c r="H447" s="20" t="n"/>
      <c r="I447" s="5" t="n"/>
      <c r="J447" s="16">
        <f>IF(OR(A447&amp;""="",NOT(ISNUMBER(D447)),NOT(ISNUMBER(E447)),NOT(ISNUMBER(H447))),"",IF(OR(E447&lt;=0,D447&lt;0,D447&gt;E447),"",D447/E447))</f>
        <v/>
      </c>
      <c r="K447" s="15">
        <f>IF(J447="","",COUNTIFS($A$6:$A$505,A447&amp;"",$H$6:$H$505,"&lt;"&amp;H447,$J$6:$J$505,"&gt;=0")+COUNTIFS($A$6:A447,A447&amp;"",$H$6:H447,H447&amp;"",$J$6:J447,"&gt;=0"))</f>
        <v/>
      </c>
      <c r="L447" s="6">
        <f>IF(AND(A447&amp;""="",D447&amp;""=""),"",IF(J447="","راجع البيانات","سليم"))</f>
        <v/>
      </c>
    </row>
    <row r="448">
      <c r="A448" s="5" t="n"/>
      <c r="B448" s="5" t="n"/>
      <c r="C448" s="5" t="n"/>
      <c r="D448" s="18" t="n"/>
      <c r="E448" s="18" t="n"/>
      <c r="F448" s="19" t="n"/>
      <c r="G448" s="5" t="n"/>
      <c r="H448" s="20" t="n"/>
      <c r="I448" s="5" t="n"/>
      <c r="J448" s="16">
        <f>IF(OR(A448&amp;""="",NOT(ISNUMBER(D448)),NOT(ISNUMBER(E448)),NOT(ISNUMBER(H448))),"",IF(OR(E448&lt;=0,D448&lt;0,D448&gt;E448),"",D448/E448))</f>
        <v/>
      </c>
      <c r="K448" s="15">
        <f>IF(J448="","",COUNTIFS($A$6:$A$505,A448&amp;"",$H$6:$H$505,"&lt;"&amp;H448,$J$6:$J$505,"&gt;=0")+COUNTIFS($A$6:A448,A448&amp;"",$H$6:H448,H448&amp;"",$J$6:J448,"&gt;=0"))</f>
        <v/>
      </c>
      <c r="L448" s="6">
        <f>IF(AND(A448&amp;""="",D448&amp;""=""),"",IF(J448="","راجع البيانات","سليم"))</f>
        <v/>
      </c>
    </row>
    <row r="449">
      <c r="A449" s="5" t="n"/>
      <c r="B449" s="5" t="n"/>
      <c r="C449" s="5" t="n"/>
      <c r="D449" s="18" t="n"/>
      <c r="E449" s="18" t="n"/>
      <c r="F449" s="19" t="n"/>
      <c r="G449" s="5" t="n"/>
      <c r="H449" s="20" t="n"/>
      <c r="I449" s="5" t="n"/>
      <c r="J449" s="16">
        <f>IF(OR(A449&amp;""="",NOT(ISNUMBER(D449)),NOT(ISNUMBER(E449)),NOT(ISNUMBER(H449))),"",IF(OR(E449&lt;=0,D449&lt;0,D449&gt;E449),"",D449/E449))</f>
        <v/>
      </c>
      <c r="K449" s="15">
        <f>IF(J449="","",COUNTIFS($A$6:$A$505,A449&amp;"",$H$6:$H$505,"&lt;"&amp;H449,$J$6:$J$505,"&gt;=0")+COUNTIFS($A$6:A449,A449&amp;"",$H$6:H449,H449&amp;"",$J$6:J449,"&gt;=0"))</f>
        <v/>
      </c>
      <c r="L449" s="6">
        <f>IF(AND(A449&amp;""="",D449&amp;""=""),"",IF(J449="","راجع البيانات","سليم"))</f>
        <v/>
      </c>
    </row>
    <row r="450">
      <c r="A450" s="5" t="n"/>
      <c r="B450" s="5" t="n"/>
      <c r="C450" s="5" t="n"/>
      <c r="D450" s="18" t="n"/>
      <c r="E450" s="18" t="n"/>
      <c r="F450" s="19" t="n"/>
      <c r="G450" s="5" t="n"/>
      <c r="H450" s="20" t="n"/>
      <c r="I450" s="5" t="n"/>
      <c r="J450" s="16">
        <f>IF(OR(A450&amp;""="",NOT(ISNUMBER(D450)),NOT(ISNUMBER(E450)),NOT(ISNUMBER(H450))),"",IF(OR(E450&lt;=0,D450&lt;0,D450&gt;E450),"",D450/E450))</f>
        <v/>
      </c>
      <c r="K450" s="15">
        <f>IF(J450="","",COUNTIFS($A$6:$A$505,A450&amp;"",$H$6:$H$505,"&lt;"&amp;H450,$J$6:$J$505,"&gt;=0")+COUNTIFS($A$6:A450,A450&amp;"",$H$6:H450,H450&amp;"",$J$6:J450,"&gt;=0"))</f>
        <v/>
      </c>
      <c r="L450" s="6">
        <f>IF(AND(A450&amp;""="",D450&amp;""=""),"",IF(J450="","راجع البيانات","سليم"))</f>
        <v/>
      </c>
    </row>
    <row r="451">
      <c r="A451" s="5" t="n"/>
      <c r="B451" s="5" t="n"/>
      <c r="C451" s="5" t="n"/>
      <c r="D451" s="18" t="n"/>
      <c r="E451" s="18" t="n"/>
      <c r="F451" s="19" t="n"/>
      <c r="G451" s="5" t="n"/>
      <c r="H451" s="20" t="n"/>
      <c r="I451" s="5" t="n"/>
      <c r="J451" s="16">
        <f>IF(OR(A451&amp;""="",NOT(ISNUMBER(D451)),NOT(ISNUMBER(E451)),NOT(ISNUMBER(H451))),"",IF(OR(E451&lt;=0,D451&lt;0,D451&gt;E451),"",D451/E451))</f>
        <v/>
      </c>
      <c r="K451" s="15">
        <f>IF(J451="","",COUNTIFS($A$6:$A$505,A451&amp;"",$H$6:$H$505,"&lt;"&amp;H451,$J$6:$J$505,"&gt;=0")+COUNTIFS($A$6:A451,A451&amp;"",$H$6:H451,H451&amp;"",$J$6:J451,"&gt;=0"))</f>
        <v/>
      </c>
      <c r="L451" s="6">
        <f>IF(AND(A451&amp;""="",D451&amp;""=""),"",IF(J451="","راجع البيانات","سليم"))</f>
        <v/>
      </c>
    </row>
    <row r="452">
      <c r="A452" s="5" t="n"/>
      <c r="B452" s="5" t="n"/>
      <c r="C452" s="5" t="n"/>
      <c r="D452" s="18" t="n"/>
      <c r="E452" s="18" t="n"/>
      <c r="F452" s="19" t="n"/>
      <c r="G452" s="5" t="n"/>
      <c r="H452" s="20" t="n"/>
      <c r="I452" s="5" t="n"/>
      <c r="J452" s="16">
        <f>IF(OR(A452&amp;""="",NOT(ISNUMBER(D452)),NOT(ISNUMBER(E452)),NOT(ISNUMBER(H452))),"",IF(OR(E452&lt;=0,D452&lt;0,D452&gt;E452),"",D452/E452))</f>
        <v/>
      </c>
      <c r="K452" s="15">
        <f>IF(J452="","",COUNTIFS($A$6:$A$505,A452&amp;"",$H$6:$H$505,"&lt;"&amp;H452,$J$6:$J$505,"&gt;=0")+COUNTIFS($A$6:A452,A452&amp;"",$H$6:H452,H452&amp;"",$J$6:J452,"&gt;=0"))</f>
        <v/>
      </c>
      <c r="L452" s="6">
        <f>IF(AND(A452&amp;""="",D452&amp;""=""),"",IF(J452="","راجع البيانات","سليم"))</f>
        <v/>
      </c>
    </row>
    <row r="453">
      <c r="A453" s="5" t="n"/>
      <c r="B453" s="5" t="n"/>
      <c r="C453" s="5" t="n"/>
      <c r="D453" s="18" t="n"/>
      <c r="E453" s="18" t="n"/>
      <c r="F453" s="19" t="n"/>
      <c r="G453" s="5" t="n"/>
      <c r="H453" s="20" t="n"/>
      <c r="I453" s="5" t="n"/>
      <c r="J453" s="16">
        <f>IF(OR(A453&amp;""="",NOT(ISNUMBER(D453)),NOT(ISNUMBER(E453)),NOT(ISNUMBER(H453))),"",IF(OR(E453&lt;=0,D453&lt;0,D453&gt;E453),"",D453/E453))</f>
        <v/>
      </c>
      <c r="K453" s="15">
        <f>IF(J453="","",COUNTIFS($A$6:$A$505,A453&amp;"",$H$6:$H$505,"&lt;"&amp;H453,$J$6:$J$505,"&gt;=0")+COUNTIFS($A$6:A453,A453&amp;"",$H$6:H453,H453&amp;"",$J$6:J453,"&gt;=0"))</f>
        <v/>
      </c>
      <c r="L453" s="6">
        <f>IF(AND(A453&amp;""="",D453&amp;""=""),"",IF(J453="","راجع البيانات","سليم"))</f>
        <v/>
      </c>
    </row>
    <row r="454">
      <c r="A454" s="5" t="n"/>
      <c r="B454" s="5" t="n"/>
      <c r="C454" s="5" t="n"/>
      <c r="D454" s="18" t="n"/>
      <c r="E454" s="18" t="n"/>
      <c r="F454" s="19" t="n"/>
      <c r="G454" s="5" t="n"/>
      <c r="H454" s="20" t="n"/>
      <c r="I454" s="5" t="n"/>
      <c r="J454" s="16">
        <f>IF(OR(A454&amp;""="",NOT(ISNUMBER(D454)),NOT(ISNUMBER(E454)),NOT(ISNUMBER(H454))),"",IF(OR(E454&lt;=0,D454&lt;0,D454&gt;E454),"",D454/E454))</f>
        <v/>
      </c>
      <c r="K454" s="15">
        <f>IF(J454="","",COUNTIFS($A$6:$A$505,A454&amp;"",$H$6:$H$505,"&lt;"&amp;H454,$J$6:$J$505,"&gt;=0")+COUNTIFS($A$6:A454,A454&amp;"",$H$6:H454,H454&amp;"",$J$6:J454,"&gt;=0"))</f>
        <v/>
      </c>
      <c r="L454" s="6">
        <f>IF(AND(A454&amp;""="",D454&amp;""=""),"",IF(J454="","راجع البيانات","سليم"))</f>
        <v/>
      </c>
    </row>
    <row r="455">
      <c r="A455" s="5" t="n"/>
      <c r="B455" s="5" t="n"/>
      <c r="C455" s="5" t="n"/>
      <c r="D455" s="18" t="n"/>
      <c r="E455" s="18" t="n"/>
      <c r="F455" s="19" t="n"/>
      <c r="G455" s="5" t="n"/>
      <c r="H455" s="20" t="n"/>
      <c r="I455" s="5" t="n"/>
      <c r="J455" s="16">
        <f>IF(OR(A455&amp;""="",NOT(ISNUMBER(D455)),NOT(ISNUMBER(E455)),NOT(ISNUMBER(H455))),"",IF(OR(E455&lt;=0,D455&lt;0,D455&gt;E455),"",D455/E455))</f>
        <v/>
      </c>
      <c r="K455" s="15">
        <f>IF(J455="","",COUNTIFS($A$6:$A$505,A455&amp;"",$H$6:$H$505,"&lt;"&amp;H455,$J$6:$J$505,"&gt;=0")+COUNTIFS($A$6:A455,A455&amp;"",$H$6:H455,H455&amp;"",$J$6:J455,"&gt;=0"))</f>
        <v/>
      </c>
      <c r="L455" s="6">
        <f>IF(AND(A455&amp;""="",D455&amp;""=""),"",IF(J455="","راجع البيانات","سليم"))</f>
        <v/>
      </c>
    </row>
    <row r="456">
      <c r="A456" s="5" t="n"/>
      <c r="B456" s="5" t="n"/>
      <c r="C456" s="5" t="n"/>
      <c r="D456" s="18" t="n"/>
      <c r="E456" s="18" t="n"/>
      <c r="F456" s="19" t="n"/>
      <c r="G456" s="5" t="n"/>
      <c r="H456" s="20" t="n"/>
      <c r="I456" s="5" t="n"/>
      <c r="J456" s="16">
        <f>IF(OR(A456&amp;""="",NOT(ISNUMBER(D456)),NOT(ISNUMBER(E456)),NOT(ISNUMBER(H456))),"",IF(OR(E456&lt;=0,D456&lt;0,D456&gt;E456),"",D456/E456))</f>
        <v/>
      </c>
      <c r="K456" s="15">
        <f>IF(J456="","",COUNTIFS($A$6:$A$505,A456&amp;"",$H$6:$H$505,"&lt;"&amp;H456,$J$6:$J$505,"&gt;=0")+COUNTIFS($A$6:A456,A456&amp;"",$H$6:H456,H456&amp;"",$J$6:J456,"&gt;=0"))</f>
        <v/>
      </c>
      <c r="L456" s="6">
        <f>IF(AND(A456&amp;""="",D456&amp;""=""),"",IF(J456="","راجع البيانات","سليم"))</f>
        <v/>
      </c>
    </row>
    <row r="457">
      <c r="A457" s="5" t="n"/>
      <c r="B457" s="5" t="n"/>
      <c r="C457" s="5" t="n"/>
      <c r="D457" s="18" t="n"/>
      <c r="E457" s="18" t="n"/>
      <c r="F457" s="19" t="n"/>
      <c r="G457" s="5" t="n"/>
      <c r="H457" s="20" t="n"/>
      <c r="I457" s="5" t="n"/>
      <c r="J457" s="16">
        <f>IF(OR(A457&amp;""="",NOT(ISNUMBER(D457)),NOT(ISNUMBER(E457)),NOT(ISNUMBER(H457))),"",IF(OR(E457&lt;=0,D457&lt;0,D457&gt;E457),"",D457/E457))</f>
        <v/>
      </c>
      <c r="K457" s="15">
        <f>IF(J457="","",COUNTIFS($A$6:$A$505,A457&amp;"",$H$6:$H$505,"&lt;"&amp;H457,$J$6:$J$505,"&gt;=0")+COUNTIFS($A$6:A457,A457&amp;"",$H$6:H457,H457&amp;"",$J$6:J457,"&gt;=0"))</f>
        <v/>
      </c>
      <c r="L457" s="6">
        <f>IF(AND(A457&amp;""="",D457&amp;""=""),"",IF(J457="","راجع البيانات","سليم"))</f>
        <v/>
      </c>
    </row>
    <row r="458">
      <c r="A458" s="5" t="n"/>
      <c r="B458" s="5" t="n"/>
      <c r="C458" s="5" t="n"/>
      <c r="D458" s="18" t="n"/>
      <c r="E458" s="18" t="n"/>
      <c r="F458" s="19" t="n"/>
      <c r="G458" s="5" t="n"/>
      <c r="H458" s="20" t="n"/>
      <c r="I458" s="5" t="n"/>
      <c r="J458" s="16">
        <f>IF(OR(A458&amp;""="",NOT(ISNUMBER(D458)),NOT(ISNUMBER(E458)),NOT(ISNUMBER(H458))),"",IF(OR(E458&lt;=0,D458&lt;0,D458&gt;E458),"",D458/E458))</f>
        <v/>
      </c>
      <c r="K458" s="15">
        <f>IF(J458="","",COUNTIFS($A$6:$A$505,A458&amp;"",$H$6:$H$505,"&lt;"&amp;H458,$J$6:$J$505,"&gt;=0")+COUNTIFS($A$6:A458,A458&amp;"",$H$6:H458,H458&amp;"",$J$6:J458,"&gt;=0"))</f>
        <v/>
      </c>
      <c r="L458" s="6">
        <f>IF(AND(A458&amp;""="",D458&amp;""=""),"",IF(J458="","راجع البيانات","سليم"))</f>
        <v/>
      </c>
    </row>
    <row r="459">
      <c r="A459" s="5" t="n"/>
      <c r="B459" s="5" t="n"/>
      <c r="C459" s="5" t="n"/>
      <c r="D459" s="18" t="n"/>
      <c r="E459" s="18" t="n"/>
      <c r="F459" s="19" t="n"/>
      <c r="G459" s="5" t="n"/>
      <c r="H459" s="20" t="n"/>
      <c r="I459" s="5" t="n"/>
      <c r="J459" s="16">
        <f>IF(OR(A459&amp;""="",NOT(ISNUMBER(D459)),NOT(ISNUMBER(E459)),NOT(ISNUMBER(H459))),"",IF(OR(E459&lt;=0,D459&lt;0,D459&gt;E459),"",D459/E459))</f>
        <v/>
      </c>
      <c r="K459" s="15">
        <f>IF(J459="","",COUNTIFS($A$6:$A$505,A459&amp;"",$H$6:$H$505,"&lt;"&amp;H459,$J$6:$J$505,"&gt;=0")+COUNTIFS($A$6:A459,A459&amp;"",$H$6:H459,H459&amp;"",$J$6:J459,"&gt;=0"))</f>
        <v/>
      </c>
      <c r="L459" s="6">
        <f>IF(AND(A459&amp;""="",D459&amp;""=""),"",IF(J459="","راجع البيانات","سليم"))</f>
        <v/>
      </c>
    </row>
    <row r="460">
      <c r="A460" s="5" t="n"/>
      <c r="B460" s="5" t="n"/>
      <c r="C460" s="5" t="n"/>
      <c r="D460" s="18" t="n"/>
      <c r="E460" s="18" t="n"/>
      <c r="F460" s="19" t="n"/>
      <c r="G460" s="5" t="n"/>
      <c r="H460" s="20" t="n"/>
      <c r="I460" s="5" t="n"/>
      <c r="J460" s="16">
        <f>IF(OR(A460&amp;""="",NOT(ISNUMBER(D460)),NOT(ISNUMBER(E460)),NOT(ISNUMBER(H460))),"",IF(OR(E460&lt;=0,D460&lt;0,D460&gt;E460),"",D460/E460))</f>
        <v/>
      </c>
      <c r="K460" s="15">
        <f>IF(J460="","",COUNTIFS($A$6:$A$505,A460&amp;"",$H$6:$H$505,"&lt;"&amp;H460,$J$6:$J$505,"&gt;=0")+COUNTIFS($A$6:A460,A460&amp;"",$H$6:H460,H460&amp;"",$J$6:J460,"&gt;=0"))</f>
        <v/>
      </c>
      <c r="L460" s="6">
        <f>IF(AND(A460&amp;""="",D460&amp;""=""),"",IF(J460="","راجع البيانات","سليم"))</f>
        <v/>
      </c>
    </row>
    <row r="461">
      <c r="A461" s="5" t="n"/>
      <c r="B461" s="5" t="n"/>
      <c r="C461" s="5" t="n"/>
      <c r="D461" s="18" t="n"/>
      <c r="E461" s="18" t="n"/>
      <c r="F461" s="19" t="n"/>
      <c r="G461" s="5" t="n"/>
      <c r="H461" s="20" t="n"/>
      <c r="I461" s="5" t="n"/>
      <c r="J461" s="16">
        <f>IF(OR(A461&amp;""="",NOT(ISNUMBER(D461)),NOT(ISNUMBER(E461)),NOT(ISNUMBER(H461))),"",IF(OR(E461&lt;=0,D461&lt;0,D461&gt;E461),"",D461/E461))</f>
        <v/>
      </c>
      <c r="K461" s="15">
        <f>IF(J461="","",COUNTIFS($A$6:$A$505,A461&amp;"",$H$6:$H$505,"&lt;"&amp;H461,$J$6:$J$505,"&gt;=0")+COUNTIFS($A$6:A461,A461&amp;"",$H$6:H461,H461&amp;"",$J$6:J461,"&gt;=0"))</f>
        <v/>
      </c>
      <c r="L461" s="6">
        <f>IF(AND(A461&amp;""="",D461&amp;""=""),"",IF(J461="","راجع البيانات","سليم"))</f>
        <v/>
      </c>
    </row>
    <row r="462">
      <c r="A462" s="5" t="n"/>
      <c r="B462" s="5" t="n"/>
      <c r="C462" s="5" t="n"/>
      <c r="D462" s="18" t="n"/>
      <c r="E462" s="18" t="n"/>
      <c r="F462" s="19" t="n"/>
      <c r="G462" s="5" t="n"/>
      <c r="H462" s="20" t="n"/>
      <c r="I462" s="5" t="n"/>
      <c r="J462" s="16">
        <f>IF(OR(A462&amp;""="",NOT(ISNUMBER(D462)),NOT(ISNUMBER(E462)),NOT(ISNUMBER(H462))),"",IF(OR(E462&lt;=0,D462&lt;0,D462&gt;E462),"",D462/E462))</f>
        <v/>
      </c>
      <c r="K462" s="15">
        <f>IF(J462="","",COUNTIFS($A$6:$A$505,A462&amp;"",$H$6:$H$505,"&lt;"&amp;H462,$J$6:$J$505,"&gt;=0")+COUNTIFS($A$6:A462,A462&amp;"",$H$6:H462,H462&amp;"",$J$6:J462,"&gt;=0"))</f>
        <v/>
      </c>
      <c r="L462" s="6">
        <f>IF(AND(A462&amp;""="",D462&amp;""=""),"",IF(J462="","راجع البيانات","سليم"))</f>
        <v/>
      </c>
    </row>
    <row r="463">
      <c r="A463" s="5" t="n"/>
      <c r="B463" s="5" t="n"/>
      <c r="C463" s="5" t="n"/>
      <c r="D463" s="18" t="n"/>
      <c r="E463" s="18" t="n"/>
      <c r="F463" s="19" t="n"/>
      <c r="G463" s="5" t="n"/>
      <c r="H463" s="20" t="n"/>
      <c r="I463" s="5" t="n"/>
      <c r="J463" s="16">
        <f>IF(OR(A463&amp;""="",NOT(ISNUMBER(D463)),NOT(ISNUMBER(E463)),NOT(ISNUMBER(H463))),"",IF(OR(E463&lt;=0,D463&lt;0,D463&gt;E463),"",D463/E463))</f>
        <v/>
      </c>
      <c r="K463" s="15">
        <f>IF(J463="","",COUNTIFS($A$6:$A$505,A463&amp;"",$H$6:$H$505,"&lt;"&amp;H463,$J$6:$J$505,"&gt;=0")+COUNTIFS($A$6:A463,A463&amp;"",$H$6:H463,H463&amp;"",$J$6:J463,"&gt;=0"))</f>
        <v/>
      </c>
      <c r="L463" s="6">
        <f>IF(AND(A463&amp;""="",D463&amp;""=""),"",IF(J463="","راجع البيانات","سليم"))</f>
        <v/>
      </c>
    </row>
    <row r="464">
      <c r="A464" s="5" t="n"/>
      <c r="B464" s="5" t="n"/>
      <c r="C464" s="5" t="n"/>
      <c r="D464" s="18" t="n"/>
      <c r="E464" s="18" t="n"/>
      <c r="F464" s="19" t="n"/>
      <c r="G464" s="5" t="n"/>
      <c r="H464" s="20" t="n"/>
      <c r="I464" s="5" t="n"/>
      <c r="J464" s="16">
        <f>IF(OR(A464&amp;""="",NOT(ISNUMBER(D464)),NOT(ISNUMBER(E464)),NOT(ISNUMBER(H464))),"",IF(OR(E464&lt;=0,D464&lt;0,D464&gt;E464),"",D464/E464))</f>
        <v/>
      </c>
      <c r="K464" s="15">
        <f>IF(J464="","",COUNTIFS($A$6:$A$505,A464&amp;"",$H$6:$H$505,"&lt;"&amp;H464,$J$6:$J$505,"&gt;=0")+COUNTIFS($A$6:A464,A464&amp;"",$H$6:H464,H464&amp;"",$J$6:J464,"&gt;=0"))</f>
        <v/>
      </c>
      <c r="L464" s="6">
        <f>IF(AND(A464&amp;""="",D464&amp;""=""),"",IF(J464="","راجع البيانات","سليم"))</f>
        <v/>
      </c>
    </row>
    <row r="465">
      <c r="A465" s="5" t="n"/>
      <c r="B465" s="5" t="n"/>
      <c r="C465" s="5" t="n"/>
      <c r="D465" s="18" t="n"/>
      <c r="E465" s="18" t="n"/>
      <c r="F465" s="19" t="n"/>
      <c r="G465" s="5" t="n"/>
      <c r="H465" s="20" t="n"/>
      <c r="I465" s="5" t="n"/>
      <c r="J465" s="16">
        <f>IF(OR(A465&amp;""="",NOT(ISNUMBER(D465)),NOT(ISNUMBER(E465)),NOT(ISNUMBER(H465))),"",IF(OR(E465&lt;=0,D465&lt;0,D465&gt;E465),"",D465/E465))</f>
        <v/>
      </c>
      <c r="K465" s="15">
        <f>IF(J465="","",COUNTIFS($A$6:$A$505,A465&amp;"",$H$6:$H$505,"&lt;"&amp;H465,$J$6:$J$505,"&gt;=0")+COUNTIFS($A$6:A465,A465&amp;"",$H$6:H465,H465&amp;"",$J$6:J465,"&gt;=0"))</f>
        <v/>
      </c>
      <c r="L465" s="6">
        <f>IF(AND(A465&amp;""="",D465&amp;""=""),"",IF(J465="","راجع البيانات","سليم"))</f>
        <v/>
      </c>
    </row>
    <row r="466">
      <c r="A466" s="5" t="n"/>
      <c r="B466" s="5" t="n"/>
      <c r="C466" s="5" t="n"/>
      <c r="D466" s="18" t="n"/>
      <c r="E466" s="18" t="n"/>
      <c r="F466" s="19" t="n"/>
      <c r="G466" s="5" t="n"/>
      <c r="H466" s="20" t="n"/>
      <c r="I466" s="5" t="n"/>
      <c r="J466" s="16">
        <f>IF(OR(A466&amp;""="",NOT(ISNUMBER(D466)),NOT(ISNUMBER(E466)),NOT(ISNUMBER(H466))),"",IF(OR(E466&lt;=0,D466&lt;0,D466&gt;E466),"",D466/E466))</f>
        <v/>
      </c>
      <c r="K466" s="15">
        <f>IF(J466="","",COUNTIFS($A$6:$A$505,A466&amp;"",$H$6:$H$505,"&lt;"&amp;H466,$J$6:$J$505,"&gt;=0")+COUNTIFS($A$6:A466,A466&amp;"",$H$6:H466,H466&amp;"",$J$6:J466,"&gt;=0"))</f>
        <v/>
      </c>
      <c r="L466" s="6">
        <f>IF(AND(A466&amp;""="",D466&amp;""=""),"",IF(J466="","راجع البيانات","سليم"))</f>
        <v/>
      </c>
    </row>
    <row r="467">
      <c r="A467" s="5" t="n"/>
      <c r="B467" s="5" t="n"/>
      <c r="C467" s="5" t="n"/>
      <c r="D467" s="18" t="n"/>
      <c r="E467" s="18" t="n"/>
      <c r="F467" s="19" t="n"/>
      <c r="G467" s="5" t="n"/>
      <c r="H467" s="20" t="n"/>
      <c r="I467" s="5" t="n"/>
      <c r="J467" s="16">
        <f>IF(OR(A467&amp;""="",NOT(ISNUMBER(D467)),NOT(ISNUMBER(E467)),NOT(ISNUMBER(H467))),"",IF(OR(E467&lt;=0,D467&lt;0,D467&gt;E467),"",D467/E467))</f>
        <v/>
      </c>
      <c r="K467" s="15">
        <f>IF(J467="","",COUNTIFS($A$6:$A$505,A467&amp;"",$H$6:$H$505,"&lt;"&amp;H467,$J$6:$J$505,"&gt;=0")+COUNTIFS($A$6:A467,A467&amp;"",$H$6:H467,H467&amp;"",$J$6:J467,"&gt;=0"))</f>
        <v/>
      </c>
      <c r="L467" s="6">
        <f>IF(AND(A467&amp;""="",D467&amp;""=""),"",IF(J467="","راجع البيانات","سليم"))</f>
        <v/>
      </c>
    </row>
    <row r="468">
      <c r="A468" s="5" t="n"/>
      <c r="B468" s="5" t="n"/>
      <c r="C468" s="5" t="n"/>
      <c r="D468" s="18" t="n"/>
      <c r="E468" s="18" t="n"/>
      <c r="F468" s="19" t="n"/>
      <c r="G468" s="5" t="n"/>
      <c r="H468" s="20" t="n"/>
      <c r="I468" s="5" t="n"/>
      <c r="J468" s="16">
        <f>IF(OR(A468&amp;""="",NOT(ISNUMBER(D468)),NOT(ISNUMBER(E468)),NOT(ISNUMBER(H468))),"",IF(OR(E468&lt;=0,D468&lt;0,D468&gt;E468),"",D468/E468))</f>
        <v/>
      </c>
      <c r="K468" s="15">
        <f>IF(J468="","",COUNTIFS($A$6:$A$505,A468&amp;"",$H$6:$H$505,"&lt;"&amp;H468,$J$6:$J$505,"&gt;=0")+COUNTIFS($A$6:A468,A468&amp;"",$H$6:H468,H468&amp;"",$J$6:J468,"&gt;=0"))</f>
        <v/>
      </c>
      <c r="L468" s="6">
        <f>IF(AND(A468&amp;""="",D468&amp;""=""),"",IF(J468="","راجع البيانات","سليم"))</f>
        <v/>
      </c>
    </row>
    <row r="469">
      <c r="A469" s="5" t="n"/>
      <c r="B469" s="5" t="n"/>
      <c r="C469" s="5" t="n"/>
      <c r="D469" s="18" t="n"/>
      <c r="E469" s="18" t="n"/>
      <c r="F469" s="19" t="n"/>
      <c r="G469" s="5" t="n"/>
      <c r="H469" s="20" t="n"/>
      <c r="I469" s="5" t="n"/>
      <c r="J469" s="16">
        <f>IF(OR(A469&amp;""="",NOT(ISNUMBER(D469)),NOT(ISNUMBER(E469)),NOT(ISNUMBER(H469))),"",IF(OR(E469&lt;=0,D469&lt;0,D469&gt;E469),"",D469/E469))</f>
        <v/>
      </c>
      <c r="K469" s="15">
        <f>IF(J469="","",COUNTIFS($A$6:$A$505,A469&amp;"",$H$6:$H$505,"&lt;"&amp;H469,$J$6:$J$505,"&gt;=0")+COUNTIFS($A$6:A469,A469&amp;"",$H$6:H469,H469&amp;"",$J$6:J469,"&gt;=0"))</f>
        <v/>
      </c>
      <c r="L469" s="6">
        <f>IF(AND(A469&amp;""="",D469&amp;""=""),"",IF(J469="","راجع البيانات","سليم"))</f>
        <v/>
      </c>
    </row>
    <row r="470">
      <c r="A470" s="5" t="n"/>
      <c r="B470" s="5" t="n"/>
      <c r="C470" s="5" t="n"/>
      <c r="D470" s="18" t="n"/>
      <c r="E470" s="18" t="n"/>
      <c r="F470" s="19" t="n"/>
      <c r="G470" s="5" t="n"/>
      <c r="H470" s="20" t="n"/>
      <c r="I470" s="5" t="n"/>
      <c r="J470" s="16">
        <f>IF(OR(A470&amp;""="",NOT(ISNUMBER(D470)),NOT(ISNUMBER(E470)),NOT(ISNUMBER(H470))),"",IF(OR(E470&lt;=0,D470&lt;0,D470&gt;E470),"",D470/E470))</f>
        <v/>
      </c>
      <c r="K470" s="15">
        <f>IF(J470="","",COUNTIFS($A$6:$A$505,A470&amp;"",$H$6:$H$505,"&lt;"&amp;H470,$J$6:$J$505,"&gt;=0")+COUNTIFS($A$6:A470,A470&amp;"",$H$6:H470,H470&amp;"",$J$6:J470,"&gt;=0"))</f>
        <v/>
      </c>
      <c r="L470" s="6">
        <f>IF(AND(A470&amp;""="",D470&amp;""=""),"",IF(J470="","راجع البيانات","سليم"))</f>
        <v/>
      </c>
    </row>
    <row r="471">
      <c r="A471" s="5" t="n"/>
      <c r="B471" s="5" t="n"/>
      <c r="C471" s="5" t="n"/>
      <c r="D471" s="18" t="n"/>
      <c r="E471" s="18" t="n"/>
      <c r="F471" s="19" t="n"/>
      <c r="G471" s="5" t="n"/>
      <c r="H471" s="20" t="n"/>
      <c r="I471" s="5" t="n"/>
      <c r="J471" s="16">
        <f>IF(OR(A471&amp;""="",NOT(ISNUMBER(D471)),NOT(ISNUMBER(E471)),NOT(ISNUMBER(H471))),"",IF(OR(E471&lt;=0,D471&lt;0,D471&gt;E471),"",D471/E471))</f>
        <v/>
      </c>
      <c r="K471" s="15">
        <f>IF(J471="","",COUNTIFS($A$6:$A$505,A471&amp;"",$H$6:$H$505,"&lt;"&amp;H471,$J$6:$J$505,"&gt;=0")+COUNTIFS($A$6:A471,A471&amp;"",$H$6:H471,H471&amp;"",$J$6:J471,"&gt;=0"))</f>
        <v/>
      </c>
      <c r="L471" s="6">
        <f>IF(AND(A471&amp;""="",D471&amp;""=""),"",IF(J471="","راجع البيانات","سليم"))</f>
        <v/>
      </c>
    </row>
    <row r="472">
      <c r="A472" s="5" t="n"/>
      <c r="B472" s="5" t="n"/>
      <c r="C472" s="5" t="n"/>
      <c r="D472" s="18" t="n"/>
      <c r="E472" s="18" t="n"/>
      <c r="F472" s="19" t="n"/>
      <c r="G472" s="5" t="n"/>
      <c r="H472" s="20" t="n"/>
      <c r="I472" s="5" t="n"/>
      <c r="J472" s="16">
        <f>IF(OR(A472&amp;""="",NOT(ISNUMBER(D472)),NOT(ISNUMBER(E472)),NOT(ISNUMBER(H472))),"",IF(OR(E472&lt;=0,D472&lt;0,D472&gt;E472),"",D472/E472))</f>
        <v/>
      </c>
      <c r="K472" s="15">
        <f>IF(J472="","",COUNTIFS($A$6:$A$505,A472&amp;"",$H$6:$H$505,"&lt;"&amp;H472,$J$6:$J$505,"&gt;=0")+COUNTIFS($A$6:A472,A472&amp;"",$H$6:H472,H472&amp;"",$J$6:J472,"&gt;=0"))</f>
        <v/>
      </c>
      <c r="L472" s="6">
        <f>IF(AND(A472&amp;""="",D472&amp;""=""),"",IF(J472="","راجع البيانات","سليم"))</f>
        <v/>
      </c>
    </row>
    <row r="473">
      <c r="A473" s="5" t="n"/>
      <c r="B473" s="5" t="n"/>
      <c r="C473" s="5" t="n"/>
      <c r="D473" s="18" t="n"/>
      <c r="E473" s="18" t="n"/>
      <c r="F473" s="19" t="n"/>
      <c r="G473" s="5" t="n"/>
      <c r="H473" s="20" t="n"/>
      <c r="I473" s="5" t="n"/>
      <c r="J473" s="16">
        <f>IF(OR(A473&amp;""="",NOT(ISNUMBER(D473)),NOT(ISNUMBER(E473)),NOT(ISNUMBER(H473))),"",IF(OR(E473&lt;=0,D473&lt;0,D473&gt;E473),"",D473/E473))</f>
        <v/>
      </c>
      <c r="K473" s="15">
        <f>IF(J473="","",COUNTIFS($A$6:$A$505,A473&amp;"",$H$6:$H$505,"&lt;"&amp;H473,$J$6:$J$505,"&gt;=0")+COUNTIFS($A$6:A473,A473&amp;"",$H$6:H473,H473&amp;"",$J$6:J473,"&gt;=0"))</f>
        <v/>
      </c>
      <c r="L473" s="6">
        <f>IF(AND(A473&amp;""="",D473&amp;""=""),"",IF(J473="","راجع البيانات","سليم"))</f>
        <v/>
      </c>
    </row>
    <row r="474">
      <c r="A474" s="5" t="n"/>
      <c r="B474" s="5" t="n"/>
      <c r="C474" s="5" t="n"/>
      <c r="D474" s="18" t="n"/>
      <c r="E474" s="18" t="n"/>
      <c r="F474" s="19" t="n"/>
      <c r="G474" s="5" t="n"/>
      <c r="H474" s="20" t="n"/>
      <c r="I474" s="5" t="n"/>
      <c r="J474" s="16">
        <f>IF(OR(A474&amp;""="",NOT(ISNUMBER(D474)),NOT(ISNUMBER(E474)),NOT(ISNUMBER(H474))),"",IF(OR(E474&lt;=0,D474&lt;0,D474&gt;E474),"",D474/E474))</f>
        <v/>
      </c>
      <c r="K474" s="15">
        <f>IF(J474="","",COUNTIFS($A$6:$A$505,A474&amp;"",$H$6:$H$505,"&lt;"&amp;H474,$J$6:$J$505,"&gt;=0")+COUNTIFS($A$6:A474,A474&amp;"",$H$6:H474,H474&amp;"",$J$6:J474,"&gt;=0"))</f>
        <v/>
      </c>
      <c r="L474" s="6">
        <f>IF(AND(A474&amp;""="",D474&amp;""=""),"",IF(J474="","راجع البيانات","سليم"))</f>
        <v/>
      </c>
    </row>
    <row r="475">
      <c r="A475" s="5" t="n"/>
      <c r="B475" s="5" t="n"/>
      <c r="C475" s="5" t="n"/>
      <c r="D475" s="18" t="n"/>
      <c r="E475" s="18" t="n"/>
      <c r="F475" s="19" t="n"/>
      <c r="G475" s="5" t="n"/>
      <c r="H475" s="20" t="n"/>
      <c r="I475" s="5" t="n"/>
      <c r="J475" s="16">
        <f>IF(OR(A475&amp;""="",NOT(ISNUMBER(D475)),NOT(ISNUMBER(E475)),NOT(ISNUMBER(H475))),"",IF(OR(E475&lt;=0,D475&lt;0,D475&gt;E475),"",D475/E475))</f>
        <v/>
      </c>
      <c r="K475" s="15">
        <f>IF(J475="","",COUNTIFS($A$6:$A$505,A475&amp;"",$H$6:$H$505,"&lt;"&amp;H475,$J$6:$J$505,"&gt;=0")+COUNTIFS($A$6:A475,A475&amp;"",$H$6:H475,H475&amp;"",$J$6:J475,"&gt;=0"))</f>
        <v/>
      </c>
      <c r="L475" s="6">
        <f>IF(AND(A475&amp;""="",D475&amp;""=""),"",IF(J475="","راجع البيانات","سليم"))</f>
        <v/>
      </c>
    </row>
    <row r="476">
      <c r="A476" s="5" t="n"/>
      <c r="B476" s="5" t="n"/>
      <c r="C476" s="5" t="n"/>
      <c r="D476" s="18" t="n"/>
      <c r="E476" s="18" t="n"/>
      <c r="F476" s="19" t="n"/>
      <c r="G476" s="5" t="n"/>
      <c r="H476" s="20" t="n"/>
      <c r="I476" s="5" t="n"/>
      <c r="J476" s="16">
        <f>IF(OR(A476&amp;""="",NOT(ISNUMBER(D476)),NOT(ISNUMBER(E476)),NOT(ISNUMBER(H476))),"",IF(OR(E476&lt;=0,D476&lt;0,D476&gt;E476),"",D476/E476))</f>
        <v/>
      </c>
      <c r="K476" s="15">
        <f>IF(J476="","",COUNTIFS($A$6:$A$505,A476&amp;"",$H$6:$H$505,"&lt;"&amp;H476,$J$6:$J$505,"&gt;=0")+COUNTIFS($A$6:A476,A476&amp;"",$H$6:H476,H476&amp;"",$J$6:J476,"&gt;=0"))</f>
        <v/>
      </c>
      <c r="L476" s="6">
        <f>IF(AND(A476&amp;""="",D476&amp;""=""),"",IF(J476="","راجع البيانات","سليم"))</f>
        <v/>
      </c>
    </row>
    <row r="477">
      <c r="A477" s="5" t="n"/>
      <c r="B477" s="5" t="n"/>
      <c r="C477" s="5" t="n"/>
      <c r="D477" s="18" t="n"/>
      <c r="E477" s="18" t="n"/>
      <c r="F477" s="19" t="n"/>
      <c r="G477" s="5" t="n"/>
      <c r="H477" s="20" t="n"/>
      <c r="I477" s="5" t="n"/>
      <c r="J477" s="16">
        <f>IF(OR(A477&amp;""="",NOT(ISNUMBER(D477)),NOT(ISNUMBER(E477)),NOT(ISNUMBER(H477))),"",IF(OR(E477&lt;=0,D477&lt;0,D477&gt;E477),"",D477/E477))</f>
        <v/>
      </c>
      <c r="K477" s="15">
        <f>IF(J477="","",COUNTIFS($A$6:$A$505,A477&amp;"",$H$6:$H$505,"&lt;"&amp;H477,$J$6:$J$505,"&gt;=0")+COUNTIFS($A$6:A477,A477&amp;"",$H$6:H477,H477&amp;"",$J$6:J477,"&gt;=0"))</f>
        <v/>
      </c>
      <c r="L477" s="6">
        <f>IF(AND(A477&amp;""="",D477&amp;""=""),"",IF(J477="","راجع البيانات","سليم"))</f>
        <v/>
      </c>
    </row>
    <row r="478">
      <c r="A478" s="5" t="n"/>
      <c r="B478" s="5" t="n"/>
      <c r="C478" s="5" t="n"/>
      <c r="D478" s="18" t="n"/>
      <c r="E478" s="18" t="n"/>
      <c r="F478" s="19" t="n"/>
      <c r="G478" s="5" t="n"/>
      <c r="H478" s="20" t="n"/>
      <c r="I478" s="5" t="n"/>
      <c r="J478" s="16">
        <f>IF(OR(A478&amp;""="",NOT(ISNUMBER(D478)),NOT(ISNUMBER(E478)),NOT(ISNUMBER(H478))),"",IF(OR(E478&lt;=0,D478&lt;0,D478&gt;E478),"",D478/E478))</f>
        <v/>
      </c>
      <c r="K478" s="15">
        <f>IF(J478="","",COUNTIFS($A$6:$A$505,A478&amp;"",$H$6:$H$505,"&lt;"&amp;H478,$J$6:$J$505,"&gt;=0")+COUNTIFS($A$6:A478,A478&amp;"",$H$6:H478,H478&amp;"",$J$6:J478,"&gt;=0"))</f>
        <v/>
      </c>
      <c r="L478" s="6">
        <f>IF(AND(A478&amp;""="",D478&amp;""=""),"",IF(J478="","راجع البيانات","سليم"))</f>
        <v/>
      </c>
    </row>
    <row r="479">
      <c r="A479" s="5" t="n"/>
      <c r="B479" s="5" t="n"/>
      <c r="C479" s="5" t="n"/>
      <c r="D479" s="18" t="n"/>
      <c r="E479" s="18" t="n"/>
      <c r="F479" s="19" t="n"/>
      <c r="G479" s="5" t="n"/>
      <c r="H479" s="20" t="n"/>
      <c r="I479" s="5" t="n"/>
      <c r="J479" s="16">
        <f>IF(OR(A479&amp;""="",NOT(ISNUMBER(D479)),NOT(ISNUMBER(E479)),NOT(ISNUMBER(H479))),"",IF(OR(E479&lt;=0,D479&lt;0,D479&gt;E479),"",D479/E479))</f>
        <v/>
      </c>
      <c r="K479" s="15">
        <f>IF(J479="","",COUNTIFS($A$6:$A$505,A479&amp;"",$H$6:$H$505,"&lt;"&amp;H479,$J$6:$J$505,"&gt;=0")+COUNTIFS($A$6:A479,A479&amp;"",$H$6:H479,H479&amp;"",$J$6:J479,"&gt;=0"))</f>
        <v/>
      </c>
      <c r="L479" s="6">
        <f>IF(AND(A479&amp;""="",D479&amp;""=""),"",IF(J479="","راجع البيانات","سليم"))</f>
        <v/>
      </c>
    </row>
    <row r="480">
      <c r="A480" s="5" t="n"/>
      <c r="B480" s="5" t="n"/>
      <c r="C480" s="5" t="n"/>
      <c r="D480" s="18" t="n"/>
      <c r="E480" s="18" t="n"/>
      <c r="F480" s="19" t="n"/>
      <c r="G480" s="5" t="n"/>
      <c r="H480" s="20" t="n"/>
      <c r="I480" s="5" t="n"/>
      <c r="J480" s="16">
        <f>IF(OR(A480&amp;""="",NOT(ISNUMBER(D480)),NOT(ISNUMBER(E480)),NOT(ISNUMBER(H480))),"",IF(OR(E480&lt;=0,D480&lt;0,D480&gt;E480),"",D480/E480))</f>
        <v/>
      </c>
      <c r="K480" s="15">
        <f>IF(J480="","",COUNTIFS($A$6:$A$505,A480&amp;"",$H$6:$H$505,"&lt;"&amp;H480,$J$6:$J$505,"&gt;=0")+COUNTIFS($A$6:A480,A480&amp;"",$H$6:H480,H480&amp;"",$J$6:J480,"&gt;=0"))</f>
        <v/>
      </c>
      <c r="L480" s="6">
        <f>IF(AND(A480&amp;""="",D480&amp;""=""),"",IF(J480="","راجع البيانات","سليم"))</f>
        <v/>
      </c>
    </row>
    <row r="481">
      <c r="A481" s="5" t="n"/>
      <c r="B481" s="5" t="n"/>
      <c r="C481" s="5" t="n"/>
      <c r="D481" s="18" t="n"/>
      <c r="E481" s="18" t="n"/>
      <c r="F481" s="19" t="n"/>
      <c r="G481" s="5" t="n"/>
      <c r="H481" s="20" t="n"/>
      <c r="I481" s="5" t="n"/>
      <c r="J481" s="16">
        <f>IF(OR(A481&amp;""="",NOT(ISNUMBER(D481)),NOT(ISNUMBER(E481)),NOT(ISNUMBER(H481))),"",IF(OR(E481&lt;=0,D481&lt;0,D481&gt;E481),"",D481/E481))</f>
        <v/>
      </c>
      <c r="K481" s="15">
        <f>IF(J481="","",COUNTIFS($A$6:$A$505,A481&amp;"",$H$6:$H$505,"&lt;"&amp;H481,$J$6:$J$505,"&gt;=0")+COUNTIFS($A$6:A481,A481&amp;"",$H$6:H481,H481&amp;"",$J$6:J481,"&gt;=0"))</f>
        <v/>
      </c>
      <c r="L481" s="6">
        <f>IF(AND(A481&amp;""="",D481&amp;""=""),"",IF(J481="","راجع البيانات","سليم"))</f>
        <v/>
      </c>
    </row>
    <row r="482">
      <c r="A482" s="5" t="n"/>
      <c r="B482" s="5" t="n"/>
      <c r="C482" s="5" t="n"/>
      <c r="D482" s="18" t="n"/>
      <c r="E482" s="18" t="n"/>
      <c r="F482" s="19" t="n"/>
      <c r="G482" s="5" t="n"/>
      <c r="H482" s="20" t="n"/>
      <c r="I482" s="5" t="n"/>
      <c r="J482" s="16">
        <f>IF(OR(A482&amp;""="",NOT(ISNUMBER(D482)),NOT(ISNUMBER(E482)),NOT(ISNUMBER(H482))),"",IF(OR(E482&lt;=0,D482&lt;0,D482&gt;E482),"",D482/E482))</f>
        <v/>
      </c>
      <c r="K482" s="15">
        <f>IF(J482="","",COUNTIFS($A$6:$A$505,A482&amp;"",$H$6:$H$505,"&lt;"&amp;H482,$J$6:$J$505,"&gt;=0")+COUNTIFS($A$6:A482,A482&amp;"",$H$6:H482,H482&amp;"",$J$6:J482,"&gt;=0"))</f>
        <v/>
      </c>
      <c r="L482" s="6">
        <f>IF(AND(A482&amp;""="",D482&amp;""=""),"",IF(J482="","راجع البيانات","سليم"))</f>
        <v/>
      </c>
    </row>
    <row r="483">
      <c r="A483" s="5" t="n"/>
      <c r="B483" s="5" t="n"/>
      <c r="C483" s="5" t="n"/>
      <c r="D483" s="18" t="n"/>
      <c r="E483" s="18" t="n"/>
      <c r="F483" s="19" t="n"/>
      <c r="G483" s="5" t="n"/>
      <c r="H483" s="20" t="n"/>
      <c r="I483" s="5" t="n"/>
      <c r="J483" s="16">
        <f>IF(OR(A483&amp;""="",NOT(ISNUMBER(D483)),NOT(ISNUMBER(E483)),NOT(ISNUMBER(H483))),"",IF(OR(E483&lt;=0,D483&lt;0,D483&gt;E483),"",D483/E483))</f>
        <v/>
      </c>
      <c r="K483" s="15">
        <f>IF(J483="","",COUNTIFS($A$6:$A$505,A483&amp;"",$H$6:$H$505,"&lt;"&amp;H483,$J$6:$J$505,"&gt;=0")+COUNTIFS($A$6:A483,A483&amp;"",$H$6:H483,H483&amp;"",$J$6:J483,"&gt;=0"))</f>
        <v/>
      </c>
      <c r="L483" s="6">
        <f>IF(AND(A483&amp;""="",D483&amp;""=""),"",IF(J483="","راجع البيانات","سليم"))</f>
        <v/>
      </c>
    </row>
    <row r="484">
      <c r="A484" s="5" t="n"/>
      <c r="B484" s="5" t="n"/>
      <c r="C484" s="5" t="n"/>
      <c r="D484" s="18" t="n"/>
      <c r="E484" s="18" t="n"/>
      <c r="F484" s="19" t="n"/>
      <c r="G484" s="5" t="n"/>
      <c r="H484" s="20" t="n"/>
      <c r="I484" s="5" t="n"/>
      <c r="J484" s="16">
        <f>IF(OR(A484&amp;""="",NOT(ISNUMBER(D484)),NOT(ISNUMBER(E484)),NOT(ISNUMBER(H484))),"",IF(OR(E484&lt;=0,D484&lt;0,D484&gt;E484),"",D484/E484))</f>
        <v/>
      </c>
      <c r="K484" s="15">
        <f>IF(J484="","",COUNTIFS($A$6:$A$505,A484&amp;"",$H$6:$H$505,"&lt;"&amp;H484,$J$6:$J$505,"&gt;=0")+COUNTIFS($A$6:A484,A484&amp;"",$H$6:H484,H484&amp;"",$J$6:J484,"&gt;=0"))</f>
        <v/>
      </c>
      <c r="L484" s="6">
        <f>IF(AND(A484&amp;""="",D484&amp;""=""),"",IF(J484="","راجع البيانات","سليم"))</f>
        <v/>
      </c>
    </row>
    <row r="485">
      <c r="A485" s="5" t="n"/>
      <c r="B485" s="5" t="n"/>
      <c r="C485" s="5" t="n"/>
      <c r="D485" s="18" t="n"/>
      <c r="E485" s="18" t="n"/>
      <c r="F485" s="19" t="n"/>
      <c r="G485" s="5" t="n"/>
      <c r="H485" s="20" t="n"/>
      <c r="I485" s="5" t="n"/>
      <c r="J485" s="16">
        <f>IF(OR(A485&amp;""="",NOT(ISNUMBER(D485)),NOT(ISNUMBER(E485)),NOT(ISNUMBER(H485))),"",IF(OR(E485&lt;=0,D485&lt;0,D485&gt;E485),"",D485/E485))</f>
        <v/>
      </c>
      <c r="K485" s="15">
        <f>IF(J485="","",COUNTIFS($A$6:$A$505,A485&amp;"",$H$6:$H$505,"&lt;"&amp;H485,$J$6:$J$505,"&gt;=0")+COUNTIFS($A$6:A485,A485&amp;"",$H$6:H485,H485&amp;"",$J$6:J485,"&gt;=0"))</f>
        <v/>
      </c>
      <c r="L485" s="6">
        <f>IF(AND(A485&amp;""="",D485&amp;""=""),"",IF(J485="","راجع البيانات","سليم"))</f>
        <v/>
      </c>
    </row>
    <row r="486">
      <c r="A486" s="5" t="n"/>
      <c r="B486" s="5" t="n"/>
      <c r="C486" s="5" t="n"/>
      <c r="D486" s="18" t="n"/>
      <c r="E486" s="18" t="n"/>
      <c r="F486" s="19" t="n"/>
      <c r="G486" s="5" t="n"/>
      <c r="H486" s="20" t="n"/>
      <c r="I486" s="5" t="n"/>
      <c r="J486" s="16">
        <f>IF(OR(A486&amp;""="",NOT(ISNUMBER(D486)),NOT(ISNUMBER(E486)),NOT(ISNUMBER(H486))),"",IF(OR(E486&lt;=0,D486&lt;0,D486&gt;E486),"",D486/E486))</f>
        <v/>
      </c>
      <c r="K486" s="15">
        <f>IF(J486="","",COUNTIFS($A$6:$A$505,A486&amp;"",$H$6:$H$505,"&lt;"&amp;H486,$J$6:$J$505,"&gt;=0")+COUNTIFS($A$6:A486,A486&amp;"",$H$6:H486,H486&amp;"",$J$6:J486,"&gt;=0"))</f>
        <v/>
      </c>
      <c r="L486" s="6">
        <f>IF(AND(A486&amp;""="",D486&amp;""=""),"",IF(J486="","راجع البيانات","سليم"))</f>
        <v/>
      </c>
    </row>
    <row r="487">
      <c r="A487" s="5" t="n"/>
      <c r="B487" s="5" t="n"/>
      <c r="C487" s="5" t="n"/>
      <c r="D487" s="18" t="n"/>
      <c r="E487" s="18" t="n"/>
      <c r="F487" s="19" t="n"/>
      <c r="G487" s="5" t="n"/>
      <c r="H487" s="20" t="n"/>
      <c r="I487" s="5" t="n"/>
      <c r="J487" s="16">
        <f>IF(OR(A487&amp;""="",NOT(ISNUMBER(D487)),NOT(ISNUMBER(E487)),NOT(ISNUMBER(H487))),"",IF(OR(E487&lt;=0,D487&lt;0,D487&gt;E487),"",D487/E487))</f>
        <v/>
      </c>
      <c r="K487" s="15">
        <f>IF(J487="","",COUNTIFS($A$6:$A$505,A487&amp;"",$H$6:$H$505,"&lt;"&amp;H487,$J$6:$J$505,"&gt;=0")+COUNTIFS($A$6:A487,A487&amp;"",$H$6:H487,H487&amp;"",$J$6:J487,"&gt;=0"))</f>
        <v/>
      </c>
      <c r="L487" s="6">
        <f>IF(AND(A487&amp;""="",D487&amp;""=""),"",IF(J487="","راجع البيانات","سليم"))</f>
        <v/>
      </c>
    </row>
    <row r="488">
      <c r="A488" s="5" t="n"/>
      <c r="B488" s="5" t="n"/>
      <c r="C488" s="5" t="n"/>
      <c r="D488" s="18" t="n"/>
      <c r="E488" s="18" t="n"/>
      <c r="F488" s="19" t="n"/>
      <c r="G488" s="5" t="n"/>
      <c r="H488" s="20" t="n"/>
      <c r="I488" s="5" t="n"/>
      <c r="J488" s="16">
        <f>IF(OR(A488&amp;""="",NOT(ISNUMBER(D488)),NOT(ISNUMBER(E488)),NOT(ISNUMBER(H488))),"",IF(OR(E488&lt;=0,D488&lt;0,D488&gt;E488),"",D488/E488))</f>
        <v/>
      </c>
      <c r="K488" s="15">
        <f>IF(J488="","",COUNTIFS($A$6:$A$505,A488&amp;"",$H$6:$H$505,"&lt;"&amp;H488,$J$6:$J$505,"&gt;=0")+COUNTIFS($A$6:A488,A488&amp;"",$H$6:H488,H488&amp;"",$J$6:J488,"&gt;=0"))</f>
        <v/>
      </c>
      <c r="L488" s="6">
        <f>IF(AND(A488&amp;""="",D488&amp;""=""),"",IF(J488="","راجع البيانات","سليم"))</f>
        <v/>
      </c>
    </row>
    <row r="489">
      <c r="A489" s="5" t="n"/>
      <c r="B489" s="5" t="n"/>
      <c r="C489" s="5" t="n"/>
      <c r="D489" s="18" t="n"/>
      <c r="E489" s="18" t="n"/>
      <c r="F489" s="19" t="n"/>
      <c r="G489" s="5" t="n"/>
      <c r="H489" s="20" t="n"/>
      <c r="I489" s="5" t="n"/>
      <c r="J489" s="16">
        <f>IF(OR(A489&amp;""="",NOT(ISNUMBER(D489)),NOT(ISNUMBER(E489)),NOT(ISNUMBER(H489))),"",IF(OR(E489&lt;=0,D489&lt;0,D489&gt;E489),"",D489/E489))</f>
        <v/>
      </c>
      <c r="K489" s="15">
        <f>IF(J489="","",COUNTIFS($A$6:$A$505,A489&amp;"",$H$6:$H$505,"&lt;"&amp;H489,$J$6:$J$505,"&gt;=0")+COUNTIFS($A$6:A489,A489&amp;"",$H$6:H489,H489&amp;"",$J$6:J489,"&gt;=0"))</f>
        <v/>
      </c>
      <c r="L489" s="6">
        <f>IF(AND(A489&amp;""="",D489&amp;""=""),"",IF(J489="","راجع البيانات","سليم"))</f>
        <v/>
      </c>
    </row>
    <row r="490">
      <c r="A490" s="5" t="n"/>
      <c r="B490" s="5" t="n"/>
      <c r="C490" s="5" t="n"/>
      <c r="D490" s="18" t="n"/>
      <c r="E490" s="18" t="n"/>
      <c r="F490" s="19" t="n"/>
      <c r="G490" s="5" t="n"/>
      <c r="H490" s="20" t="n"/>
      <c r="I490" s="5" t="n"/>
      <c r="J490" s="16">
        <f>IF(OR(A490&amp;""="",NOT(ISNUMBER(D490)),NOT(ISNUMBER(E490)),NOT(ISNUMBER(H490))),"",IF(OR(E490&lt;=0,D490&lt;0,D490&gt;E490),"",D490/E490))</f>
        <v/>
      </c>
      <c r="K490" s="15">
        <f>IF(J490="","",COUNTIFS($A$6:$A$505,A490&amp;"",$H$6:$H$505,"&lt;"&amp;H490,$J$6:$J$505,"&gt;=0")+COUNTIFS($A$6:A490,A490&amp;"",$H$6:H490,H490&amp;"",$J$6:J490,"&gt;=0"))</f>
        <v/>
      </c>
      <c r="L490" s="6">
        <f>IF(AND(A490&amp;""="",D490&amp;""=""),"",IF(J490="","راجع البيانات","سليم"))</f>
        <v/>
      </c>
    </row>
    <row r="491">
      <c r="A491" s="5" t="n"/>
      <c r="B491" s="5" t="n"/>
      <c r="C491" s="5" t="n"/>
      <c r="D491" s="18" t="n"/>
      <c r="E491" s="18" t="n"/>
      <c r="F491" s="19" t="n"/>
      <c r="G491" s="5" t="n"/>
      <c r="H491" s="20" t="n"/>
      <c r="I491" s="5" t="n"/>
      <c r="J491" s="16">
        <f>IF(OR(A491&amp;""="",NOT(ISNUMBER(D491)),NOT(ISNUMBER(E491)),NOT(ISNUMBER(H491))),"",IF(OR(E491&lt;=0,D491&lt;0,D491&gt;E491),"",D491/E491))</f>
        <v/>
      </c>
      <c r="K491" s="15">
        <f>IF(J491="","",COUNTIFS($A$6:$A$505,A491&amp;"",$H$6:$H$505,"&lt;"&amp;H491,$J$6:$J$505,"&gt;=0")+COUNTIFS($A$6:A491,A491&amp;"",$H$6:H491,H491&amp;"",$J$6:J491,"&gt;=0"))</f>
        <v/>
      </c>
      <c r="L491" s="6">
        <f>IF(AND(A491&amp;""="",D491&amp;""=""),"",IF(J491="","راجع البيانات","سليم"))</f>
        <v/>
      </c>
    </row>
    <row r="492">
      <c r="A492" s="5" t="n"/>
      <c r="B492" s="5" t="n"/>
      <c r="C492" s="5" t="n"/>
      <c r="D492" s="18" t="n"/>
      <c r="E492" s="18" t="n"/>
      <c r="F492" s="19" t="n"/>
      <c r="G492" s="5" t="n"/>
      <c r="H492" s="20" t="n"/>
      <c r="I492" s="5" t="n"/>
      <c r="J492" s="16">
        <f>IF(OR(A492&amp;""="",NOT(ISNUMBER(D492)),NOT(ISNUMBER(E492)),NOT(ISNUMBER(H492))),"",IF(OR(E492&lt;=0,D492&lt;0,D492&gt;E492),"",D492/E492))</f>
        <v/>
      </c>
      <c r="K492" s="15">
        <f>IF(J492="","",COUNTIFS($A$6:$A$505,A492&amp;"",$H$6:$H$505,"&lt;"&amp;H492,$J$6:$J$505,"&gt;=0")+COUNTIFS($A$6:A492,A492&amp;"",$H$6:H492,H492&amp;"",$J$6:J492,"&gt;=0"))</f>
        <v/>
      </c>
      <c r="L492" s="6">
        <f>IF(AND(A492&amp;""="",D492&amp;""=""),"",IF(J492="","راجع البيانات","سليم"))</f>
        <v/>
      </c>
    </row>
    <row r="493">
      <c r="A493" s="5" t="n"/>
      <c r="B493" s="5" t="n"/>
      <c r="C493" s="5" t="n"/>
      <c r="D493" s="18" t="n"/>
      <c r="E493" s="18" t="n"/>
      <c r="F493" s="19" t="n"/>
      <c r="G493" s="5" t="n"/>
      <c r="H493" s="20" t="n"/>
      <c r="I493" s="5" t="n"/>
      <c r="J493" s="16">
        <f>IF(OR(A493&amp;""="",NOT(ISNUMBER(D493)),NOT(ISNUMBER(E493)),NOT(ISNUMBER(H493))),"",IF(OR(E493&lt;=0,D493&lt;0,D493&gt;E493),"",D493/E493))</f>
        <v/>
      </c>
      <c r="K493" s="15">
        <f>IF(J493="","",COUNTIFS($A$6:$A$505,A493&amp;"",$H$6:$H$505,"&lt;"&amp;H493,$J$6:$J$505,"&gt;=0")+COUNTIFS($A$6:A493,A493&amp;"",$H$6:H493,H493&amp;"",$J$6:J493,"&gt;=0"))</f>
        <v/>
      </c>
      <c r="L493" s="6">
        <f>IF(AND(A493&amp;""="",D493&amp;""=""),"",IF(J493="","راجع البيانات","سليم"))</f>
        <v/>
      </c>
    </row>
    <row r="494">
      <c r="A494" s="5" t="n"/>
      <c r="B494" s="5" t="n"/>
      <c r="C494" s="5" t="n"/>
      <c r="D494" s="18" t="n"/>
      <c r="E494" s="18" t="n"/>
      <c r="F494" s="19" t="n"/>
      <c r="G494" s="5" t="n"/>
      <c r="H494" s="20" t="n"/>
      <c r="I494" s="5" t="n"/>
      <c r="J494" s="16">
        <f>IF(OR(A494&amp;""="",NOT(ISNUMBER(D494)),NOT(ISNUMBER(E494)),NOT(ISNUMBER(H494))),"",IF(OR(E494&lt;=0,D494&lt;0,D494&gt;E494),"",D494/E494))</f>
        <v/>
      </c>
      <c r="K494" s="15">
        <f>IF(J494="","",COUNTIFS($A$6:$A$505,A494&amp;"",$H$6:$H$505,"&lt;"&amp;H494,$J$6:$J$505,"&gt;=0")+COUNTIFS($A$6:A494,A494&amp;"",$H$6:H494,H494&amp;"",$J$6:J494,"&gt;=0"))</f>
        <v/>
      </c>
      <c r="L494" s="6">
        <f>IF(AND(A494&amp;""="",D494&amp;""=""),"",IF(J494="","راجع البيانات","سليم"))</f>
        <v/>
      </c>
    </row>
    <row r="495">
      <c r="A495" s="5" t="n"/>
      <c r="B495" s="5" t="n"/>
      <c r="C495" s="5" t="n"/>
      <c r="D495" s="18" t="n"/>
      <c r="E495" s="18" t="n"/>
      <c r="F495" s="19" t="n"/>
      <c r="G495" s="5" t="n"/>
      <c r="H495" s="20" t="n"/>
      <c r="I495" s="5" t="n"/>
      <c r="J495" s="16">
        <f>IF(OR(A495&amp;""="",NOT(ISNUMBER(D495)),NOT(ISNUMBER(E495)),NOT(ISNUMBER(H495))),"",IF(OR(E495&lt;=0,D495&lt;0,D495&gt;E495),"",D495/E495))</f>
        <v/>
      </c>
      <c r="K495" s="15">
        <f>IF(J495="","",COUNTIFS($A$6:$A$505,A495&amp;"",$H$6:$H$505,"&lt;"&amp;H495,$J$6:$J$505,"&gt;=0")+COUNTIFS($A$6:A495,A495&amp;"",$H$6:H495,H495&amp;"",$J$6:J495,"&gt;=0"))</f>
        <v/>
      </c>
      <c r="L495" s="6">
        <f>IF(AND(A495&amp;""="",D495&amp;""=""),"",IF(J495="","راجع البيانات","سليم"))</f>
        <v/>
      </c>
    </row>
    <row r="496">
      <c r="A496" s="5" t="n"/>
      <c r="B496" s="5" t="n"/>
      <c r="C496" s="5" t="n"/>
      <c r="D496" s="18" t="n"/>
      <c r="E496" s="18" t="n"/>
      <c r="F496" s="19" t="n"/>
      <c r="G496" s="5" t="n"/>
      <c r="H496" s="20" t="n"/>
      <c r="I496" s="5" t="n"/>
      <c r="J496" s="16">
        <f>IF(OR(A496&amp;""="",NOT(ISNUMBER(D496)),NOT(ISNUMBER(E496)),NOT(ISNUMBER(H496))),"",IF(OR(E496&lt;=0,D496&lt;0,D496&gt;E496),"",D496/E496))</f>
        <v/>
      </c>
      <c r="K496" s="15">
        <f>IF(J496="","",COUNTIFS($A$6:$A$505,A496&amp;"",$H$6:$H$505,"&lt;"&amp;H496,$J$6:$J$505,"&gt;=0")+COUNTIFS($A$6:A496,A496&amp;"",$H$6:H496,H496&amp;"",$J$6:J496,"&gt;=0"))</f>
        <v/>
      </c>
      <c r="L496" s="6">
        <f>IF(AND(A496&amp;""="",D496&amp;""=""),"",IF(J496="","راجع البيانات","سليم"))</f>
        <v/>
      </c>
    </row>
    <row r="497">
      <c r="A497" s="5" t="n"/>
      <c r="B497" s="5" t="n"/>
      <c r="C497" s="5" t="n"/>
      <c r="D497" s="18" t="n"/>
      <c r="E497" s="18" t="n"/>
      <c r="F497" s="19" t="n"/>
      <c r="G497" s="5" t="n"/>
      <c r="H497" s="20" t="n"/>
      <c r="I497" s="5" t="n"/>
      <c r="J497" s="16">
        <f>IF(OR(A497&amp;""="",NOT(ISNUMBER(D497)),NOT(ISNUMBER(E497)),NOT(ISNUMBER(H497))),"",IF(OR(E497&lt;=0,D497&lt;0,D497&gt;E497),"",D497/E497))</f>
        <v/>
      </c>
      <c r="K497" s="15">
        <f>IF(J497="","",COUNTIFS($A$6:$A$505,A497&amp;"",$H$6:$H$505,"&lt;"&amp;H497,$J$6:$J$505,"&gt;=0")+COUNTIFS($A$6:A497,A497&amp;"",$H$6:H497,H497&amp;"",$J$6:J497,"&gt;=0"))</f>
        <v/>
      </c>
      <c r="L497" s="6">
        <f>IF(AND(A497&amp;""="",D497&amp;""=""),"",IF(J497="","راجع البيانات","سليم"))</f>
        <v/>
      </c>
    </row>
    <row r="498">
      <c r="A498" s="5" t="n"/>
      <c r="B498" s="5" t="n"/>
      <c r="C498" s="5" t="n"/>
      <c r="D498" s="18" t="n"/>
      <c r="E498" s="18" t="n"/>
      <c r="F498" s="19" t="n"/>
      <c r="G498" s="5" t="n"/>
      <c r="H498" s="20" t="n"/>
      <c r="I498" s="5" t="n"/>
      <c r="J498" s="16">
        <f>IF(OR(A498&amp;""="",NOT(ISNUMBER(D498)),NOT(ISNUMBER(E498)),NOT(ISNUMBER(H498))),"",IF(OR(E498&lt;=0,D498&lt;0,D498&gt;E498),"",D498/E498))</f>
        <v/>
      </c>
      <c r="K498" s="15">
        <f>IF(J498="","",COUNTIFS($A$6:$A$505,A498&amp;"",$H$6:$H$505,"&lt;"&amp;H498,$J$6:$J$505,"&gt;=0")+COUNTIFS($A$6:A498,A498&amp;"",$H$6:H498,H498&amp;"",$J$6:J498,"&gt;=0"))</f>
        <v/>
      </c>
      <c r="L498" s="6">
        <f>IF(AND(A498&amp;""="",D498&amp;""=""),"",IF(J498="","راجع البيانات","سليم"))</f>
        <v/>
      </c>
    </row>
    <row r="499">
      <c r="A499" s="5" t="n"/>
      <c r="B499" s="5" t="n"/>
      <c r="C499" s="5" t="n"/>
      <c r="D499" s="18" t="n"/>
      <c r="E499" s="18" t="n"/>
      <c r="F499" s="19" t="n"/>
      <c r="G499" s="5" t="n"/>
      <c r="H499" s="20" t="n"/>
      <c r="I499" s="5" t="n"/>
      <c r="J499" s="16">
        <f>IF(OR(A499&amp;""="",NOT(ISNUMBER(D499)),NOT(ISNUMBER(E499)),NOT(ISNUMBER(H499))),"",IF(OR(E499&lt;=0,D499&lt;0,D499&gt;E499),"",D499/E499))</f>
        <v/>
      </c>
      <c r="K499" s="15">
        <f>IF(J499="","",COUNTIFS($A$6:$A$505,A499&amp;"",$H$6:$H$505,"&lt;"&amp;H499,$J$6:$J$505,"&gt;=0")+COUNTIFS($A$6:A499,A499&amp;"",$H$6:H499,H499&amp;"",$J$6:J499,"&gt;=0"))</f>
        <v/>
      </c>
      <c r="L499" s="6">
        <f>IF(AND(A499&amp;""="",D499&amp;""=""),"",IF(J499="","راجع البيانات","سليم"))</f>
        <v/>
      </c>
    </row>
    <row r="500">
      <c r="A500" s="5" t="n"/>
      <c r="B500" s="5" t="n"/>
      <c r="C500" s="5" t="n"/>
      <c r="D500" s="18" t="n"/>
      <c r="E500" s="18" t="n"/>
      <c r="F500" s="19" t="n"/>
      <c r="G500" s="5" t="n"/>
      <c r="H500" s="20" t="n"/>
      <c r="I500" s="5" t="n"/>
      <c r="J500" s="16">
        <f>IF(OR(A500&amp;""="",NOT(ISNUMBER(D500)),NOT(ISNUMBER(E500)),NOT(ISNUMBER(H500))),"",IF(OR(E500&lt;=0,D500&lt;0,D500&gt;E500),"",D500/E500))</f>
        <v/>
      </c>
      <c r="K500" s="15">
        <f>IF(J500="","",COUNTIFS($A$6:$A$505,A500&amp;"",$H$6:$H$505,"&lt;"&amp;H500,$J$6:$J$505,"&gt;=0")+COUNTIFS($A$6:A500,A500&amp;"",$H$6:H500,H500&amp;"",$J$6:J500,"&gt;=0"))</f>
        <v/>
      </c>
      <c r="L500" s="6">
        <f>IF(AND(A500&amp;""="",D500&amp;""=""),"",IF(J500="","راجع البيانات","سليم"))</f>
        <v/>
      </c>
    </row>
    <row r="501">
      <c r="A501" s="5" t="n"/>
      <c r="B501" s="5" t="n"/>
      <c r="C501" s="5" t="n"/>
      <c r="D501" s="18" t="n"/>
      <c r="E501" s="18" t="n"/>
      <c r="F501" s="19" t="n"/>
      <c r="G501" s="5" t="n"/>
      <c r="H501" s="20" t="n"/>
      <c r="I501" s="5" t="n"/>
      <c r="J501" s="16">
        <f>IF(OR(A501&amp;""="",NOT(ISNUMBER(D501)),NOT(ISNUMBER(E501)),NOT(ISNUMBER(H501))),"",IF(OR(E501&lt;=0,D501&lt;0,D501&gt;E501),"",D501/E501))</f>
        <v/>
      </c>
      <c r="K501" s="15">
        <f>IF(J501="","",COUNTIFS($A$6:$A$505,A501&amp;"",$H$6:$H$505,"&lt;"&amp;H501,$J$6:$J$505,"&gt;=0")+COUNTIFS($A$6:A501,A501&amp;"",$H$6:H501,H501&amp;"",$J$6:J501,"&gt;=0"))</f>
        <v/>
      </c>
      <c r="L501" s="6">
        <f>IF(AND(A501&amp;""="",D501&amp;""=""),"",IF(J501="","راجع البيانات","سليم"))</f>
        <v/>
      </c>
    </row>
    <row r="502">
      <c r="A502" s="5" t="n"/>
      <c r="B502" s="5" t="n"/>
      <c r="C502" s="5" t="n"/>
      <c r="D502" s="18" t="n"/>
      <c r="E502" s="18" t="n"/>
      <c r="F502" s="19" t="n"/>
      <c r="G502" s="5" t="n"/>
      <c r="H502" s="20" t="n"/>
      <c r="I502" s="5" t="n"/>
      <c r="J502" s="16">
        <f>IF(OR(A502&amp;""="",NOT(ISNUMBER(D502)),NOT(ISNUMBER(E502)),NOT(ISNUMBER(H502))),"",IF(OR(E502&lt;=0,D502&lt;0,D502&gt;E502),"",D502/E502))</f>
        <v/>
      </c>
      <c r="K502" s="15">
        <f>IF(J502="","",COUNTIFS($A$6:$A$505,A502&amp;"",$H$6:$H$505,"&lt;"&amp;H502,$J$6:$J$505,"&gt;=0")+COUNTIFS($A$6:A502,A502&amp;"",$H$6:H502,H502&amp;"",$J$6:J502,"&gt;=0"))</f>
        <v/>
      </c>
      <c r="L502" s="6">
        <f>IF(AND(A502&amp;""="",D502&amp;""=""),"",IF(J502="","راجع البيانات","سليم"))</f>
        <v/>
      </c>
    </row>
    <row r="503">
      <c r="A503" s="5" t="n"/>
      <c r="B503" s="5" t="n"/>
      <c r="C503" s="5" t="n"/>
      <c r="D503" s="18" t="n"/>
      <c r="E503" s="18" t="n"/>
      <c r="F503" s="19" t="n"/>
      <c r="G503" s="5" t="n"/>
      <c r="H503" s="20" t="n"/>
      <c r="I503" s="5" t="n"/>
      <c r="J503" s="16">
        <f>IF(OR(A503&amp;""="",NOT(ISNUMBER(D503)),NOT(ISNUMBER(E503)),NOT(ISNUMBER(H503))),"",IF(OR(E503&lt;=0,D503&lt;0,D503&gt;E503),"",D503/E503))</f>
        <v/>
      </c>
      <c r="K503" s="15">
        <f>IF(J503="","",COUNTIFS($A$6:$A$505,A503&amp;"",$H$6:$H$505,"&lt;"&amp;H503,$J$6:$J$505,"&gt;=0")+COUNTIFS($A$6:A503,A503&amp;"",$H$6:H503,H503&amp;"",$J$6:J503,"&gt;=0"))</f>
        <v/>
      </c>
      <c r="L503" s="6">
        <f>IF(AND(A503&amp;""="",D503&amp;""=""),"",IF(J503="","راجع البيانات","سليم"))</f>
        <v/>
      </c>
    </row>
    <row r="504">
      <c r="A504" s="5" t="n"/>
      <c r="B504" s="5" t="n"/>
      <c r="C504" s="5" t="n"/>
      <c r="D504" s="18" t="n"/>
      <c r="E504" s="18" t="n"/>
      <c r="F504" s="19" t="n"/>
      <c r="G504" s="5" t="n"/>
      <c r="H504" s="20" t="n"/>
      <c r="I504" s="5" t="n"/>
      <c r="J504" s="16">
        <f>IF(OR(A504&amp;""="",NOT(ISNUMBER(D504)),NOT(ISNUMBER(E504)),NOT(ISNUMBER(H504))),"",IF(OR(E504&lt;=0,D504&lt;0,D504&gt;E504),"",D504/E504))</f>
        <v/>
      </c>
      <c r="K504" s="15">
        <f>IF(J504="","",COUNTIFS($A$6:$A$505,A504&amp;"",$H$6:$H$505,"&lt;"&amp;H504,$J$6:$J$505,"&gt;=0")+COUNTIFS($A$6:A504,A504&amp;"",$H$6:H504,H504&amp;"",$J$6:J504,"&gt;=0"))</f>
        <v/>
      </c>
      <c r="L504" s="6">
        <f>IF(AND(A504&amp;""="",D504&amp;""=""),"",IF(J504="","راجع البيانات","سليم"))</f>
        <v/>
      </c>
    </row>
    <row r="505">
      <c r="A505" s="5" t="n"/>
      <c r="B505" s="5" t="n"/>
      <c r="C505" s="5" t="n"/>
      <c r="D505" s="18" t="n"/>
      <c r="E505" s="18" t="n"/>
      <c r="F505" s="19" t="n"/>
      <c r="G505" s="5" t="n"/>
      <c r="H505" s="20" t="n"/>
      <c r="I505" s="5" t="n"/>
      <c r="J505" s="16">
        <f>IF(OR(A505&amp;""="",NOT(ISNUMBER(D505)),NOT(ISNUMBER(E505)),NOT(ISNUMBER(H505))),"",IF(OR(E505&lt;=0,D505&lt;0,D505&gt;E505),"",D505/E505))</f>
        <v/>
      </c>
      <c r="K505" s="15">
        <f>IF(J505="","",COUNTIFS($A$6:$A$505,A505&amp;"",$H$6:$H$505,"&lt;"&amp;H505,$J$6:$J$505,"&gt;=0")+COUNTIFS($A$6:A505,A505&amp;"",$H$6:H505,H505&amp;"",$J$6:J505,"&gt;=0"))</f>
        <v/>
      </c>
      <c r="L505" s="6">
        <f>IF(AND(A505&amp;""="",D505&amp;""=""),"",IF(J505="","راجع البيانات","سليم"))</f>
        <v/>
      </c>
    </row>
  </sheetData>
  <autoFilter ref="A5:L505"/>
  <mergeCells count="2">
    <mergeCell ref="A2:L2"/>
    <mergeCell ref="A1:L1"/>
  </mergeCells>
  <conditionalFormatting sqref="A6:L505">
    <cfRule type="expression" priority="1" dxfId="0">
      <formula>$L6="راجع البيانات"</formula>
    </cfRule>
  </conditionalFormatting>
  <dataValidations count="2">
    <dataValidation sqref="A6:A505" showDropDown="0" showInputMessage="0" showErrorMessage="0" allowBlank="1" type="list">
      <formula1>='المواد'!$A$6:$A$35</formula1>
    </dataValidation>
    <dataValidation sqref="G6:G505" showDropDown="0" showInputMessage="0" showErrorMessage="0" allowBlank="1" type="list">
      <formula1>='الأخطاء'!$A$9:$A$16</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D16"/>
  <sheetViews>
    <sheetView showGridLines="1" rightToLeft="1" workbookViewId="0">
      <pane ySplit="8" topLeftCell="A9" activePane="bottomLeft" state="frozen"/>
      <selection pane="bottomLeft" activeCell="A1" sqref="A1"/>
    </sheetView>
  </sheetViews>
  <sheetFormatPr baseColWidth="8" defaultRowHeight="15"/>
  <cols>
    <col width="32" customWidth="1" min="1" max="1"/>
    <col width="12" customWidth="1" min="2" max="2"/>
    <col width="14" customWidth="1" min="3" max="3"/>
    <col width="12" customWidth="1" min="4" max="4"/>
  </cols>
  <sheetData>
    <row r="1" ht="26" customHeight="1">
      <c r="A1" s="10" t="inlineStr">
        <is>
          <t>سجل حل Past Papers لمنهج IGCSE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إجمالي الأخطاء المسجلة</t>
        </is>
      </c>
      <c r="B4" s="21">
        <f>COUNTIF('السجل'!$G$6:$G$505,"?*")</f>
        <v/>
      </c>
    </row>
    <row r="5">
      <c r="A5" s="12" t="inlineStr">
        <is>
          <t>أكثر نوع تكرارًا</t>
        </is>
      </c>
      <c r="B5" s="22">
        <f>IF(MAX(B9:B16)=0,"",INDEX(A9:A16,MATCH(1,D9:D16,0)))</f>
        <v/>
      </c>
    </row>
    <row r="6">
      <c r="A6" s="12" t="inlineStr">
        <is>
          <t>تكراره</t>
        </is>
      </c>
      <c r="B6" s="15">
        <f>IF(MAX(B9:B16)=0,"",MAX(B9:B16))</f>
        <v/>
      </c>
    </row>
    <row r="8" ht="32" customHeight="1">
      <c r="A8" s="14" t="inlineStr">
        <is>
          <t>نوع الخطأ</t>
        </is>
      </c>
      <c r="B8" s="14" t="inlineStr">
        <is>
          <t>التكرار</t>
        </is>
      </c>
      <c r="C8" s="14" t="inlineStr">
        <is>
          <t>نسبته من الأخطاء</t>
        </is>
      </c>
      <c r="D8" s="14" t="inlineStr">
        <is>
          <t>الترتيب</t>
        </is>
      </c>
    </row>
    <row r="9">
      <c r="A9" s="5" t="inlineStr">
        <is>
          <t>خطأ حسابي</t>
        </is>
      </c>
      <c r="B9" s="15">
        <f>IF(A9&amp;""="","",COUNTIF('السجل'!$G$6:$G$505,A9&amp;""))</f>
        <v/>
      </c>
      <c r="C9" s="16">
        <f>IF(OR(B9="",$B$4=0),"",B9/$B$4)</f>
        <v/>
      </c>
      <c r="D9" s="15">
        <f>IF(OR(B9="",B9=0),"",COUNTIF($B$9:$B$16,"&gt;"&amp;B9)+COUNTIF($B$9:B9,B9))</f>
        <v/>
      </c>
    </row>
    <row r="10">
      <c r="A10" s="5" t="inlineStr">
        <is>
          <t>لم أفهم السؤال</t>
        </is>
      </c>
      <c r="B10" s="15">
        <f>IF(A10&amp;""="","",COUNTIF('السجل'!$G$6:$G$505,A10&amp;""))</f>
        <v/>
      </c>
      <c r="C10" s="16">
        <f>IF(OR(B10="",$B$4=0),"",B10/$B$4)</f>
        <v/>
      </c>
      <c r="D10" s="15">
        <f>IF(OR(B10="",B10=0),"",COUNTIF($B$9:$B$16,"&gt;"&amp;B10)+COUNTIF($B$9:B10,B10))</f>
        <v/>
      </c>
    </row>
    <row r="11">
      <c r="A11" s="5" t="inlineStr">
        <is>
          <t>نقص معلومة</t>
        </is>
      </c>
      <c r="B11" s="15">
        <f>IF(A11&amp;""="","",COUNTIF('السجل'!$G$6:$G$505,A11&amp;""))</f>
        <v/>
      </c>
      <c r="C11" s="16">
        <f>IF(OR(B11="",$B$4=0),"",B11/$B$4)</f>
        <v/>
      </c>
      <c r="D11" s="15">
        <f>IF(OR(B11="",B11=0),"",COUNTIF($B$9:$B$16,"&gt;"&amp;B11)+COUNTIF($B$9:B11,B11))</f>
        <v/>
      </c>
    </row>
    <row r="12">
      <c r="A12" s="5" t="inlineStr">
        <is>
          <t>ضيق الوقت</t>
        </is>
      </c>
      <c r="B12" s="15">
        <f>IF(A12&amp;""="","",COUNTIF('السجل'!$G$6:$G$505,A12&amp;""))</f>
        <v/>
      </c>
      <c r="C12" s="16">
        <f>IF(OR(B12="",$B$4=0),"",B12/$B$4)</f>
        <v/>
      </c>
      <c r="D12" s="15">
        <f>IF(OR(B12="",B12=0),"",COUNTIF($B$9:$B$16,"&gt;"&amp;B12)+COUNTIF($B$9:B12,B12))</f>
        <v/>
      </c>
    </row>
    <row r="13">
      <c r="A13" s="5" t="inlineStr">
        <is>
          <t>صياغة الإجابة</t>
        </is>
      </c>
      <c r="B13" s="15">
        <f>IF(A13&amp;""="","",COUNTIF('السجل'!$G$6:$G$505,A13&amp;""))</f>
        <v/>
      </c>
      <c r="C13" s="16">
        <f>IF(OR(B13="",$B$4=0),"",B13/$B$4)</f>
        <v/>
      </c>
      <c r="D13" s="15">
        <f>IF(OR(B13="",B13=0),"",COUNTIF($B$9:$B$16,"&gt;"&amp;B13)+COUNTIF($B$9:B13,B13))</f>
        <v/>
      </c>
    </row>
    <row r="14">
      <c r="A14" s="5" t="inlineStr">
        <is>
          <t>إهمال في قراءة السؤال</t>
        </is>
      </c>
      <c r="B14" s="15">
        <f>IF(A14&amp;""="","",COUNTIF('السجل'!$G$6:$G$505,A14&amp;""))</f>
        <v/>
      </c>
      <c r="C14" s="16">
        <f>IF(OR(B14="",$B$4=0),"",B14/$B$4)</f>
        <v/>
      </c>
      <c r="D14" s="15">
        <f>IF(OR(B14="",B14=0),"",COUNTIF($B$9:$B$16,"&gt;"&amp;B14)+COUNTIF($B$9:B14,B14))</f>
        <v/>
      </c>
    </row>
    <row r="15">
      <c r="A15" s="5" t="inlineStr">
        <is>
          <t>أخرى</t>
        </is>
      </c>
      <c r="B15" s="15">
        <f>IF(A15&amp;""="","",COUNTIF('السجل'!$G$6:$G$505,A15&amp;""))</f>
        <v/>
      </c>
      <c r="C15" s="16">
        <f>IF(OR(B15="",$B$4=0),"",B15/$B$4)</f>
        <v/>
      </c>
      <c r="D15" s="15">
        <f>IF(OR(B15="",B15=0),"",COUNTIF($B$9:$B$16,"&gt;"&amp;B15)+COUNTIF($B$9:B15,B15))</f>
        <v/>
      </c>
    </row>
    <row r="16">
      <c r="A16" s="5" t="n"/>
      <c r="B16" s="15">
        <f>IF(A16&amp;""="","",COUNTIF('السجل'!$G$6:$G$505,A16&amp;""))</f>
        <v/>
      </c>
      <c r="C16" s="16">
        <f>IF(OR(B16="",$B$4=0),"",B16/$B$4)</f>
        <v/>
      </c>
      <c r="D16" s="15">
        <f>IF(OR(B16="",B16=0),"",COUNTIF($B$9:$B$16,"&gt;"&amp;B16)+COUNTIF($B$9:B16,B16))</f>
        <v/>
      </c>
    </row>
  </sheetData>
  <mergeCells count="2">
    <mergeCell ref="A1:D1"/>
    <mergeCell ref="A2:D2"/>
  </mergeCells>
  <conditionalFormatting sqref="A9:D16">
    <cfRule type="expression" priority="1" dxfId="2">
      <formula>$D9=1</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C26"/>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26" customWidth="1" min="2" max="2"/>
    <col width="4" customWidth="1" min="3" max="3"/>
  </cols>
  <sheetData>
    <row r="1" ht="26" customHeight="1">
      <c r="A1" s="10" t="inlineStr">
        <is>
          <t>سجل حل Past Papers لمنهج IGCSE · قالب مجاني من Softwiro</t>
        </is>
      </c>
    </row>
    <row r="2">
      <c r="A2" s="11" t="inlineStr">
        <is>
          <t>هل تعبت من نقل الأرقام بين الشيتات؟ هذا العمل يتم تلقائيًا في برنامج مخصص من Softwiro ← اضغط هنا</t>
        </is>
      </c>
    </row>
    <row r="4">
      <c r="A4" s="23" t="inlineStr">
        <is>
          <t>السجل</t>
        </is>
      </c>
    </row>
    <row r="5">
      <c r="A5" s="12" t="inlineStr">
        <is>
          <t>الأوراق المحتسبة</t>
        </is>
      </c>
      <c r="B5" s="21">
        <f>COUNT('السجل'!$J$6:$J$505)</f>
        <v/>
      </c>
    </row>
    <row r="6">
      <c r="A6" s="12" t="inlineStr">
        <is>
          <t>أسطر تحتاج مراجعة</t>
        </is>
      </c>
      <c r="B6" s="15">
        <f>COUNTIF('السجل'!$L$6:$L$505,"راجع البيانات")</f>
        <v/>
      </c>
    </row>
    <row r="7">
      <c r="A7" s="12" t="inlineStr">
        <is>
          <t>متوسط النسبة في كل الأوراق</t>
        </is>
      </c>
      <c r="B7" s="24">
        <f>IF(B5=0,"",SUM('السجل'!$J$6:$J$505)/B5)</f>
        <v/>
      </c>
    </row>
    <row r="8">
      <c r="A8" s="12" t="inlineStr">
        <is>
          <t>متوسط الزمن (دقيقة)</t>
        </is>
      </c>
      <c r="B8" s="15">
        <f>IFERROR(SUMIFS('السجل'!$F$6:$F$505,'السجل'!$J$6:$J$505,"&gt;=0")/COUNTIFS('السجل'!$J$6:$J$505,"&gt;=0",'السجل'!$F$6:$F$505,"&gt;0"),"")</f>
        <v/>
      </c>
    </row>
    <row r="9">
      <c r="A9" s="12" t="inlineStr">
        <is>
          <t>آخر تاريخ مسجل في السجل</t>
        </is>
      </c>
      <c r="B9" s="17">
        <f>IF(COUNT('السجل'!$H$6:$H$505)=0,"",MAX('السجل'!$H$6:$H$505))</f>
        <v/>
      </c>
    </row>
    <row r="11">
      <c r="A11" s="23" t="inlineStr">
        <is>
          <t>المواد</t>
        </is>
      </c>
    </row>
    <row r="12">
      <c r="A12" s="12" t="inlineStr">
        <is>
          <t>مواد مسجلة</t>
        </is>
      </c>
      <c r="B12" s="15">
        <f>COUNTIF('المواد'!$A$6:$A$35,"?*")</f>
        <v/>
      </c>
    </row>
    <row r="13">
      <c r="A13" s="12" t="inlineStr">
        <is>
          <t>مواد لها محاولات</t>
        </is>
      </c>
      <c r="B13" s="15">
        <f>COUNTIF('المواد'!$C$6:$C$35,"&gt;0")</f>
        <v/>
      </c>
    </row>
    <row r="14">
      <c r="A14" s="12" t="inlineStr">
        <is>
          <t>أعلى متوسط نسبة (المادة)</t>
        </is>
      </c>
      <c r="B14" s="6">
        <f>IF(B13=0,"",INDEX('المواد'!$A$6:$A$35,MATCH(MAX('المواد'!$D$6:$D$35),'المواد'!$D$6:$D$35,0)))</f>
        <v/>
      </c>
    </row>
    <row r="15">
      <c r="A15" s="12" t="inlineStr">
        <is>
          <t>أقل متوسط نسبة (المادة)</t>
        </is>
      </c>
      <c r="B15" s="22">
        <f>IF(B13=0,"",INDEX('المواد'!$A$6:$A$35,MATCH(MIN('المواد'!$D$6:$D$35),'المواد'!$D$6:$D$35,0)))</f>
        <v/>
      </c>
    </row>
    <row r="16">
      <c r="A16" s="12" t="inlineStr">
        <is>
          <t>مواد في تحسن</t>
        </is>
      </c>
      <c r="B16" s="15">
        <f>COUNTIF('المواد'!$H$6:$H$35,"تحسن")</f>
        <v/>
      </c>
    </row>
    <row r="17">
      <c r="A17" s="12" t="inlineStr">
        <is>
          <t>مواد في تراجع</t>
        </is>
      </c>
      <c r="B17" s="15">
        <f>COUNTIF('المواد'!$H$6:$H$35,"تراجع")</f>
        <v/>
      </c>
    </row>
    <row r="18">
      <c r="A18" s="12" t="inlineStr">
        <is>
          <t>مواد ثابتة</t>
        </is>
      </c>
      <c r="B18" s="15">
        <f>COUNTIF('المواد'!$H$6:$H$35,"ثابت")</f>
        <v/>
      </c>
    </row>
    <row r="19">
      <c r="A19" s="12" t="inlineStr">
        <is>
          <t>مواد تحتاج 6 محاولات</t>
        </is>
      </c>
      <c r="B19" s="15">
        <f>COUNTIF('المواد'!$H$6:$H$35,"تحتاج 6 محاولات")</f>
        <v/>
      </c>
    </row>
    <row r="20">
      <c r="A20" s="12" t="inlineStr">
        <is>
          <t>مواد بلا محاولات</t>
        </is>
      </c>
      <c r="B20" s="15">
        <f>COUNTIF('المواد'!$H$6:$H$35,"لا محاولات")</f>
        <v/>
      </c>
    </row>
    <row r="22">
      <c r="A22" s="23" t="inlineStr">
        <is>
          <t>الأخطاء</t>
        </is>
      </c>
    </row>
    <row r="23">
      <c r="A23" s="12" t="inlineStr">
        <is>
          <t>إجمالي الأخطاء المسجلة</t>
        </is>
      </c>
      <c r="B23" s="15">
        <f>'الأخطاء'!B4</f>
        <v/>
      </c>
    </row>
    <row r="24">
      <c r="A24" s="12" t="inlineStr">
        <is>
          <t>أكثر نوع تكرارًا</t>
        </is>
      </c>
      <c r="B24" s="22">
        <f>'الأخطاء'!B5</f>
        <v/>
      </c>
    </row>
    <row r="25">
      <c r="A25" s="12" t="inlineStr">
        <is>
          <t>تكراره</t>
        </is>
      </c>
      <c r="B25" s="15">
        <f>'الأخطاء'!B6</f>
        <v/>
      </c>
    </row>
    <row r="26">
      <c r="A26" s="12" t="inlineStr">
        <is>
          <t>نسبته من الأخطاء</t>
        </is>
      </c>
      <c r="B26" s="16">
        <f>IF(OR(B25="",B23=0),"",B25/B23)</f>
        <v/>
      </c>
    </row>
  </sheetData>
  <mergeCells count="2">
    <mergeCell ref="A1:C1"/>
    <mergeCell ref="A2:C2"/>
  </mergeCells>
  <conditionalFormatting sqref="B6">
    <cfRule type="expression" priority="1" dxfId="2">
      <formula>B6&gt;0</formula>
    </cfRule>
  </conditionalFormatting>
  <conditionalFormatting sqref="B17">
    <cfRule type="expression" priority="2" dxfId="0">
      <formula>B17&gt;0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سجل حل Past Papers لمنهج IGCSE</dc:title>
  <dc:description>سجّل كل ورقة تحلها (المادة، رقم الورقة أو الـ component، الـ session والسنة، الدرجة والدرجة الكاملة، الزمن، نوع الخطأ، التاريخ)، فيعطيك الشيت متوسط نسبتك في كل مادة، ومقارنة أول 3 محاولات بآخر 3، واتجاه التحسن، وأكثر أنواع الأخطاء تكرارًا.</dc:description>
  <dcterms:created xsi:type="dcterms:W3CDTF">2026-11-05T01:36:45Z</dcterms:created>
  <dcterms:modified xsi:type="dcterms:W3CDTF">2026-11-05T01:36:46Z</dcterms:modified>
  <cp:keywords>Softwiro, Excel, سجل حل Past Papers لمنهج IGCSE</cp:keywords>
</cp:coreProperties>
</file>