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طلاب" sheetId="3" state="visible" r:id="rId3"/>
    <sheet name="الواجبات" sheetId="4" state="visible" r:id="rId4"/>
    <sheet name="التسليم" sheetId="5" state="visible" r:id="rId5"/>
    <sheet name="السلوك" sheetId="6" state="visible" r:id="rId6"/>
    <sheet name="للمتابعة" sheetId="7" state="visible" r:id="rId7"/>
    <sheet name="الملخص" sheetId="8" state="visible" r:id="rId8"/>
    <sheet name="لماذا ما زلت على إكسل؟" sheetId="9" state="visible" r:id="rId9"/>
  </sheets>
  <definedNames>
    <definedName name="_xlnm._FilterDatabase" localSheetId="2" hidden="1">'الطلاب'!$A$5:$M$305</definedName>
    <definedName name="_xlnm._FilterDatabase" localSheetId="3" hidden="1">'الواجبات'!$A$5:$L$305</definedName>
    <definedName name="_xlnm._FilterDatabase" localSheetId="4" hidden="1">'التسليم'!$A$5:$F$2005</definedName>
    <definedName name="_xlnm._FilterDatabase" localSheetId="5" hidden="1">'السلوك'!$A$5:$F$1005</definedName>
  </definedNames>
  <calcPr calcId="124519" fullCalcOnLoad="1"/>
</workbook>
</file>

<file path=xl/styles.xml><?xml version="1.0" encoding="utf-8"?>
<styleSheet xmlns="http://schemas.openxmlformats.org/spreadsheetml/2006/main">
  <numFmts count="2">
    <numFmt numFmtId="164" formatCode="0.0%"/>
    <numFmt numFmtId="165" formatCode="yyyy-mm-dd"/>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5">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3" fontId="4"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165" fontId="4" fillId="0"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164"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FEF3C7"/>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homework-behavior-tracker?utm_source=excel&amp;utm_medium=template&amp;utm_campaign=homework-behavior-tracker"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homework-behavior-tracker"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homework-behavior-tracker"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homework-behavior-tracker"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homework-behavior-tracker"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homework-behavior-tracker"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homework-behavior-tracker"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homework-behavior-tracker" TargetMode="External" Id="rId1" /></Relationships>
</file>

<file path=xl/worksheets/_rels/sheet9.xml.rels><Relationships xmlns="http://schemas.openxmlformats.org/package/2006/relationships"><Relationship Type="http://schemas.openxmlformats.org/officeDocument/2006/relationships/hyperlink" Target="https://softwiro.com/ar/contact?utm_source=excel&amp;utm_medium=template&amp;utm_campaign=homework-behavior-tracker" TargetMode="External" Id="rId1" /><Relationship Type="http://schemas.openxmlformats.org/officeDocument/2006/relationships/hyperlink" Target="https://softwiro.com/ar/contact?utm_source=excel&amp;utm_medium=template&amp;utm_campaign=homework-behavior-tracker"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متابعة الواجبات والسلوك للمعلم</t>
        </is>
      </c>
    </row>
    <row r="3" ht="36" customHeight="1">
      <c r="B3" s="2" t="inlineStr">
        <is>
          <t>يتابع الواجبات التي تطلبها من فصولك وتسليم كل طالب لها، مع ملاحظات سلوك بسيطة (إيجابية أو تنبيه). يحسب نسبة التسليم لكل طالب وواجب وفصل، ويعرض قائمة بمن يحتاج إلى متابعة.</t>
        </is>
      </c>
    </row>
    <row r="5">
      <c r="B5" s="3" t="inlineStr">
        <is>
          <t>طريقة الاستخدام</t>
        </is>
      </c>
    </row>
    <row r="6" ht="30" customHeight="1">
      <c r="B6" s="4" t="inlineStr">
        <is>
          <t>1. في شيت «الإعدادات» اكتب اسمك والعام الدراسي وحد نسبة التسليم الذي يظهر تحته التنبيه وعدد التنبيهات السلوكية الذي تراجع عنده الطالب، ثم اكتب أسماء فصولك.</t>
        </is>
      </c>
    </row>
    <row r="7" ht="30" customHeight="1">
      <c r="B7" s="4" t="inlineStr">
        <is>
          <t>2. في شيت «الطلاب» اكتب كود كل طالب واسمه وفصله.</t>
        </is>
      </c>
    </row>
    <row r="8" ht="30" customHeight="1">
      <c r="B8" s="4" t="inlineStr">
        <is>
          <t>3. في شيت «الواجبات» سجّل كل واجب تطلبه: كوده وتاريخه والفصل والمادة وعنوانه وموعد تسليمه.</t>
        </is>
      </c>
    </row>
    <row r="9" ht="30" customHeight="1">
      <c r="B9" s="4" t="inlineStr">
        <is>
          <t>4. في شيت «التسليم» اكتب لكل طالب وواجب سطرًا: كود الواجب وكود الطالب وحالة التسليم (سلّم في الموعد أو سلّم متأخرًا أو لم يسلّم).</t>
        </is>
      </c>
    </row>
    <row r="10" ht="30" customHeight="1">
      <c r="B10" s="4" t="inlineStr">
        <is>
          <t>5. في شيت «السلوك» سجّل الملاحظة السلوكية العامة: التاريخ وكود الطالب ونوعها (إيجابي أو تنبيه) وجملة قصيرة.</t>
        </is>
      </c>
    </row>
    <row r="11" ht="30" customHeight="1">
      <c r="B11" s="4" t="inlineStr">
        <is>
          <t>6. شيت «الطلاب» يحسب نسبة التسليم وعدد الملاحظات وحالة كل طالب، وشيت «للمتابعة» يرتب من يحتاج إلى متابعة، وشيت «الملخص» يعرض الفصول.</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نسبة التسليم للطالب = (سلّم في الموعد + سلّم متأخرًا) ÷ عدد الواجبات المسجلة له في شيت التسليم. الواجب الذي لم يُكتب له سطر لا يدخل في الحساب.</t>
        </is>
      </c>
    </row>
    <row r="20" ht="30" customHeight="1">
      <c r="B20" s="4" t="inlineStr">
        <is>
          <t>• يظهر الطالب «يحتاج متابعة» إذا كانت نسبته أقل من الحد المكتوب في الإعدادات، و«متابعة سلوك» إذا بلغت تنبيهاته الحد المكتوب هناك.</t>
        </is>
      </c>
    </row>
    <row r="21" ht="30" customHeight="1">
      <c r="B21" s="4" t="inlineStr">
        <is>
          <t>• اكتب في السلوك ملاحظات عامة قصيرة عن التصرف في الحصة فقط، ولا تكتب بيانات صحية أو أسرية أو شخصية حساسة.</t>
        </is>
      </c>
    </row>
    <row r="22" ht="30" customHeight="1">
      <c r="B22" s="4" t="inlineStr">
        <is>
          <t>• يعتمد عدد طلاب الفصل في شيت الواجبات على كتابة فصل كل طالب في شيت الطلاب، فاكتب اسم الفصل كما في الإعدادات.</t>
        </is>
      </c>
    </row>
    <row r="23" ht="30" customHeight="1">
      <c r="B23" s="4" t="inlineStr">
        <is>
          <t>• عمود «غير مسجّل» في الواجبات يعدّ طلاب الفصل الذين لم يُكتب لهم سطر تسليم بعد لهذا الواجب.</t>
        </is>
      </c>
    </row>
    <row r="24" ht="30" customHeight="1">
      <c r="B24" s="4" t="inlineStr">
        <is>
          <t>• يتسع الشيت لـ 300 طالب و300 واجب و2000 سطر تسليم و1000 ملاحظة سلوك، وتعرض «للمتابعة» أول 50 طالبًا.</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29"/>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2" customWidth="1" min="2" max="2"/>
    <col width="4" customWidth="1" min="3" max="3"/>
  </cols>
  <sheetData>
    <row r="1" ht="26" customHeight="1">
      <c r="A1" s="10" t="inlineStr">
        <is>
          <t>شيت متابعة الواجبات والسلوك للمعلم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المعلم</t>
        </is>
      </c>
      <c r="B4" s="5" t="inlineStr">
        <is>
          <t>أ. سامي</t>
        </is>
      </c>
    </row>
    <row r="5">
      <c r="A5" s="12" t="inlineStr">
        <is>
          <t>العام الدراسي</t>
        </is>
      </c>
      <c r="B5" s="5" t="inlineStr">
        <is>
          <t>2026/2027</t>
        </is>
      </c>
    </row>
    <row r="6">
      <c r="A6" s="12" t="inlineStr">
        <is>
          <t>حد نسبة التسليم (تحته يظهر التنبيه)</t>
        </is>
      </c>
      <c r="B6" s="13" t="n">
        <v>0.7</v>
      </c>
    </row>
    <row r="7">
      <c r="A7" s="12" t="inlineStr">
        <is>
          <t>عدد التنبيهات السلوكية للمراجعة</t>
        </is>
      </c>
      <c r="B7" s="14" t="n">
        <v>2</v>
      </c>
    </row>
    <row r="9" ht="32" customHeight="1">
      <c r="A9" s="15" t="inlineStr">
        <is>
          <t>الفصول</t>
        </is>
      </c>
    </row>
    <row r="10">
      <c r="A10" s="5" t="inlineStr">
        <is>
          <t>فصل 1</t>
        </is>
      </c>
    </row>
    <row r="11">
      <c r="A11" s="5" t="inlineStr">
        <is>
          <t>فصل 2</t>
        </is>
      </c>
    </row>
    <row r="12">
      <c r="A12" s="5" t="n"/>
    </row>
    <row r="13">
      <c r="A13" s="5" t="n"/>
    </row>
    <row r="14">
      <c r="A14" s="5" t="n"/>
    </row>
    <row r="15">
      <c r="A15" s="5" t="n"/>
    </row>
    <row r="16">
      <c r="A16" s="5" t="n"/>
    </row>
    <row r="17">
      <c r="A17" s="5" t="n"/>
    </row>
    <row r="18">
      <c r="A18" s="5" t="n"/>
    </row>
    <row r="19">
      <c r="A19" s="5" t="n"/>
    </row>
    <row r="20">
      <c r="A20" s="5" t="n"/>
    </row>
    <row r="21">
      <c r="A21" s="5" t="n"/>
    </row>
    <row r="22">
      <c r="A22" s="5" t="n"/>
    </row>
    <row r="23">
      <c r="A23" s="5" t="n"/>
    </row>
    <row r="24">
      <c r="A24" s="5" t="n"/>
    </row>
    <row r="25">
      <c r="A25" s="5" t="n"/>
    </row>
    <row r="26">
      <c r="A26" s="5" t="n"/>
    </row>
    <row r="27">
      <c r="A27" s="5" t="n"/>
    </row>
    <row r="28">
      <c r="A28" s="5" t="n"/>
    </row>
    <row r="29">
      <c r="A29" s="5" t="n"/>
    </row>
  </sheetData>
  <mergeCells count="2">
    <mergeCell ref="A1:C1"/>
    <mergeCell ref="A2:C2"/>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M3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14" customWidth="1" min="3" max="3"/>
    <col width="11" customWidth="1" min="4" max="4"/>
    <col width="11" customWidth="1" min="5" max="5"/>
    <col width="11" customWidth="1" min="6" max="6"/>
    <col width="11" customWidth="1" min="7" max="7"/>
    <col width="13" customWidth="1" min="8" max="8"/>
    <col width="11" customWidth="1" min="9" max="9"/>
    <col width="11" customWidth="1" min="10" max="10"/>
    <col width="16" customWidth="1" min="11" max="11"/>
    <col width="14" customWidth="1" min="12" max="12"/>
    <col width="11" customWidth="1" min="13" max="13"/>
  </cols>
  <sheetData>
    <row r="1" ht="26" customHeight="1">
      <c r="A1" s="10" t="inlineStr">
        <is>
          <t>شيت متابعة الواجبات والسلوك للمعلم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كود الطالب</t>
        </is>
      </c>
      <c r="B5" s="15" t="inlineStr">
        <is>
          <t>الاسم</t>
        </is>
      </c>
      <c r="C5" s="15" t="inlineStr">
        <is>
          <t>الفصل</t>
        </is>
      </c>
      <c r="D5" s="15" t="inlineStr">
        <is>
          <t>واجبات مسجلة</t>
        </is>
      </c>
      <c r="E5" s="15" t="inlineStr">
        <is>
          <t>سلّم في الموعد</t>
        </is>
      </c>
      <c r="F5" s="15" t="inlineStr">
        <is>
          <t>سلّم متأخرًا</t>
        </is>
      </c>
      <c r="G5" s="15" t="inlineStr">
        <is>
          <t>لم يسلّم</t>
        </is>
      </c>
      <c r="H5" s="15" t="inlineStr">
        <is>
          <t>نسبة التسليم</t>
        </is>
      </c>
      <c r="I5" s="15" t="inlineStr">
        <is>
          <t>ملاحظات إيجابية</t>
        </is>
      </c>
      <c r="J5" s="15" t="inlineStr">
        <is>
          <t>تنبيهات سلوك</t>
        </is>
      </c>
      <c r="K5" s="15" t="inlineStr">
        <is>
          <t>حالة التسليم</t>
        </is>
      </c>
      <c r="L5" s="15" t="inlineStr">
        <is>
          <t>السلوك</t>
        </is>
      </c>
      <c r="M5" s="15" t="inlineStr">
        <is>
          <t>ترتيب المتابعة</t>
        </is>
      </c>
    </row>
    <row r="6">
      <c r="A6" s="5" t="inlineStr">
        <is>
          <t>S01</t>
        </is>
      </c>
      <c r="B6" s="5" t="inlineStr">
        <is>
          <t>أحمد علي</t>
        </is>
      </c>
      <c r="C6" s="5" t="inlineStr">
        <is>
          <t>فصل 1</t>
        </is>
      </c>
      <c r="D6" s="16">
        <f>IF(A6&amp;""="","",COUNTIFS('التسليم'!$B$6:$B$2005,A6&amp;""))</f>
        <v/>
      </c>
      <c r="E6" s="16">
        <f>IF(A6&amp;""="","",COUNTIFS('التسليم'!$B$6:$B$2005,A6&amp;"",'التسليم'!$C$6:$C$2005,"سلّم في الموعد"))</f>
        <v/>
      </c>
      <c r="F6" s="16">
        <f>IF(A6&amp;""="","",COUNTIFS('التسليم'!$B$6:$B$2005,A6&amp;"",'التسليم'!$C$6:$C$2005,"سلّم متأخرًا"))</f>
        <v/>
      </c>
      <c r="G6" s="16">
        <f>IF(A6&amp;""="","",COUNTIFS('التسليم'!$B$6:$B$2005,A6&amp;"",'التسليم'!$C$6:$C$2005,"لم يسلّم"))</f>
        <v/>
      </c>
      <c r="H6" s="17">
        <f>IF(A6&amp;""="","",IF(D6=0,"",ROUND((E6+F6)/D6,4)))</f>
        <v/>
      </c>
      <c r="I6" s="16">
        <f>IF(A6&amp;""="","",COUNTIFS('السلوك'!$B$6:$B$1005,A6&amp;"",'السلوك'!$C$6:$C$1005,"إيجابي"))</f>
        <v/>
      </c>
      <c r="J6" s="16">
        <f>IF(A6&amp;""="","",COUNTIFS('السلوك'!$B$6:$B$1005,A6&amp;"",'السلوك'!$C$6:$C$1005,"تنبيه"))</f>
        <v/>
      </c>
      <c r="K6" s="6">
        <f>IF(A6&amp;""="","",IF(D6=0,"لا واجبات",IF(H6&lt;'الإعدادات'!$B$6,"يحتاج متابعة","منتظم")))</f>
        <v/>
      </c>
      <c r="L6" s="6">
        <f>IF(A6&amp;""="","",IF(J6&gt;='الإعدادات'!$B$7,"متابعة سلوك",""))</f>
        <v/>
      </c>
      <c r="M6" s="16">
        <f>IF(K6="يحتاج متابعة",COUNTIFS($H$6:$H$305,"&lt;"&amp;H6,$K$6:$K$305,"يحتاج متابعة")+COUNTIFS($H$6:H6,H6,$K$6:K6,"يحتاج متابعة"),"")</f>
        <v/>
      </c>
    </row>
    <row r="7">
      <c r="A7" s="5" t="inlineStr">
        <is>
          <t>S02</t>
        </is>
      </c>
      <c r="B7" s="5" t="inlineStr">
        <is>
          <t>سلمى حسن</t>
        </is>
      </c>
      <c r="C7" s="5" t="inlineStr">
        <is>
          <t>فصل 1</t>
        </is>
      </c>
      <c r="D7" s="16">
        <f>IF(A7&amp;""="","",COUNTIFS('التسليم'!$B$6:$B$2005,A7&amp;""))</f>
        <v/>
      </c>
      <c r="E7" s="16">
        <f>IF(A7&amp;""="","",COUNTIFS('التسليم'!$B$6:$B$2005,A7&amp;"",'التسليم'!$C$6:$C$2005,"سلّم في الموعد"))</f>
        <v/>
      </c>
      <c r="F7" s="16">
        <f>IF(A7&amp;""="","",COUNTIFS('التسليم'!$B$6:$B$2005,A7&amp;"",'التسليم'!$C$6:$C$2005,"سلّم متأخرًا"))</f>
        <v/>
      </c>
      <c r="G7" s="16">
        <f>IF(A7&amp;""="","",COUNTIFS('التسليم'!$B$6:$B$2005,A7&amp;"",'التسليم'!$C$6:$C$2005,"لم يسلّم"))</f>
        <v/>
      </c>
      <c r="H7" s="17">
        <f>IF(A7&amp;""="","",IF(D7=0,"",ROUND((E7+F7)/D7,4)))</f>
        <v/>
      </c>
      <c r="I7" s="16">
        <f>IF(A7&amp;""="","",COUNTIFS('السلوك'!$B$6:$B$1005,A7&amp;"",'السلوك'!$C$6:$C$1005,"إيجابي"))</f>
        <v/>
      </c>
      <c r="J7" s="16">
        <f>IF(A7&amp;""="","",COUNTIFS('السلوك'!$B$6:$B$1005,A7&amp;"",'السلوك'!$C$6:$C$1005,"تنبيه"))</f>
        <v/>
      </c>
      <c r="K7" s="6">
        <f>IF(A7&amp;""="","",IF(D7=0,"لا واجبات",IF(H7&lt;'الإعدادات'!$B$6,"يحتاج متابعة","منتظم")))</f>
        <v/>
      </c>
      <c r="L7" s="6">
        <f>IF(A7&amp;""="","",IF(J7&gt;='الإعدادات'!$B$7,"متابعة سلوك",""))</f>
        <v/>
      </c>
      <c r="M7" s="16">
        <f>IF(K7="يحتاج متابعة",COUNTIFS($H$6:$H$305,"&lt;"&amp;H7,$K$6:$K$305,"يحتاج متابعة")+COUNTIFS($H$6:H7,H7,$K$6:K7,"يحتاج متابعة"),"")</f>
        <v/>
      </c>
    </row>
    <row r="8">
      <c r="A8" s="5" t="inlineStr">
        <is>
          <t>S03</t>
        </is>
      </c>
      <c r="B8" s="5" t="inlineStr">
        <is>
          <t>عمر خالد</t>
        </is>
      </c>
      <c r="C8" s="5" t="inlineStr">
        <is>
          <t>فصل 1</t>
        </is>
      </c>
      <c r="D8" s="16">
        <f>IF(A8&amp;""="","",COUNTIFS('التسليم'!$B$6:$B$2005,A8&amp;""))</f>
        <v/>
      </c>
      <c r="E8" s="16">
        <f>IF(A8&amp;""="","",COUNTIFS('التسليم'!$B$6:$B$2005,A8&amp;"",'التسليم'!$C$6:$C$2005,"سلّم في الموعد"))</f>
        <v/>
      </c>
      <c r="F8" s="16">
        <f>IF(A8&amp;""="","",COUNTIFS('التسليم'!$B$6:$B$2005,A8&amp;"",'التسليم'!$C$6:$C$2005,"سلّم متأخرًا"))</f>
        <v/>
      </c>
      <c r="G8" s="16">
        <f>IF(A8&amp;""="","",COUNTIFS('التسليم'!$B$6:$B$2005,A8&amp;"",'التسليم'!$C$6:$C$2005,"لم يسلّم"))</f>
        <v/>
      </c>
      <c r="H8" s="17">
        <f>IF(A8&amp;""="","",IF(D8=0,"",ROUND((E8+F8)/D8,4)))</f>
        <v/>
      </c>
      <c r="I8" s="16">
        <f>IF(A8&amp;""="","",COUNTIFS('السلوك'!$B$6:$B$1005,A8&amp;"",'السلوك'!$C$6:$C$1005,"إيجابي"))</f>
        <v/>
      </c>
      <c r="J8" s="16">
        <f>IF(A8&amp;""="","",COUNTIFS('السلوك'!$B$6:$B$1005,A8&amp;"",'السلوك'!$C$6:$C$1005,"تنبيه"))</f>
        <v/>
      </c>
      <c r="K8" s="6">
        <f>IF(A8&amp;""="","",IF(D8=0,"لا واجبات",IF(H8&lt;'الإعدادات'!$B$6,"يحتاج متابعة","منتظم")))</f>
        <v/>
      </c>
      <c r="L8" s="6">
        <f>IF(A8&amp;""="","",IF(J8&gt;='الإعدادات'!$B$7,"متابعة سلوك",""))</f>
        <v/>
      </c>
      <c r="M8" s="16">
        <f>IF(K8="يحتاج متابعة",COUNTIFS($H$6:$H$305,"&lt;"&amp;H8,$K$6:$K$305,"يحتاج متابعة")+COUNTIFS($H$6:H8,H8,$K$6:K8,"يحتاج متابعة"),"")</f>
        <v/>
      </c>
    </row>
    <row r="9">
      <c r="A9" s="5" t="inlineStr">
        <is>
          <t>S04</t>
        </is>
      </c>
      <c r="B9" s="5" t="inlineStr">
        <is>
          <t>ليلى محمود</t>
        </is>
      </c>
      <c r="C9" s="5" t="inlineStr">
        <is>
          <t>فصل 1</t>
        </is>
      </c>
      <c r="D9" s="16">
        <f>IF(A9&amp;""="","",COUNTIFS('التسليم'!$B$6:$B$2005,A9&amp;""))</f>
        <v/>
      </c>
      <c r="E9" s="16">
        <f>IF(A9&amp;""="","",COUNTIFS('التسليم'!$B$6:$B$2005,A9&amp;"",'التسليم'!$C$6:$C$2005,"سلّم في الموعد"))</f>
        <v/>
      </c>
      <c r="F9" s="16">
        <f>IF(A9&amp;""="","",COUNTIFS('التسليم'!$B$6:$B$2005,A9&amp;"",'التسليم'!$C$6:$C$2005,"سلّم متأخرًا"))</f>
        <v/>
      </c>
      <c r="G9" s="16">
        <f>IF(A9&amp;""="","",COUNTIFS('التسليم'!$B$6:$B$2005,A9&amp;"",'التسليم'!$C$6:$C$2005,"لم يسلّم"))</f>
        <v/>
      </c>
      <c r="H9" s="17">
        <f>IF(A9&amp;""="","",IF(D9=0,"",ROUND((E9+F9)/D9,4)))</f>
        <v/>
      </c>
      <c r="I9" s="16">
        <f>IF(A9&amp;""="","",COUNTIFS('السلوك'!$B$6:$B$1005,A9&amp;"",'السلوك'!$C$6:$C$1005,"إيجابي"))</f>
        <v/>
      </c>
      <c r="J9" s="16">
        <f>IF(A9&amp;""="","",COUNTIFS('السلوك'!$B$6:$B$1005,A9&amp;"",'السلوك'!$C$6:$C$1005,"تنبيه"))</f>
        <v/>
      </c>
      <c r="K9" s="6">
        <f>IF(A9&amp;""="","",IF(D9=0,"لا واجبات",IF(H9&lt;'الإعدادات'!$B$6,"يحتاج متابعة","منتظم")))</f>
        <v/>
      </c>
      <c r="L9" s="6">
        <f>IF(A9&amp;""="","",IF(J9&gt;='الإعدادات'!$B$7,"متابعة سلوك",""))</f>
        <v/>
      </c>
      <c r="M9" s="16">
        <f>IF(K9="يحتاج متابعة",COUNTIFS($H$6:$H$305,"&lt;"&amp;H9,$K$6:$K$305,"يحتاج متابعة")+COUNTIFS($H$6:H9,H9,$K$6:K9,"يحتاج متابعة"),"")</f>
        <v/>
      </c>
    </row>
    <row r="10">
      <c r="A10" s="5" t="inlineStr">
        <is>
          <t>S05</t>
        </is>
      </c>
      <c r="B10" s="5" t="inlineStr">
        <is>
          <t>يوسف سامي</t>
        </is>
      </c>
      <c r="C10" s="5" t="inlineStr">
        <is>
          <t>فصل 1</t>
        </is>
      </c>
      <c r="D10" s="16">
        <f>IF(A10&amp;""="","",COUNTIFS('التسليم'!$B$6:$B$2005,A10&amp;""))</f>
        <v/>
      </c>
      <c r="E10" s="16">
        <f>IF(A10&amp;""="","",COUNTIFS('التسليم'!$B$6:$B$2005,A10&amp;"",'التسليم'!$C$6:$C$2005,"سلّم في الموعد"))</f>
        <v/>
      </c>
      <c r="F10" s="16">
        <f>IF(A10&amp;""="","",COUNTIFS('التسليم'!$B$6:$B$2005,A10&amp;"",'التسليم'!$C$6:$C$2005,"سلّم متأخرًا"))</f>
        <v/>
      </c>
      <c r="G10" s="16">
        <f>IF(A10&amp;""="","",COUNTIFS('التسليم'!$B$6:$B$2005,A10&amp;"",'التسليم'!$C$6:$C$2005,"لم يسلّم"))</f>
        <v/>
      </c>
      <c r="H10" s="17">
        <f>IF(A10&amp;""="","",IF(D10=0,"",ROUND((E10+F10)/D10,4)))</f>
        <v/>
      </c>
      <c r="I10" s="16">
        <f>IF(A10&amp;""="","",COUNTIFS('السلوك'!$B$6:$B$1005,A10&amp;"",'السلوك'!$C$6:$C$1005,"إيجابي"))</f>
        <v/>
      </c>
      <c r="J10" s="16">
        <f>IF(A10&amp;""="","",COUNTIFS('السلوك'!$B$6:$B$1005,A10&amp;"",'السلوك'!$C$6:$C$1005,"تنبيه"))</f>
        <v/>
      </c>
      <c r="K10" s="6">
        <f>IF(A10&amp;""="","",IF(D10=0,"لا واجبات",IF(H10&lt;'الإعدادات'!$B$6,"يحتاج متابعة","منتظم")))</f>
        <v/>
      </c>
      <c r="L10" s="6">
        <f>IF(A10&amp;""="","",IF(J10&gt;='الإعدادات'!$B$7,"متابعة سلوك",""))</f>
        <v/>
      </c>
      <c r="M10" s="16">
        <f>IF(K10="يحتاج متابعة",COUNTIFS($H$6:$H$305,"&lt;"&amp;H10,$K$6:$K$305,"يحتاج متابعة")+COUNTIFS($H$6:H10,H10,$K$6:K10,"يحتاج متابعة"),"")</f>
        <v/>
      </c>
    </row>
    <row r="11">
      <c r="A11" s="5" t="inlineStr">
        <is>
          <t>S06</t>
        </is>
      </c>
      <c r="B11" s="5" t="inlineStr">
        <is>
          <t>منة الله طارق</t>
        </is>
      </c>
      <c r="C11" s="5" t="inlineStr">
        <is>
          <t>فصل 2</t>
        </is>
      </c>
      <c r="D11" s="16">
        <f>IF(A11&amp;""="","",COUNTIFS('التسليم'!$B$6:$B$2005,A11&amp;""))</f>
        <v/>
      </c>
      <c r="E11" s="16">
        <f>IF(A11&amp;""="","",COUNTIFS('التسليم'!$B$6:$B$2005,A11&amp;"",'التسليم'!$C$6:$C$2005,"سلّم في الموعد"))</f>
        <v/>
      </c>
      <c r="F11" s="16">
        <f>IF(A11&amp;""="","",COUNTIFS('التسليم'!$B$6:$B$2005,A11&amp;"",'التسليم'!$C$6:$C$2005,"سلّم متأخرًا"))</f>
        <v/>
      </c>
      <c r="G11" s="16">
        <f>IF(A11&amp;""="","",COUNTIFS('التسليم'!$B$6:$B$2005,A11&amp;"",'التسليم'!$C$6:$C$2005,"لم يسلّم"))</f>
        <v/>
      </c>
      <c r="H11" s="17">
        <f>IF(A11&amp;""="","",IF(D11=0,"",ROUND((E11+F11)/D11,4)))</f>
        <v/>
      </c>
      <c r="I11" s="16">
        <f>IF(A11&amp;""="","",COUNTIFS('السلوك'!$B$6:$B$1005,A11&amp;"",'السلوك'!$C$6:$C$1005,"إيجابي"))</f>
        <v/>
      </c>
      <c r="J11" s="16">
        <f>IF(A11&amp;""="","",COUNTIFS('السلوك'!$B$6:$B$1005,A11&amp;"",'السلوك'!$C$6:$C$1005,"تنبيه"))</f>
        <v/>
      </c>
      <c r="K11" s="6">
        <f>IF(A11&amp;""="","",IF(D11=0,"لا واجبات",IF(H11&lt;'الإعدادات'!$B$6,"يحتاج متابعة","منتظم")))</f>
        <v/>
      </c>
      <c r="L11" s="6">
        <f>IF(A11&amp;""="","",IF(J11&gt;='الإعدادات'!$B$7,"متابعة سلوك",""))</f>
        <v/>
      </c>
      <c r="M11" s="16">
        <f>IF(K11="يحتاج متابعة",COUNTIFS($H$6:$H$305,"&lt;"&amp;H11,$K$6:$K$305,"يحتاج متابعة")+COUNTIFS($H$6:H11,H11,$K$6:K11,"يحتاج متابعة"),"")</f>
        <v/>
      </c>
    </row>
    <row r="12">
      <c r="A12" s="5" t="inlineStr">
        <is>
          <t>S07</t>
        </is>
      </c>
      <c r="B12" s="5" t="inlineStr">
        <is>
          <t>كريم هشام</t>
        </is>
      </c>
      <c r="C12" s="5" t="inlineStr">
        <is>
          <t>فصل 2</t>
        </is>
      </c>
      <c r="D12" s="16">
        <f>IF(A12&amp;""="","",COUNTIFS('التسليم'!$B$6:$B$2005,A12&amp;""))</f>
        <v/>
      </c>
      <c r="E12" s="16">
        <f>IF(A12&amp;""="","",COUNTIFS('التسليم'!$B$6:$B$2005,A12&amp;"",'التسليم'!$C$6:$C$2005,"سلّم في الموعد"))</f>
        <v/>
      </c>
      <c r="F12" s="16">
        <f>IF(A12&amp;""="","",COUNTIFS('التسليم'!$B$6:$B$2005,A12&amp;"",'التسليم'!$C$6:$C$2005,"سلّم متأخرًا"))</f>
        <v/>
      </c>
      <c r="G12" s="16">
        <f>IF(A12&amp;""="","",COUNTIFS('التسليم'!$B$6:$B$2005,A12&amp;"",'التسليم'!$C$6:$C$2005,"لم يسلّم"))</f>
        <v/>
      </c>
      <c r="H12" s="17">
        <f>IF(A12&amp;""="","",IF(D12=0,"",ROUND((E12+F12)/D12,4)))</f>
        <v/>
      </c>
      <c r="I12" s="16">
        <f>IF(A12&amp;""="","",COUNTIFS('السلوك'!$B$6:$B$1005,A12&amp;"",'السلوك'!$C$6:$C$1005,"إيجابي"))</f>
        <v/>
      </c>
      <c r="J12" s="16">
        <f>IF(A12&amp;""="","",COUNTIFS('السلوك'!$B$6:$B$1005,A12&amp;"",'السلوك'!$C$6:$C$1005,"تنبيه"))</f>
        <v/>
      </c>
      <c r="K12" s="6">
        <f>IF(A12&amp;""="","",IF(D12=0,"لا واجبات",IF(H12&lt;'الإعدادات'!$B$6,"يحتاج متابعة","منتظم")))</f>
        <v/>
      </c>
      <c r="L12" s="6">
        <f>IF(A12&amp;""="","",IF(J12&gt;='الإعدادات'!$B$7,"متابعة سلوك",""))</f>
        <v/>
      </c>
      <c r="M12" s="16">
        <f>IF(K12="يحتاج متابعة",COUNTIFS($H$6:$H$305,"&lt;"&amp;H12,$K$6:$K$305,"يحتاج متابعة")+COUNTIFS($H$6:H12,H12,$K$6:K12,"يحتاج متابعة"),"")</f>
        <v/>
      </c>
    </row>
    <row r="13">
      <c r="A13" s="5" t="inlineStr">
        <is>
          <t>S08</t>
        </is>
      </c>
      <c r="B13" s="5" t="inlineStr">
        <is>
          <t>مريم أشرف</t>
        </is>
      </c>
      <c r="C13" s="5" t="inlineStr">
        <is>
          <t>فصل 2</t>
        </is>
      </c>
      <c r="D13" s="16">
        <f>IF(A13&amp;""="","",COUNTIFS('التسليم'!$B$6:$B$2005,A13&amp;""))</f>
        <v/>
      </c>
      <c r="E13" s="16">
        <f>IF(A13&amp;""="","",COUNTIFS('التسليم'!$B$6:$B$2005,A13&amp;"",'التسليم'!$C$6:$C$2005,"سلّم في الموعد"))</f>
        <v/>
      </c>
      <c r="F13" s="16">
        <f>IF(A13&amp;""="","",COUNTIFS('التسليم'!$B$6:$B$2005,A13&amp;"",'التسليم'!$C$6:$C$2005,"سلّم متأخرًا"))</f>
        <v/>
      </c>
      <c r="G13" s="16">
        <f>IF(A13&amp;""="","",COUNTIFS('التسليم'!$B$6:$B$2005,A13&amp;"",'التسليم'!$C$6:$C$2005,"لم يسلّم"))</f>
        <v/>
      </c>
      <c r="H13" s="17">
        <f>IF(A13&amp;""="","",IF(D13=0,"",ROUND((E13+F13)/D13,4)))</f>
        <v/>
      </c>
      <c r="I13" s="16">
        <f>IF(A13&amp;""="","",COUNTIFS('السلوك'!$B$6:$B$1005,A13&amp;"",'السلوك'!$C$6:$C$1005,"إيجابي"))</f>
        <v/>
      </c>
      <c r="J13" s="16">
        <f>IF(A13&amp;""="","",COUNTIFS('السلوك'!$B$6:$B$1005,A13&amp;"",'السلوك'!$C$6:$C$1005,"تنبيه"))</f>
        <v/>
      </c>
      <c r="K13" s="6">
        <f>IF(A13&amp;""="","",IF(D13=0,"لا واجبات",IF(H13&lt;'الإعدادات'!$B$6,"يحتاج متابعة","منتظم")))</f>
        <v/>
      </c>
      <c r="L13" s="6">
        <f>IF(A13&amp;""="","",IF(J13&gt;='الإعدادات'!$B$7,"متابعة سلوك",""))</f>
        <v/>
      </c>
      <c r="M13" s="16">
        <f>IF(K13="يحتاج متابعة",COUNTIFS($H$6:$H$305,"&lt;"&amp;H13,$K$6:$K$305,"يحتاج متابعة")+COUNTIFS($H$6:H13,H13,$K$6:K13,"يحتاج متابعة"),"")</f>
        <v/>
      </c>
    </row>
    <row r="14">
      <c r="A14" s="5" t="inlineStr">
        <is>
          <t>S09</t>
        </is>
      </c>
      <c r="B14" s="5" t="inlineStr">
        <is>
          <t>ياسين عادل</t>
        </is>
      </c>
      <c r="C14" s="5" t="inlineStr">
        <is>
          <t>فصل 2</t>
        </is>
      </c>
      <c r="D14" s="16">
        <f>IF(A14&amp;""="","",COUNTIFS('التسليم'!$B$6:$B$2005,A14&amp;""))</f>
        <v/>
      </c>
      <c r="E14" s="16">
        <f>IF(A14&amp;""="","",COUNTIFS('التسليم'!$B$6:$B$2005,A14&amp;"",'التسليم'!$C$6:$C$2005,"سلّم في الموعد"))</f>
        <v/>
      </c>
      <c r="F14" s="16">
        <f>IF(A14&amp;""="","",COUNTIFS('التسليم'!$B$6:$B$2005,A14&amp;"",'التسليم'!$C$6:$C$2005,"سلّم متأخرًا"))</f>
        <v/>
      </c>
      <c r="G14" s="16">
        <f>IF(A14&amp;""="","",COUNTIFS('التسليم'!$B$6:$B$2005,A14&amp;"",'التسليم'!$C$6:$C$2005,"لم يسلّم"))</f>
        <v/>
      </c>
      <c r="H14" s="17">
        <f>IF(A14&amp;""="","",IF(D14=0,"",ROUND((E14+F14)/D14,4)))</f>
        <v/>
      </c>
      <c r="I14" s="16">
        <f>IF(A14&amp;""="","",COUNTIFS('السلوك'!$B$6:$B$1005,A14&amp;"",'السلوك'!$C$6:$C$1005,"إيجابي"))</f>
        <v/>
      </c>
      <c r="J14" s="16">
        <f>IF(A14&amp;""="","",COUNTIFS('السلوك'!$B$6:$B$1005,A14&amp;"",'السلوك'!$C$6:$C$1005,"تنبيه"))</f>
        <v/>
      </c>
      <c r="K14" s="6">
        <f>IF(A14&amp;""="","",IF(D14=0,"لا واجبات",IF(H14&lt;'الإعدادات'!$B$6,"يحتاج متابعة","منتظم")))</f>
        <v/>
      </c>
      <c r="L14" s="6">
        <f>IF(A14&amp;""="","",IF(J14&gt;='الإعدادات'!$B$7,"متابعة سلوك",""))</f>
        <v/>
      </c>
      <c r="M14" s="16">
        <f>IF(K14="يحتاج متابعة",COUNTIFS($H$6:$H$305,"&lt;"&amp;H14,$K$6:$K$305,"يحتاج متابعة")+COUNTIFS($H$6:H14,H14,$K$6:K14,"يحتاج متابعة"),"")</f>
        <v/>
      </c>
    </row>
    <row r="15">
      <c r="A15" s="5" t="inlineStr">
        <is>
          <t>S10</t>
        </is>
      </c>
      <c r="B15" s="5" t="inlineStr">
        <is>
          <t>جنى إبراهيم</t>
        </is>
      </c>
      <c r="C15" s="5" t="inlineStr">
        <is>
          <t>فصل 2</t>
        </is>
      </c>
      <c r="D15" s="16">
        <f>IF(A15&amp;""="","",COUNTIFS('التسليم'!$B$6:$B$2005,A15&amp;""))</f>
        <v/>
      </c>
      <c r="E15" s="16">
        <f>IF(A15&amp;""="","",COUNTIFS('التسليم'!$B$6:$B$2005,A15&amp;"",'التسليم'!$C$6:$C$2005,"سلّم في الموعد"))</f>
        <v/>
      </c>
      <c r="F15" s="16">
        <f>IF(A15&amp;""="","",COUNTIFS('التسليم'!$B$6:$B$2005,A15&amp;"",'التسليم'!$C$6:$C$2005,"سلّم متأخرًا"))</f>
        <v/>
      </c>
      <c r="G15" s="16">
        <f>IF(A15&amp;""="","",COUNTIFS('التسليم'!$B$6:$B$2005,A15&amp;"",'التسليم'!$C$6:$C$2005,"لم يسلّم"))</f>
        <v/>
      </c>
      <c r="H15" s="17">
        <f>IF(A15&amp;""="","",IF(D15=0,"",ROUND((E15+F15)/D15,4)))</f>
        <v/>
      </c>
      <c r="I15" s="16">
        <f>IF(A15&amp;""="","",COUNTIFS('السلوك'!$B$6:$B$1005,A15&amp;"",'السلوك'!$C$6:$C$1005,"إيجابي"))</f>
        <v/>
      </c>
      <c r="J15" s="16">
        <f>IF(A15&amp;""="","",COUNTIFS('السلوك'!$B$6:$B$1005,A15&amp;"",'السلوك'!$C$6:$C$1005,"تنبيه"))</f>
        <v/>
      </c>
      <c r="K15" s="6">
        <f>IF(A15&amp;""="","",IF(D15=0,"لا واجبات",IF(H15&lt;'الإعدادات'!$B$6,"يحتاج متابعة","منتظم")))</f>
        <v/>
      </c>
      <c r="L15" s="6">
        <f>IF(A15&amp;""="","",IF(J15&gt;='الإعدادات'!$B$7,"متابعة سلوك",""))</f>
        <v/>
      </c>
      <c r="M15" s="16">
        <f>IF(K15="يحتاج متابعة",COUNTIFS($H$6:$H$305,"&lt;"&amp;H15,$K$6:$K$305,"يحتاج متابعة")+COUNTIFS($H$6:H15,H15,$K$6:K15,"يحتاج متابعة"),"")</f>
        <v/>
      </c>
    </row>
    <row r="16">
      <c r="A16" s="5" t="n"/>
      <c r="B16" s="5" t="n"/>
      <c r="C16" s="5" t="n"/>
      <c r="D16" s="16">
        <f>IF(A16&amp;""="","",COUNTIFS('التسليم'!$B$6:$B$2005,A16&amp;""))</f>
        <v/>
      </c>
      <c r="E16" s="16">
        <f>IF(A16&amp;""="","",COUNTIFS('التسليم'!$B$6:$B$2005,A16&amp;"",'التسليم'!$C$6:$C$2005,"سلّم في الموعد"))</f>
        <v/>
      </c>
      <c r="F16" s="16">
        <f>IF(A16&amp;""="","",COUNTIFS('التسليم'!$B$6:$B$2005,A16&amp;"",'التسليم'!$C$6:$C$2005,"سلّم متأخرًا"))</f>
        <v/>
      </c>
      <c r="G16" s="16">
        <f>IF(A16&amp;""="","",COUNTIFS('التسليم'!$B$6:$B$2005,A16&amp;"",'التسليم'!$C$6:$C$2005,"لم يسلّم"))</f>
        <v/>
      </c>
      <c r="H16" s="17">
        <f>IF(A16&amp;""="","",IF(D16=0,"",ROUND((E16+F16)/D16,4)))</f>
        <v/>
      </c>
      <c r="I16" s="16">
        <f>IF(A16&amp;""="","",COUNTIFS('السلوك'!$B$6:$B$1005,A16&amp;"",'السلوك'!$C$6:$C$1005,"إيجابي"))</f>
        <v/>
      </c>
      <c r="J16" s="16">
        <f>IF(A16&amp;""="","",COUNTIFS('السلوك'!$B$6:$B$1005,A16&amp;"",'السلوك'!$C$6:$C$1005,"تنبيه"))</f>
        <v/>
      </c>
      <c r="K16" s="6">
        <f>IF(A16&amp;""="","",IF(D16=0,"لا واجبات",IF(H16&lt;'الإعدادات'!$B$6,"يحتاج متابعة","منتظم")))</f>
        <v/>
      </c>
      <c r="L16" s="6">
        <f>IF(A16&amp;""="","",IF(J16&gt;='الإعدادات'!$B$7,"متابعة سلوك",""))</f>
        <v/>
      </c>
      <c r="M16" s="16">
        <f>IF(K16="يحتاج متابعة",COUNTIFS($H$6:$H$305,"&lt;"&amp;H16,$K$6:$K$305,"يحتاج متابعة")+COUNTIFS($H$6:H16,H16,$K$6:K16,"يحتاج متابعة"),"")</f>
        <v/>
      </c>
    </row>
    <row r="17">
      <c r="A17" s="5" t="n"/>
      <c r="B17" s="5" t="n"/>
      <c r="C17" s="5" t="n"/>
      <c r="D17" s="16">
        <f>IF(A17&amp;""="","",COUNTIFS('التسليم'!$B$6:$B$2005,A17&amp;""))</f>
        <v/>
      </c>
      <c r="E17" s="16">
        <f>IF(A17&amp;""="","",COUNTIFS('التسليم'!$B$6:$B$2005,A17&amp;"",'التسليم'!$C$6:$C$2005,"سلّم في الموعد"))</f>
        <v/>
      </c>
      <c r="F17" s="16">
        <f>IF(A17&amp;""="","",COUNTIFS('التسليم'!$B$6:$B$2005,A17&amp;"",'التسليم'!$C$6:$C$2005,"سلّم متأخرًا"))</f>
        <v/>
      </c>
      <c r="G17" s="16">
        <f>IF(A17&amp;""="","",COUNTIFS('التسليم'!$B$6:$B$2005,A17&amp;"",'التسليم'!$C$6:$C$2005,"لم يسلّم"))</f>
        <v/>
      </c>
      <c r="H17" s="17">
        <f>IF(A17&amp;""="","",IF(D17=0,"",ROUND((E17+F17)/D17,4)))</f>
        <v/>
      </c>
      <c r="I17" s="16">
        <f>IF(A17&amp;""="","",COUNTIFS('السلوك'!$B$6:$B$1005,A17&amp;"",'السلوك'!$C$6:$C$1005,"إيجابي"))</f>
        <v/>
      </c>
      <c r="J17" s="16">
        <f>IF(A17&amp;""="","",COUNTIFS('السلوك'!$B$6:$B$1005,A17&amp;"",'السلوك'!$C$6:$C$1005,"تنبيه"))</f>
        <v/>
      </c>
      <c r="K17" s="6">
        <f>IF(A17&amp;""="","",IF(D17=0,"لا واجبات",IF(H17&lt;'الإعدادات'!$B$6,"يحتاج متابعة","منتظم")))</f>
        <v/>
      </c>
      <c r="L17" s="6">
        <f>IF(A17&amp;""="","",IF(J17&gt;='الإعدادات'!$B$7,"متابعة سلوك",""))</f>
        <v/>
      </c>
      <c r="M17" s="16">
        <f>IF(K17="يحتاج متابعة",COUNTIFS($H$6:$H$305,"&lt;"&amp;H17,$K$6:$K$305,"يحتاج متابعة")+COUNTIFS($H$6:H17,H17,$K$6:K17,"يحتاج متابعة"),"")</f>
        <v/>
      </c>
    </row>
    <row r="18">
      <c r="A18" s="5" t="n"/>
      <c r="B18" s="5" t="n"/>
      <c r="C18" s="5" t="n"/>
      <c r="D18" s="16">
        <f>IF(A18&amp;""="","",COUNTIFS('التسليم'!$B$6:$B$2005,A18&amp;""))</f>
        <v/>
      </c>
      <c r="E18" s="16">
        <f>IF(A18&amp;""="","",COUNTIFS('التسليم'!$B$6:$B$2005,A18&amp;"",'التسليم'!$C$6:$C$2005,"سلّم في الموعد"))</f>
        <v/>
      </c>
      <c r="F18" s="16">
        <f>IF(A18&amp;""="","",COUNTIFS('التسليم'!$B$6:$B$2005,A18&amp;"",'التسليم'!$C$6:$C$2005,"سلّم متأخرًا"))</f>
        <v/>
      </c>
      <c r="G18" s="16">
        <f>IF(A18&amp;""="","",COUNTIFS('التسليم'!$B$6:$B$2005,A18&amp;"",'التسليم'!$C$6:$C$2005,"لم يسلّم"))</f>
        <v/>
      </c>
      <c r="H18" s="17">
        <f>IF(A18&amp;""="","",IF(D18=0,"",ROUND((E18+F18)/D18,4)))</f>
        <v/>
      </c>
      <c r="I18" s="16">
        <f>IF(A18&amp;""="","",COUNTIFS('السلوك'!$B$6:$B$1005,A18&amp;"",'السلوك'!$C$6:$C$1005,"إيجابي"))</f>
        <v/>
      </c>
      <c r="J18" s="16">
        <f>IF(A18&amp;""="","",COUNTIFS('السلوك'!$B$6:$B$1005,A18&amp;"",'السلوك'!$C$6:$C$1005,"تنبيه"))</f>
        <v/>
      </c>
      <c r="K18" s="6">
        <f>IF(A18&amp;""="","",IF(D18=0,"لا واجبات",IF(H18&lt;'الإعدادات'!$B$6,"يحتاج متابعة","منتظم")))</f>
        <v/>
      </c>
      <c r="L18" s="6">
        <f>IF(A18&amp;""="","",IF(J18&gt;='الإعدادات'!$B$7,"متابعة سلوك",""))</f>
        <v/>
      </c>
      <c r="M18" s="16">
        <f>IF(K18="يحتاج متابعة",COUNTIFS($H$6:$H$305,"&lt;"&amp;H18,$K$6:$K$305,"يحتاج متابعة")+COUNTIFS($H$6:H18,H18,$K$6:K18,"يحتاج متابعة"),"")</f>
        <v/>
      </c>
    </row>
    <row r="19">
      <c r="A19" s="5" t="n"/>
      <c r="B19" s="5" t="n"/>
      <c r="C19" s="5" t="n"/>
      <c r="D19" s="16">
        <f>IF(A19&amp;""="","",COUNTIFS('التسليم'!$B$6:$B$2005,A19&amp;""))</f>
        <v/>
      </c>
      <c r="E19" s="16">
        <f>IF(A19&amp;""="","",COUNTIFS('التسليم'!$B$6:$B$2005,A19&amp;"",'التسليم'!$C$6:$C$2005,"سلّم في الموعد"))</f>
        <v/>
      </c>
      <c r="F19" s="16">
        <f>IF(A19&amp;""="","",COUNTIFS('التسليم'!$B$6:$B$2005,A19&amp;"",'التسليم'!$C$6:$C$2005,"سلّم متأخرًا"))</f>
        <v/>
      </c>
      <c r="G19" s="16">
        <f>IF(A19&amp;""="","",COUNTIFS('التسليم'!$B$6:$B$2005,A19&amp;"",'التسليم'!$C$6:$C$2005,"لم يسلّم"))</f>
        <v/>
      </c>
      <c r="H19" s="17">
        <f>IF(A19&amp;""="","",IF(D19=0,"",ROUND((E19+F19)/D19,4)))</f>
        <v/>
      </c>
      <c r="I19" s="16">
        <f>IF(A19&amp;""="","",COUNTIFS('السلوك'!$B$6:$B$1005,A19&amp;"",'السلوك'!$C$6:$C$1005,"إيجابي"))</f>
        <v/>
      </c>
      <c r="J19" s="16">
        <f>IF(A19&amp;""="","",COUNTIFS('السلوك'!$B$6:$B$1005,A19&amp;"",'السلوك'!$C$6:$C$1005,"تنبيه"))</f>
        <v/>
      </c>
      <c r="K19" s="6">
        <f>IF(A19&amp;""="","",IF(D19=0,"لا واجبات",IF(H19&lt;'الإعدادات'!$B$6,"يحتاج متابعة","منتظم")))</f>
        <v/>
      </c>
      <c r="L19" s="6">
        <f>IF(A19&amp;""="","",IF(J19&gt;='الإعدادات'!$B$7,"متابعة سلوك",""))</f>
        <v/>
      </c>
      <c r="M19" s="16">
        <f>IF(K19="يحتاج متابعة",COUNTIFS($H$6:$H$305,"&lt;"&amp;H19,$K$6:$K$305,"يحتاج متابعة")+COUNTIFS($H$6:H19,H19,$K$6:K19,"يحتاج متابعة"),"")</f>
        <v/>
      </c>
    </row>
    <row r="20">
      <c r="A20" s="5" t="n"/>
      <c r="B20" s="5" t="n"/>
      <c r="C20" s="5" t="n"/>
      <c r="D20" s="16">
        <f>IF(A20&amp;""="","",COUNTIFS('التسليم'!$B$6:$B$2005,A20&amp;""))</f>
        <v/>
      </c>
      <c r="E20" s="16">
        <f>IF(A20&amp;""="","",COUNTIFS('التسليم'!$B$6:$B$2005,A20&amp;"",'التسليم'!$C$6:$C$2005,"سلّم في الموعد"))</f>
        <v/>
      </c>
      <c r="F20" s="16">
        <f>IF(A20&amp;""="","",COUNTIFS('التسليم'!$B$6:$B$2005,A20&amp;"",'التسليم'!$C$6:$C$2005,"سلّم متأخرًا"))</f>
        <v/>
      </c>
      <c r="G20" s="16">
        <f>IF(A20&amp;""="","",COUNTIFS('التسليم'!$B$6:$B$2005,A20&amp;"",'التسليم'!$C$6:$C$2005,"لم يسلّم"))</f>
        <v/>
      </c>
      <c r="H20" s="17">
        <f>IF(A20&amp;""="","",IF(D20=0,"",ROUND((E20+F20)/D20,4)))</f>
        <v/>
      </c>
      <c r="I20" s="16">
        <f>IF(A20&amp;""="","",COUNTIFS('السلوك'!$B$6:$B$1005,A20&amp;"",'السلوك'!$C$6:$C$1005,"إيجابي"))</f>
        <v/>
      </c>
      <c r="J20" s="16">
        <f>IF(A20&amp;""="","",COUNTIFS('السلوك'!$B$6:$B$1005,A20&amp;"",'السلوك'!$C$6:$C$1005,"تنبيه"))</f>
        <v/>
      </c>
      <c r="K20" s="6">
        <f>IF(A20&amp;""="","",IF(D20=0,"لا واجبات",IF(H20&lt;'الإعدادات'!$B$6,"يحتاج متابعة","منتظم")))</f>
        <v/>
      </c>
      <c r="L20" s="6">
        <f>IF(A20&amp;""="","",IF(J20&gt;='الإعدادات'!$B$7,"متابعة سلوك",""))</f>
        <v/>
      </c>
      <c r="M20" s="16">
        <f>IF(K20="يحتاج متابعة",COUNTIFS($H$6:$H$305,"&lt;"&amp;H20,$K$6:$K$305,"يحتاج متابعة")+COUNTIFS($H$6:H20,H20,$K$6:K20,"يحتاج متابعة"),"")</f>
        <v/>
      </c>
    </row>
    <row r="21">
      <c r="A21" s="5" t="n"/>
      <c r="B21" s="5" t="n"/>
      <c r="C21" s="5" t="n"/>
      <c r="D21" s="16">
        <f>IF(A21&amp;""="","",COUNTIFS('التسليم'!$B$6:$B$2005,A21&amp;""))</f>
        <v/>
      </c>
      <c r="E21" s="16">
        <f>IF(A21&amp;""="","",COUNTIFS('التسليم'!$B$6:$B$2005,A21&amp;"",'التسليم'!$C$6:$C$2005,"سلّم في الموعد"))</f>
        <v/>
      </c>
      <c r="F21" s="16">
        <f>IF(A21&amp;""="","",COUNTIFS('التسليم'!$B$6:$B$2005,A21&amp;"",'التسليم'!$C$6:$C$2005,"سلّم متأخرًا"))</f>
        <v/>
      </c>
      <c r="G21" s="16">
        <f>IF(A21&amp;""="","",COUNTIFS('التسليم'!$B$6:$B$2005,A21&amp;"",'التسليم'!$C$6:$C$2005,"لم يسلّم"))</f>
        <v/>
      </c>
      <c r="H21" s="17">
        <f>IF(A21&amp;""="","",IF(D21=0,"",ROUND((E21+F21)/D21,4)))</f>
        <v/>
      </c>
      <c r="I21" s="16">
        <f>IF(A21&amp;""="","",COUNTIFS('السلوك'!$B$6:$B$1005,A21&amp;"",'السلوك'!$C$6:$C$1005,"إيجابي"))</f>
        <v/>
      </c>
      <c r="J21" s="16">
        <f>IF(A21&amp;""="","",COUNTIFS('السلوك'!$B$6:$B$1005,A21&amp;"",'السلوك'!$C$6:$C$1005,"تنبيه"))</f>
        <v/>
      </c>
      <c r="K21" s="6">
        <f>IF(A21&amp;""="","",IF(D21=0,"لا واجبات",IF(H21&lt;'الإعدادات'!$B$6,"يحتاج متابعة","منتظم")))</f>
        <v/>
      </c>
      <c r="L21" s="6">
        <f>IF(A21&amp;""="","",IF(J21&gt;='الإعدادات'!$B$7,"متابعة سلوك",""))</f>
        <v/>
      </c>
      <c r="M21" s="16">
        <f>IF(K21="يحتاج متابعة",COUNTIFS($H$6:$H$305,"&lt;"&amp;H21,$K$6:$K$305,"يحتاج متابعة")+COUNTIFS($H$6:H21,H21,$K$6:K21,"يحتاج متابعة"),"")</f>
        <v/>
      </c>
    </row>
    <row r="22">
      <c r="A22" s="5" t="n"/>
      <c r="B22" s="5" t="n"/>
      <c r="C22" s="5" t="n"/>
      <c r="D22" s="16">
        <f>IF(A22&amp;""="","",COUNTIFS('التسليم'!$B$6:$B$2005,A22&amp;""))</f>
        <v/>
      </c>
      <c r="E22" s="16">
        <f>IF(A22&amp;""="","",COUNTIFS('التسليم'!$B$6:$B$2005,A22&amp;"",'التسليم'!$C$6:$C$2005,"سلّم في الموعد"))</f>
        <v/>
      </c>
      <c r="F22" s="16">
        <f>IF(A22&amp;""="","",COUNTIFS('التسليم'!$B$6:$B$2005,A22&amp;"",'التسليم'!$C$6:$C$2005,"سلّم متأخرًا"))</f>
        <v/>
      </c>
      <c r="G22" s="16">
        <f>IF(A22&amp;""="","",COUNTIFS('التسليم'!$B$6:$B$2005,A22&amp;"",'التسليم'!$C$6:$C$2005,"لم يسلّم"))</f>
        <v/>
      </c>
      <c r="H22" s="17">
        <f>IF(A22&amp;""="","",IF(D22=0,"",ROUND((E22+F22)/D22,4)))</f>
        <v/>
      </c>
      <c r="I22" s="16">
        <f>IF(A22&amp;""="","",COUNTIFS('السلوك'!$B$6:$B$1005,A22&amp;"",'السلوك'!$C$6:$C$1005,"إيجابي"))</f>
        <v/>
      </c>
      <c r="J22" s="16">
        <f>IF(A22&amp;""="","",COUNTIFS('السلوك'!$B$6:$B$1005,A22&amp;"",'السلوك'!$C$6:$C$1005,"تنبيه"))</f>
        <v/>
      </c>
      <c r="K22" s="6">
        <f>IF(A22&amp;""="","",IF(D22=0,"لا واجبات",IF(H22&lt;'الإعدادات'!$B$6,"يحتاج متابعة","منتظم")))</f>
        <v/>
      </c>
      <c r="L22" s="6">
        <f>IF(A22&amp;""="","",IF(J22&gt;='الإعدادات'!$B$7,"متابعة سلوك",""))</f>
        <v/>
      </c>
      <c r="M22" s="16">
        <f>IF(K22="يحتاج متابعة",COUNTIFS($H$6:$H$305,"&lt;"&amp;H22,$K$6:$K$305,"يحتاج متابعة")+COUNTIFS($H$6:H22,H22,$K$6:K22,"يحتاج متابعة"),"")</f>
        <v/>
      </c>
    </row>
    <row r="23">
      <c r="A23" s="5" t="n"/>
      <c r="B23" s="5" t="n"/>
      <c r="C23" s="5" t="n"/>
      <c r="D23" s="16">
        <f>IF(A23&amp;""="","",COUNTIFS('التسليم'!$B$6:$B$2005,A23&amp;""))</f>
        <v/>
      </c>
      <c r="E23" s="16">
        <f>IF(A23&amp;""="","",COUNTIFS('التسليم'!$B$6:$B$2005,A23&amp;"",'التسليم'!$C$6:$C$2005,"سلّم في الموعد"))</f>
        <v/>
      </c>
      <c r="F23" s="16">
        <f>IF(A23&amp;""="","",COUNTIFS('التسليم'!$B$6:$B$2005,A23&amp;"",'التسليم'!$C$6:$C$2005,"سلّم متأخرًا"))</f>
        <v/>
      </c>
      <c r="G23" s="16">
        <f>IF(A23&amp;""="","",COUNTIFS('التسليم'!$B$6:$B$2005,A23&amp;"",'التسليم'!$C$6:$C$2005,"لم يسلّم"))</f>
        <v/>
      </c>
      <c r="H23" s="17">
        <f>IF(A23&amp;""="","",IF(D23=0,"",ROUND((E23+F23)/D23,4)))</f>
        <v/>
      </c>
      <c r="I23" s="16">
        <f>IF(A23&amp;""="","",COUNTIFS('السلوك'!$B$6:$B$1005,A23&amp;"",'السلوك'!$C$6:$C$1005,"إيجابي"))</f>
        <v/>
      </c>
      <c r="J23" s="16">
        <f>IF(A23&amp;""="","",COUNTIFS('السلوك'!$B$6:$B$1005,A23&amp;"",'السلوك'!$C$6:$C$1005,"تنبيه"))</f>
        <v/>
      </c>
      <c r="K23" s="6">
        <f>IF(A23&amp;""="","",IF(D23=0,"لا واجبات",IF(H23&lt;'الإعدادات'!$B$6,"يحتاج متابعة","منتظم")))</f>
        <v/>
      </c>
      <c r="L23" s="6">
        <f>IF(A23&amp;""="","",IF(J23&gt;='الإعدادات'!$B$7,"متابعة سلوك",""))</f>
        <v/>
      </c>
      <c r="M23" s="16">
        <f>IF(K23="يحتاج متابعة",COUNTIFS($H$6:$H$305,"&lt;"&amp;H23,$K$6:$K$305,"يحتاج متابعة")+COUNTIFS($H$6:H23,H23,$K$6:K23,"يحتاج متابعة"),"")</f>
        <v/>
      </c>
    </row>
    <row r="24">
      <c r="A24" s="5" t="n"/>
      <c r="B24" s="5" t="n"/>
      <c r="C24" s="5" t="n"/>
      <c r="D24" s="16">
        <f>IF(A24&amp;""="","",COUNTIFS('التسليم'!$B$6:$B$2005,A24&amp;""))</f>
        <v/>
      </c>
      <c r="E24" s="16">
        <f>IF(A24&amp;""="","",COUNTIFS('التسليم'!$B$6:$B$2005,A24&amp;"",'التسليم'!$C$6:$C$2005,"سلّم في الموعد"))</f>
        <v/>
      </c>
      <c r="F24" s="16">
        <f>IF(A24&amp;""="","",COUNTIFS('التسليم'!$B$6:$B$2005,A24&amp;"",'التسليم'!$C$6:$C$2005,"سلّم متأخرًا"))</f>
        <v/>
      </c>
      <c r="G24" s="16">
        <f>IF(A24&amp;""="","",COUNTIFS('التسليم'!$B$6:$B$2005,A24&amp;"",'التسليم'!$C$6:$C$2005,"لم يسلّم"))</f>
        <v/>
      </c>
      <c r="H24" s="17">
        <f>IF(A24&amp;""="","",IF(D24=0,"",ROUND((E24+F24)/D24,4)))</f>
        <v/>
      </c>
      <c r="I24" s="16">
        <f>IF(A24&amp;""="","",COUNTIFS('السلوك'!$B$6:$B$1005,A24&amp;"",'السلوك'!$C$6:$C$1005,"إيجابي"))</f>
        <v/>
      </c>
      <c r="J24" s="16">
        <f>IF(A24&amp;""="","",COUNTIFS('السلوك'!$B$6:$B$1005,A24&amp;"",'السلوك'!$C$6:$C$1005,"تنبيه"))</f>
        <v/>
      </c>
      <c r="K24" s="6">
        <f>IF(A24&amp;""="","",IF(D24=0,"لا واجبات",IF(H24&lt;'الإعدادات'!$B$6,"يحتاج متابعة","منتظم")))</f>
        <v/>
      </c>
      <c r="L24" s="6">
        <f>IF(A24&amp;""="","",IF(J24&gt;='الإعدادات'!$B$7,"متابعة سلوك",""))</f>
        <v/>
      </c>
      <c r="M24" s="16">
        <f>IF(K24="يحتاج متابعة",COUNTIFS($H$6:$H$305,"&lt;"&amp;H24,$K$6:$K$305,"يحتاج متابعة")+COUNTIFS($H$6:H24,H24,$K$6:K24,"يحتاج متابعة"),"")</f>
        <v/>
      </c>
    </row>
    <row r="25">
      <c r="A25" s="5" t="n"/>
      <c r="B25" s="5" t="n"/>
      <c r="C25" s="5" t="n"/>
      <c r="D25" s="16">
        <f>IF(A25&amp;""="","",COUNTIFS('التسليم'!$B$6:$B$2005,A25&amp;""))</f>
        <v/>
      </c>
      <c r="E25" s="16">
        <f>IF(A25&amp;""="","",COUNTIFS('التسليم'!$B$6:$B$2005,A25&amp;"",'التسليم'!$C$6:$C$2005,"سلّم في الموعد"))</f>
        <v/>
      </c>
      <c r="F25" s="16">
        <f>IF(A25&amp;""="","",COUNTIFS('التسليم'!$B$6:$B$2005,A25&amp;"",'التسليم'!$C$6:$C$2005,"سلّم متأخرًا"))</f>
        <v/>
      </c>
      <c r="G25" s="16">
        <f>IF(A25&amp;""="","",COUNTIFS('التسليم'!$B$6:$B$2005,A25&amp;"",'التسليم'!$C$6:$C$2005,"لم يسلّم"))</f>
        <v/>
      </c>
      <c r="H25" s="17">
        <f>IF(A25&amp;""="","",IF(D25=0,"",ROUND((E25+F25)/D25,4)))</f>
        <v/>
      </c>
      <c r="I25" s="16">
        <f>IF(A25&amp;""="","",COUNTIFS('السلوك'!$B$6:$B$1005,A25&amp;"",'السلوك'!$C$6:$C$1005,"إيجابي"))</f>
        <v/>
      </c>
      <c r="J25" s="16">
        <f>IF(A25&amp;""="","",COUNTIFS('السلوك'!$B$6:$B$1005,A25&amp;"",'السلوك'!$C$6:$C$1005,"تنبيه"))</f>
        <v/>
      </c>
      <c r="K25" s="6">
        <f>IF(A25&amp;""="","",IF(D25=0,"لا واجبات",IF(H25&lt;'الإعدادات'!$B$6,"يحتاج متابعة","منتظم")))</f>
        <v/>
      </c>
      <c r="L25" s="6">
        <f>IF(A25&amp;""="","",IF(J25&gt;='الإعدادات'!$B$7,"متابعة سلوك",""))</f>
        <v/>
      </c>
      <c r="M25" s="16">
        <f>IF(K25="يحتاج متابعة",COUNTIFS($H$6:$H$305,"&lt;"&amp;H25,$K$6:$K$305,"يحتاج متابعة")+COUNTIFS($H$6:H25,H25,$K$6:K25,"يحتاج متابعة"),"")</f>
        <v/>
      </c>
    </row>
    <row r="26">
      <c r="A26" s="5" t="n"/>
      <c r="B26" s="5" t="n"/>
      <c r="C26" s="5" t="n"/>
      <c r="D26" s="16">
        <f>IF(A26&amp;""="","",COUNTIFS('التسليم'!$B$6:$B$2005,A26&amp;""))</f>
        <v/>
      </c>
      <c r="E26" s="16">
        <f>IF(A26&amp;""="","",COUNTIFS('التسليم'!$B$6:$B$2005,A26&amp;"",'التسليم'!$C$6:$C$2005,"سلّم في الموعد"))</f>
        <v/>
      </c>
      <c r="F26" s="16">
        <f>IF(A26&amp;""="","",COUNTIFS('التسليم'!$B$6:$B$2005,A26&amp;"",'التسليم'!$C$6:$C$2005,"سلّم متأخرًا"))</f>
        <v/>
      </c>
      <c r="G26" s="16">
        <f>IF(A26&amp;""="","",COUNTIFS('التسليم'!$B$6:$B$2005,A26&amp;"",'التسليم'!$C$6:$C$2005,"لم يسلّم"))</f>
        <v/>
      </c>
      <c r="H26" s="17">
        <f>IF(A26&amp;""="","",IF(D26=0,"",ROUND((E26+F26)/D26,4)))</f>
        <v/>
      </c>
      <c r="I26" s="16">
        <f>IF(A26&amp;""="","",COUNTIFS('السلوك'!$B$6:$B$1005,A26&amp;"",'السلوك'!$C$6:$C$1005,"إيجابي"))</f>
        <v/>
      </c>
      <c r="J26" s="16">
        <f>IF(A26&amp;""="","",COUNTIFS('السلوك'!$B$6:$B$1005,A26&amp;"",'السلوك'!$C$6:$C$1005,"تنبيه"))</f>
        <v/>
      </c>
      <c r="K26" s="6">
        <f>IF(A26&amp;""="","",IF(D26=0,"لا واجبات",IF(H26&lt;'الإعدادات'!$B$6,"يحتاج متابعة","منتظم")))</f>
        <v/>
      </c>
      <c r="L26" s="6">
        <f>IF(A26&amp;""="","",IF(J26&gt;='الإعدادات'!$B$7,"متابعة سلوك",""))</f>
        <v/>
      </c>
      <c r="M26" s="16">
        <f>IF(K26="يحتاج متابعة",COUNTIFS($H$6:$H$305,"&lt;"&amp;H26,$K$6:$K$305,"يحتاج متابعة")+COUNTIFS($H$6:H26,H26,$K$6:K26,"يحتاج متابعة"),"")</f>
        <v/>
      </c>
    </row>
    <row r="27">
      <c r="A27" s="5" t="n"/>
      <c r="B27" s="5" t="n"/>
      <c r="C27" s="5" t="n"/>
      <c r="D27" s="16">
        <f>IF(A27&amp;""="","",COUNTIFS('التسليم'!$B$6:$B$2005,A27&amp;""))</f>
        <v/>
      </c>
      <c r="E27" s="16">
        <f>IF(A27&amp;""="","",COUNTIFS('التسليم'!$B$6:$B$2005,A27&amp;"",'التسليم'!$C$6:$C$2005,"سلّم في الموعد"))</f>
        <v/>
      </c>
      <c r="F27" s="16">
        <f>IF(A27&amp;""="","",COUNTIFS('التسليم'!$B$6:$B$2005,A27&amp;"",'التسليم'!$C$6:$C$2005,"سلّم متأخرًا"))</f>
        <v/>
      </c>
      <c r="G27" s="16">
        <f>IF(A27&amp;""="","",COUNTIFS('التسليم'!$B$6:$B$2005,A27&amp;"",'التسليم'!$C$6:$C$2005,"لم يسلّم"))</f>
        <v/>
      </c>
      <c r="H27" s="17">
        <f>IF(A27&amp;""="","",IF(D27=0,"",ROUND((E27+F27)/D27,4)))</f>
        <v/>
      </c>
      <c r="I27" s="16">
        <f>IF(A27&amp;""="","",COUNTIFS('السلوك'!$B$6:$B$1005,A27&amp;"",'السلوك'!$C$6:$C$1005,"إيجابي"))</f>
        <v/>
      </c>
      <c r="J27" s="16">
        <f>IF(A27&amp;""="","",COUNTIFS('السلوك'!$B$6:$B$1005,A27&amp;"",'السلوك'!$C$6:$C$1005,"تنبيه"))</f>
        <v/>
      </c>
      <c r="K27" s="6">
        <f>IF(A27&amp;""="","",IF(D27=0,"لا واجبات",IF(H27&lt;'الإعدادات'!$B$6,"يحتاج متابعة","منتظم")))</f>
        <v/>
      </c>
      <c r="L27" s="6">
        <f>IF(A27&amp;""="","",IF(J27&gt;='الإعدادات'!$B$7,"متابعة سلوك",""))</f>
        <v/>
      </c>
      <c r="M27" s="16">
        <f>IF(K27="يحتاج متابعة",COUNTIFS($H$6:$H$305,"&lt;"&amp;H27,$K$6:$K$305,"يحتاج متابعة")+COUNTIFS($H$6:H27,H27,$K$6:K27,"يحتاج متابعة"),"")</f>
        <v/>
      </c>
    </row>
    <row r="28">
      <c r="A28" s="5" t="n"/>
      <c r="B28" s="5" t="n"/>
      <c r="C28" s="5" t="n"/>
      <c r="D28" s="16">
        <f>IF(A28&amp;""="","",COUNTIFS('التسليم'!$B$6:$B$2005,A28&amp;""))</f>
        <v/>
      </c>
      <c r="E28" s="16">
        <f>IF(A28&amp;""="","",COUNTIFS('التسليم'!$B$6:$B$2005,A28&amp;"",'التسليم'!$C$6:$C$2005,"سلّم في الموعد"))</f>
        <v/>
      </c>
      <c r="F28" s="16">
        <f>IF(A28&amp;""="","",COUNTIFS('التسليم'!$B$6:$B$2005,A28&amp;"",'التسليم'!$C$6:$C$2005,"سلّم متأخرًا"))</f>
        <v/>
      </c>
      <c r="G28" s="16">
        <f>IF(A28&amp;""="","",COUNTIFS('التسليم'!$B$6:$B$2005,A28&amp;"",'التسليم'!$C$6:$C$2005,"لم يسلّم"))</f>
        <v/>
      </c>
      <c r="H28" s="17">
        <f>IF(A28&amp;""="","",IF(D28=0,"",ROUND((E28+F28)/D28,4)))</f>
        <v/>
      </c>
      <c r="I28" s="16">
        <f>IF(A28&amp;""="","",COUNTIFS('السلوك'!$B$6:$B$1005,A28&amp;"",'السلوك'!$C$6:$C$1005,"إيجابي"))</f>
        <v/>
      </c>
      <c r="J28" s="16">
        <f>IF(A28&amp;""="","",COUNTIFS('السلوك'!$B$6:$B$1005,A28&amp;"",'السلوك'!$C$6:$C$1005,"تنبيه"))</f>
        <v/>
      </c>
      <c r="K28" s="6">
        <f>IF(A28&amp;""="","",IF(D28=0,"لا واجبات",IF(H28&lt;'الإعدادات'!$B$6,"يحتاج متابعة","منتظم")))</f>
        <v/>
      </c>
      <c r="L28" s="6">
        <f>IF(A28&amp;""="","",IF(J28&gt;='الإعدادات'!$B$7,"متابعة سلوك",""))</f>
        <v/>
      </c>
      <c r="M28" s="16">
        <f>IF(K28="يحتاج متابعة",COUNTIFS($H$6:$H$305,"&lt;"&amp;H28,$K$6:$K$305,"يحتاج متابعة")+COUNTIFS($H$6:H28,H28,$K$6:K28,"يحتاج متابعة"),"")</f>
        <v/>
      </c>
    </row>
    <row r="29">
      <c r="A29" s="5" t="n"/>
      <c r="B29" s="5" t="n"/>
      <c r="C29" s="5" t="n"/>
      <c r="D29" s="16">
        <f>IF(A29&amp;""="","",COUNTIFS('التسليم'!$B$6:$B$2005,A29&amp;""))</f>
        <v/>
      </c>
      <c r="E29" s="16">
        <f>IF(A29&amp;""="","",COUNTIFS('التسليم'!$B$6:$B$2005,A29&amp;"",'التسليم'!$C$6:$C$2005,"سلّم في الموعد"))</f>
        <v/>
      </c>
      <c r="F29" s="16">
        <f>IF(A29&amp;""="","",COUNTIFS('التسليم'!$B$6:$B$2005,A29&amp;"",'التسليم'!$C$6:$C$2005,"سلّم متأخرًا"))</f>
        <v/>
      </c>
      <c r="G29" s="16">
        <f>IF(A29&amp;""="","",COUNTIFS('التسليم'!$B$6:$B$2005,A29&amp;"",'التسليم'!$C$6:$C$2005,"لم يسلّم"))</f>
        <v/>
      </c>
      <c r="H29" s="17">
        <f>IF(A29&amp;""="","",IF(D29=0,"",ROUND((E29+F29)/D29,4)))</f>
        <v/>
      </c>
      <c r="I29" s="16">
        <f>IF(A29&amp;""="","",COUNTIFS('السلوك'!$B$6:$B$1005,A29&amp;"",'السلوك'!$C$6:$C$1005,"إيجابي"))</f>
        <v/>
      </c>
      <c r="J29" s="16">
        <f>IF(A29&amp;""="","",COUNTIFS('السلوك'!$B$6:$B$1005,A29&amp;"",'السلوك'!$C$6:$C$1005,"تنبيه"))</f>
        <v/>
      </c>
      <c r="K29" s="6">
        <f>IF(A29&amp;""="","",IF(D29=0,"لا واجبات",IF(H29&lt;'الإعدادات'!$B$6,"يحتاج متابعة","منتظم")))</f>
        <v/>
      </c>
      <c r="L29" s="6">
        <f>IF(A29&amp;""="","",IF(J29&gt;='الإعدادات'!$B$7,"متابعة سلوك",""))</f>
        <v/>
      </c>
      <c r="M29" s="16">
        <f>IF(K29="يحتاج متابعة",COUNTIFS($H$6:$H$305,"&lt;"&amp;H29,$K$6:$K$305,"يحتاج متابعة")+COUNTIFS($H$6:H29,H29,$K$6:K29,"يحتاج متابعة"),"")</f>
        <v/>
      </c>
    </row>
    <row r="30">
      <c r="A30" s="5" t="n"/>
      <c r="B30" s="5" t="n"/>
      <c r="C30" s="5" t="n"/>
      <c r="D30" s="16">
        <f>IF(A30&amp;""="","",COUNTIFS('التسليم'!$B$6:$B$2005,A30&amp;""))</f>
        <v/>
      </c>
      <c r="E30" s="16">
        <f>IF(A30&amp;""="","",COUNTIFS('التسليم'!$B$6:$B$2005,A30&amp;"",'التسليم'!$C$6:$C$2005,"سلّم في الموعد"))</f>
        <v/>
      </c>
      <c r="F30" s="16">
        <f>IF(A30&amp;""="","",COUNTIFS('التسليم'!$B$6:$B$2005,A30&amp;"",'التسليم'!$C$6:$C$2005,"سلّم متأخرًا"))</f>
        <v/>
      </c>
      <c r="G30" s="16">
        <f>IF(A30&amp;""="","",COUNTIFS('التسليم'!$B$6:$B$2005,A30&amp;"",'التسليم'!$C$6:$C$2005,"لم يسلّم"))</f>
        <v/>
      </c>
      <c r="H30" s="17">
        <f>IF(A30&amp;""="","",IF(D30=0,"",ROUND((E30+F30)/D30,4)))</f>
        <v/>
      </c>
      <c r="I30" s="16">
        <f>IF(A30&amp;""="","",COUNTIFS('السلوك'!$B$6:$B$1005,A30&amp;"",'السلوك'!$C$6:$C$1005,"إيجابي"))</f>
        <v/>
      </c>
      <c r="J30" s="16">
        <f>IF(A30&amp;""="","",COUNTIFS('السلوك'!$B$6:$B$1005,A30&amp;"",'السلوك'!$C$6:$C$1005,"تنبيه"))</f>
        <v/>
      </c>
      <c r="K30" s="6">
        <f>IF(A30&amp;""="","",IF(D30=0,"لا واجبات",IF(H30&lt;'الإعدادات'!$B$6,"يحتاج متابعة","منتظم")))</f>
        <v/>
      </c>
      <c r="L30" s="6">
        <f>IF(A30&amp;""="","",IF(J30&gt;='الإعدادات'!$B$7,"متابعة سلوك",""))</f>
        <v/>
      </c>
      <c r="M30" s="16">
        <f>IF(K30="يحتاج متابعة",COUNTIFS($H$6:$H$305,"&lt;"&amp;H30,$K$6:$K$305,"يحتاج متابعة")+COUNTIFS($H$6:H30,H30,$K$6:K30,"يحتاج متابعة"),"")</f>
        <v/>
      </c>
    </row>
    <row r="31">
      <c r="A31" s="5" t="n"/>
      <c r="B31" s="5" t="n"/>
      <c r="C31" s="5" t="n"/>
      <c r="D31" s="16">
        <f>IF(A31&amp;""="","",COUNTIFS('التسليم'!$B$6:$B$2005,A31&amp;""))</f>
        <v/>
      </c>
      <c r="E31" s="16">
        <f>IF(A31&amp;""="","",COUNTIFS('التسليم'!$B$6:$B$2005,A31&amp;"",'التسليم'!$C$6:$C$2005,"سلّم في الموعد"))</f>
        <v/>
      </c>
      <c r="F31" s="16">
        <f>IF(A31&amp;""="","",COUNTIFS('التسليم'!$B$6:$B$2005,A31&amp;"",'التسليم'!$C$6:$C$2005,"سلّم متأخرًا"))</f>
        <v/>
      </c>
      <c r="G31" s="16">
        <f>IF(A31&amp;""="","",COUNTIFS('التسليم'!$B$6:$B$2005,A31&amp;"",'التسليم'!$C$6:$C$2005,"لم يسلّم"))</f>
        <v/>
      </c>
      <c r="H31" s="17">
        <f>IF(A31&amp;""="","",IF(D31=0,"",ROUND((E31+F31)/D31,4)))</f>
        <v/>
      </c>
      <c r="I31" s="16">
        <f>IF(A31&amp;""="","",COUNTIFS('السلوك'!$B$6:$B$1005,A31&amp;"",'السلوك'!$C$6:$C$1005,"إيجابي"))</f>
        <v/>
      </c>
      <c r="J31" s="16">
        <f>IF(A31&amp;""="","",COUNTIFS('السلوك'!$B$6:$B$1005,A31&amp;"",'السلوك'!$C$6:$C$1005,"تنبيه"))</f>
        <v/>
      </c>
      <c r="K31" s="6">
        <f>IF(A31&amp;""="","",IF(D31=0,"لا واجبات",IF(H31&lt;'الإعدادات'!$B$6,"يحتاج متابعة","منتظم")))</f>
        <v/>
      </c>
      <c r="L31" s="6">
        <f>IF(A31&amp;""="","",IF(J31&gt;='الإعدادات'!$B$7,"متابعة سلوك",""))</f>
        <v/>
      </c>
      <c r="M31" s="16">
        <f>IF(K31="يحتاج متابعة",COUNTIFS($H$6:$H$305,"&lt;"&amp;H31,$K$6:$K$305,"يحتاج متابعة")+COUNTIFS($H$6:H31,H31,$K$6:K31,"يحتاج متابعة"),"")</f>
        <v/>
      </c>
    </row>
    <row r="32">
      <c r="A32" s="5" t="n"/>
      <c r="B32" s="5" t="n"/>
      <c r="C32" s="5" t="n"/>
      <c r="D32" s="16">
        <f>IF(A32&amp;""="","",COUNTIFS('التسليم'!$B$6:$B$2005,A32&amp;""))</f>
        <v/>
      </c>
      <c r="E32" s="16">
        <f>IF(A32&amp;""="","",COUNTIFS('التسليم'!$B$6:$B$2005,A32&amp;"",'التسليم'!$C$6:$C$2005,"سلّم في الموعد"))</f>
        <v/>
      </c>
      <c r="F32" s="16">
        <f>IF(A32&amp;""="","",COUNTIFS('التسليم'!$B$6:$B$2005,A32&amp;"",'التسليم'!$C$6:$C$2005,"سلّم متأخرًا"))</f>
        <v/>
      </c>
      <c r="G32" s="16">
        <f>IF(A32&amp;""="","",COUNTIFS('التسليم'!$B$6:$B$2005,A32&amp;"",'التسليم'!$C$6:$C$2005,"لم يسلّم"))</f>
        <v/>
      </c>
      <c r="H32" s="17">
        <f>IF(A32&amp;""="","",IF(D32=0,"",ROUND((E32+F32)/D32,4)))</f>
        <v/>
      </c>
      <c r="I32" s="16">
        <f>IF(A32&amp;""="","",COUNTIFS('السلوك'!$B$6:$B$1005,A32&amp;"",'السلوك'!$C$6:$C$1005,"إيجابي"))</f>
        <v/>
      </c>
      <c r="J32" s="16">
        <f>IF(A32&amp;""="","",COUNTIFS('السلوك'!$B$6:$B$1005,A32&amp;"",'السلوك'!$C$6:$C$1005,"تنبيه"))</f>
        <v/>
      </c>
      <c r="K32" s="6">
        <f>IF(A32&amp;""="","",IF(D32=0,"لا واجبات",IF(H32&lt;'الإعدادات'!$B$6,"يحتاج متابعة","منتظم")))</f>
        <v/>
      </c>
      <c r="L32" s="6">
        <f>IF(A32&amp;""="","",IF(J32&gt;='الإعدادات'!$B$7,"متابعة سلوك",""))</f>
        <v/>
      </c>
      <c r="M32" s="16">
        <f>IF(K32="يحتاج متابعة",COUNTIFS($H$6:$H$305,"&lt;"&amp;H32,$K$6:$K$305,"يحتاج متابعة")+COUNTIFS($H$6:H32,H32,$K$6:K32,"يحتاج متابعة"),"")</f>
        <v/>
      </c>
    </row>
    <row r="33">
      <c r="A33" s="5" t="n"/>
      <c r="B33" s="5" t="n"/>
      <c r="C33" s="5" t="n"/>
      <c r="D33" s="16">
        <f>IF(A33&amp;""="","",COUNTIFS('التسليم'!$B$6:$B$2005,A33&amp;""))</f>
        <v/>
      </c>
      <c r="E33" s="16">
        <f>IF(A33&amp;""="","",COUNTIFS('التسليم'!$B$6:$B$2005,A33&amp;"",'التسليم'!$C$6:$C$2005,"سلّم في الموعد"))</f>
        <v/>
      </c>
      <c r="F33" s="16">
        <f>IF(A33&amp;""="","",COUNTIFS('التسليم'!$B$6:$B$2005,A33&amp;"",'التسليم'!$C$6:$C$2005,"سلّم متأخرًا"))</f>
        <v/>
      </c>
      <c r="G33" s="16">
        <f>IF(A33&amp;""="","",COUNTIFS('التسليم'!$B$6:$B$2005,A33&amp;"",'التسليم'!$C$6:$C$2005,"لم يسلّم"))</f>
        <v/>
      </c>
      <c r="H33" s="17">
        <f>IF(A33&amp;""="","",IF(D33=0,"",ROUND((E33+F33)/D33,4)))</f>
        <v/>
      </c>
      <c r="I33" s="16">
        <f>IF(A33&amp;""="","",COUNTIFS('السلوك'!$B$6:$B$1005,A33&amp;"",'السلوك'!$C$6:$C$1005,"إيجابي"))</f>
        <v/>
      </c>
      <c r="J33" s="16">
        <f>IF(A33&amp;""="","",COUNTIFS('السلوك'!$B$6:$B$1005,A33&amp;"",'السلوك'!$C$6:$C$1005,"تنبيه"))</f>
        <v/>
      </c>
      <c r="K33" s="6">
        <f>IF(A33&amp;""="","",IF(D33=0,"لا واجبات",IF(H33&lt;'الإعدادات'!$B$6,"يحتاج متابعة","منتظم")))</f>
        <v/>
      </c>
      <c r="L33" s="6">
        <f>IF(A33&amp;""="","",IF(J33&gt;='الإعدادات'!$B$7,"متابعة سلوك",""))</f>
        <v/>
      </c>
      <c r="M33" s="16">
        <f>IF(K33="يحتاج متابعة",COUNTIFS($H$6:$H$305,"&lt;"&amp;H33,$K$6:$K$305,"يحتاج متابعة")+COUNTIFS($H$6:H33,H33,$K$6:K33,"يحتاج متابعة"),"")</f>
        <v/>
      </c>
    </row>
    <row r="34">
      <c r="A34" s="5" t="n"/>
      <c r="B34" s="5" t="n"/>
      <c r="C34" s="5" t="n"/>
      <c r="D34" s="16">
        <f>IF(A34&amp;""="","",COUNTIFS('التسليم'!$B$6:$B$2005,A34&amp;""))</f>
        <v/>
      </c>
      <c r="E34" s="16">
        <f>IF(A34&amp;""="","",COUNTIFS('التسليم'!$B$6:$B$2005,A34&amp;"",'التسليم'!$C$6:$C$2005,"سلّم في الموعد"))</f>
        <v/>
      </c>
      <c r="F34" s="16">
        <f>IF(A34&amp;""="","",COUNTIFS('التسليم'!$B$6:$B$2005,A34&amp;"",'التسليم'!$C$6:$C$2005,"سلّم متأخرًا"))</f>
        <v/>
      </c>
      <c r="G34" s="16">
        <f>IF(A34&amp;""="","",COUNTIFS('التسليم'!$B$6:$B$2005,A34&amp;"",'التسليم'!$C$6:$C$2005,"لم يسلّم"))</f>
        <v/>
      </c>
      <c r="H34" s="17">
        <f>IF(A34&amp;""="","",IF(D34=0,"",ROUND((E34+F34)/D34,4)))</f>
        <v/>
      </c>
      <c r="I34" s="16">
        <f>IF(A34&amp;""="","",COUNTIFS('السلوك'!$B$6:$B$1005,A34&amp;"",'السلوك'!$C$6:$C$1005,"إيجابي"))</f>
        <v/>
      </c>
      <c r="J34" s="16">
        <f>IF(A34&amp;""="","",COUNTIFS('السلوك'!$B$6:$B$1005,A34&amp;"",'السلوك'!$C$6:$C$1005,"تنبيه"))</f>
        <v/>
      </c>
      <c r="K34" s="6">
        <f>IF(A34&amp;""="","",IF(D34=0,"لا واجبات",IF(H34&lt;'الإعدادات'!$B$6,"يحتاج متابعة","منتظم")))</f>
        <v/>
      </c>
      <c r="L34" s="6">
        <f>IF(A34&amp;""="","",IF(J34&gt;='الإعدادات'!$B$7,"متابعة سلوك",""))</f>
        <v/>
      </c>
      <c r="M34" s="16">
        <f>IF(K34="يحتاج متابعة",COUNTIFS($H$6:$H$305,"&lt;"&amp;H34,$K$6:$K$305,"يحتاج متابعة")+COUNTIFS($H$6:H34,H34,$K$6:K34,"يحتاج متابعة"),"")</f>
        <v/>
      </c>
    </row>
    <row r="35">
      <c r="A35" s="5" t="n"/>
      <c r="B35" s="5" t="n"/>
      <c r="C35" s="5" t="n"/>
      <c r="D35" s="16">
        <f>IF(A35&amp;""="","",COUNTIFS('التسليم'!$B$6:$B$2005,A35&amp;""))</f>
        <v/>
      </c>
      <c r="E35" s="16">
        <f>IF(A35&amp;""="","",COUNTIFS('التسليم'!$B$6:$B$2005,A35&amp;"",'التسليم'!$C$6:$C$2005,"سلّم في الموعد"))</f>
        <v/>
      </c>
      <c r="F35" s="16">
        <f>IF(A35&amp;""="","",COUNTIFS('التسليم'!$B$6:$B$2005,A35&amp;"",'التسليم'!$C$6:$C$2005,"سلّم متأخرًا"))</f>
        <v/>
      </c>
      <c r="G35" s="16">
        <f>IF(A35&amp;""="","",COUNTIFS('التسليم'!$B$6:$B$2005,A35&amp;"",'التسليم'!$C$6:$C$2005,"لم يسلّم"))</f>
        <v/>
      </c>
      <c r="H35" s="17">
        <f>IF(A35&amp;""="","",IF(D35=0,"",ROUND((E35+F35)/D35,4)))</f>
        <v/>
      </c>
      <c r="I35" s="16">
        <f>IF(A35&amp;""="","",COUNTIFS('السلوك'!$B$6:$B$1005,A35&amp;"",'السلوك'!$C$6:$C$1005,"إيجابي"))</f>
        <v/>
      </c>
      <c r="J35" s="16">
        <f>IF(A35&amp;""="","",COUNTIFS('السلوك'!$B$6:$B$1005,A35&amp;"",'السلوك'!$C$6:$C$1005,"تنبيه"))</f>
        <v/>
      </c>
      <c r="K35" s="6">
        <f>IF(A35&amp;""="","",IF(D35=0,"لا واجبات",IF(H35&lt;'الإعدادات'!$B$6,"يحتاج متابعة","منتظم")))</f>
        <v/>
      </c>
      <c r="L35" s="6">
        <f>IF(A35&amp;""="","",IF(J35&gt;='الإعدادات'!$B$7,"متابعة سلوك",""))</f>
        <v/>
      </c>
      <c r="M35" s="16">
        <f>IF(K35="يحتاج متابعة",COUNTIFS($H$6:$H$305,"&lt;"&amp;H35,$K$6:$K$305,"يحتاج متابعة")+COUNTIFS($H$6:H35,H35,$K$6:K35,"يحتاج متابعة"),"")</f>
        <v/>
      </c>
    </row>
    <row r="36">
      <c r="A36" s="5" t="n"/>
      <c r="B36" s="5" t="n"/>
      <c r="C36" s="5" t="n"/>
      <c r="D36" s="16">
        <f>IF(A36&amp;""="","",COUNTIFS('التسليم'!$B$6:$B$2005,A36&amp;""))</f>
        <v/>
      </c>
      <c r="E36" s="16">
        <f>IF(A36&amp;""="","",COUNTIFS('التسليم'!$B$6:$B$2005,A36&amp;"",'التسليم'!$C$6:$C$2005,"سلّم في الموعد"))</f>
        <v/>
      </c>
      <c r="F36" s="16">
        <f>IF(A36&amp;""="","",COUNTIFS('التسليم'!$B$6:$B$2005,A36&amp;"",'التسليم'!$C$6:$C$2005,"سلّم متأخرًا"))</f>
        <v/>
      </c>
      <c r="G36" s="16">
        <f>IF(A36&amp;""="","",COUNTIFS('التسليم'!$B$6:$B$2005,A36&amp;"",'التسليم'!$C$6:$C$2005,"لم يسلّم"))</f>
        <v/>
      </c>
      <c r="H36" s="17">
        <f>IF(A36&amp;""="","",IF(D36=0,"",ROUND((E36+F36)/D36,4)))</f>
        <v/>
      </c>
      <c r="I36" s="16">
        <f>IF(A36&amp;""="","",COUNTIFS('السلوك'!$B$6:$B$1005,A36&amp;"",'السلوك'!$C$6:$C$1005,"إيجابي"))</f>
        <v/>
      </c>
      <c r="J36" s="16">
        <f>IF(A36&amp;""="","",COUNTIFS('السلوك'!$B$6:$B$1005,A36&amp;"",'السلوك'!$C$6:$C$1005,"تنبيه"))</f>
        <v/>
      </c>
      <c r="K36" s="6">
        <f>IF(A36&amp;""="","",IF(D36=0,"لا واجبات",IF(H36&lt;'الإعدادات'!$B$6,"يحتاج متابعة","منتظم")))</f>
        <v/>
      </c>
      <c r="L36" s="6">
        <f>IF(A36&amp;""="","",IF(J36&gt;='الإعدادات'!$B$7,"متابعة سلوك",""))</f>
        <v/>
      </c>
      <c r="M36" s="16">
        <f>IF(K36="يحتاج متابعة",COUNTIFS($H$6:$H$305,"&lt;"&amp;H36,$K$6:$K$305,"يحتاج متابعة")+COUNTIFS($H$6:H36,H36,$K$6:K36,"يحتاج متابعة"),"")</f>
        <v/>
      </c>
    </row>
    <row r="37">
      <c r="A37" s="5" t="n"/>
      <c r="B37" s="5" t="n"/>
      <c r="C37" s="5" t="n"/>
      <c r="D37" s="16">
        <f>IF(A37&amp;""="","",COUNTIFS('التسليم'!$B$6:$B$2005,A37&amp;""))</f>
        <v/>
      </c>
      <c r="E37" s="16">
        <f>IF(A37&amp;""="","",COUNTIFS('التسليم'!$B$6:$B$2005,A37&amp;"",'التسليم'!$C$6:$C$2005,"سلّم في الموعد"))</f>
        <v/>
      </c>
      <c r="F37" s="16">
        <f>IF(A37&amp;""="","",COUNTIFS('التسليم'!$B$6:$B$2005,A37&amp;"",'التسليم'!$C$6:$C$2005,"سلّم متأخرًا"))</f>
        <v/>
      </c>
      <c r="G37" s="16">
        <f>IF(A37&amp;""="","",COUNTIFS('التسليم'!$B$6:$B$2005,A37&amp;"",'التسليم'!$C$6:$C$2005,"لم يسلّم"))</f>
        <v/>
      </c>
      <c r="H37" s="17">
        <f>IF(A37&amp;""="","",IF(D37=0,"",ROUND((E37+F37)/D37,4)))</f>
        <v/>
      </c>
      <c r="I37" s="16">
        <f>IF(A37&amp;""="","",COUNTIFS('السلوك'!$B$6:$B$1005,A37&amp;"",'السلوك'!$C$6:$C$1005,"إيجابي"))</f>
        <v/>
      </c>
      <c r="J37" s="16">
        <f>IF(A37&amp;""="","",COUNTIFS('السلوك'!$B$6:$B$1005,A37&amp;"",'السلوك'!$C$6:$C$1005,"تنبيه"))</f>
        <v/>
      </c>
      <c r="K37" s="6">
        <f>IF(A37&amp;""="","",IF(D37=0,"لا واجبات",IF(H37&lt;'الإعدادات'!$B$6,"يحتاج متابعة","منتظم")))</f>
        <v/>
      </c>
      <c r="L37" s="6">
        <f>IF(A37&amp;""="","",IF(J37&gt;='الإعدادات'!$B$7,"متابعة سلوك",""))</f>
        <v/>
      </c>
      <c r="M37" s="16">
        <f>IF(K37="يحتاج متابعة",COUNTIFS($H$6:$H$305,"&lt;"&amp;H37,$K$6:$K$305,"يحتاج متابعة")+COUNTIFS($H$6:H37,H37,$K$6:K37,"يحتاج متابعة"),"")</f>
        <v/>
      </c>
    </row>
    <row r="38">
      <c r="A38" s="5" t="n"/>
      <c r="B38" s="5" t="n"/>
      <c r="C38" s="5" t="n"/>
      <c r="D38" s="16">
        <f>IF(A38&amp;""="","",COUNTIFS('التسليم'!$B$6:$B$2005,A38&amp;""))</f>
        <v/>
      </c>
      <c r="E38" s="16">
        <f>IF(A38&amp;""="","",COUNTIFS('التسليم'!$B$6:$B$2005,A38&amp;"",'التسليم'!$C$6:$C$2005,"سلّم في الموعد"))</f>
        <v/>
      </c>
      <c r="F38" s="16">
        <f>IF(A38&amp;""="","",COUNTIFS('التسليم'!$B$6:$B$2005,A38&amp;"",'التسليم'!$C$6:$C$2005,"سلّم متأخرًا"))</f>
        <v/>
      </c>
      <c r="G38" s="16">
        <f>IF(A38&amp;""="","",COUNTIFS('التسليم'!$B$6:$B$2005,A38&amp;"",'التسليم'!$C$6:$C$2005,"لم يسلّم"))</f>
        <v/>
      </c>
      <c r="H38" s="17">
        <f>IF(A38&amp;""="","",IF(D38=0,"",ROUND((E38+F38)/D38,4)))</f>
        <v/>
      </c>
      <c r="I38" s="16">
        <f>IF(A38&amp;""="","",COUNTIFS('السلوك'!$B$6:$B$1005,A38&amp;"",'السلوك'!$C$6:$C$1005,"إيجابي"))</f>
        <v/>
      </c>
      <c r="J38" s="16">
        <f>IF(A38&amp;""="","",COUNTIFS('السلوك'!$B$6:$B$1005,A38&amp;"",'السلوك'!$C$6:$C$1005,"تنبيه"))</f>
        <v/>
      </c>
      <c r="K38" s="6">
        <f>IF(A38&amp;""="","",IF(D38=0,"لا واجبات",IF(H38&lt;'الإعدادات'!$B$6,"يحتاج متابعة","منتظم")))</f>
        <v/>
      </c>
      <c r="L38" s="6">
        <f>IF(A38&amp;""="","",IF(J38&gt;='الإعدادات'!$B$7,"متابعة سلوك",""))</f>
        <v/>
      </c>
      <c r="M38" s="16">
        <f>IF(K38="يحتاج متابعة",COUNTIFS($H$6:$H$305,"&lt;"&amp;H38,$K$6:$K$305,"يحتاج متابعة")+COUNTIFS($H$6:H38,H38,$K$6:K38,"يحتاج متابعة"),"")</f>
        <v/>
      </c>
    </row>
    <row r="39">
      <c r="A39" s="5" t="n"/>
      <c r="B39" s="5" t="n"/>
      <c r="C39" s="5" t="n"/>
      <c r="D39" s="16">
        <f>IF(A39&amp;""="","",COUNTIFS('التسليم'!$B$6:$B$2005,A39&amp;""))</f>
        <v/>
      </c>
      <c r="E39" s="16">
        <f>IF(A39&amp;""="","",COUNTIFS('التسليم'!$B$6:$B$2005,A39&amp;"",'التسليم'!$C$6:$C$2005,"سلّم في الموعد"))</f>
        <v/>
      </c>
      <c r="F39" s="16">
        <f>IF(A39&amp;""="","",COUNTIFS('التسليم'!$B$6:$B$2005,A39&amp;"",'التسليم'!$C$6:$C$2005,"سلّم متأخرًا"))</f>
        <v/>
      </c>
      <c r="G39" s="16">
        <f>IF(A39&amp;""="","",COUNTIFS('التسليم'!$B$6:$B$2005,A39&amp;"",'التسليم'!$C$6:$C$2005,"لم يسلّم"))</f>
        <v/>
      </c>
      <c r="H39" s="17">
        <f>IF(A39&amp;""="","",IF(D39=0,"",ROUND((E39+F39)/D39,4)))</f>
        <v/>
      </c>
      <c r="I39" s="16">
        <f>IF(A39&amp;""="","",COUNTIFS('السلوك'!$B$6:$B$1005,A39&amp;"",'السلوك'!$C$6:$C$1005,"إيجابي"))</f>
        <v/>
      </c>
      <c r="J39" s="16">
        <f>IF(A39&amp;""="","",COUNTIFS('السلوك'!$B$6:$B$1005,A39&amp;"",'السلوك'!$C$6:$C$1005,"تنبيه"))</f>
        <v/>
      </c>
      <c r="K39" s="6">
        <f>IF(A39&amp;""="","",IF(D39=0,"لا واجبات",IF(H39&lt;'الإعدادات'!$B$6,"يحتاج متابعة","منتظم")))</f>
        <v/>
      </c>
      <c r="L39" s="6">
        <f>IF(A39&amp;""="","",IF(J39&gt;='الإعدادات'!$B$7,"متابعة سلوك",""))</f>
        <v/>
      </c>
      <c r="M39" s="16">
        <f>IF(K39="يحتاج متابعة",COUNTIFS($H$6:$H$305,"&lt;"&amp;H39,$K$6:$K$305,"يحتاج متابعة")+COUNTIFS($H$6:H39,H39,$K$6:K39,"يحتاج متابعة"),"")</f>
        <v/>
      </c>
    </row>
    <row r="40">
      <c r="A40" s="5" t="n"/>
      <c r="B40" s="5" t="n"/>
      <c r="C40" s="5" t="n"/>
      <c r="D40" s="16">
        <f>IF(A40&amp;""="","",COUNTIFS('التسليم'!$B$6:$B$2005,A40&amp;""))</f>
        <v/>
      </c>
      <c r="E40" s="16">
        <f>IF(A40&amp;""="","",COUNTIFS('التسليم'!$B$6:$B$2005,A40&amp;"",'التسليم'!$C$6:$C$2005,"سلّم في الموعد"))</f>
        <v/>
      </c>
      <c r="F40" s="16">
        <f>IF(A40&amp;""="","",COUNTIFS('التسليم'!$B$6:$B$2005,A40&amp;"",'التسليم'!$C$6:$C$2005,"سلّم متأخرًا"))</f>
        <v/>
      </c>
      <c r="G40" s="16">
        <f>IF(A40&amp;""="","",COUNTIFS('التسليم'!$B$6:$B$2005,A40&amp;"",'التسليم'!$C$6:$C$2005,"لم يسلّم"))</f>
        <v/>
      </c>
      <c r="H40" s="17">
        <f>IF(A40&amp;""="","",IF(D40=0,"",ROUND((E40+F40)/D40,4)))</f>
        <v/>
      </c>
      <c r="I40" s="16">
        <f>IF(A40&amp;""="","",COUNTIFS('السلوك'!$B$6:$B$1005,A40&amp;"",'السلوك'!$C$6:$C$1005,"إيجابي"))</f>
        <v/>
      </c>
      <c r="J40" s="16">
        <f>IF(A40&amp;""="","",COUNTIFS('السلوك'!$B$6:$B$1005,A40&amp;"",'السلوك'!$C$6:$C$1005,"تنبيه"))</f>
        <v/>
      </c>
      <c r="K40" s="6">
        <f>IF(A40&amp;""="","",IF(D40=0,"لا واجبات",IF(H40&lt;'الإعدادات'!$B$6,"يحتاج متابعة","منتظم")))</f>
        <v/>
      </c>
      <c r="L40" s="6">
        <f>IF(A40&amp;""="","",IF(J40&gt;='الإعدادات'!$B$7,"متابعة سلوك",""))</f>
        <v/>
      </c>
      <c r="M40" s="16">
        <f>IF(K40="يحتاج متابعة",COUNTIFS($H$6:$H$305,"&lt;"&amp;H40,$K$6:$K$305,"يحتاج متابعة")+COUNTIFS($H$6:H40,H40,$K$6:K40,"يحتاج متابعة"),"")</f>
        <v/>
      </c>
    </row>
    <row r="41">
      <c r="A41" s="5" t="n"/>
      <c r="B41" s="5" t="n"/>
      <c r="C41" s="5" t="n"/>
      <c r="D41" s="16">
        <f>IF(A41&amp;""="","",COUNTIFS('التسليم'!$B$6:$B$2005,A41&amp;""))</f>
        <v/>
      </c>
      <c r="E41" s="16">
        <f>IF(A41&amp;""="","",COUNTIFS('التسليم'!$B$6:$B$2005,A41&amp;"",'التسليم'!$C$6:$C$2005,"سلّم في الموعد"))</f>
        <v/>
      </c>
      <c r="F41" s="16">
        <f>IF(A41&amp;""="","",COUNTIFS('التسليم'!$B$6:$B$2005,A41&amp;"",'التسليم'!$C$6:$C$2005,"سلّم متأخرًا"))</f>
        <v/>
      </c>
      <c r="G41" s="16">
        <f>IF(A41&amp;""="","",COUNTIFS('التسليم'!$B$6:$B$2005,A41&amp;"",'التسليم'!$C$6:$C$2005,"لم يسلّم"))</f>
        <v/>
      </c>
      <c r="H41" s="17">
        <f>IF(A41&amp;""="","",IF(D41=0,"",ROUND((E41+F41)/D41,4)))</f>
        <v/>
      </c>
      <c r="I41" s="16">
        <f>IF(A41&amp;""="","",COUNTIFS('السلوك'!$B$6:$B$1005,A41&amp;"",'السلوك'!$C$6:$C$1005,"إيجابي"))</f>
        <v/>
      </c>
      <c r="J41" s="16">
        <f>IF(A41&amp;""="","",COUNTIFS('السلوك'!$B$6:$B$1005,A41&amp;"",'السلوك'!$C$6:$C$1005,"تنبيه"))</f>
        <v/>
      </c>
      <c r="K41" s="6">
        <f>IF(A41&amp;""="","",IF(D41=0,"لا واجبات",IF(H41&lt;'الإعدادات'!$B$6,"يحتاج متابعة","منتظم")))</f>
        <v/>
      </c>
      <c r="L41" s="6">
        <f>IF(A41&amp;""="","",IF(J41&gt;='الإعدادات'!$B$7,"متابعة سلوك",""))</f>
        <v/>
      </c>
      <c r="M41" s="16">
        <f>IF(K41="يحتاج متابعة",COUNTIFS($H$6:$H$305,"&lt;"&amp;H41,$K$6:$K$305,"يحتاج متابعة")+COUNTIFS($H$6:H41,H41,$K$6:K41,"يحتاج متابعة"),"")</f>
        <v/>
      </c>
    </row>
    <row r="42">
      <c r="A42" s="5" t="n"/>
      <c r="B42" s="5" t="n"/>
      <c r="C42" s="5" t="n"/>
      <c r="D42" s="16">
        <f>IF(A42&amp;""="","",COUNTIFS('التسليم'!$B$6:$B$2005,A42&amp;""))</f>
        <v/>
      </c>
      <c r="E42" s="16">
        <f>IF(A42&amp;""="","",COUNTIFS('التسليم'!$B$6:$B$2005,A42&amp;"",'التسليم'!$C$6:$C$2005,"سلّم في الموعد"))</f>
        <v/>
      </c>
      <c r="F42" s="16">
        <f>IF(A42&amp;""="","",COUNTIFS('التسليم'!$B$6:$B$2005,A42&amp;"",'التسليم'!$C$6:$C$2005,"سلّم متأخرًا"))</f>
        <v/>
      </c>
      <c r="G42" s="16">
        <f>IF(A42&amp;""="","",COUNTIFS('التسليم'!$B$6:$B$2005,A42&amp;"",'التسليم'!$C$6:$C$2005,"لم يسلّم"))</f>
        <v/>
      </c>
      <c r="H42" s="17">
        <f>IF(A42&amp;""="","",IF(D42=0,"",ROUND((E42+F42)/D42,4)))</f>
        <v/>
      </c>
      <c r="I42" s="16">
        <f>IF(A42&amp;""="","",COUNTIFS('السلوك'!$B$6:$B$1005,A42&amp;"",'السلوك'!$C$6:$C$1005,"إيجابي"))</f>
        <v/>
      </c>
      <c r="J42" s="16">
        <f>IF(A42&amp;""="","",COUNTIFS('السلوك'!$B$6:$B$1005,A42&amp;"",'السلوك'!$C$6:$C$1005,"تنبيه"))</f>
        <v/>
      </c>
      <c r="K42" s="6">
        <f>IF(A42&amp;""="","",IF(D42=0,"لا واجبات",IF(H42&lt;'الإعدادات'!$B$6,"يحتاج متابعة","منتظم")))</f>
        <v/>
      </c>
      <c r="L42" s="6">
        <f>IF(A42&amp;""="","",IF(J42&gt;='الإعدادات'!$B$7,"متابعة سلوك",""))</f>
        <v/>
      </c>
      <c r="M42" s="16">
        <f>IF(K42="يحتاج متابعة",COUNTIFS($H$6:$H$305,"&lt;"&amp;H42,$K$6:$K$305,"يحتاج متابعة")+COUNTIFS($H$6:H42,H42,$K$6:K42,"يحتاج متابعة"),"")</f>
        <v/>
      </c>
    </row>
    <row r="43">
      <c r="A43" s="5" t="n"/>
      <c r="B43" s="5" t="n"/>
      <c r="C43" s="5" t="n"/>
      <c r="D43" s="16">
        <f>IF(A43&amp;""="","",COUNTIFS('التسليم'!$B$6:$B$2005,A43&amp;""))</f>
        <v/>
      </c>
      <c r="E43" s="16">
        <f>IF(A43&amp;""="","",COUNTIFS('التسليم'!$B$6:$B$2005,A43&amp;"",'التسليم'!$C$6:$C$2005,"سلّم في الموعد"))</f>
        <v/>
      </c>
      <c r="F43" s="16">
        <f>IF(A43&amp;""="","",COUNTIFS('التسليم'!$B$6:$B$2005,A43&amp;"",'التسليم'!$C$6:$C$2005,"سلّم متأخرًا"))</f>
        <v/>
      </c>
      <c r="G43" s="16">
        <f>IF(A43&amp;""="","",COUNTIFS('التسليم'!$B$6:$B$2005,A43&amp;"",'التسليم'!$C$6:$C$2005,"لم يسلّم"))</f>
        <v/>
      </c>
      <c r="H43" s="17">
        <f>IF(A43&amp;""="","",IF(D43=0,"",ROUND((E43+F43)/D43,4)))</f>
        <v/>
      </c>
      <c r="I43" s="16">
        <f>IF(A43&amp;""="","",COUNTIFS('السلوك'!$B$6:$B$1005,A43&amp;"",'السلوك'!$C$6:$C$1005,"إيجابي"))</f>
        <v/>
      </c>
      <c r="J43" s="16">
        <f>IF(A43&amp;""="","",COUNTIFS('السلوك'!$B$6:$B$1005,A43&amp;"",'السلوك'!$C$6:$C$1005,"تنبيه"))</f>
        <v/>
      </c>
      <c r="K43" s="6">
        <f>IF(A43&amp;""="","",IF(D43=0,"لا واجبات",IF(H43&lt;'الإعدادات'!$B$6,"يحتاج متابعة","منتظم")))</f>
        <v/>
      </c>
      <c r="L43" s="6">
        <f>IF(A43&amp;""="","",IF(J43&gt;='الإعدادات'!$B$7,"متابعة سلوك",""))</f>
        <v/>
      </c>
      <c r="M43" s="16">
        <f>IF(K43="يحتاج متابعة",COUNTIFS($H$6:$H$305,"&lt;"&amp;H43,$K$6:$K$305,"يحتاج متابعة")+COUNTIFS($H$6:H43,H43,$K$6:K43,"يحتاج متابعة"),"")</f>
        <v/>
      </c>
    </row>
    <row r="44">
      <c r="A44" s="5" t="n"/>
      <c r="B44" s="5" t="n"/>
      <c r="C44" s="5" t="n"/>
      <c r="D44" s="16">
        <f>IF(A44&amp;""="","",COUNTIFS('التسليم'!$B$6:$B$2005,A44&amp;""))</f>
        <v/>
      </c>
      <c r="E44" s="16">
        <f>IF(A44&amp;""="","",COUNTIFS('التسليم'!$B$6:$B$2005,A44&amp;"",'التسليم'!$C$6:$C$2005,"سلّم في الموعد"))</f>
        <v/>
      </c>
      <c r="F44" s="16">
        <f>IF(A44&amp;""="","",COUNTIFS('التسليم'!$B$6:$B$2005,A44&amp;"",'التسليم'!$C$6:$C$2005,"سلّم متأخرًا"))</f>
        <v/>
      </c>
      <c r="G44" s="16">
        <f>IF(A44&amp;""="","",COUNTIFS('التسليم'!$B$6:$B$2005,A44&amp;"",'التسليم'!$C$6:$C$2005,"لم يسلّم"))</f>
        <v/>
      </c>
      <c r="H44" s="17">
        <f>IF(A44&amp;""="","",IF(D44=0,"",ROUND((E44+F44)/D44,4)))</f>
        <v/>
      </c>
      <c r="I44" s="16">
        <f>IF(A44&amp;""="","",COUNTIFS('السلوك'!$B$6:$B$1005,A44&amp;"",'السلوك'!$C$6:$C$1005,"إيجابي"))</f>
        <v/>
      </c>
      <c r="J44" s="16">
        <f>IF(A44&amp;""="","",COUNTIFS('السلوك'!$B$6:$B$1005,A44&amp;"",'السلوك'!$C$6:$C$1005,"تنبيه"))</f>
        <v/>
      </c>
      <c r="K44" s="6">
        <f>IF(A44&amp;""="","",IF(D44=0,"لا واجبات",IF(H44&lt;'الإعدادات'!$B$6,"يحتاج متابعة","منتظم")))</f>
        <v/>
      </c>
      <c r="L44" s="6">
        <f>IF(A44&amp;""="","",IF(J44&gt;='الإعدادات'!$B$7,"متابعة سلوك",""))</f>
        <v/>
      </c>
      <c r="M44" s="16">
        <f>IF(K44="يحتاج متابعة",COUNTIFS($H$6:$H$305,"&lt;"&amp;H44,$K$6:$K$305,"يحتاج متابعة")+COUNTIFS($H$6:H44,H44,$K$6:K44,"يحتاج متابعة"),"")</f>
        <v/>
      </c>
    </row>
    <row r="45">
      <c r="A45" s="5" t="n"/>
      <c r="B45" s="5" t="n"/>
      <c r="C45" s="5" t="n"/>
      <c r="D45" s="16">
        <f>IF(A45&amp;""="","",COUNTIFS('التسليم'!$B$6:$B$2005,A45&amp;""))</f>
        <v/>
      </c>
      <c r="E45" s="16">
        <f>IF(A45&amp;""="","",COUNTIFS('التسليم'!$B$6:$B$2005,A45&amp;"",'التسليم'!$C$6:$C$2005,"سلّم في الموعد"))</f>
        <v/>
      </c>
      <c r="F45" s="16">
        <f>IF(A45&amp;""="","",COUNTIFS('التسليم'!$B$6:$B$2005,A45&amp;"",'التسليم'!$C$6:$C$2005,"سلّم متأخرًا"))</f>
        <v/>
      </c>
      <c r="G45" s="16">
        <f>IF(A45&amp;""="","",COUNTIFS('التسليم'!$B$6:$B$2005,A45&amp;"",'التسليم'!$C$6:$C$2005,"لم يسلّم"))</f>
        <v/>
      </c>
      <c r="H45" s="17">
        <f>IF(A45&amp;""="","",IF(D45=0,"",ROUND((E45+F45)/D45,4)))</f>
        <v/>
      </c>
      <c r="I45" s="16">
        <f>IF(A45&amp;""="","",COUNTIFS('السلوك'!$B$6:$B$1005,A45&amp;"",'السلوك'!$C$6:$C$1005,"إيجابي"))</f>
        <v/>
      </c>
      <c r="J45" s="16">
        <f>IF(A45&amp;""="","",COUNTIFS('السلوك'!$B$6:$B$1005,A45&amp;"",'السلوك'!$C$6:$C$1005,"تنبيه"))</f>
        <v/>
      </c>
      <c r="K45" s="6">
        <f>IF(A45&amp;""="","",IF(D45=0,"لا واجبات",IF(H45&lt;'الإعدادات'!$B$6,"يحتاج متابعة","منتظم")))</f>
        <v/>
      </c>
      <c r="L45" s="6">
        <f>IF(A45&amp;""="","",IF(J45&gt;='الإعدادات'!$B$7,"متابعة سلوك",""))</f>
        <v/>
      </c>
      <c r="M45" s="16">
        <f>IF(K45="يحتاج متابعة",COUNTIFS($H$6:$H$305,"&lt;"&amp;H45,$K$6:$K$305,"يحتاج متابعة")+COUNTIFS($H$6:H45,H45,$K$6:K45,"يحتاج متابعة"),"")</f>
        <v/>
      </c>
    </row>
    <row r="46">
      <c r="A46" s="5" t="n"/>
      <c r="B46" s="5" t="n"/>
      <c r="C46" s="5" t="n"/>
      <c r="D46" s="16">
        <f>IF(A46&amp;""="","",COUNTIFS('التسليم'!$B$6:$B$2005,A46&amp;""))</f>
        <v/>
      </c>
      <c r="E46" s="16">
        <f>IF(A46&amp;""="","",COUNTIFS('التسليم'!$B$6:$B$2005,A46&amp;"",'التسليم'!$C$6:$C$2005,"سلّم في الموعد"))</f>
        <v/>
      </c>
      <c r="F46" s="16">
        <f>IF(A46&amp;""="","",COUNTIFS('التسليم'!$B$6:$B$2005,A46&amp;"",'التسليم'!$C$6:$C$2005,"سلّم متأخرًا"))</f>
        <v/>
      </c>
      <c r="G46" s="16">
        <f>IF(A46&amp;""="","",COUNTIFS('التسليم'!$B$6:$B$2005,A46&amp;"",'التسليم'!$C$6:$C$2005,"لم يسلّم"))</f>
        <v/>
      </c>
      <c r="H46" s="17">
        <f>IF(A46&amp;""="","",IF(D46=0,"",ROUND((E46+F46)/D46,4)))</f>
        <v/>
      </c>
      <c r="I46" s="16">
        <f>IF(A46&amp;""="","",COUNTIFS('السلوك'!$B$6:$B$1005,A46&amp;"",'السلوك'!$C$6:$C$1005,"إيجابي"))</f>
        <v/>
      </c>
      <c r="J46" s="16">
        <f>IF(A46&amp;""="","",COUNTIFS('السلوك'!$B$6:$B$1005,A46&amp;"",'السلوك'!$C$6:$C$1005,"تنبيه"))</f>
        <v/>
      </c>
      <c r="K46" s="6">
        <f>IF(A46&amp;""="","",IF(D46=0,"لا واجبات",IF(H46&lt;'الإعدادات'!$B$6,"يحتاج متابعة","منتظم")))</f>
        <v/>
      </c>
      <c r="L46" s="6">
        <f>IF(A46&amp;""="","",IF(J46&gt;='الإعدادات'!$B$7,"متابعة سلوك",""))</f>
        <v/>
      </c>
      <c r="M46" s="16">
        <f>IF(K46="يحتاج متابعة",COUNTIFS($H$6:$H$305,"&lt;"&amp;H46,$K$6:$K$305,"يحتاج متابعة")+COUNTIFS($H$6:H46,H46,$K$6:K46,"يحتاج متابعة"),"")</f>
        <v/>
      </c>
    </row>
    <row r="47">
      <c r="A47" s="5" t="n"/>
      <c r="B47" s="5" t="n"/>
      <c r="C47" s="5" t="n"/>
      <c r="D47" s="16">
        <f>IF(A47&amp;""="","",COUNTIFS('التسليم'!$B$6:$B$2005,A47&amp;""))</f>
        <v/>
      </c>
      <c r="E47" s="16">
        <f>IF(A47&amp;""="","",COUNTIFS('التسليم'!$B$6:$B$2005,A47&amp;"",'التسليم'!$C$6:$C$2005,"سلّم في الموعد"))</f>
        <v/>
      </c>
      <c r="F47" s="16">
        <f>IF(A47&amp;""="","",COUNTIFS('التسليم'!$B$6:$B$2005,A47&amp;"",'التسليم'!$C$6:$C$2005,"سلّم متأخرًا"))</f>
        <v/>
      </c>
      <c r="G47" s="16">
        <f>IF(A47&amp;""="","",COUNTIFS('التسليم'!$B$6:$B$2005,A47&amp;"",'التسليم'!$C$6:$C$2005,"لم يسلّم"))</f>
        <v/>
      </c>
      <c r="H47" s="17">
        <f>IF(A47&amp;""="","",IF(D47=0,"",ROUND((E47+F47)/D47,4)))</f>
        <v/>
      </c>
      <c r="I47" s="16">
        <f>IF(A47&amp;""="","",COUNTIFS('السلوك'!$B$6:$B$1005,A47&amp;"",'السلوك'!$C$6:$C$1005,"إيجابي"))</f>
        <v/>
      </c>
      <c r="J47" s="16">
        <f>IF(A47&amp;""="","",COUNTIFS('السلوك'!$B$6:$B$1005,A47&amp;"",'السلوك'!$C$6:$C$1005,"تنبيه"))</f>
        <v/>
      </c>
      <c r="K47" s="6">
        <f>IF(A47&amp;""="","",IF(D47=0,"لا واجبات",IF(H47&lt;'الإعدادات'!$B$6,"يحتاج متابعة","منتظم")))</f>
        <v/>
      </c>
      <c r="L47" s="6">
        <f>IF(A47&amp;""="","",IF(J47&gt;='الإعدادات'!$B$7,"متابعة سلوك",""))</f>
        <v/>
      </c>
      <c r="M47" s="16">
        <f>IF(K47="يحتاج متابعة",COUNTIFS($H$6:$H$305,"&lt;"&amp;H47,$K$6:$K$305,"يحتاج متابعة")+COUNTIFS($H$6:H47,H47,$K$6:K47,"يحتاج متابعة"),"")</f>
        <v/>
      </c>
    </row>
    <row r="48">
      <c r="A48" s="5" t="n"/>
      <c r="B48" s="5" t="n"/>
      <c r="C48" s="5" t="n"/>
      <c r="D48" s="16">
        <f>IF(A48&amp;""="","",COUNTIFS('التسليم'!$B$6:$B$2005,A48&amp;""))</f>
        <v/>
      </c>
      <c r="E48" s="16">
        <f>IF(A48&amp;""="","",COUNTIFS('التسليم'!$B$6:$B$2005,A48&amp;"",'التسليم'!$C$6:$C$2005,"سلّم في الموعد"))</f>
        <v/>
      </c>
      <c r="F48" s="16">
        <f>IF(A48&amp;""="","",COUNTIFS('التسليم'!$B$6:$B$2005,A48&amp;"",'التسليم'!$C$6:$C$2005,"سلّم متأخرًا"))</f>
        <v/>
      </c>
      <c r="G48" s="16">
        <f>IF(A48&amp;""="","",COUNTIFS('التسليم'!$B$6:$B$2005,A48&amp;"",'التسليم'!$C$6:$C$2005,"لم يسلّم"))</f>
        <v/>
      </c>
      <c r="H48" s="17">
        <f>IF(A48&amp;""="","",IF(D48=0,"",ROUND((E48+F48)/D48,4)))</f>
        <v/>
      </c>
      <c r="I48" s="16">
        <f>IF(A48&amp;""="","",COUNTIFS('السلوك'!$B$6:$B$1005,A48&amp;"",'السلوك'!$C$6:$C$1005,"إيجابي"))</f>
        <v/>
      </c>
      <c r="J48" s="16">
        <f>IF(A48&amp;""="","",COUNTIFS('السلوك'!$B$6:$B$1005,A48&amp;"",'السلوك'!$C$6:$C$1005,"تنبيه"))</f>
        <v/>
      </c>
      <c r="K48" s="6">
        <f>IF(A48&amp;""="","",IF(D48=0,"لا واجبات",IF(H48&lt;'الإعدادات'!$B$6,"يحتاج متابعة","منتظم")))</f>
        <v/>
      </c>
      <c r="L48" s="6">
        <f>IF(A48&amp;""="","",IF(J48&gt;='الإعدادات'!$B$7,"متابعة سلوك",""))</f>
        <v/>
      </c>
      <c r="M48" s="16">
        <f>IF(K48="يحتاج متابعة",COUNTIFS($H$6:$H$305,"&lt;"&amp;H48,$K$6:$K$305,"يحتاج متابعة")+COUNTIFS($H$6:H48,H48,$K$6:K48,"يحتاج متابعة"),"")</f>
        <v/>
      </c>
    </row>
    <row r="49">
      <c r="A49" s="5" t="n"/>
      <c r="B49" s="5" t="n"/>
      <c r="C49" s="5" t="n"/>
      <c r="D49" s="16">
        <f>IF(A49&amp;""="","",COUNTIFS('التسليم'!$B$6:$B$2005,A49&amp;""))</f>
        <v/>
      </c>
      <c r="E49" s="16">
        <f>IF(A49&amp;""="","",COUNTIFS('التسليم'!$B$6:$B$2005,A49&amp;"",'التسليم'!$C$6:$C$2005,"سلّم في الموعد"))</f>
        <v/>
      </c>
      <c r="F49" s="16">
        <f>IF(A49&amp;""="","",COUNTIFS('التسليم'!$B$6:$B$2005,A49&amp;"",'التسليم'!$C$6:$C$2005,"سلّم متأخرًا"))</f>
        <v/>
      </c>
      <c r="G49" s="16">
        <f>IF(A49&amp;""="","",COUNTIFS('التسليم'!$B$6:$B$2005,A49&amp;"",'التسليم'!$C$6:$C$2005,"لم يسلّم"))</f>
        <v/>
      </c>
      <c r="H49" s="17">
        <f>IF(A49&amp;""="","",IF(D49=0,"",ROUND((E49+F49)/D49,4)))</f>
        <v/>
      </c>
      <c r="I49" s="16">
        <f>IF(A49&amp;""="","",COUNTIFS('السلوك'!$B$6:$B$1005,A49&amp;"",'السلوك'!$C$6:$C$1005,"إيجابي"))</f>
        <v/>
      </c>
      <c r="J49" s="16">
        <f>IF(A49&amp;""="","",COUNTIFS('السلوك'!$B$6:$B$1005,A49&amp;"",'السلوك'!$C$6:$C$1005,"تنبيه"))</f>
        <v/>
      </c>
      <c r="K49" s="6">
        <f>IF(A49&amp;""="","",IF(D49=0,"لا واجبات",IF(H49&lt;'الإعدادات'!$B$6,"يحتاج متابعة","منتظم")))</f>
        <v/>
      </c>
      <c r="L49" s="6">
        <f>IF(A49&amp;""="","",IF(J49&gt;='الإعدادات'!$B$7,"متابعة سلوك",""))</f>
        <v/>
      </c>
      <c r="M49" s="16">
        <f>IF(K49="يحتاج متابعة",COUNTIFS($H$6:$H$305,"&lt;"&amp;H49,$K$6:$K$305,"يحتاج متابعة")+COUNTIFS($H$6:H49,H49,$K$6:K49,"يحتاج متابعة"),"")</f>
        <v/>
      </c>
    </row>
    <row r="50">
      <c r="A50" s="5" t="n"/>
      <c r="B50" s="5" t="n"/>
      <c r="C50" s="5" t="n"/>
      <c r="D50" s="16">
        <f>IF(A50&amp;""="","",COUNTIFS('التسليم'!$B$6:$B$2005,A50&amp;""))</f>
        <v/>
      </c>
      <c r="E50" s="16">
        <f>IF(A50&amp;""="","",COUNTIFS('التسليم'!$B$6:$B$2005,A50&amp;"",'التسليم'!$C$6:$C$2005,"سلّم في الموعد"))</f>
        <v/>
      </c>
      <c r="F50" s="16">
        <f>IF(A50&amp;""="","",COUNTIFS('التسليم'!$B$6:$B$2005,A50&amp;"",'التسليم'!$C$6:$C$2005,"سلّم متأخرًا"))</f>
        <v/>
      </c>
      <c r="G50" s="16">
        <f>IF(A50&amp;""="","",COUNTIFS('التسليم'!$B$6:$B$2005,A50&amp;"",'التسليم'!$C$6:$C$2005,"لم يسلّم"))</f>
        <v/>
      </c>
      <c r="H50" s="17">
        <f>IF(A50&amp;""="","",IF(D50=0,"",ROUND((E50+F50)/D50,4)))</f>
        <v/>
      </c>
      <c r="I50" s="16">
        <f>IF(A50&amp;""="","",COUNTIFS('السلوك'!$B$6:$B$1005,A50&amp;"",'السلوك'!$C$6:$C$1005,"إيجابي"))</f>
        <v/>
      </c>
      <c r="J50" s="16">
        <f>IF(A50&amp;""="","",COUNTIFS('السلوك'!$B$6:$B$1005,A50&amp;"",'السلوك'!$C$6:$C$1005,"تنبيه"))</f>
        <v/>
      </c>
      <c r="K50" s="6">
        <f>IF(A50&amp;""="","",IF(D50=0,"لا واجبات",IF(H50&lt;'الإعدادات'!$B$6,"يحتاج متابعة","منتظم")))</f>
        <v/>
      </c>
      <c r="L50" s="6">
        <f>IF(A50&amp;""="","",IF(J50&gt;='الإعدادات'!$B$7,"متابعة سلوك",""))</f>
        <v/>
      </c>
      <c r="M50" s="16">
        <f>IF(K50="يحتاج متابعة",COUNTIFS($H$6:$H$305,"&lt;"&amp;H50,$K$6:$K$305,"يحتاج متابعة")+COUNTIFS($H$6:H50,H50,$K$6:K50,"يحتاج متابعة"),"")</f>
        <v/>
      </c>
    </row>
    <row r="51">
      <c r="A51" s="5" t="n"/>
      <c r="B51" s="5" t="n"/>
      <c r="C51" s="5" t="n"/>
      <c r="D51" s="16">
        <f>IF(A51&amp;""="","",COUNTIFS('التسليم'!$B$6:$B$2005,A51&amp;""))</f>
        <v/>
      </c>
      <c r="E51" s="16">
        <f>IF(A51&amp;""="","",COUNTIFS('التسليم'!$B$6:$B$2005,A51&amp;"",'التسليم'!$C$6:$C$2005,"سلّم في الموعد"))</f>
        <v/>
      </c>
      <c r="F51" s="16">
        <f>IF(A51&amp;""="","",COUNTIFS('التسليم'!$B$6:$B$2005,A51&amp;"",'التسليم'!$C$6:$C$2005,"سلّم متأخرًا"))</f>
        <v/>
      </c>
      <c r="G51" s="16">
        <f>IF(A51&amp;""="","",COUNTIFS('التسليم'!$B$6:$B$2005,A51&amp;"",'التسليم'!$C$6:$C$2005,"لم يسلّم"))</f>
        <v/>
      </c>
      <c r="H51" s="17">
        <f>IF(A51&amp;""="","",IF(D51=0,"",ROUND((E51+F51)/D51,4)))</f>
        <v/>
      </c>
      <c r="I51" s="16">
        <f>IF(A51&amp;""="","",COUNTIFS('السلوك'!$B$6:$B$1005,A51&amp;"",'السلوك'!$C$6:$C$1005,"إيجابي"))</f>
        <v/>
      </c>
      <c r="J51" s="16">
        <f>IF(A51&amp;""="","",COUNTIFS('السلوك'!$B$6:$B$1005,A51&amp;"",'السلوك'!$C$6:$C$1005,"تنبيه"))</f>
        <v/>
      </c>
      <c r="K51" s="6">
        <f>IF(A51&amp;""="","",IF(D51=0,"لا واجبات",IF(H51&lt;'الإعدادات'!$B$6,"يحتاج متابعة","منتظم")))</f>
        <v/>
      </c>
      <c r="L51" s="6">
        <f>IF(A51&amp;""="","",IF(J51&gt;='الإعدادات'!$B$7,"متابعة سلوك",""))</f>
        <v/>
      </c>
      <c r="M51" s="16">
        <f>IF(K51="يحتاج متابعة",COUNTIFS($H$6:$H$305,"&lt;"&amp;H51,$K$6:$K$305,"يحتاج متابعة")+COUNTIFS($H$6:H51,H51,$K$6:K51,"يحتاج متابعة"),"")</f>
        <v/>
      </c>
    </row>
    <row r="52">
      <c r="A52" s="5" t="n"/>
      <c r="B52" s="5" t="n"/>
      <c r="C52" s="5" t="n"/>
      <c r="D52" s="16">
        <f>IF(A52&amp;""="","",COUNTIFS('التسليم'!$B$6:$B$2005,A52&amp;""))</f>
        <v/>
      </c>
      <c r="E52" s="16">
        <f>IF(A52&amp;""="","",COUNTIFS('التسليم'!$B$6:$B$2005,A52&amp;"",'التسليم'!$C$6:$C$2005,"سلّم في الموعد"))</f>
        <v/>
      </c>
      <c r="F52" s="16">
        <f>IF(A52&amp;""="","",COUNTIFS('التسليم'!$B$6:$B$2005,A52&amp;"",'التسليم'!$C$6:$C$2005,"سلّم متأخرًا"))</f>
        <v/>
      </c>
      <c r="G52" s="16">
        <f>IF(A52&amp;""="","",COUNTIFS('التسليم'!$B$6:$B$2005,A52&amp;"",'التسليم'!$C$6:$C$2005,"لم يسلّم"))</f>
        <v/>
      </c>
      <c r="H52" s="17">
        <f>IF(A52&amp;""="","",IF(D52=0,"",ROUND((E52+F52)/D52,4)))</f>
        <v/>
      </c>
      <c r="I52" s="16">
        <f>IF(A52&amp;""="","",COUNTIFS('السلوك'!$B$6:$B$1005,A52&amp;"",'السلوك'!$C$6:$C$1005,"إيجابي"))</f>
        <v/>
      </c>
      <c r="J52" s="16">
        <f>IF(A52&amp;""="","",COUNTIFS('السلوك'!$B$6:$B$1005,A52&amp;"",'السلوك'!$C$6:$C$1005,"تنبيه"))</f>
        <v/>
      </c>
      <c r="K52" s="6">
        <f>IF(A52&amp;""="","",IF(D52=0,"لا واجبات",IF(H52&lt;'الإعدادات'!$B$6,"يحتاج متابعة","منتظم")))</f>
        <v/>
      </c>
      <c r="L52" s="6">
        <f>IF(A52&amp;""="","",IF(J52&gt;='الإعدادات'!$B$7,"متابعة سلوك",""))</f>
        <v/>
      </c>
      <c r="M52" s="16">
        <f>IF(K52="يحتاج متابعة",COUNTIFS($H$6:$H$305,"&lt;"&amp;H52,$K$6:$K$305,"يحتاج متابعة")+COUNTIFS($H$6:H52,H52,$K$6:K52,"يحتاج متابعة"),"")</f>
        <v/>
      </c>
    </row>
    <row r="53">
      <c r="A53" s="5" t="n"/>
      <c r="B53" s="5" t="n"/>
      <c r="C53" s="5" t="n"/>
      <c r="D53" s="16">
        <f>IF(A53&amp;""="","",COUNTIFS('التسليم'!$B$6:$B$2005,A53&amp;""))</f>
        <v/>
      </c>
      <c r="E53" s="16">
        <f>IF(A53&amp;""="","",COUNTIFS('التسليم'!$B$6:$B$2005,A53&amp;"",'التسليم'!$C$6:$C$2005,"سلّم في الموعد"))</f>
        <v/>
      </c>
      <c r="F53" s="16">
        <f>IF(A53&amp;""="","",COUNTIFS('التسليم'!$B$6:$B$2005,A53&amp;"",'التسليم'!$C$6:$C$2005,"سلّم متأخرًا"))</f>
        <v/>
      </c>
      <c r="G53" s="16">
        <f>IF(A53&amp;""="","",COUNTIFS('التسليم'!$B$6:$B$2005,A53&amp;"",'التسليم'!$C$6:$C$2005,"لم يسلّم"))</f>
        <v/>
      </c>
      <c r="H53" s="17">
        <f>IF(A53&amp;""="","",IF(D53=0,"",ROUND((E53+F53)/D53,4)))</f>
        <v/>
      </c>
      <c r="I53" s="16">
        <f>IF(A53&amp;""="","",COUNTIFS('السلوك'!$B$6:$B$1005,A53&amp;"",'السلوك'!$C$6:$C$1005,"إيجابي"))</f>
        <v/>
      </c>
      <c r="J53" s="16">
        <f>IF(A53&amp;""="","",COUNTIFS('السلوك'!$B$6:$B$1005,A53&amp;"",'السلوك'!$C$6:$C$1005,"تنبيه"))</f>
        <v/>
      </c>
      <c r="K53" s="6">
        <f>IF(A53&amp;""="","",IF(D53=0,"لا واجبات",IF(H53&lt;'الإعدادات'!$B$6,"يحتاج متابعة","منتظم")))</f>
        <v/>
      </c>
      <c r="L53" s="6">
        <f>IF(A53&amp;""="","",IF(J53&gt;='الإعدادات'!$B$7,"متابعة سلوك",""))</f>
        <v/>
      </c>
      <c r="M53" s="16">
        <f>IF(K53="يحتاج متابعة",COUNTIFS($H$6:$H$305,"&lt;"&amp;H53,$K$6:$K$305,"يحتاج متابعة")+COUNTIFS($H$6:H53,H53,$K$6:K53,"يحتاج متابعة"),"")</f>
        <v/>
      </c>
    </row>
    <row r="54">
      <c r="A54" s="5" t="n"/>
      <c r="B54" s="5" t="n"/>
      <c r="C54" s="5" t="n"/>
      <c r="D54" s="16">
        <f>IF(A54&amp;""="","",COUNTIFS('التسليم'!$B$6:$B$2005,A54&amp;""))</f>
        <v/>
      </c>
      <c r="E54" s="16">
        <f>IF(A54&amp;""="","",COUNTIFS('التسليم'!$B$6:$B$2005,A54&amp;"",'التسليم'!$C$6:$C$2005,"سلّم في الموعد"))</f>
        <v/>
      </c>
      <c r="F54" s="16">
        <f>IF(A54&amp;""="","",COUNTIFS('التسليم'!$B$6:$B$2005,A54&amp;"",'التسليم'!$C$6:$C$2005,"سلّم متأخرًا"))</f>
        <v/>
      </c>
      <c r="G54" s="16">
        <f>IF(A54&amp;""="","",COUNTIFS('التسليم'!$B$6:$B$2005,A54&amp;"",'التسليم'!$C$6:$C$2005,"لم يسلّم"))</f>
        <v/>
      </c>
      <c r="H54" s="17">
        <f>IF(A54&amp;""="","",IF(D54=0,"",ROUND((E54+F54)/D54,4)))</f>
        <v/>
      </c>
      <c r="I54" s="16">
        <f>IF(A54&amp;""="","",COUNTIFS('السلوك'!$B$6:$B$1005,A54&amp;"",'السلوك'!$C$6:$C$1005,"إيجابي"))</f>
        <v/>
      </c>
      <c r="J54" s="16">
        <f>IF(A54&amp;""="","",COUNTIFS('السلوك'!$B$6:$B$1005,A54&amp;"",'السلوك'!$C$6:$C$1005,"تنبيه"))</f>
        <v/>
      </c>
      <c r="K54" s="6">
        <f>IF(A54&amp;""="","",IF(D54=0,"لا واجبات",IF(H54&lt;'الإعدادات'!$B$6,"يحتاج متابعة","منتظم")))</f>
        <v/>
      </c>
      <c r="L54" s="6">
        <f>IF(A54&amp;""="","",IF(J54&gt;='الإعدادات'!$B$7,"متابعة سلوك",""))</f>
        <v/>
      </c>
      <c r="M54" s="16">
        <f>IF(K54="يحتاج متابعة",COUNTIFS($H$6:$H$305,"&lt;"&amp;H54,$K$6:$K$305,"يحتاج متابعة")+COUNTIFS($H$6:H54,H54,$K$6:K54,"يحتاج متابعة"),"")</f>
        <v/>
      </c>
    </row>
    <row r="55">
      <c r="A55" s="5" t="n"/>
      <c r="B55" s="5" t="n"/>
      <c r="C55" s="5" t="n"/>
      <c r="D55" s="16">
        <f>IF(A55&amp;""="","",COUNTIFS('التسليم'!$B$6:$B$2005,A55&amp;""))</f>
        <v/>
      </c>
      <c r="E55" s="16">
        <f>IF(A55&amp;""="","",COUNTIFS('التسليم'!$B$6:$B$2005,A55&amp;"",'التسليم'!$C$6:$C$2005,"سلّم في الموعد"))</f>
        <v/>
      </c>
      <c r="F55" s="16">
        <f>IF(A55&amp;""="","",COUNTIFS('التسليم'!$B$6:$B$2005,A55&amp;"",'التسليم'!$C$6:$C$2005,"سلّم متأخرًا"))</f>
        <v/>
      </c>
      <c r="G55" s="16">
        <f>IF(A55&amp;""="","",COUNTIFS('التسليم'!$B$6:$B$2005,A55&amp;"",'التسليم'!$C$6:$C$2005,"لم يسلّم"))</f>
        <v/>
      </c>
      <c r="H55" s="17">
        <f>IF(A55&amp;""="","",IF(D55=0,"",ROUND((E55+F55)/D55,4)))</f>
        <v/>
      </c>
      <c r="I55" s="16">
        <f>IF(A55&amp;""="","",COUNTIFS('السلوك'!$B$6:$B$1005,A55&amp;"",'السلوك'!$C$6:$C$1005,"إيجابي"))</f>
        <v/>
      </c>
      <c r="J55" s="16">
        <f>IF(A55&amp;""="","",COUNTIFS('السلوك'!$B$6:$B$1005,A55&amp;"",'السلوك'!$C$6:$C$1005,"تنبيه"))</f>
        <v/>
      </c>
      <c r="K55" s="6">
        <f>IF(A55&amp;""="","",IF(D55=0,"لا واجبات",IF(H55&lt;'الإعدادات'!$B$6,"يحتاج متابعة","منتظم")))</f>
        <v/>
      </c>
      <c r="L55" s="6">
        <f>IF(A55&amp;""="","",IF(J55&gt;='الإعدادات'!$B$7,"متابعة سلوك",""))</f>
        <v/>
      </c>
      <c r="M55" s="16">
        <f>IF(K55="يحتاج متابعة",COUNTIFS($H$6:$H$305,"&lt;"&amp;H55,$K$6:$K$305,"يحتاج متابعة")+COUNTIFS($H$6:H55,H55,$K$6:K55,"يحتاج متابعة"),"")</f>
        <v/>
      </c>
    </row>
    <row r="56">
      <c r="A56" s="5" t="n"/>
      <c r="B56" s="5" t="n"/>
      <c r="C56" s="5" t="n"/>
      <c r="D56" s="16">
        <f>IF(A56&amp;""="","",COUNTIFS('التسليم'!$B$6:$B$2005,A56&amp;""))</f>
        <v/>
      </c>
      <c r="E56" s="16">
        <f>IF(A56&amp;""="","",COUNTIFS('التسليم'!$B$6:$B$2005,A56&amp;"",'التسليم'!$C$6:$C$2005,"سلّم في الموعد"))</f>
        <v/>
      </c>
      <c r="F56" s="16">
        <f>IF(A56&amp;""="","",COUNTIFS('التسليم'!$B$6:$B$2005,A56&amp;"",'التسليم'!$C$6:$C$2005,"سلّم متأخرًا"))</f>
        <v/>
      </c>
      <c r="G56" s="16">
        <f>IF(A56&amp;""="","",COUNTIFS('التسليم'!$B$6:$B$2005,A56&amp;"",'التسليم'!$C$6:$C$2005,"لم يسلّم"))</f>
        <v/>
      </c>
      <c r="H56" s="17">
        <f>IF(A56&amp;""="","",IF(D56=0,"",ROUND((E56+F56)/D56,4)))</f>
        <v/>
      </c>
      <c r="I56" s="16">
        <f>IF(A56&amp;""="","",COUNTIFS('السلوك'!$B$6:$B$1005,A56&amp;"",'السلوك'!$C$6:$C$1005,"إيجابي"))</f>
        <v/>
      </c>
      <c r="J56" s="16">
        <f>IF(A56&amp;""="","",COUNTIFS('السلوك'!$B$6:$B$1005,A56&amp;"",'السلوك'!$C$6:$C$1005,"تنبيه"))</f>
        <v/>
      </c>
      <c r="K56" s="6">
        <f>IF(A56&amp;""="","",IF(D56=0,"لا واجبات",IF(H56&lt;'الإعدادات'!$B$6,"يحتاج متابعة","منتظم")))</f>
        <v/>
      </c>
      <c r="L56" s="6">
        <f>IF(A56&amp;""="","",IF(J56&gt;='الإعدادات'!$B$7,"متابعة سلوك",""))</f>
        <v/>
      </c>
      <c r="M56" s="16">
        <f>IF(K56="يحتاج متابعة",COUNTIFS($H$6:$H$305,"&lt;"&amp;H56,$K$6:$K$305,"يحتاج متابعة")+COUNTIFS($H$6:H56,H56,$K$6:K56,"يحتاج متابعة"),"")</f>
        <v/>
      </c>
    </row>
    <row r="57">
      <c r="A57" s="5" t="n"/>
      <c r="B57" s="5" t="n"/>
      <c r="C57" s="5" t="n"/>
      <c r="D57" s="16">
        <f>IF(A57&amp;""="","",COUNTIFS('التسليم'!$B$6:$B$2005,A57&amp;""))</f>
        <v/>
      </c>
      <c r="E57" s="16">
        <f>IF(A57&amp;""="","",COUNTIFS('التسليم'!$B$6:$B$2005,A57&amp;"",'التسليم'!$C$6:$C$2005,"سلّم في الموعد"))</f>
        <v/>
      </c>
      <c r="F57" s="16">
        <f>IF(A57&amp;""="","",COUNTIFS('التسليم'!$B$6:$B$2005,A57&amp;"",'التسليم'!$C$6:$C$2005,"سلّم متأخرًا"))</f>
        <v/>
      </c>
      <c r="G57" s="16">
        <f>IF(A57&amp;""="","",COUNTIFS('التسليم'!$B$6:$B$2005,A57&amp;"",'التسليم'!$C$6:$C$2005,"لم يسلّم"))</f>
        <v/>
      </c>
      <c r="H57" s="17">
        <f>IF(A57&amp;""="","",IF(D57=0,"",ROUND((E57+F57)/D57,4)))</f>
        <v/>
      </c>
      <c r="I57" s="16">
        <f>IF(A57&amp;""="","",COUNTIFS('السلوك'!$B$6:$B$1005,A57&amp;"",'السلوك'!$C$6:$C$1005,"إيجابي"))</f>
        <v/>
      </c>
      <c r="J57" s="16">
        <f>IF(A57&amp;""="","",COUNTIFS('السلوك'!$B$6:$B$1005,A57&amp;"",'السلوك'!$C$6:$C$1005,"تنبيه"))</f>
        <v/>
      </c>
      <c r="K57" s="6">
        <f>IF(A57&amp;""="","",IF(D57=0,"لا واجبات",IF(H57&lt;'الإعدادات'!$B$6,"يحتاج متابعة","منتظم")))</f>
        <v/>
      </c>
      <c r="L57" s="6">
        <f>IF(A57&amp;""="","",IF(J57&gt;='الإعدادات'!$B$7,"متابعة سلوك",""))</f>
        <v/>
      </c>
      <c r="M57" s="16">
        <f>IF(K57="يحتاج متابعة",COUNTIFS($H$6:$H$305,"&lt;"&amp;H57,$K$6:$K$305,"يحتاج متابعة")+COUNTIFS($H$6:H57,H57,$K$6:K57,"يحتاج متابعة"),"")</f>
        <v/>
      </c>
    </row>
    <row r="58">
      <c r="A58" s="5" t="n"/>
      <c r="B58" s="5" t="n"/>
      <c r="C58" s="5" t="n"/>
      <c r="D58" s="16">
        <f>IF(A58&amp;""="","",COUNTIFS('التسليم'!$B$6:$B$2005,A58&amp;""))</f>
        <v/>
      </c>
      <c r="E58" s="16">
        <f>IF(A58&amp;""="","",COUNTIFS('التسليم'!$B$6:$B$2005,A58&amp;"",'التسليم'!$C$6:$C$2005,"سلّم في الموعد"))</f>
        <v/>
      </c>
      <c r="F58" s="16">
        <f>IF(A58&amp;""="","",COUNTIFS('التسليم'!$B$6:$B$2005,A58&amp;"",'التسليم'!$C$6:$C$2005,"سلّم متأخرًا"))</f>
        <v/>
      </c>
      <c r="G58" s="16">
        <f>IF(A58&amp;""="","",COUNTIFS('التسليم'!$B$6:$B$2005,A58&amp;"",'التسليم'!$C$6:$C$2005,"لم يسلّم"))</f>
        <v/>
      </c>
      <c r="H58" s="17">
        <f>IF(A58&amp;""="","",IF(D58=0,"",ROUND((E58+F58)/D58,4)))</f>
        <v/>
      </c>
      <c r="I58" s="16">
        <f>IF(A58&amp;""="","",COUNTIFS('السلوك'!$B$6:$B$1005,A58&amp;"",'السلوك'!$C$6:$C$1005,"إيجابي"))</f>
        <v/>
      </c>
      <c r="J58" s="16">
        <f>IF(A58&amp;""="","",COUNTIFS('السلوك'!$B$6:$B$1005,A58&amp;"",'السلوك'!$C$6:$C$1005,"تنبيه"))</f>
        <v/>
      </c>
      <c r="K58" s="6">
        <f>IF(A58&amp;""="","",IF(D58=0,"لا واجبات",IF(H58&lt;'الإعدادات'!$B$6,"يحتاج متابعة","منتظم")))</f>
        <v/>
      </c>
      <c r="L58" s="6">
        <f>IF(A58&amp;""="","",IF(J58&gt;='الإعدادات'!$B$7,"متابعة سلوك",""))</f>
        <v/>
      </c>
      <c r="M58" s="16">
        <f>IF(K58="يحتاج متابعة",COUNTIFS($H$6:$H$305,"&lt;"&amp;H58,$K$6:$K$305,"يحتاج متابعة")+COUNTIFS($H$6:H58,H58,$K$6:K58,"يحتاج متابعة"),"")</f>
        <v/>
      </c>
    </row>
    <row r="59">
      <c r="A59" s="5" t="n"/>
      <c r="B59" s="5" t="n"/>
      <c r="C59" s="5" t="n"/>
      <c r="D59" s="16">
        <f>IF(A59&amp;""="","",COUNTIFS('التسليم'!$B$6:$B$2005,A59&amp;""))</f>
        <v/>
      </c>
      <c r="E59" s="16">
        <f>IF(A59&amp;""="","",COUNTIFS('التسليم'!$B$6:$B$2005,A59&amp;"",'التسليم'!$C$6:$C$2005,"سلّم في الموعد"))</f>
        <v/>
      </c>
      <c r="F59" s="16">
        <f>IF(A59&amp;""="","",COUNTIFS('التسليم'!$B$6:$B$2005,A59&amp;"",'التسليم'!$C$6:$C$2005,"سلّم متأخرًا"))</f>
        <v/>
      </c>
      <c r="G59" s="16">
        <f>IF(A59&amp;""="","",COUNTIFS('التسليم'!$B$6:$B$2005,A59&amp;"",'التسليم'!$C$6:$C$2005,"لم يسلّم"))</f>
        <v/>
      </c>
      <c r="H59" s="17">
        <f>IF(A59&amp;""="","",IF(D59=0,"",ROUND((E59+F59)/D59,4)))</f>
        <v/>
      </c>
      <c r="I59" s="16">
        <f>IF(A59&amp;""="","",COUNTIFS('السلوك'!$B$6:$B$1005,A59&amp;"",'السلوك'!$C$6:$C$1005,"إيجابي"))</f>
        <v/>
      </c>
      <c r="J59" s="16">
        <f>IF(A59&amp;""="","",COUNTIFS('السلوك'!$B$6:$B$1005,A59&amp;"",'السلوك'!$C$6:$C$1005,"تنبيه"))</f>
        <v/>
      </c>
      <c r="K59" s="6">
        <f>IF(A59&amp;""="","",IF(D59=0,"لا واجبات",IF(H59&lt;'الإعدادات'!$B$6,"يحتاج متابعة","منتظم")))</f>
        <v/>
      </c>
      <c r="L59" s="6">
        <f>IF(A59&amp;""="","",IF(J59&gt;='الإعدادات'!$B$7,"متابعة سلوك",""))</f>
        <v/>
      </c>
      <c r="M59" s="16">
        <f>IF(K59="يحتاج متابعة",COUNTIFS($H$6:$H$305,"&lt;"&amp;H59,$K$6:$K$305,"يحتاج متابعة")+COUNTIFS($H$6:H59,H59,$K$6:K59,"يحتاج متابعة"),"")</f>
        <v/>
      </c>
    </row>
    <row r="60">
      <c r="A60" s="5" t="n"/>
      <c r="B60" s="5" t="n"/>
      <c r="C60" s="5" t="n"/>
      <c r="D60" s="16">
        <f>IF(A60&amp;""="","",COUNTIFS('التسليم'!$B$6:$B$2005,A60&amp;""))</f>
        <v/>
      </c>
      <c r="E60" s="16">
        <f>IF(A60&amp;""="","",COUNTIFS('التسليم'!$B$6:$B$2005,A60&amp;"",'التسليم'!$C$6:$C$2005,"سلّم في الموعد"))</f>
        <v/>
      </c>
      <c r="F60" s="16">
        <f>IF(A60&amp;""="","",COUNTIFS('التسليم'!$B$6:$B$2005,A60&amp;"",'التسليم'!$C$6:$C$2005,"سلّم متأخرًا"))</f>
        <v/>
      </c>
      <c r="G60" s="16">
        <f>IF(A60&amp;""="","",COUNTIFS('التسليم'!$B$6:$B$2005,A60&amp;"",'التسليم'!$C$6:$C$2005,"لم يسلّم"))</f>
        <v/>
      </c>
      <c r="H60" s="17">
        <f>IF(A60&amp;""="","",IF(D60=0,"",ROUND((E60+F60)/D60,4)))</f>
        <v/>
      </c>
      <c r="I60" s="16">
        <f>IF(A60&amp;""="","",COUNTIFS('السلوك'!$B$6:$B$1005,A60&amp;"",'السلوك'!$C$6:$C$1005,"إيجابي"))</f>
        <v/>
      </c>
      <c r="J60" s="16">
        <f>IF(A60&amp;""="","",COUNTIFS('السلوك'!$B$6:$B$1005,A60&amp;"",'السلوك'!$C$6:$C$1005,"تنبيه"))</f>
        <v/>
      </c>
      <c r="K60" s="6">
        <f>IF(A60&amp;""="","",IF(D60=0,"لا واجبات",IF(H60&lt;'الإعدادات'!$B$6,"يحتاج متابعة","منتظم")))</f>
        <v/>
      </c>
      <c r="L60" s="6">
        <f>IF(A60&amp;""="","",IF(J60&gt;='الإعدادات'!$B$7,"متابعة سلوك",""))</f>
        <v/>
      </c>
      <c r="M60" s="16">
        <f>IF(K60="يحتاج متابعة",COUNTIFS($H$6:$H$305,"&lt;"&amp;H60,$K$6:$K$305,"يحتاج متابعة")+COUNTIFS($H$6:H60,H60,$K$6:K60,"يحتاج متابعة"),"")</f>
        <v/>
      </c>
    </row>
    <row r="61">
      <c r="A61" s="5" t="n"/>
      <c r="B61" s="5" t="n"/>
      <c r="C61" s="5" t="n"/>
      <c r="D61" s="16">
        <f>IF(A61&amp;""="","",COUNTIFS('التسليم'!$B$6:$B$2005,A61&amp;""))</f>
        <v/>
      </c>
      <c r="E61" s="16">
        <f>IF(A61&amp;""="","",COUNTIFS('التسليم'!$B$6:$B$2005,A61&amp;"",'التسليم'!$C$6:$C$2005,"سلّم في الموعد"))</f>
        <v/>
      </c>
      <c r="F61" s="16">
        <f>IF(A61&amp;""="","",COUNTIFS('التسليم'!$B$6:$B$2005,A61&amp;"",'التسليم'!$C$6:$C$2005,"سلّم متأخرًا"))</f>
        <v/>
      </c>
      <c r="G61" s="16">
        <f>IF(A61&amp;""="","",COUNTIFS('التسليم'!$B$6:$B$2005,A61&amp;"",'التسليم'!$C$6:$C$2005,"لم يسلّم"))</f>
        <v/>
      </c>
      <c r="H61" s="17">
        <f>IF(A61&amp;""="","",IF(D61=0,"",ROUND((E61+F61)/D61,4)))</f>
        <v/>
      </c>
      <c r="I61" s="16">
        <f>IF(A61&amp;""="","",COUNTIFS('السلوك'!$B$6:$B$1005,A61&amp;"",'السلوك'!$C$6:$C$1005,"إيجابي"))</f>
        <v/>
      </c>
      <c r="J61" s="16">
        <f>IF(A61&amp;""="","",COUNTIFS('السلوك'!$B$6:$B$1005,A61&amp;"",'السلوك'!$C$6:$C$1005,"تنبيه"))</f>
        <v/>
      </c>
      <c r="K61" s="6">
        <f>IF(A61&amp;""="","",IF(D61=0,"لا واجبات",IF(H61&lt;'الإعدادات'!$B$6,"يحتاج متابعة","منتظم")))</f>
        <v/>
      </c>
      <c r="L61" s="6">
        <f>IF(A61&amp;""="","",IF(J61&gt;='الإعدادات'!$B$7,"متابعة سلوك",""))</f>
        <v/>
      </c>
      <c r="M61" s="16">
        <f>IF(K61="يحتاج متابعة",COUNTIFS($H$6:$H$305,"&lt;"&amp;H61,$K$6:$K$305,"يحتاج متابعة")+COUNTIFS($H$6:H61,H61,$K$6:K61,"يحتاج متابعة"),"")</f>
        <v/>
      </c>
    </row>
    <row r="62">
      <c r="A62" s="5" t="n"/>
      <c r="B62" s="5" t="n"/>
      <c r="C62" s="5" t="n"/>
      <c r="D62" s="16">
        <f>IF(A62&amp;""="","",COUNTIFS('التسليم'!$B$6:$B$2005,A62&amp;""))</f>
        <v/>
      </c>
      <c r="E62" s="16">
        <f>IF(A62&amp;""="","",COUNTIFS('التسليم'!$B$6:$B$2005,A62&amp;"",'التسليم'!$C$6:$C$2005,"سلّم في الموعد"))</f>
        <v/>
      </c>
      <c r="F62" s="16">
        <f>IF(A62&amp;""="","",COUNTIFS('التسليم'!$B$6:$B$2005,A62&amp;"",'التسليم'!$C$6:$C$2005,"سلّم متأخرًا"))</f>
        <v/>
      </c>
      <c r="G62" s="16">
        <f>IF(A62&amp;""="","",COUNTIFS('التسليم'!$B$6:$B$2005,A62&amp;"",'التسليم'!$C$6:$C$2005,"لم يسلّم"))</f>
        <v/>
      </c>
      <c r="H62" s="17">
        <f>IF(A62&amp;""="","",IF(D62=0,"",ROUND((E62+F62)/D62,4)))</f>
        <v/>
      </c>
      <c r="I62" s="16">
        <f>IF(A62&amp;""="","",COUNTIFS('السلوك'!$B$6:$B$1005,A62&amp;"",'السلوك'!$C$6:$C$1005,"إيجابي"))</f>
        <v/>
      </c>
      <c r="J62" s="16">
        <f>IF(A62&amp;""="","",COUNTIFS('السلوك'!$B$6:$B$1005,A62&amp;"",'السلوك'!$C$6:$C$1005,"تنبيه"))</f>
        <v/>
      </c>
      <c r="K62" s="6">
        <f>IF(A62&amp;""="","",IF(D62=0,"لا واجبات",IF(H62&lt;'الإعدادات'!$B$6,"يحتاج متابعة","منتظم")))</f>
        <v/>
      </c>
      <c r="L62" s="6">
        <f>IF(A62&amp;""="","",IF(J62&gt;='الإعدادات'!$B$7,"متابعة سلوك",""))</f>
        <v/>
      </c>
      <c r="M62" s="16">
        <f>IF(K62="يحتاج متابعة",COUNTIFS($H$6:$H$305,"&lt;"&amp;H62,$K$6:$K$305,"يحتاج متابعة")+COUNTIFS($H$6:H62,H62,$K$6:K62,"يحتاج متابعة"),"")</f>
        <v/>
      </c>
    </row>
    <row r="63">
      <c r="A63" s="5" t="n"/>
      <c r="B63" s="5" t="n"/>
      <c r="C63" s="5" t="n"/>
      <c r="D63" s="16">
        <f>IF(A63&amp;""="","",COUNTIFS('التسليم'!$B$6:$B$2005,A63&amp;""))</f>
        <v/>
      </c>
      <c r="E63" s="16">
        <f>IF(A63&amp;""="","",COUNTIFS('التسليم'!$B$6:$B$2005,A63&amp;"",'التسليم'!$C$6:$C$2005,"سلّم في الموعد"))</f>
        <v/>
      </c>
      <c r="F63" s="16">
        <f>IF(A63&amp;""="","",COUNTIFS('التسليم'!$B$6:$B$2005,A63&amp;"",'التسليم'!$C$6:$C$2005,"سلّم متأخرًا"))</f>
        <v/>
      </c>
      <c r="G63" s="16">
        <f>IF(A63&amp;""="","",COUNTIFS('التسليم'!$B$6:$B$2005,A63&amp;"",'التسليم'!$C$6:$C$2005,"لم يسلّم"))</f>
        <v/>
      </c>
      <c r="H63" s="17">
        <f>IF(A63&amp;""="","",IF(D63=0,"",ROUND((E63+F63)/D63,4)))</f>
        <v/>
      </c>
      <c r="I63" s="16">
        <f>IF(A63&amp;""="","",COUNTIFS('السلوك'!$B$6:$B$1005,A63&amp;"",'السلوك'!$C$6:$C$1005,"إيجابي"))</f>
        <v/>
      </c>
      <c r="J63" s="16">
        <f>IF(A63&amp;""="","",COUNTIFS('السلوك'!$B$6:$B$1005,A63&amp;"",'السلوك'!$C$6:$C$1005,"تنبيه"))</f>
        <v/>
      </c>
      <c r="K63" s="6">
        <f>IF(A63&amp;""="","",IF(D63=0,"لا واجبات",IF(H63&lt;'الإعدادات'!$B$6,"يحتاج متابعة","منتظم")))</f>
        <v/>
      </c>
      <c r="L63" s="6">
        <f>IF(A63&amp;""="","",IF(J63&gt;='الإعدادات'!$B$7,"متابعة سلوك",""))</f>
        <v/>
      </c>
      <c r="M63" s="16">
        <f>IF(K63="يحتاج متابعة",COUNTIFS($H$6:$H$305,"&lt;"&amp;H63,$K$6:$K$305,"يحتاج متابعة")+COUNTIFS($H$6:H63,H63,$K$6:K63,"يحتاج متابعة"),"")</f>
        <v/>
      </c>
    </row>
    <row r="64">
      <c r="A64" s="5" t="n"/>
      <c r="B64" s="5" t="n"/>
      <c r="C64" s="5" t="n"/>
      <c r="D64" s="16">
        <f>IF(A64&amp;""="","",COUNTIFS('التسليم'!$B$6:$B$2005,A64&amp;""))</f>
        <v/>
      </c>
      <c r="E64" s="16">
        <f>IF(A64&amp;""="","",COUNTIFS('التسليم'!$B$6:$B$2005,A64&amp;"",'التسليم'!$C$6:$C$2005,"سلّم في الموعد"))</f>
        <v/>
      </c>
      <c r="F64" s="16">
        <f>IF(A64&amp;""="","",COUNTIFS('التسليم'!$B$6:$B$2005,A64&amp;"",'التسليم'!$C$6:$C$2005,"سلّم متأخرًا"))</f>
        <v/>
      </c>
      <c r="G64" s="16">
        <f>IF(A64&amp;""="","",COUNTIFS('التسليم'!$B$6:$B$2005,A64&amp;"",'التسليم'!$C$6:$C$2005,"لم يسلّم"))</f>
        <v/>
      </c>
      <c r="H64" s="17">
        <f>IF(A64&amp;""="","",IF(D64=0,"",ROUND((E64+F64)/D64,4)))</f>
        <v/>
      </c>
      <c r="I64" s="16">
        <f>IF(A64&amp;""="","",COUNTIFS('السلوك'!$B$6:$B$1005,A64&amp;"",'السلوك'!$C$6:$C$1005,"إيجابي"))</f>
        <v/>
      </c>
      <c r="J64" s="16">
        <f>IF(A64&amp;""="","",COUNTIFS('السلوك'!$B$6:$B$1005,A64&amp;"",'السلوك'!$C$6:$C$1005,"تنبيه"))</f>
        <v/>
      </c>
      <c r="K64" s="6">
        <f>IF(A64&amp;""="","",IF(D64=0,"لا واجبات",IF(H64&lt;'الإعدادات'!$B$6,"يحتاج متابعة","منتظم")))</f>
        <v/>
      </c>
      <c r="L64" s="6">
        <f>IF(A64&amp;""="","",IF(J64&gt;='الإعدادات'!$B$7,"متابعة سلوك",""))</f>
        <v/>
      </c>
      <c r="M64" s="16">
        <f>IF(K64="يحتاج متابعة",COUNTIFS($H$6:$H$305,"&lt;"&amp;H64,$K$6:$K$305,"يحتاج متابعة")+COUNTIFS($H$6:H64,H64,$K$6:K64,"يحتاج متابعة"),"")</f>
        <v/>
      </c>
    </row>
    <row r="65">
      <c r="A65" s="5" t="n"/>
      <c r="B65" s="5" t="n"/>
      <c r="C65" s="5" t="n"/>
      <c r="D65" s="16">
        <f>IF(A65&amp;""="","",COUNTIFS('التسليم'!$B$6:$B$2005,A65&amp;""))</f>
        <v/>
      </c>
      <c r="E65" s="16">
        <f>IF(A65&amp;""="","",COUNTIFS('التسليم'!$B$6:$B$2005,A65&amp;"",'التسليم'!$C$6:$C$2005,"سلّم في الموعد"))</f>
        <v/>
      </c>
      <c r="F65" s="16">
        <f>IF(A65&amp;""="","",COUNTIFS('التسليم'!$B$6:$B$2005,A65&amp;"",'التسليم'!$C$6:$C$2005,"سلّم متأخرًا"))</f>
        <v/>
      </c>
      <c r="G65" s="16">
        <f>IF(A65&amp;""="","",COUNTIFS('التسليم'!$B$6:$B$2005,A65&amp;"",'التسليم'!$C$6:$C$2005,"لم يسلّم"))</f>
        <v/>
      </c>
      <c r="H65" s="17">
        <f>IF(A65&amp;""="","",IF(D65=0,"",ROUND((E65+F65)/D65,4)))</f>
        <v/>
      </c>
      <c r="I65" s="16">
        <f>IF(A65&amp;""="","",COUNTIFS('السلوك'!$B$6:$B$1005,A65&amp;"",'السلوك'!$C$6:$C$1005,"إيجابي"))</f>
        <v/>
      </c>
      <c r="J65" s="16">
        <f>IF(A65&amp;""="","",COUNTIFS('السلوك'!$B$6:$B$1005,A65&amp;"",'السلوك'!$C$6:$C$1005,"تنبيه"))</f>
        <v/>
      </c>
      <c r="K65" s="6">
        <f>IF(A65&amp;""="","",IF(D65=0,"لا واجبات",IF(H65&lt;'الإعدادات'!$B$6,"يحتاج متابعة","منتظم")))</f>
        <v/>
      </c>
      <c r="L65" s="6">
        <f>IF(A65&amp;""="","",IF(J65&gt;='الإعدادات'!$B$7,"متابعة سلوك",""))</f>
        <v/>
      </c>
      <c r="M65" s="16">
        <f>IF(K65="يحتاج متابعة",COUNTIFS($H$6:$H$305,"&lt;"&amp;H65,$K$6:$K$305,"يحتاج متابعة")+COUNTIFS($H$6:H65,H65,$K$6:K65,"يحتاج متابعة"),"")</f>
        <v/>
      </c>
    </row>
    <row r="66">
      <c r="A66" s="5" t="n"/>
      <c r="B66" s="5" t="n"/>
      <c r="C66" s="5" t="n"/>
      <c r="D66" s="16">
        <f>IF(A66&amp;""="","",COUNTIFS('التسليم'!$B$6:$B$2005,A66&amp;""))</f>
        <v/>
      </c>
      <c r="E66" s="16">
        <f>IF(A66&amp;""="","",COUNTIFS('التسليم'!$B$6:$B$2005,A66&amp;"",'التسليم'!$C$6:$C$2005,"سلّم في الموعد"))</f>
        <v/>
      </c>
      <c r="F66" s="16">
        <f>IF(A66&amp;""="","",COUNTIFS('التسليم'!$B$6:$B$2005,A66&amp;"",'التسليم'!$C$6:$C$2005,"سلّم متأخرًا"))</f>
        <v/>
      </c>
      <c r="G66" s="16">
        <f>IF(A66&amp;""="","",COUNTIFS('التسليم'!$B$6:$B$2005,A66&amp;"",'التسليم'!$C$6:$C$2005,"لم يسلّم"))</f>
        <v/>
      </c>
      <c r="H66" s="17">
        <f>IF(A66&amp;""="","",IF(D66=0,"",ROUND((E66+F66)/D66,4)))</f>
        <v/>
      </c>
      <c r="I66" s="16">
        <f>IF(A66&amp;""="","",COUNTIFS('السلوك'!$B$6:$B$1005,A66&amp;"",'السلوك'!$C$6:$C$1005,"إيجابي"))</f>
        <v/>
      </c>
      <c r="J66" s="16">
        <f>IF(A66&amp;""="","",COUNTIFS('السلوك'!$B$6:$B$1005,A66&amp;"",'السلوك'!$C$6:$C$1005,"تنبيه"))</f>
        <v/>
      </c>
      <c r="K66" s="6">
        <f>IF(A66&amp;""="","",IF(D66=0,"لا واجبات",IF(H66&lt;'الإعدادات'!$B$6,"يحتاج متابعة","منتظم")))</f>
        <v/>
      </c>
      <c r="L66" s="6">
        <f>IF(A66&amp;""="","",IF(J66&gt;='الإعدادات'!$B$7,"متابعة سلوك",""))</f>
        <v/>
      </c>
      <c r="M66" s="16">
        <f>IF(K66="يحتاج متابعة",COUNTIFS($H$6:$H$305,"&lt;"&amp;H66,$K$6:$K$305,"يحتاج متابعة")+COUNTIFS($H$6:H66,H66,$K$6:K66,"يحتاج متابعة"),"")</f>
        <v/>
      </c>
    </row>
    <row r="67">
      <c r="A67" s="5" t="n"/>
      <c r="B67" s="5" t="n"/>
      <c r="C67" s="5" t="n"/>
      <c r="D67" s="16">
        <f>IF(A67&amp;""="","",COUNTIFS('التسليم'!$B$6:$B$2005,A67&amp;""))</f>
        <v/>
      </c>
      <c r="E67" s="16">
        <f>IF(A67&amp;""="","",COUNTIFS('التسليم'!$B$6:$B$2005,A67&amp;"",'التسليم'!$C$6:$C$2005,"سلّم في الموعد"))</f>
        <v/>
      </c>
      <c r="F67" s="16">
        <f>IF(A67&amp;""="","",COUNTIFS('التسليم'!$B$6:$B$2005,A67&amp;"",'التسليم'!$C$6:$C$2005,"سلّم متأخرًا"))</f>
        <v/>
      </c>
      <c r="G67" s="16">
        <f>IF(A67&amp;""="","",COUNTIFS('التسليم'!$B$6:$B$2005,A67&amp;"",'التسليم'!$C$6:$C$2005,"لم يسلّم"))</f>
        <v/>
      </c>
      <c r="H67" s="17">
        <f>IF(A67&amp;""="","",IF(D67=0,"",ROUND((E67+F67)/D67,4)))</f>
        <v/>
      </c>
      <c r="I67" s="16">
        <f>IF(A67&amp;""="","",COUNTIFS('السلوك'!$B$6:$B$1005,A67&amp;"",'السلوك'!$C$6:$C$1005,"إيجابي"))</f>
        <v/>
      </c>
      <c r="J67" s="16">
        <f>IF(A67&amp;""="","",COUNTIFS('السلوك'!$B$6:$B$1005,A67&amp;"",'السلوك'!$C$6:$C$1005,"تنبيه"))</f>
        <v/>
      </c>
      <c r="K67" s="6">
        <f>IF(A67&amp;""="","",IF(D67=0,"لا واجبات",IF(H67&lt;'الإعدادات'!$B$6,"يحتاج متابعة","منتظم")))</f>
        <v/>
      </c>
      <c r="L67" s="6">
        <f>IF(A67&amp;""="","",IF(J67&gt;='الإعدادات'!$B$7,"متابعة سلوك",""))</f>
        <v/>
      </c>
      <c r="M67" s="16">
        <f>IF(K67="يحتاج متابعة",COUNTIFS($H$6:$H$305,"&lt;"&amp;H67,$K$6:$K$305,"يحتاج متابعة")+COUNTIFS($H$6:H67,H67,$K$6:K67,"يحتاج متابعة"),"")</f>
        <v/>
      </c>
    </row>
    <row r="68">
      <c r="A68" s="5" t="n"/>
      <c r="B68" s="5" t="n"/>
      <c r="C68" s="5" t="n"/>
      <c r="D68" s="16">
        <f>IF(A68&amp;""="","",COUNTIFS('التسليم'!$B$6:$B$2005,A68&amp;""))</f>
        <v/>
      </c>
      <c r="E68" s="16">
        <f>IF(A68&amp;""="","",COUNTIFS('التسليم'!$B$6:$B$2005,A68&amp;"",'التسليم'!$C$6:$C$2005,"سلّم في الموعد"))</f>
        <v/>
      </c>
      <c r="F68" s="16">
        <f>IF(A68&amp;""="","",COUNTIFS('التسليم'!$B$6:$B$2005,A68&amp;"",'التسليم'!$C$6:$C$2005,"سلّم متأخرًا"))</f>
        <v/>
      </c>
      <c r="G68" s="16">
        <f>IF(A68&amp;""="","",COUNTIFS('التسليم'!$B$6:$B$2005,A68&amp;"",'التسليم'!$C$6:$C$2005,"لم يسلّم"))</f>
        <v/>
      </c>
      <c r="H68" s="17">
        <f>IF(A68&amp;""="","",IF(D68=0,"",ROUND((E68+F68)/D68,4)))</f>
        <v/>
      </c>
      <c r="I68" s="16">
        <f>IF(A68&amp;""="","",COUNTIFS('السلوك'!$B$6:$B$1005,A68&amp;"",'السلوك'!$C$6:$C$1005,"إيجابي"))</f>
        <v/>
      </c>
      <c r="J68" s="16">
        <f>IF(A68&amp;""="","",COUNTIFS('السلوك'!$B$6:$B$1005,A68&amp;"",'السلوك'!$C$6:$C$1005,"تنبيه"))</f>
        <v/>
      </c>
      <c r="K68" s="6">
        <f>IF(A68&amp;""="","",IF(D68=0,"لا واجبات",IF(H68&lt;'الإعدادات'!$B$6,"يحتاج متابعة","منتظم")))</f>
        <v/>
      </c>
      <c r="L68" s="6">
        <f>IF(A68&amp;""="","",IF(J68&gt;='الإعدادات'!$B$7,"متابعة سلوك",""))</f>
        <v/>
      </c>
      <c r="M68" s="16">
        <f>IF(K68="يحتاج متابعة",COUNTIFS($H$6:$H$305,"&lt;"&amp;H68,$K$6:$K$305,"يحتاج متابعة")+COUNTIFS($H$6:H68,H68,$K$6:K68,"يحتاج متابعة"),"")</f>
        <v/>
      </c>
    </row>
    <row r="69">
      <c r="A69" s="5" t="n"/>
      <c r="B69" s="5" t="n"/>
      <c r="C69" s="5" t="n"/>
      <c r="D69" s="16">
        <f>IF(A69&amp;""="","",COUNTIFS('التسليم'!$B$6:$B$2005,A69&amp;""))</f>
        <v/>
      </c>
      <c r="E69" s="16">
        <f>IF(A69&amp;""="","",COUNTIFS('التسليم'!$B$6:$B$2005,A69&amp;"",'التسليم'!$C$6:$C$2005,"سلّم في الموعد"))</f>
        <v/>
      </c>
      <c r="F69" s="16">
        <f>IF(A69&amp;""="","",COUNTIFS('التسليم'!$B$6:$B$2005,A69&amp;"",'التسليم'!$C$6:$C$2005,"سلّم متأخرًا"))</f>
        <v/>
      </c>
      <c r="G69" s="16">
        <f>IF(A69&amp;""="","",COUNTIFS('التسليم'!$B$6:$B$2005,A69&amp;"",'التسليم'!$C$6:$C$2005,"لم يسلّم"))</f>
        <v/>
      </c>
      <c r="H69" s="17">
        <f>IF(A69&amp;""="","",IF(D69=0,"",ROUND((E69+F69)/D69,4)))</f>
        <v/>
      </c>
      <c r="I69" s="16">
        <f>IF(A69&amp;""="","",COUNTIFS('السلوك'!$B$6:$B$1005,A69&amp;"",'السلوك'!$C$6:$C$1005,"إيجابي"))</f>
        <v/>
      </c>
      <c r="J69" s="16">
        <f>IF(A69&amp;""="","",COUNTIFS('السلوك'!$B$6:$B$1005,A69&amp;"",'السلوك'!$C$6:$C$1005,"تنبيه"))</f>
        <v/>
      </c>
      <c r="K69" s="6">
        <f>IF(A69&amp;""="","",IF(D69=0,"لا واجبات",IF(H69&lt;'الإعدادات'!$B$6,"يحتاج متابعة","منتظم")))</f>
        <v/>
      </c>
      <c r="L69" s="6">
        <f>IF(A69&amp;""="","",IF(J69&gt;='الإعدادات'!$B$7,"متابعة سلوك",""))</f>
        <v/>
      </c>
      <c r="M69" s="16">
        <f>IF(K69="يحتاج متابعة",COUNTIFS($H$6:$H$305,"&lt;"&amp;H69,$K$6:$K$305,"يحتاج متابعة")+COUNTIFS($H$6:H69,H69,$K$6:K69,"يحتاج متابعة"),"")</f>
        <v/>
      </c>
    </row>
    <row r="70">
      <c r="A70" s="5" t="n"/>
      <c r="B70" s="5" t="n"/>
      <c r="C70" s="5" t="n"/>
      <c r="D70" s="16">
        <f>IF(A70&amp;""="","",COUNTIFS('التسليم'!$B$6:$B$2005,A70&amp;""))</f>
        <v/>
      </c>
      <c r="E70" s="16">
        <f>IF(A70&amp;""="","",COUNTIFS('التسليم'!$B$6:$B$2005,A70&amp;"",'التسليم'!$C$6:$C$2005,"سلّم في الموعد"))</f>
        <v/>
      </c>
      <c r="F70" s="16">
        <f>IF(A70&amp;""="","",COUNTIFS('التسليم'!$B$6:$B$2005,A70&amp;"",'التسليم'!$C$6:$C$2005,"سلّم متأخرًا"))</f>
        <v/>
      </c>
      <c r="G70" s="16">
        <f>IF(A70&amp;""="","",COUNTIFS('التسليم'!$B$6:$B$2005,A70&amp;"",'التسليم'!$C$6:$C$2005,"لم يسلّم"))</f>
        <v/>
      </c>
      <c r="H70" s="17">
        <f>IF(A70&amp;""="","",IF(D70=0,"",ROUND((E70+F70)/D70,4)))</f>
        <v/>
      </c>
      <c r="I70" s="16">
        <f>IF(A70&amp;""="","",COUNTIFS('السلوك'!$B$6:$B$1005,A70&amp;"",'السلوك'!$C$6:$C$1005,"إيجابي"))</f>
        <v/>
      </c>
      <c r="J70" s="16">
        <f>IF(A70&amp;""="","",COUNTIFS('السلوك'!$B$6:$B$1005,A70&amp;"",'السلوك'!$C$6:$C$1005,"تنبيه"))</f>
        <v/>
      </c>
      <c r="K70" s="6">
        <f>IF(A70&amp;""="","",IF(D70=0,"لا واجبات",IF(H70&lt;'الإعدادات'!$B$6,"يحتاج متابعة","منتظم")))</f>
        <v/>
      </c>
      <c r="L70" s="6">
        <f>IF(A70&amp;""="","",IF(J70&gt;='الإعدادات'!$B$7,"متابعة سلوك",""))</f>
        <v/>
      </c>
      <c r="M70" s="16">
        <f>IF(K70="يحتاج متابعة",COUNTIFS($H$6:$H$305,"&lt;"&amp;H70,$K$6:$K$305,"يحتاج متابعة")+COUNTIFS($H$6:H70,H70,$K$6:K70,"يحتاج متابعة"),"")</f>
        <v/>
      </c>
    </row>
    <row r="71">
      <c r="A71" s="5" t="n"/>
      <c r="B71" s="5" t="n"/>
      <c r="C71" s="5" t="n"/>
      <c r="D71" s="16">
        <f>IF(A71&amp;""="","",COUNTIFS('التسليم'!$B$6:$B$2005,A71&amp;""))</f>
        <v/>
      </c>
      <c r="E71" s="16">
        <f>IF(A71&amp;""="","",COUNTIFS('التسليم'!$B$6:$B$2005,A71&amp;"",'التسليم'!$C$6:$C$2005,"سلّم في الموعد"))</f>
        <v/>
      </c>
      <c r="F71" s="16">
        <f>IF(A71&amp;""="","",COUNTIFS('التسليم'!$B$6:$B$2005,A71&amp;"",'التسليم'!$C$6:$C$2005,"سلّم متأخرًا"))</f>
        <v/>
      </c>
      <c r="G71" s="16">
        <f>IF(A71&amp;""="","",COUNTIFS('التسليم'!$B$6:$B$2005,A71&amp;"",'التسليم'!$C$6:$C$2005,"لم يسلّم"))</f>
        <v/>
      </c>
      <c r="H71" s="17">
        <f>IF(A71&amp;""="","",IF(D71=0,"",ROUND((E71+F71)/D71,4)))</f>
        <v/>
      </c>
      <c r="I71" s="16">
        <f>IF(A71&amp;""="","",COUNTIFS('السلوك'!$B$6:$B$1005,A71&amp;"",'السلوك'!$C$6:$C$1005,"إيجابي"))</f>
        <v/>
      </c>
      <c r="J71" s="16">
        <f>IF(A71&amp;""="","",COUNTIFS('السلوك'!$B$6:$B$1005,A71&amp;"",'السلوك'!$C$6:$C$1005,"تنبيه"))</f>
        <v/>
      </c>
      <c r="K71" s="6">
        <f>IF(A71&amp;""="","",IF(D71=0,"لا واجبات",IF(H71&lt;'الإعدادات'!$B$6,"يحتاج متابعة","منتظم")))</f>
        <v/>
      </c>
      <c r="L71" s="6">
        <f>IF(A71&amp;""="","",IF(J71&gt;='الإعدادات'!$B$7,"متابعة سلوك",""))</f>
        <v/>
      </c>
      <c r="M71" s="16">
        <f>IF(K71="يحتاج متابعة",COUNTIFS($H$6:$H$305,"&lt;"&amp;H71,$K$6:$K$305,"يحتاج متابعة")+COUNTIFS($H$6:H71,H71,$K$6:K71,"يحتاج متابعة"),"")</f>
        <v/>
      </c>
    </row>
    <row r="72">
      <c r="A72" s="5" t="n"/>
      <c r="B72" s="5" t="n"/>
      <c r="C72" s="5" t="n"/>
      <c r="D72" s="16">
        <f>IF(A72&amp;""="","",COUNTIFS('التسليم'!$B$6:$B$2005,A72&amp;""))</f>
        <v/>
      </c>
      <c r="E72" s="16">
        <f>IF(A72&amp;""="","",COUNTIFS('التسليم'!$B$6:$B$2005,A72&amp;"",'التسليم'!$C$6:$C$2005,"سلّم في الموعد"))</f>
        <v/>
      </c>
      <c r="F72" s="16">
        <f>IF(A72&amp;""="","",COUNTIFS('التسليم'!$B$6:$B$2005,A72&amp;"",'التسليم'!$C$6:$C$2005,"سلّم متأخرًا"))</f>
        <v/>
      </c>
      <c r="G72" s="16">
        <f>IF(A72&amp;""="","",COUNTIFS('التسليم'!$B$6:$B$2005,A72&amp;"",'التسليم'!$C$6:$C$2005,"لم يسلّم"))</f>
        <v/>
      </c>
      <c r="H72" s="17">
        <f>IF(A72&amp;""="","",IF(D72=0,"",ROUND((E72+F72)/D72,4)))</f>
        <v/>
      </c>
      <c r="I72" s="16">
        <f>IF(A72&amp;""="","",COUNTIFS('السلوك'!$B$6:$B$1005,A72&amp;"",'السلوك'!$C$6:$C$1005,"إيجابي"))</f>
        <v/>
      </c>
      <c r="J72" s="16">
        <f>IF(A72&amp;""="","",COUNTIFS('السلوك'!$B$6:$B$1005,A72&amp;"",'السلوك'!$C$6:$C$1005,"تنبيه"))</f>
        <v/>
      </c>
      <c r="K72" s="6">
        <f>IF(A72&amp;""="","",IF(D72=0,"لا واجبات",IF(H72&lt;'الإعدادات'!$B$6,"يحتاج متابعة","منتظم")))</f>
        <v/>
      </c>
      <c r="L72" s="6">
        <f>IF(A72&amp;""="","",IF(J72&gt;='الإعدادات'!$B$7,"متابعة سلوك",""))</f>
        <v/>
      </c>
      <c r="M72" s="16">
        <f>IF(K72="يحتاج متابعة",COUNTIFS($H$6:$H$305,"&lt;"&amp;H72,$K$6:$K$305,"يحتاج متابعة")+COUNTIFS($H$6:H72,H72,$K$6:K72,"يحتاج متابعة"),"")</f>
        <v/>
      </c>
    </row>
    <row r="73">
      <c r="A73" s="5" t="n"/>
      <c r="B73" s="5" t="n"/>
      <c r="C73" s="5" t="n"/>
      <c r="D73" s="16">
        <f>IF(A73&amp;""="","",COUNTIFS('التسليم'!$B$6:$B$2005,A73&amp;""))</f>
        <v/>
      </c>
      <c r="E73" s="16">
        <f>IF(A73&amp;""="","",COUNTIFS('التسليم'!$B$6:$B$2005,A73&amp;"",'التسليم'!$C$6:$C$2005,"سلّم في الموعد"))</f>
        <v/>
      </c>
      <c r="F73" s="16">
        <f>IF(A73&amp;""="","",COUNTIFS('التسليم'!$B$6:$B$2005,A73&amp;"",'التسليم'!$C$6:$C$2005,"سلّم متأخرًا"))</f>
        <v/>
      </c>
      <c r="G73" s="16">
        <f>IF(A73&amp;""="","",COUNTIFS('التسليم'!$B$6:$B$2005,A73&amp;"",'التسليم'!$C$6:$C$2005,"لم يسلّم"))</f>
        <v/>
      </c>
      <c r="H73" s="17">
        <f>IF(A73&amp;""="","",IF(D73=0,"",ROUND((E73+F73)/D73,4)))</f>
        <v/>
      </c>
      <c r="I73" s="16">
        <f>IF(A73&amp;""="","",COUNTIFS('السلوك'!$B$6:$B$1005,A73&amp;"",'السلوك'!$C$6:$C$1005,"إيجابي"))</f>
        <v/>
      </c>
      <c r="J73" s="16">
        <f>IF(A73&amp;""="","",COUNTIFS('السلوك'!$B$6:$B$1005,A73&amp;"",'السلوك'!$C$6:$C$1005,"تنبيه"))</f>
        <v/>
      </c>
      <c r="K73" s="6">
        <f>IF(A73&amp;""="","",IF(D73=0,"لا واجبات",IF(H73&lt;'الإعدادات'!$B$6,"يحتاج متابعة","منتظم")))</f>
        <v/>
      </c>
      <c r="L73" s="6">
        <f>IF(A73&amp;""="","",IF(J73&gt;='الإعدادات'!$B$7,"متابعة سلوك",""))</f>
        <v/>
      </c>
      <c r="M73" s="16">
        <f>IF(K73="يحتاج متابعة",COUNTIFS($H$6:$H$305,"&lt;"&amp;H73,$K$6:$K$305,"يحتاج متابعة")+COUNTIFS($H$6:H73,H73,$K$6:K73,"يحتاج متابعة"),"")</f>
        <v/>
      </c>
    </row>
    <row r="74">
      <c r="A74" s="5" t="n"/>
      <c r="B74" s="5" t="n"/>
      <c r="C74" s="5" t="n"/>
      <c r="D74" s="16">
        <f>IF(A74&amp;""="","",COUNTIFS('التسليم'!$B$6:$B$2005,A74&amp;""))</f>
        <v/>
      </c>
      <c r="E74" s="16">
        <f>IF(A74&amp;""="","",COUNTIFS('التسليم'!$B$6:$B$2005,A74&amp;"",'التسليم'!$C$6:$C$2005,"سلّم في الموعد"))</f>
        <v/>
      </c>
      <c r="F74" s="16">
        <f>IF(A74&amp;""="","",COUNTIFS('التسليم'!$B$6:$B$2005,A74&amp;"",'التسليم'!$C$6:$C$2005,"سلّم متأخرًا"))</f>
        <v/>
      </c>
      <c r="G74" s="16">
        <f>IF(A74&amp;""="","",COUNTIFS('التسليم'!$B$6:$B$2005,A74&amp;"",'التسليم'!$C$6:$C$2005,"لم يسلّم"))</f>
        <v/>
      </c>
      <c r="H74" s="17">
        <f>IF(A74&amp;""="","",IF(D74=0,"",ROUND((E74+F74)/D74,4)))</f>
        <v/>
      </c>
      <c r="I74" s="16">
        <f>IF(A74&amp;""="","",COUNTIFS('السلوك'!$B$6:$B$1005,A74&amp;"",'السلوك'!$C$6:$C$1005,"إيجابي"))</f>
        <v/>
      </c>
      <c r="J74" s="16">
        <f>IF(A74&amp;""="","",COUNTIFS('السلوك'!$B$6:$B$1005,A74&amp;"",'السلوك'!$C$6:$C$1005,"تنبيه"))</f>
        <v/>
      </c>
      <c r="K74" s="6">
        <f>IF(A74&amp;""="","",IF(D74=0,"لا واجبات",IF(H74&lt;'الإعدادات'!$B$6,"يحتاج متابعة","منتظم")))</f>
        <v/>
      </c>
      <c r="L74" s="6">
        <f>IF(A74&amp;""="","",IF(J74&gt;='الإعدادات'!$B$7,"متابعة سلوك",""))</f>
        <v/>
      </c>
      <c r="M74" s="16">
        <f>IF(K74="يحتاج متابعة",COUNTIFS($H$6:$H$305,"&lt;"&amp;H74,$K$6:$K$305,"يحتاج متابعة")+COUNTIFS($H$6:H74,H74,$K$6:K74,"يحتاج متابعة"),"")</f>
        <v/>
      </c>
    </row>
    <row r="75">
      <c r="A75" s="5" t="n"/>
      <c r="B75" s="5" t="n"/>
      <c r="C75" s="5" t="n"/>
      <c r="D75" s="16">
        <f>IF(A75&amp;""="","",COUNTIFS('التسليم'!$B$6:$B$2005,A75&amp;""))</f>
        <v/>
      </c>
      <c r="E75" s="16">
        <f>IF(A75&amp;""="","",COUNTIFS('التسليم'!$B$6:$B$2005,A75&amp;"",'التسليم'!$C$6:$C$2005,"سلّم في الموعد"))</f>
        <v/>
      </c>
      <c r="F75" s="16">
        <f>IF(A75&amp;""="","",COUNTIFS('التسليم'!$B$6:$B$2005,A75&amp;"",'التسليم'!$C$6:$C$2005,"سلّم متأخرًا"))</f>
        <v/>
      </c>
      <c r="G75" s="16">
        <f>IF(A75&amp;""="","",COUNTIFS('التسليم'!$B$6:$B$2005,A75&amp;"",'التسليم'!$C$6:$C$2005,"لم يسلّم"))</f>
        <v/>
      </c>
      <c r="H75" s="17">
        <f>IF(A75&amp;""="","",IF(D75=0,"",ROUND((E75+F75)/D75,4)))</f>
        <v/>
      </c>
      <c r="I75" s="16">
        <f>IF(A75&amp;""="","",COUNTIFS('السلوك'!$B$6:$B$1005,A75&amp;"",'السلوك'!$C$6:$C$1005,"إيجابي"))</f>
        <v/>
      </c>
      <c r="J75" s="16">
        <f>IF(A75&amp;""="","",COUNTIFS('السلوك'!$B$6:$B$1005,A75&amp;"",'السلوك'!$C$6:$C$1005,"تنبيه"))</f>
        <v/>
      </c>
      <c r="K75" s="6">
        <f>IF(A75&amp;""="","",IF(D75=0,"لا واجبات",IF(H75&lt;'الإعدادات'!$B$6,"يحتاج متابعة","منتظم")))</f>
        <v/>
      </c>
      <c r="L75" s="6">
        <f>IF(A75&amp;""="","",IF(J75&gt;='الإعدادات'!$B$7,"متابعة سلوك",""))</f>
        <v/>
      </c>
      <c r="M75" s="16">
        <f>IF(K75="يحتاج متابعة",COUNTIFS($H$6:$H$305,"&lt;"&amp;H75,$K$6:$K$305,"يحتاج متابعة")+COUNTIFS($H$6:H75,H75,$K$6:K75,"يحتاج متابعة"),"")</f>
        <v/>
      </c>
    </row>
    <row r="76">
      <c r="A76" s="5" t="n"/>
      <c r="B76" s="5" t="n"/>
      <c r="C76" s="5" t="n"/>
      <c r="D76" s="16">
        <f>IF(A76&amp;""="","",COUNTIFS('التسليم'!$B$6:$B$2005,A76&amp;""))</f>
        <v/>
      </c>
      <c r="E76" s="16">
        <f>IF(A76&amp;""="","",COUNTIFS('التسليم'!$B$6:$B$2005,A76&amp;"",'التسليم'!$C$6:$C$2005,"سلّم في الموعد"))</f>
        <v/>
      </c>
      <c r="F76" s="16">
        <f>IF(A76&amp;""="","",COUNTIFS('التسليم'!$B$6:$B$2005,A76&amp;"",'التسليم'!$C$6:$C$2005,"سلّم متأخرًا"))</f>
        <v/>
      </c>
      <c r="G76" s="16">
        <f>IF(A76&amp;""="","",COUNTIFS('التسليم'!$B$6:$B$2005,A76&amp;"",'التسليم'!$C$6:$C$2005,"لم يسلّم"))</f>
        <v/>
      </c>
      <c r="H76" s="17">
        <f>IF(A76&amp;""="","",IF(D76=0,"",ROUND((E76+F76)/D76,4)))</f>
        <v/>
      </c>
      <c r="I76" s="16">
        <f>IF(A76&amp;""="","",COUNTIFS('السلوك'!$B$6:$B$1005,A76&amp;"",'السلوك'!$C$6:$C$1005,"إيجابي"))</f>
        <v/>
      </c>
      <c r="J76" s="16">
        <f>IF(A76&amp;""="","",COUNTIFS('السلوك'!$B$6:$B$1005,A76&amp;"",'السلوك'!$C$6:$C$1005,"تنبيه"))</f>
        <v/>
      </c>
      <c r="K76" s="6">
        <f>IF(A76&amp;""="","",IF(D76=0,"لا واجبات",IF(H76&lt;'الإعدادات'!$B$6,"يحتاج متابعة","منتظم")))</f>
        <v/>
      </c>
      <c r="L76" s="6">
        <f>IF(A76&amp;""="","",IF(J76&gt;='الإعدادات'!$B$7,"متابعة سلوك",""))</f>
        <v/>
      </c>
      <c r="M76" s="16">
        <f>IF(K76="يحتاج متابعة",COUNTIFS($H$6:$H$305,"&lt;"&amp;H76,$K$6:$K$305,"يحتاج متابعة")+COUNTIFS($H$6:H76,H76,$K$6:K76,"يحتاج متابعة"),"")</f>
        <v/>
      </c>
    </row>
    <row r="77">
      <c r="A77" s="5" t="n"/>
      <c r="B77" s="5" t="n"/>
      <c r="C77" s="5" t="n"/>
      <c r="D77" s="16">
        <f>IF(A77&amp;""="","",COUNTIFS('التسليم'!$B$6:$B$2005,A77&amp;""))</f>
        <v/>
      </c>
      <c r="E77" s="16">
        <f>IF(A77&amp;""="","",COUNTIFS('التسليم'!$B$6:$B$2005,A77&amp;"",'التسليم'!$C$6:$C$2005,"سلّم في الموعد"))</f>
        <v/>
      </c>
      <c r="F77" s="16">
        <f>IF(A77&amp;""="","",COUNTIFS('التسليم'!$B$6:$B$2005,A77&amp;"",'التسليم'!$C$6:$C$2005,"سلّم متأخرًا"))</f>
        <v/>
      </c>
      <c r="G77" s="16">
        <f>IF(A77&amp;""="","",COUNTIFS('التسليم'!$B$6:$B$2005,A77&amp;"",'التسليم'!$C$6:$C$2005,"لم يسلّم"))</f>
        <v/>
      </c>
      <c r="H77" s="17">
        <f>IF(A77&amp;""="","",IF(D77=0,"",ROUND((E77+F77)/D77,4)))</f>
        <v/>
      </c>
      <c r="I77" s="16">
        <f>IF(A77&amp;""="","",COUNTIFS('السلوك'!$B$6:$B$1005,A77&amp;"",'السلوك'!$C$6:$C$1005,"إيجابي"))</f>
        <v/>
      </c>
      <c r="J77" s="16">
        <f>IF(A77&amp;""="","",COUNTIFS('السلوك'!$B$6:$B$1005,A77&amp;"",'السلوك'!$C$6:$C$1005,"تنبيه"))</f>
        <v/>
      </c>
      <c r="K77" s="6">
        <f>IF(A77&amp;""="","",IF(D77=0,"لا واجبات",IF(H77&lt;'الإعدادات'!$B$6,"يحتاج متابعة","منتظم")))</f>
        <v/>
      </c>
      <c r="L77" s="6">
        <f>IF(A77&amp;""="","",IF(J77&gt;='الإعدادات'!$B$7,"متابعة سلوك",""))</f>
        <v/>
      </c>
      <c r="M77" s="16">
        <f>IF(K77="يحتاج متابعة",COUNTIFS($H$6:$H$305,"&lt;"&amp;H77,$K$6:$K$305,"يحتاج متابعة")+COUNTIFS($H$6:H77,H77,$K$6:K77,"يحتاج متابعة"),"")</f>
        <v/>
      </c>
    </row>
    <row r="78">
      <c r="A78" s="5" t="n"/>
      <c r="B78" s="5" t="n"/>
      <c r="C78" s="5" t="n"/>
      <c r="D78" s="16">
        <f>IF(A78&amp;""="","",COUNTIFS('التسليم'!$B$6:$B$2005,A78&amp;""))</f>
        <v/>
      </c>
      <c r="E78" s="16">
        <f>IF(A78&amp;""="","",COUNTIFS('التسليم'!$B$6:$B$2005,A78&amp;"",'التسليم'!$C$6:$C$2005,"سلّم في الموعد"))</f>
        <v/>
      </c>
      <c r="F78" s="16">
        <f>IF(A78&amp;""="","",COUNTIFS('التسليم'!$B$6:$B$2005,A78&amp;"",'التسليم'!$C$6:$C$2005,"سلّم متأخرًا"))</f>
        <v/>
      </c>
      <c r="G78" s="16">
        <f>IF(A78&amp;""="","",COUNTIFS('التسليم'!$B$6:$B$2005,A78&amp;"",'التسليم'!$C$6:$C$2005,"لم يسلّم"))</f>
        <v/>
      </c>
      <c r="H78" s="17">
        <f>IF(A78&amp;""="","",IF(D78=0,"",ROUND((E78+F78)/D78,4)))</f>
        <v/>
      </c>
      <c r="I78" s="16">
        <f>IF(A78&amp;""="","",COUNTIFS('السلوك'!$B$6:$B$1005,A78&amp;"",'السلوك'!$C$6:$C$1005,"إيجابي"))</f>
        <v/>
      </c>
      <c r="J78" s="16">
        <f>IF(A78&amp;""="","",COUNTIFS('السلوك'!$B$6:$B$1005,A78&amp;"",'السلوك'!$C$6:$C$1005,"تنبيه"))</f>
        <v/>
      </c>
      <c r="K78" s="6">
        <f>IF(A78&amp;""="","",IF(D78=0,"لا واجبات",IF(H78&lt;'الإعدادات'!$B$6,"يحتاج متابعة","منتظم")))</f>
        <v/>
      </c>
      <c r="L78" s="6">
        <f>IF(A78&amp;""="","",IF(J78&gt;='الإعدادات'!$B$7,"متابعة سلوك",""))</f>
        <v/>
      </c>
      <c r="M78" s="16">
        <f>IF(K78="يحتاج متابعة",COUNTIFS($H$6:$H$305,"&lt;"&amp;H78,$K$6:$K$305,"يحتاج متابعة")+COUNTIFS($H$6:H78,H78,$K$6:K78,"يحتاج متابعة"),"")</f>
        <v/>
      </c>
    </row>
    <row r="79">
      <c r="A79" s="5" t="n"/>
      <c r="B79" s="5" t="n"/>
      <c r="C79" s="5" t="n"/>
      <c r="D79" s="16">
        <f>IF(A79&amp;""="","",COUNTIFS('التسليم'!$B$6:$B$2005,A79&amp;""))</f>
        <v/>
      </c>
      <c r="E79" s="16">
        <f>IF(A79&amp;""="","",COUNTIFS('التسليم'!$B$6:$B$2005,A79&amp;"",'التسليم'!$C$6:$C$2005,"سلّم في الموعد"))</f>
        <v/>
      </c>
      <c r="F79" s="16">
        <f>IF(A79&amp;""="","",COUNTIFS('التسليم'!$B$6:$B$2005,A79&amp;"",'التسليم'!$C$6:$C$2005,"سلّم متأخرًا"))</f>
        <v/>
      </c>
      <c r="G79" s="16">
        <f>IF(A79&amp;""="","",COUNTIFS('التسليم'!$B$6:$B$2005,A79&amp;"",'التسليم'!$C$6:$C$2005,"لم يسلّم"))</f>
        <v/>
      </c>
      <c r="H79" s="17">
        <f>IF(A79&amp;""="","",IF(D79=0,"",ROUND((E79+F79)/D79,4)))</f>
        <v/>
      </c>
      <c r="I79" s="16">
        <f>IF(A79&amp;""="","",COUNTIFS('السلوك'!$B$6:$B$1005,A79&amp;"",'السلوك'!$C$6:$C$1005,"إيجابي"))</f>
        <v/>
      </c>
      <c r="J79" s="16">
        <f>IF(A79&amp;""="","",COUNTIFS('السلوك'!$B$6:$B$1005,A79&amp;"",'السلوك'!$C$6:$C$1005,"تنبيه"))</f>
        <v/>
      </c>
      <c r="K79" s="6">
        <f>IF(A79&amp;""="","",IF(D79=0,"لا واجبات",IF(H79&lt;'الإعدادات'!$B$6,"يحتاج متابعة","منتظم")))</f>
        <v/>
      </c>
      <c r="L79" s="6">
        <f>IF(A79&amp;""="","",IF(J79&gt;='الإعدادات'!$B$7,"متابعة سلوك",""))</f>
        <v/>
      </c>
      <c r="M79" s="16">
        <f>IF(K79="يحتاج متابعة",COUNTIFS($H$6:$H$305,"&lt;"&amp;H79,$K$6:$K$305,"يحتاج متابعة")+COUNTIFS($H$6:H79,H79,$K$6:K79,"يحتاج متابعة"),"")</f>
        <v/>
      </c>
    </row>
    <row r="80">
      <c r="A80" s="5" t="n"/>
      <c r="B80" s="5" t="n"/>
      <c r="C80" s="5" t="n"/>
      <c r="D80" s="16">
        <f>IF(A80&amp;""="","",COUNTIFS('التسليم'!$B$6:$B$2005,A80&amp;""))</f>
        <v/>
      </c>
      <c r="E80" s="16">
        <f>IF(A80&amp;""="","",COUNTIFS('التسليم'!$B$6:$B$2005,A80&amp;"",'التسليم'!$C$6:$C$2005,"سلّم في الموعد"))</f>
        <v/>
      </c>
      <c r="F80" s="16">
        <f>IF(A80&amp;""="","",COUNTIFS('التسليم'!$B$6:$B$2005,A80&amp;"",'التسليم'!$C$6:$C$2005,"سلّم متأخرًا"))</f>
        <v/>
      </c>
      <c r="G80" s="16">
        <f>IF(A80&amp;""="","",COUNTIFS('التسليم'!$B$6:$B$2005,A80&amp;"",'التسليم'!$C$6:$C$2005,"لم يسلّم"))</f>
        <v/>
      </c>
      <c r="H80" s="17">
        <f>IF(A80&amp;""="","",IF(D80=0,"",ROUND((E80+F80)/D80,4)))</f>
        <v/>
      </c>
      <c r="I80" s="16">
        <f>IF(A80&amp;""="","",COUNTIFS('السلوك'!$B$6:$B$1005,A80&amp;"",'السلوك'!$C$6:$C$1005,"إيجابي"))</f>
        <v/>
      </c>
      <c r="J80" s="16">
        <f>IF(A80&amp;""="","",COUNTIFS('السلوك'!$B$6:$B$1005,A80&amp;"",'السلوك'!$C$6:$C$1005,"تنبيه"))</f>
        <v/>
      </c>
      <c r="K80" s="6">
        <f>IF(A80&amp;""="","",IF(D80=0,"لا واجبات",IF(H80&lt;'الإعدادات'!$B$6,"يحتاج متابعة","منتظم")))</f>
        <v/>
      </c>
      <c r="L80" s="6">
        <f>IF(A80&amp;""="","",IF(J80&gt;='الإعدادات'!$B$7,"متابعة سلوك",""))</f>
        <v/>
      </c>
      <c r="M80" s="16">
        <f>IF(K80="يحتاج متابعة",COUNTIFS($H$6:$H$305,"&lt;"&amp;H80,$K$6:$K$305,"يحتاج متابعة")+COUNTIFS($H$6:H80,H80,$K$6:K80,"يحتاج متابعة"),"")</f>
        <v/>
      </c>
    </row>
    <row r="81">
      <c r="A81" s="5" t="n"/>
      <c r="B81" s="5" t="n"/>
      <c r="C81" s="5" t="n"/>
      <c r="D81" s="16">
        <f>IF(A81&amp;""="","",COUNTIFS('التسليم'!$B$6:$B$2005,A81&amp;""))</f>
        <v/>
      </c>
      <c r="E81" s="16">
        <f>IF(A81&amp;""="","",COUNTIFS('التسليم'!$B$6:$B$2005,A81&amp;"",'التسليم'!$C$6:$C$2005,"سلّم في الموعد"))</f>
        <v/>
      </c>
      <c r="F81" s="16">
        <f>IF(A81&amp;""="","",COUNTIFS('التسليم'!$B$6:$B$2005,A81&amp;"",'التسليم'!$C$6:$C$2005,"سلّم متأخرًا"))</f>
        <v/>
      </c>
      <c r="G81" s="16">
        <f>IF(A81&amp;""="","",COUNTIFS('التسليم'!$B$6:$B$2005,A81&amp;"",'التسليم'!$C$6:$C$2005,"لم يسلّم"))</f>
        <v/>
      </c>
      <c r="H81" s="17">
        <f>IF(A81&amp;""="","",IF(D81=0,"",ROUND((E81+F81)/D81,4)))</f>
        <v/>
      </c>
      <c r="I81" s="16">
        <f>IF(A81&amp;""="","",COUNTIFS('السلوك'!$B$6:$B$1005,A81&amp;"",'السلوك'!$C$6:$C$1005,"إيجابي"))</f>
        <v/>
      </c>
      <c r="J81" s="16">
        <f>IF(A81&amp;""="","",COUNTIFS('السلوك'!$B$6:$B$1005,A81&amp;"",'السلوك'!$C$6:$C$1005,"تنبيه"))</f>
        <v/>
      </c>
      <c r="K81" s="6">
        <f>IF(A81&amp;""="","",IF(D81=0,"لا واجبات",IF(H81&lt;'الإعدادات'!$B$6,"يحتاج متابعة","منتظم")))</f>
        <v/>
      </c>
      <c r="L81" s="6">
        <f>IF(A81&amp;""="","",IF(J81&gt;='الإعدادات'!$B$7,"متابعة سلوك",""))</f>
        <v/>
      </c>
      <c r="M81" s="16">
        <f>IF(K81="يحتاج متابعة",COUNTIFS($H$6:$H$305,"&lt;"&amp;H81,$K$6:$K$305,"يحتاج متابعة")+COUNTIFS($H$6:H81,H81,$K$6:K81,"يحتاج متابعة"),"")</f>
        <v/>
      </c>
    </row>
    <row r="82">
      <c r="A82" s="5" t="n"/>
      <c r="B82" s="5" t="n"/>
      <c r="C82" s="5" t="n"/>
      <c r="D82" s="16">
        <f>IF(A82&amp;""="","",COUNTIFS('التسليم'!$B$6:$B$2005,A82&amp;""))</f>
        <v/>
      </c>
      <c r="E82" s="16">
        <f>IF(A82&amp;""="","",COUNTIFS('التسليم'!$B$6:$B$2005,A82&amp;"",'التسليم'!$C$6:$C$2005,"سلّم في الموعد"))</f>
        <v/>
      </c>
      <c r="F82" s="16">
        <f>IF(A82&amp;""="","",COUNTIFS('التسليم'!$B$6:$B$2005,A82&amp;"",'التسليم'!$C$6:$C$2005,"سلّم متأخرًا"))</f>
        <v/>
      </c>
      <c r="G82" s="16">
        <f>IF(A82&amp;""="","",COUNTIFS('التسليم'!$B$6:$B$2005,A82&amp;"",'التسليم'!$C$6:$C$2005,"لم يسلّم"))</f>
        <v/>
      </c>
      <c r="H82" s="17">
        <f>IF(A82&amp;""="","",IF(D82=0,"",ROUND((E82+F82)/D82,4)))</f>
        <v/>
      </c>
      <c r="I82" s="16">
        <f>IF(A82&amp;""="","",COUNTIFS('السلوك'!$B$6:$B$1005,A82&amp;"",'السلوك'!$C$6:$C$1005,"إيجابي"))</f>
        <v/>
      </c>
      <c r="J82" s="16">
        <f>IF(A82&amp;""="","",COUNTIFS('السلوك'!$B$6:$B$1005,A82&amp;"",'السلوك'!$C$6:$C$1005,"تنبيه"))</f>
        <v/>
      </c>
      <c r="K82" s="6">
        <f>IF(A82&amp;""="","",IF(D82=0,"لا واجبات",IF(H82&lt;'الإعدادات'!$B$6,"يحتاج متابعة","منتظم")))</f>
        <v/>
      </c>
      <c r="L82" s="6">
        <f>IF(A82&amp;""="","",IF(J82&gt;='الإعدادات'!$B$7,"متابعة سلوك",""))</f>
        <v/>
      </c>
      <c r="M82" s="16">
        <f>IF(K82="يحتاج متابعة",COUNTIFS($H$6:$H$305,"&lt;"&amp;H82,$K$6:$K$305,"يحتاج متابعة")+COUNTIFS($H$6:H82,H82,$K$6:K82,"يحتاج متابعة"),"")</f>
        <v/>
      </c>
    </row>
    <row r="83">
      <c r="A83" s="5" t="n"/>
      <c r="B83" s="5" t="n"/>
      <c r="C83" s="5" t="n"/>
      <c r="D83" s="16">
        <f>IF(A83&amp;""="","",COUNTIFS('التسليم'!$B$6:$B$2005,A83&amp;""))</f>
        <v/>
      </c>
      <c r="E83" s="16">
        <f>IF(A83&amp;""="","",COUNTIFS('التسليم'!$B$6:$B$2005,A83&amp;"",'التسليم'!$C$6:$C$2005,"سلّم في الموعد"))</f>
        <v/>
      </c>
      <c r="F83" s="16">
        <f>IF(A83&amp;""="","",COUNTIFS('التسليم'!$B$6:$B$2005,A83&amp;"",'التسليم'!$C$6:$C$2005,"سلّم متأخرًا"))</f>
        <v/>
      </c>
      <c r="G83" s="16">
        <f>IF(A83&amp;""="","",COUNTIFS('التسليم'!$B$6:$B$2005,A83&amp;"",'التسليم'!$C$6:$C$2005,"لم يسلّم"))</f>
        <v/>
      </c>
      <c r="H83" s="17">
        <f>IF(A83&amp;""="","",IF(D83=0,"",ROUND((E83+F83)/D83,4)))</f>
        <v/>
      </c>
      <c r="I83" s="16">
        <f>IF(A83&amp;""="","",COUNTIFS('السلوك'!$B$6:$B$1005,A83&amp;"",'السلوك'!$C$6:$C$1005,"إيجابي"))</f>
        <v/>
      </c>
      <c r="J83" s="16">
        <f>IF(A83&amp;""="","",COUNTIFS('السلوك'!$B$6:$B$1005,A83&amp;"",'السلوك'!$C$6:$C$1005,"تنبيه"))</f>
        <v/>
      </c>
      <c r="K83" s="6">
        <f>IF(A83&amp;""="","",IF(D83=0,"لا واجبات",IF(H83&lt;'الإعدادات'!$B$6,"يحتاج متابعة","منتظم")))</f>
        <v/>
      </c>
      <c r="L83" s="6">
        <f>IF(A83&amp;""="","",IF(J83&gt;='الإعدادات'!$B$7,"متابعة سلوك",""))</f>
        <v/>
      </c>
      <c r="M83" s="16">
        <f>IF(K83="يحتاج متابعة",COUNTIFS($H$6:$H$305,"&lt;"&amp;H83,$K$6:$K$305,"يحتاج متابعة")+COUNTIFS($H$6:H83,H83,$K$6:K83,"يحتاج متابعة"),"")</f>
        <v/>
      </c>
    </row>
    <row r="84">
      <c r="A84" s="5" t="n"/>
      <c r="B84" s="5" t="n"/>
      <c r="C84" s="5" t="n"/>
      <c r="D84" s="16">
        <f>IF(A84&amp;""="","",COUNTIFS('التسليم'!$B$6:$B$2005,A84&amp;""))</f>
        <v/>
      </c>
      <c r="E84" s="16">
        <f>IF(A84&amp;""="","",COUNTIFS('التسليم'!$B$6:$B$2005,A84&amp;"",'التسليم'!$C$6:$C$2005,"سلّم في الموعد"))</f>
        <v/>
      </c>
      <c r="F84" s="16">
        <f>IF(A84&amp;""="","",COUNTIFS('التسليم'!$B$6:$B$2005,A84&amp;"",'التسليم'!$C$6:$C$2005,"سلّم متأخرًا"))</f>
        <v/>
      </c>
      <c r="G84" s="16">
        <f>IF(A84&amp;""="","",COUNTIFS('التسليم'!$B$6:$B$2005,A84&amp;"",'التسليم'!$C$6:$C$2005,"لم يسلّم"))</f>
        <v/>
      </c>
      <c r="H84" s="17">
        <f>IF(A84&amp;""="","",IF(D84=0,"",ROUND((E84+F84)/D84,4)))</f>
        <v/>
      </c>
      <c r="I84" s="16">
        <f>IF(A84&amp;""="","",COUNTIFS('السلوك'!$B$6:$B$1005,A84&amp;"",'السلوك'!$C$6:$C$1005,"إيجابي"))</f>
        <v/>
      </c>
      <c r="J84" s="16">
        <f>IF(A84&amp;""="","",COUNTIFS('السلوك'!$B$6:$B$1005,A84&amp;"",'السلوك'!$C$6:$C$1005,"تنبيه"))</f>
        <v/>
      </c>
      <c r="K84" s="6">
        <f>IF(A84&amp;""="","",IF(D84=0,"لا واجبات",IF(H84&lt;'الإعدادات'!$B$6,"يحتاج متابعة","منتظم")))</f>
        <v/>
      </c>
      <c r="L84" s="6">
        <f>IF(A84&amp;""="","",IF(J84&gt;='الإعدادات'!$B$7,"متابعة سلوك",""))</f>
        <v/>
      </c>
      <c r="M84" s="16">
        <f>IF(K84="يحتاج متابعة",COUNTIFS($H$6:$H$305,"&lt;"&amp;H84,$K$6:$K$305,"يحتاج متابعة")+COUNTIFS($H$6:H84,H84,$K$6:K84,"يحتاج متابعة"),"")</f>
        <v/>
      </c>
    </row>
    <row r="85">
      <c r="A85" s="5" t="n"/>
      <c r="B85" s="5" t="n"/>
      <c r="C85" s="5" t="n"/>
      <c r="D85" s="16">
        <f>IF(A85&amp;""="","",COUNTIFS('التسليم'!$B$6:$B$2005,A85&amp;""))</f>
        <v/>
      </c>
      <c r="E85" s="16">
        <f>IF(A85&amp;""="","",COUNTIFS('التسليم'!$B$6:$B$2005,A85&amp;"",'التسليم'!$C$6:$C$2005,"سلّم في الموعد"))</f>
        <v/>
      </c>
      <c r="F85" s="16">
        <f>IF(A85&amp;""="","",COUNTIFS('التسليم'!$B$6:$B$2005,A85&amp;"",'التسليم'!$C$6:$C$2005,"سلّم متأخرًا"))</f>
        <v/>
      </c>
      <c r="G85" s="16">
        <f>IF(A85&amp;""="","",COUNTIFS('التسليم'!$B$6:$B$2005,A85&amp;"",'التسليم'!$C$6:$C$2005,"لم يسلّم"))</f>
        <v/>
      </c>
      <c r="H85" s="17">
        <f>IF(A85&amp;""="","",IF(D85=0,"",ROUND((E85+F85)/D85,4)))</f>
        <v/>
      </c>
      <c r="I85" s="16">
        <f>IF(A85&amp;""="","",COUNTIFS('السلوك'!$B$6:$B$1005,A85&amp;"",'السلوك'!$C$6:$C$1005,"إيجابي"))</f>
        <v/>
      </c>
      <c r="J85" s="16">
        <f>IF(A85&amp;""="","",COUNTIFS('السلوك'!$B$6:$B$1005,A85&amp;"",'السلوك'!$C$6:$C$1005,"تنبيه"))</f>
        <v/>
      </c>
      <c r="K85" s="6">
        <f>IF(A85&amp;""="","",IF(D85=0,"لا واجبات",IF(H85&lt;'الإعدادات'!$B$6,"يحتاج متابعة","منتظم")))</f>
        <v/>
      </c>
      <c r="L85" s="6">
        <f>IF(A85&amp;""="","",IF(J85&gt;='الإعدادات'!$B$7,"متابعة سلوك",""))</f>
        <v/>
      </c>
      <c r="M85" s="16">
        <f>IF(K85="يحتاج متابعة",COUNTIFS($H$6:$H$305,"&lt;"&amp;H85,$K$6:$K$305,"يحتاج متابعة")+COUNTIFS($H$6:H85,H85,$K$6:K85,"يحتاج متابعة"),"")</f>
        <v/>
      </c>
    </row>
    <row r="86">
      <c r="A86" s="5" t="n"/>
      <c r="B86" s="5" t="n"/>
      <c r="C86" s="5" t="n"/>
      <c r="D86" s="16">
        <f>IF(A86&amp;""="","",COUNTIFS('التسليم'!$B$6:$B$2005,A86&amp;""))</f>
        <v/>
      </c>
      <c r="E86" s="16">
        <f>IF(A86&amp;""="","",COUNTIFS('التسليم'!$B$6:$B$2005,A86&amp;"",'التسليم'!$C$6:$C$2005,"سلّم في الموعد"))</f>
        <v/>
      </c>
      <c r="F86" s="16">
        <f>IF(A86&amp;""="","",COUNTIFS('التسليم'!$B$6:$B$2005,A86&amp;"",'التسليم'!$C$6:$C$2005,"سلّم متأخرًا"))</f>
        <v/>
      </c>
      <c r="G86" s="16">
        <f>IF(A86&amp;""="","",COUNTIFS('التسليم'!$B$6:$B$2005,A86&amp;"",'التسليم'!$C$6:$C$2005,"لم يسلّم"))</f>
        <v/>
      </c>
      <c r="H86" s="17">
        <f>IF(A86&amp;""="","",IF(D86=0,"",ROUND((E86+F86)/D86,4)))</f>
        <v/>
      </c>
      <c r="I86" s="16">
        <f>IF(A86&amp;""="","",COUNTIFS('السلوك'!$B$6:$B$1005,A86&amp;"",'السلوك'!$C$6:$C$1005,"إيجابي"))</f>
        <v/>
      </c>
      <c r="J86" s="16">
        <f>IF(A86&amp;""="","",COUNTIFS('السلوك'!$B$6:$B$1005,A86&amp;"",'السلوك'!$C$6:$C$1005,"تنبيه"))</f>
        <v/>
      </c>
      <c r="K86" s="6">
        <f>IF(A86&amp;""="","",IF(D86=0,"لا واجبات",IF(H86&lt;'الإعدادات'!$B$6,"يحتاج متابعة","منتظم")))</f>
        <v/>
      </c>
      <c r="L86" s="6">
        <f>IF(A86&amp;""="","",IF(J86&gt;='الإعدادات'!$B$7,"متابعة سلوك",""))</f>
        <v/>
      </c>
      <c r="M86" s="16">
        <f>IF(K86="يحتاج متابعة",COUNTIFS($H$6:$H$305,"&lt;"&amp;H86,$K$6:$K$305,"يحتاج متابعة")+COUNTIFS($H$6:H86,H86,$K$6:K86,"يحتاج متابعة"),"")</f>
        <v/>
      </c>
    </row>
    <row r="87">
      <c r="A87" s="5" t="n"/>
      <c r="B87" s="5" t="n"/>
      <c r="C87" s="5" t="n"/>
      <c r="D87" s="16">
        <f>IF(A87&amp;""="","",COUNTIFS('التسليم'!$B$6:$B$2005,A87&amp;""))</f>
        <v/>
      </c>
      <c r="E87" s="16">
        <f>IF(A87&amp;""="","",COUNTIFS('التسليم'!$B$6:$B$2005,A87&amp;"",'التسليم'!$C$6:$C$2005,"سلّم في الموعد"))</f>
        <v/>
      </c>
      <c r="F87" s="16">
        <f>IF(A87&amp;""="","",COUNTIFS('التسليم'!$B$6:$B$2005,A87&amp;"",'التسليم'!$C$6:$C$2005,"سلّم متأخرًا"))</f>
        <v/>
      </c>
      <c r="G87" s="16">
        <f>IF(A87&amp;""="","",COUNTIFS('التسليم'!$B$6:$B$2005,A87&amp;"",'التسليم'!$C$6:$C$2005,"لم يسلّم"))</f>
        <v/>
      </c>
      <c r="H87" s="17">
        <f>IF(A87&amp;""="","",IF(D87=0,"",ROUND((E87+F87)/D87,4)))</f>
        <v/>
      </c>
      <c r="I87" s="16">
        <f>IF(A87&amp;""="","",COUNTIFS('السلوك'!$B$6:$B$1005,A87&amp;"",'السلوك'!$C$6:$C$1005,"إيجابي"))</f>
        <v/>
      </c>
      <c r="J87" s="16">
        <f>IF(A87&amp;""="","",COUNTIFS('السلوك'!$B$6:$B$1005,A87&amp;"",'السلوك'!$C$6:$C$1005,"تنبيه"))</f>
        <v/>
      </c>
      <c r="K87" s="6">
        <f>IF(A87&amp;""="","",IF(D87=0,"لا واجبات",IF(H87&lt;'الإعدادات'!$B$6,"يحتاج متابعة","منتظم")))</f>
        <v/>
      </c>
      <c r="L87" s="6">
        <f>IF(A87&amp;""="","",IF(J87&gt;='الإعدادات'!$B$7,"متابعة سلوك",""))</f>
        <v/>
      </c>
      <c r="M87" s="16">
        <f>IF(K87="يحتاج متابعة",COUNTIFS($H$6:$H$305,"&lt;"&amp;H87,$K$6:$K$305,"يحتاج متابعة")+COUNTIFS($H$6:H87,H87,$K$6:K87,"يحتاج متابعة"),"")</f>
        <v/>
      </c>
    </row>
    <row r="88">
      <c r="A88" s="5" t="n"/>
      <c r="B88" s="5" t="n"/>
      <c r="C88" s="5" t="n"/>
      <c r="D88" s="16">
        <f>IF(A88&amp;""="","",COUNTIFS('التسليم'!$B$6:$B$2005,A88&amp;""))</f>
        <v/>
      </c>
      <c r="E88" s="16">
        <f>IF(A88&amp;""="","",COUNTIFS('التسليم'!$B$6:$B$2005,A88&amp;"",'التسليم'!$C$6:$C$2005,"سلّم في الموعد"))</f>
        <v/>
      </c>
      <c r="F88" s="16">
        <f>IF(A88&amp;""="","",COUNTIFS('التسليم'!$B$6:$B$2005,A88&amp;"",'التسليم'!$C$6:$C$2005,"سلّم متأخرًا"))</f>
        <v/>
      </c>
      <c r="G88" s="16">
        <f>IF(A88&amp;""="","",COUNTIFS('التسليم'!$B$6:$B$2005,A88&amp;"",'التسليم'!$C$6:$C$2005,"لم يسلّم"))</f>
        <v/>
      </c>
      <c r="H88" s="17">
        <f>IF(A88&amp;""="","",IF(D88=0,"",ROUND((E88+F88)/D88,4)))</f>
        <v/>
      </c>
      <c r="I88" s="16">
        <f>IF(A88&amp;""="","",COUNTIFS('السلوك'!$B$6:$B$1005,A88&amp;"",'السلوك'!$C$6:$C$1005,"إيجابي"))</f>
        <v/>
      </c>
      <c r="J88" s="16">
        <f>IF(A88&amp;""="","",COUNTIFS('السلوك'!$B$6:$B$1005,A88&amp;"",'السلوك'!$C$6:$C$1005,"تنبيه"))</f>
        <v/>
      </c>
      <c r="K88" s="6">
        <f>IF(A88&amp;""="","",IF(D88=0,"لا واجبات",IF(H88&lt;'الإعدادات'!$B$6,"يحتاج متابعة","منتظم")))</f>
        <v/>
      </c>
      <c r="L88" s="6">
        <f>IF(A88&amp;""="","",IF(J88&gt;='الإعدادات'!$B$7,"متابعة سلوك",""))</f>
        <v/>
      </c>
      <c r="M88" s="16">
        <f>IF(K88="يحتاج متابعة",COUNTIFS($H$6:$H$305,"&lt;"&amp;H88,$K$6:$K$305,"يحتاج متابعة")+COUNTIFS($H$6:H88,H88,$K$6:K88,"يحتاج متابعة"),"")</f>
        <v/>
      </c>
    </row>
    <row r="89">
      <c r="A89" s="5" t="n"/>
      <c r="B89" s="5" t="n"/>
      <c r="C89" s="5" t="n"/>
      <c r="D89" s="16">
        <f>IF(A89&amp;""="","",COUNTIFS('التسليم'!$B$6:$B$2005,A89&amp;""))</f>
        <v/>
      </c>
      <c r="E89" s="16">
        <f>IF(A89&amp;""="","",COUNTIFS('التسليم'!$B$6:$B$2005,A89&amp;"",'التسليم'!$C$6:$C$2005,"سلّم في الموعد"))</f>
        <v/>
      </c>
      <c r="F89" s="16">
        <f>IF(A89&amp;""="","",COUNTIFS('التسليم'!$B$6:$B$2005,A89&amp;"",'التسليم'!$C$6:$C$2005,"سلّم متأخرًا"))</f>
        <v/>
      </c>
      <c r="G89" s="16">
        <f>IF(A89&amp;""="","",COUNTIFS('التسليم'!$B$6:$B$2005,A89&amp;"",'التسليم'!$C$6:$C$2005,"لم يسلّم"))</f>
        <v/>
      </c>
      <c r="H89" s="17">
        <f>IF(A89&amp;""="","",IF(D89=0,"",ROUND((E89+F89)/D89,4)))</f>
        <v/>
      </c>
      <c r="I89" s="16">
        <f>IF(A89&amp;""="","",COUNTIFS('السلوك'!$B$6:$B$1005,A89&amp;"",'السلوك'!$C$6:$C$1005,"إيجابي"))</f>
        <v/>
      </c>
      <c r="J89" s="16">
        <f>IF(A89&amp;""="","",COUNTIFS('السلوك'!$B$6:$B$1005,A89&amp;"",'السلوك'!$C$6:$C$1005,"تنبيه"))</f>
        <v/>
      </c>
      <c r="K89" s="6">
        <f>IF(A89&amp;""="","",IF(D89=0,"لا واجبات",IF(H89&lt;'الإعدادات'!$B$6,"يحتاج متابعة","منتظم")))</f>
        <v/>
      </c>
      <c r="L89" s="6">
        <f>IF(A89&amp;""="","",IF(J89&gt;='الإعدادات'!$B$7,"متابعة سلوك",""))</f>
        <v/>
      </c>
      <c r="M89" s="16">
        <f>IF(K89="يحتاج متابعة",COUNTIFS($H$6:$H$305,"&lt;"&amp;H89,$K$6:$K$305,"يحتاج متابعة")+COUNTIFS($H$6:H89,H89,$K$6:K89,"يحتاج متابعة"),"")</f>
        <v/>
      </c>
    </row>
    <row r="90">
      <c r="A90" s="5" t="n"/>
      <c r="B90" s="5" t="n"/>
      <c r="C90" s="5" t="n"/>
      <c r="D90" s="16">
        <f>IF(A90&amp;""="","",COUNTIFS('التسليم'!$B$6:$B$2005,A90&amp;""))</f>
        <v/>
      </c>
      <c r="E90" s="16">
        <f>IF(A90&amp;""="","",COUNTIFS('التسليم'!$B$6:$B$2005,A90&amp;"",'التسليم'!$C$6:$C$2005,"سلّم في الموعد"))</f>
        <v/>
      </c>
      <c r="F90" s="16">
        <f>IF(A90&amp;""="","",COUNTIFS('التسليم'!$B$6:$B$2005,A90&amp;"",'التسليم'!$C$6:$C$2005,"سلّم متأخرًا"))</f>
        <v/>
      </c>
      <c r="G90" s="16">
        <f>IF(A90&amp;""="","",COUNTIFS('التسليم'!$B$6:$B$2005,A90&amp;"",'التسليم'!$C$6:$C$2005,"لم يسلّم"))</f>
        <v/>
      </c>
      <c r="H90" s="17">
        <f>IF(A90&amp;""="","",IF(D90=0,"",ROUND((E90+F90)/D90,4)))</f>
        <v/>
      </c>
      <c r="I90" s="16">
        <f>IF(A90&amp;""="","",COUNTIFS('السلوك'!$B$6:$B$1005,A90&amp;"",'السلوك'!$C$6:$C$1005,"إيجابي"))</f>
        <v/>
      </c>
      <c r="J90" s="16">
        <f>IF(A90&amp;""="","",COUNTIFS('السلوك'!$B$6:$B$1005,A90&amp;"",'السلوك'!$C$6:$C$1005,"تنبيه"))</f>
        <v/>
      </c>
      <c r="K90" s="6">
        <f>IF(A90&amp;""="","",IF(D90=0,"لا واجبات",IF(H90&lt;'الإعدادات'!$B$6,"يحتاج متابعة","منتظم")))</f>
        <v/>
      </c>
      <c r="L90" s="6">
        <f>IF(A90&amp;""="","",IF(J90&gt;='الإعدادات'!$B$7,"متابعة سلوك",""))</f>
        <v/>
      </c>
      <c r="M90" s="16">
        <f>IF(K90="يحتاج متابعة",COUNTIFS($H$6:$H$305,"&lt;"&amp;H90,$K$6:$K$305,"يحتاج متابعة")+COUNTIFS($H$6:H90,H90,$K$6:K90,"يحتاج متابعة"),"")</f>
        <v/>
      </c>
    </row>
    <row r="91">
      <c r="A91" s="5" t="n"/>
      <c r="B91" s="5" t="n"/>
      <c r="C91" s="5" t="n"/>
      <c r="D91" s="16">
        <f>IF(A91&amp;""="","",COUNTIFS('التسليم'!$B$6:$B$2005,A91&amp;""))</f>
        <v/>
      </c>
      <c r="E91" s="16">
        <f>IF(A91&amp;""="","",COUNTIFS('التسليم'!$B$6:$B$2005,A91&amp;"",'التسليم'!$C$6:$C$2005,"سلّم في الموعد"))</f>
        <v/>
      </c>
      <c r="F91" s="16">
        <f>IF(A91&amp;""="","",COUNTIFS('التسليم'!$B$6:$B$2005,A91&amp;"",'التسليم'!$C$6:$C$2005,"سلّم متأخرًا"))</f>
        <v/>
      </c>
      <c r="G91" s="16">
        <f>IF(A91&amp;""="","",COUNTIFS('التسليم'!$B$6:$B$2005,A91&amp;"",'التسليم'!$C$6:$C$2005,"لم يسلّم"))</f>
        <v/>
      </c>
      <c r="H91" s="17">
        <f>IF(A91&amp;""="","",IF(D91=0,"",ROUND((E91+F91)/D91,4)))</f>
        <v/>
      </c>
      <c r="I91" s="16">
        <f>IF(A91&amp;""="","",COUNTIFS('السلوك'!$B$6:$B$1005,A91&amp;"",'السلوك'!$C$6:$C$1005,"إيجابي"))</f>
        <v/>
      </c>
      <c r="J91" s="16">
        <f>IF(A91&amp;""="","",COUNTIFS('السلوك'!$B$6:$B$1005,A91&amp;"",'السلوك'!$C$6:$C$1005,"تنبيه"))</f>
        <v/>
      </c>
      <c r="K91" s="6">
        <f>IF(A91&amp;""="","",IF(D91=0,"لا واجبات",IF(H91&lt;'الإعدادات'!$B$6,"يحتاج متابعة","منتظم")))</f>
        <v/>
      </c>
      <c r="L91" s="6">
        <f>IF(A91&amp;""="","",IF(J91&gt;='الإعدادات'!$B$7,"متابعة سلوك",""))</f>
        <v/>
      </c>
      <c r="M91" s="16">
        <f>IF(K91="يحتاج متابعة",COUNTIFS($H$6:$H$305,"&lt;"&amp;H91,$K$6:$K$305,"يحتاج متابعة")+COUNTIFS($H$6:H91,H91,$K$6:K91,"يحتاج متابعة"),"")</f>
        <v/>
      </c>
    </row>
    <row r="92">
      <c r="A92" s="5" t="n"/>
      <c r="B92" s="5" t="n"/>
      <c r="C92" s="5" t="n"/>
      <c r="D92" s="16">
        <f>IF(A92&amp;""="","",COUNTIFS('التسليم'!$B$6:$B$2005,A92&amp;""))</f>
        <v/>
      </c>
      <c r="E92" s="16">
        <f>IF(A92&amp;""="","",COUNTIFS('التسليم'!$B$6:$B$2005,A92&amp;"",'التسليم'!$C$6:$C$2005,"سلّم في الموعد"))</f>
        <v/>
      </c>
      <c r="F92" s="16">
        <f>IF(A92&amp;""="","",COUNTIFS('التسليم'!$B$6:$B$2005,A92&amp;"",'التسليم'!$C$6:$C$2005,"سلّم متأخرًا"))</f>
        <v/>
      </c>
      <c r="G92" s="16">
        <f>IF(A92&amp;""="","",COUNTIFS('التسليم'!$B$6:$B$2005,A92&amp;"",'التسليم'!$C$6:$C$2005,"لم يسلّم"))</f>
        <v/>
      </c>
      <c r="H92" s="17">
        <f>IF(A92&amp;""="","",IF(D92=0,"",ROUND((E92+F92)/D92,4)))</f>
        <v/>
      </c>
      <c r="I92" s="16">
        <f>IF(A92&amp;""="","",COUNTIFS('السلوك'!$B$6:$B$1005,A92&amp;"",'السلوك'!$C$6:$C$1005,"إيجابي"))</f>
        <v/>
      </c>
      <c r="J92" s="16">
        <f>IF(A92&amp;""="","",COUNTIFS('السلوك'!$B$6:$B$1005,A92&amp;"",'السلوك'!$C$6:$C$1005,"تنبيه"))</f>
        <v/>
      </c>
      <c r="K92" s="6">
        <f>IF(A92&amp;""="","",IF(D92=0,"لا واجبات",IF(H92&lt;'الإعدادات'!$B$6,"يحتاج متابعة","منتظم")))</f>
        <v/>
      </c>
      <c r="L92" s="6">
        <f>IF(A92&amp;""="","",IF(J92&gt;='الإعدادات'!$B$7,"متابعة سلوك",""))</f>
        <v/>
      </c>
      <c r="M92" s="16">
        <f>IF(K92="يحتاج متابعة",COUNTIFS($H$6:$H$305,"&lt;"&amp;H92,$K$6:$K$305,"يحتاج متابعة")+COUNTIFS($H$6:H92,H92,$K$6:K92,"يحتاج متابعة"),"")</f>
        <v/>
      </c>
    </row>
    <row r="93">
      <c r="A93" s="5" t="n"/>
      <c r="B93" s="5" t="n"/>
      <c r="C93" s="5" t="n"/>
      <c r="D93" s="16">
        <f>IF(A93&amp;""="","",COUNTIFS('التسليم'!$B$6:$B$2005,A93&amp;""))</f>
        <v/>
      </c>
      <c r="E93" s="16">
        <f>IF(A93&amp;""="","",COUNTIFS('التسليم'!$B$6:$B$2005,A93&amp;"",'التسليم'!$C$6:$C$2005,"سلّم في الموعد"))</f>
        <v/>
      </c>
      <c r="F93" s="16">
        <f>IF(A93&amp;""="","",COUNTIFS('التسليم'!$B$6:$B$2005,A93&amp;"",'التسليم'!$C$6:$C$2005,"سلّم متأخرًا"))</f>
        <v/>
      </c>
      <c r="G93" s="16">
        <f>IF(A93&amp;""="","",COUNTIFS('التسليم'!$B$6:$B$2005,A93&amp;"",'التسليم'!$C$6:$C$2005,"لم يسلّم"))</f>
        <v/>
      </c>
      <c r="H93" s="17">
        <f>IF(A93&amp;""="","",IF(D93=0,"",ROUND((E93+F93)/D93,4)))</f>
        <v/>
      </c>
      <c r="I93" s="16">
        <f>IF(A93&amp;""="","",COUNTIFS('السلوك'!$B$6:$B$1005,A93&amp;"",'السلوك'!$C$6:$C$1005,"إيجابي"))</f>
        <v/>
      </c>
      <c r="J93" s="16">
        <f>IF(A93&amp;""="","",COUNTIFS('السلوك'!$B$6:$B$1005,A93&amp;"",'السلوك'!$C$6:$C$1005,"تنبيه"))</f>
        <v/>
      </c>
      <c r="K93" s="6">
        <f>IF(A93&amp;""="","",IF(D93=0,"لا واجبات",IF(H93&lt;'الإعدادات'!$B$6,"يحتاج متابعة","منتظم")))</f>
        <v/>
      </c>
      <c r="L93" s="6">
        <f>IF(A93&amp;""="","",IF(J93&gt;='الإعدادات'!$B$7,"متابعة سلوك",""))</f>
        <v/>
      </c>
      <c r="M93" s="16">
        <f>IF(K93="يحتاج متابعة",COUNTIFS($H$6:$H$305,"&lt;"&amp;H93,$K$6:$K$305,"يحتاج متابعة")+COUNTIFS($H$6:H93,H93,$K$6:K93,"يحتاج متابعة"),"")</f>
        <v/>
      </c>
    </row>
    <row r="94">
      <c r="A94" s="5" t="n"/>
      <c r="B94" s="5" t="n"/>
      <c r="C94" s="5" t="n"/>
      <c r="D94" s="16">
        <f>IF(A94&amp;""="","",COUNTIFS('التسليم'!$B$6:$B$2005,A94&amp;""))</f>
        <v/>
      </c>
      <c r="E94" s="16">
        <f>IF(A94&amp;""="","",COUNTIFS('التسليم'!$B$6:$B$2005,A94&amp;"",'التسليم'!$C$6:$C$2005,"سلّم في الموعد"))</f>
        <v/>
      </c>
      <c r="F94" s="16">
        <f>IF(A94&amp;""="","",COUNTIFS('التسليم'!$B$6:$B$2005,A94&amp;"",'التسليم'!$C$6:$C$2005,"سلّم متأخرًا"))</f>
        <v/>
      </c>
      <c r="G94" s="16">
        <f>IF(A94&amp;""="","",COUNTIFS('التسليم'!$B$6:$B$2005,A94&amp;"",'التسليم'!$C$6:$C$2005,"لم يسلّم"))</f>
        <v/>
      </c>
      <c r="H94" s="17">
        <f>IF(A94&amp;""="","",IF(D94=0,"",ROUND((E94+F94)/D94,4)))</f>
        <v/>
      </c>
      <c r="I94" s="16">
        <f>IF(A94&amp;""="","",COUNTIFS('السلوك'!$B$6:$B$1005,A94&amp;"",'السلوك'!$C$6:$C$1005,"إيجابي"))</f>
        <v/>
      </c>
      <c r="J94" s="16">
        <f>IF(A94&amp;""="","",COUNTIFS('السلوك'!$B$6:$B$1005,A94&amp;"",'السلوك'!$C$6:$C$1005,"تنبيه"))</f>
        <v/>
      </c>
      <c r="K94" s="6">
        <f>IF(A94&amp;""="","",IF(D94=0,"لا واجبات",IF(H94&lt;'الإعدادات'!$B$6,"يحتاج متابعة","منتظم")))</f>
        <v/>
      </c>
      <c r="L94" s="6">
        <f>IF(A94&amp;""="","",IF(J94&gt;='الإعدادات'!$B$7,"متابعة سلوك",""))</f>
        <v/>
      </c>
      <c r="M94" s="16">
        <f>IF(K94="يحتاج متابعة",COUNTIFS($H$6:$H$305,"&lt;"&amp;H94,$K$6:$K$305,"يحتاج متابعة")+COUNTIFS($H$6:H94,H94,$K$6:K94,"يحتاج متابعة"),"")</f>
        <v/>
      </c>
    </row>
    <row r="95">
      <c r="A95" s="5" t="n"/>
      <c r="B95" s="5" t="n"/>
      <c r="C95" s="5" t="n"/>
      <c r="D95" s="16">
        <f>IF(A95&amp;""="","",COUNTIFS('التسليم'!$B$6:$B$2005,A95&amp;""))</f>
        <v/>
      </c>
      <c r="E95" s="16">
        <f>IF(A95&amp;""="","",COUNTIFS('التسليم'!$B$6:$B$2005,A95&amp;"",'التسليم'!$C$6:$C$2005,"سلّم في الموعد"))</f>
        <v/>
      </c>
      <c r="F95" s="16">
        <f>IF(A95&amp;""="","",COUNTIFS('التسليم'!$B$6:$B$2005,A95&amp;"",'التسليم'!$C$6:$C$2005,"سلّم متأخرًا"))</f>
        <v/>
      </c>
      <c r="G95" s="16">
        <f>IF(A95&amp;""="","",COUNTIFS('التسليم'!$B$6:$B$2005,A95&amp;"",'التسليم'!$C$6:$C$2005,"لم يسلّم"))</f>
        <v/>
      </c>
      <c r="H95" s="17">
        <f>IF(A95&amp;""="","",IF(D95=0,"",ROUND((E95+F95)/D95,4)))</f>
        <v/>
      </c>
      <c r="I95" s="16">
        <f>IF(A95&amp;""="","",COUNTIFS('السلوك'!$B$6:$B$1005,A95&amp;"",'السلوك'!$C$6:$C$1005,"إيجابي"))</f>
        <v/>
      </c>
      <c r="J95" s="16">
        <f>IF(A95&amp;""="","",COUNTIFS('السلوك'!$B$6:$B$1005,A95&amp;"",'السلوك'!$C$6:$C$1005,"تنبيه"))</f>
        <v/>
      </c>
      <c r="K95" s="6">
        <f>IF(A95&amp;""="","",IF(D95=0,"لا واجبات",IF(H95&lt;'الإعدادات'!$B$6,"يحتاج متابعة","منتظم")))</f>
        <v/>
      </c>
      <c r="L95" s="6">
        <f>IF(A95&amp;""="","",IF(J95&gt;='الإعدادات'!$B$7,"متابعة سلوك",""))</f>
        <v/>
      </c>
      <c r="M95" s="16">
        <f>IF(K95="يحتاج متابعة",COUNTIFS($H$6:$H$305,"&lt;"&amp;H95,$K$6:$K$305,"يحتاج متابعة")+COUNTIFS($H$6:H95,H95,$K$6:K95,"يحتاج متابعة"),"")</f>
        <v/>
      </c>
    </row>
    <row r="96">
      <c r="A96" s="5" t="n"/>
      <c r="B96" s="5" t="n"/>
      <c r="C96" s="5" t="n"/>
      <c r="D96" s="16">
        <f>IF(A96&amp;""="","",COUNTIFS('التسليم'!$B$6:$B$2005,A96&amp;""))</f>
        <v/>
      </c>
      <c r="E96" s="16">
        <f>IF(A96&amp;""="","",COUNTIFS('التسليم'!$B$6:$B$2005,A96&amp;"",'التسليم'!$C$6:$C$2005,"سلّم في الموعد"))</f>
        <v/>
      </c>
      <c r="F96" s="16">
        <f>IF(A96&amp;""="","",COUNTIFS('التسليم'!$B$6:$B$2005,A96&amp;"",'التسليم'!$C$6:$C$2005,"سلّم متأخرًا"))</f>
        <v/>
      </c>
      <c r="G96" s="16">
        <f>IF(A96&amp;""="","",COUNTIFS('التسليم'!$B$6:$B$2005,A96&amp;"",'التسليم'!$C$6:$C$2005,"لم يسلّم"))</f>
        <v/>
      </c>
      <c r="H96" s="17">
        <f>IF(A96&amp;""="","",IF(D96=0,"",ROUND((E96+F96)/D96,4)))</f>
        <v/>
      </c>
      <c r="I96" s="16">
        <f>IF(A96&amp;""="","",COUNTIFS('السلوك'!$B$6:$B$1005,A96&amp;"",'السلوك'!$C$6:$C$1005,"إيجابي"))</f>
        <v/>
      </c>
      <c r="J96" s="16">
        <f>IF(A96&amp;""="","",COUNTIFS('السلوك'!$B$6:$B$1005,A96&amp;"",'السلوك'!$C$6:$C$1005,"تنبيه"))</f>
        <v/>
      </c>
      <c r="K96" s="6">
        <f>IF(A96&amp;""="","",IF(D96=0,"لا واجبات",IF(H96&lt;'الإعدادات'!$B$6,"يحتاج متابعة","منتظم")))</f>
        <v/>
      </c>
      <c r="L96" s="6">
        <f>IF(A96&amp;""="","",IF(J96&gt;='الإعدادات'!$B$7,"متابعة سلوك",""))</f>
        <v/>
      </c>
      <c r="M96" s="16">
        <f>IF(K96="يحتاج متابعة",COUNTIFS($H$6:$H$305,"&lt;"&amp;H96,$K$6:$K$305,"يحتاج متابعة")+COUNTIFS($H$6:H96,H96,$K$6:K96,"يحتاج متابعة"),"")</f>
        <v/>
      </c>
    </row>
    <row r="97">
      <c r="A97" s="5" t="n"/>
      <c r="B97" s="5" t="n"/>
      <c r="C97" s="5" t="n"/>
      <c r="D97" s="16">
        <f>IF(A97&amp;""="","",COUNTIFS('التسليم'!$B$6:$B$2005,A97&amp;""))</f>
        <v/>
      </c>
      <c r="E97" s="16">
        <f>IF(A97&amp;""="","",COUNTIFS('التسليم'!$B$6:$B$2005,A97&amp;"",'التسليم'!$C$6:$C$2005,"سلّم في الموعد"))</f>
        <v/>
      </c>
      <c r="F97" s="16">
        <f>IF(A97&amp;""="","",COUNTIFS('التسليم'!$B$6:$B$2005,A97&amp;"",'التسليم'!$C$6:$C$2005,"سلّم متأخرًا"))</f>
        <v/>
      </c>
      <c r="G97" s="16">
        <f>IF(A97&amp;""="","",COUNTIFS('التسليم'!$B$6:$B$2005,A97&amp;"",'التسليم'!$C$6:$C$2005,"لم يسلّم"))</f>
        <v/>
      </c>
      <c r="H97" s="17">
        <f>IF(A97&amp;""="","",IF(D97=0,"",ROUND((E97+F97)/D97,4)))</f>
        <v/>
      </c>
      <c r="I97" s="16">
        <f>IF(A97&amp;""="","",COUNTIFS('السلوك'!$B$6:$B$1005,A97&amp;"",'السلوك'!$C$6:$C$1005,"إيجابي"))</f>
        <v/>
      </c>
      <c r="J97" s="16">
        <f>IF(A97&amp;""="","",COUNTIFS('السلوك'!$B$6:$B$1005,A97&amp;"",'السلوك'!$C$6:$C$1005,"تنبيه"))</f>
        <v/>
      </c>
      <c r="K97" s="6">
        <f>IF(A97&amp;""="","",IF(D97=0,"لا واجبات",IF(H97&lt;'الإعدادات'!$B$6,"يحتاج متابعة","منتظم")))</f>
        <v/>
      </c>
      <c r="L97" s="6">
        <f>IF(A97&amp;""="","",IF(J97&gt;='الإعدادات'!$B$7,"متابعة سلوك",""))</f>
        <v/>
      </c>
      <c r="M97" s="16">
        <f>IF(K97="يحتاج متابعة",COUNTIFS($H$6:$H$305,"&lt;"&amp;H97,$K$6:$K$305,"يحتاج متابعة")+COUNTIFS($H$6:H97,H97,$K$6:K97,"يحتاج متابعة"),"")</f>
        <v/>
      </c>
    </row>
    <row r="98">
      <c r="A98" s="5" t="n"/>
      <c r="B98" s="5" t="n"/>
      <c r="C98" s="5" t="n"/>
      <c r="D98" s="16">
        <f>IF(A98&amp;""="","",COUNTIFS('التسليم'!$B$6:$B$2005,A98&amp;""))</f>
        <v/>
      </c>
      <c r="E98" s="16">
        <f>IF(A98&amp;""="","",COUNTIFS('التسليم'!$B$6:$B$2005,A98&amp;"",'التسليم'!$C$6:$C$2005,"سلّم في الموعد"))</f>
        <v/>
      </c>
      <c r="F98" s="16">
        <f>IF(A98&amp;""="","",COUNTIFS('التسليم'!$B$6:$B$2005,A98&amp;"",'التسليم'!$C$6:$C$2005,"سلّم متأخرًا"))</f>
        <v/>
      </c>
      <c r="G98" s="16">
        <f>IF(A98&amp;""="","",COUNTIFS('التسليم'!$B$6:$B$2005,A98&amp;"",'التسليم'!$C$6:$C$2005,"لم يسلّم"))</f>
        <v/>
      </c>
      <c r="H98" s="17">
        <f>IF(A98&amp;""="","",IF(D98=0,"",ROUND((E98+F98)/D98,4)))</f>
        <v/>
      </c>
      <c r="I98" s="16">
        <f>IF(A98&amp;""="","",COUNTIFS('السلوك'!$B$6:$B$1005,A98&amp;"",'السلوك'!$C$6:$C$1005,"إيجابي"))</f>
        <v/>
      </c>
      <c r="J98" s="16">
        <f>IF(A98&amp;""="","",COUNTIFS('السلوك'!$B$6:$B$1005,A98&amp;"",'السلوك'!$C$6:$C$1005,"تنبيه"))</f>
        <v/>
      </c>
      <c r="K98" s="6">
        <f>IF(A98&amp;""="","",IF(D98=0,"لا واجبات",IF(H98&lt;'الإعدادات'!$B$6,"يحتاج متابعة","منتظم")))</f>
        <v/>
      </c>
      <c r="L98" s="6">
        <f>IF(A98&amp;""="","",IF(J98&gt;='الإعدادات'!$B$7,"متابعة سلوك",""))</f>
        <v/>
      </c>
      <c r="M98" s="16">
        <f>IF(K98="يحتاج متابعة",COUNTIFS($H$6:$H$305,"&lt;"&amp;H98,$K$6:$K$305,"يحتاج متابعة")+COUNTIFS($H$6:H98,H98,$K$6:K98,"يحتاج متابعة"),"")</f>
        <v/>
      </c>
    </row>
    <row r="99">
      <c r="A99" s="5" t="n"/>
      <c r="B99" s="5" t="n"/>
      <c r="C99" s="5" t="n"/>
      <c r="D99" s="16">
        <f>IF(A99&amp;""="","",COUNTIFS('التسليم'!$B$6:$B$2005,A99&amp;""))</f>
        <v/>
      </c>
      <c r="E99" s="16">
        <f>IF(A99&amp;""="","",COUNTIFS('التسليم'!$B$6:$B$2005,A99&amp;"",'التسليم'!$C$6:$C$2005,"سلّم في الموعد"))</f>
        <v/>
      </c>
      <c r="F99" s="16">
        <f>IF(A99&amp;""="","",COUNTIFS('التسليم'!$B$6:$B$2005,A99&amp;"",'التسليم'!$C$6:$C$2005,"سلّم متأخرًا"))</f>
        <v/>
      </c>
      <c r="G99" s="16">
        <f>IF(A99&amp;""="","",COUNTIFS('التسليم'!$B$6:$B$2005,A99&amp;"",'التسليم'!$C$6:$C$2005,"لم يسلّم"))</f>
        <v/>
      </c>
      <c r="H99" s="17">
        <f>IF(A99&amp;""="","",IF(D99=0,"",ROUND((E99+F99)/D99,4)))</f>
        <v/>
      </c>
      <c r="I99" s="16">
        <f>IF(A99&amp;""="","",COUNTIFS('السلوك'!$B$6:$B$1005,A99&amp;"",'السلوك'!$C$6:$C$1005,"إيجابي"))</f>
        <v/>
      </c>
      <c r="J99" s="16">
        <f>IF(A99&amp;""="","",COUNTIFS('السلوك'!$B$6:$B$1005,A99&amp;"",'السلوك'!$C$6:$C$1005,"تنبيه"))</f>
        <v/>
      </c>
      <c r="K99" s="6">
        <f>IF(A99&amp;""="","",IF(D99=0,"لا واجبات",IF(H99&lt;'الإعدادات'!$B$6,"يحتاج متابعة","منتظم")))</f>
        <v/>
      </c>
      <c r="L99" s="6">
        <f>IF(A99&amp;""="","",IF(J99&gt;='الإعدادات'!$B$7,"متابعة سلوك",""))</f>
        <v/>
      </c>
      <c r="M99" s="16">
        <f>IF(K99="يحتاج متابعة",COUNTIFS($H$6:$H$305,"&lt;"&amp;H99,$K$6:$K$305,"يحتاج متابعة")+COUNTIFS($H$6:H99,H99,$K$6:K99,"يحتاج متابعة"),"")</f>
        <v/>
      </c>
    </row>
    <row r="100">
      <c r="A100" s="5" t="n"/>
      <c r="B100" s="5" t="n"/>
      <c r="C100" s="5" t="n"/>
      <c r="D100" s="16">
        <f>IF(A100&amp;""="","",COUNTIFS('التسليم'!$B$6:$B$2005,A100&amp;""))</f>
        <v/>
      </c>
      <c r="E100" s="16">
        <f>IF(A100&amp;""="","",COUNTIFS('التسليم'!$B$6:$B$2005,A100&amp;"",'التسليم'!$C$6:$C$2005,"سلّم في الموعد"))</f>
        <v/>
      </c>
      <c r="F100" s="16">
        <f>IF(A100&amp;""="","",COUNTIFS('التسليم'!$B$6:$B$2005,A100&amp;"",'التسليم'!$C$6:$C$2005,"سلّم متأخرًا"))</f>
        <v/>
      </c>
      <c r="G100" s="16">
        <f>IF(A100&amp;""="","",COUNTIFS('التسليم'!$B$6:$B$2005,A100&amp;"",'التسليم'!$C$6:$C$2005,"لم يسلّم"))</f>
        <v/>
      </c>
      <c r="H100" s="17">
        <f>IF(A100&amp;""="","",IF(D100=0,"",ROUND((E100+F100)/D100,4)))</f>
        <v/>
      </c>
      <c r="I100" s="16">
        <f>IF(A100&amp;""="","",COUNTIFS('السلوك'!$B$6:$B$1005,A100&amp;"",'السلوك'!$C$6:$C$1005,"إيجابي"))</f>
        <v/>
      </c>
      <c r="J100" s="16">
        <f>IF(A100&amp;""="","",COUNTIFS('السلوك'!$B$6:$B$1005,A100&amp;"",'السلوك'!$C$6:$C$1005,"تنبيه"))</f>
        <v/>
      </c>
      <c r="K100" s="6">
        <f>IF(A100&amp;""="","",IF(D100=0,"لا واجبات",IF(H100&lt;'الإعدادات'!$B$6,"يحتاج متابعة","منتظم")))</f>
        <v/>
      </c>
      <c r="L100" s="6">
        <f>IF(A100&amp;""="","",IF(J100&gt;='الإعدادات'!$B$7,"متابعة سلوك",""))</f>
        <v/>
      </c>
      <c r="M100" s="16">
        <f>IF(K100="يحتاج متابعة",COUNTIFS($H$6:$H$305,"&lt;"&amp;H100,$K$6:$K$305,"يحتاج متابعة")+COUNTIFS($H$6:H100,H100,$K$6:K100,"يحتاج متابعة"),"")</f>
        <v/>
      </c>
    </row>
    <row r="101">
      <c r="A101" s="5" t="n"/>
      <c r="B101" s="5" t="n"/>
      <c r="C101" s="5" t="n"/>
      <c r="D101" s="16">
        <f>IF(A101&amp;""="","",COUNTIFS('التسليم'!$B$6:$B$2005,A101&amp;""))</f>
        <v/>
      </c>
      <c r="E101" s="16">
        <f>IF(A101&amp;""="","",COUNTIFS('التسليم'!$B$6:$B$2005,A101&amp;"",'التسليم'!$C$6:$C$2005,"سلّم في الموعد"))</f>
        <v/>
      </c>
      <c r="F101" s="16">
        <f>IF(A101&amp;""="","",COUNTIFS('التسليم'!$B$6:$B$2005,A101&amp;"",'التسليم'!$C$6:$C$2005,"سلّم متأخرًا"))</f>
        <v/>
      </c>
      <c r="G101" s="16">
        <f>IF(A101&amp;""="","",COUNTIFS('التسليم'!$B$6:$B$2005,A101&amp;"",'التسليم'!$C$6:$C$2005,"لم يسلّم"))</f>
        <v/>
      </c>
      <c r="H101" s="17">
        <f>IF(A101&amp;""="","",IF(D101=0,"",ROUND((E101+F101)/D101,4)))</f>
        <v/>
      </c>
      <c r="I101" s="16">
        <f>IF(A101&amp;""="","",COUNTIFS('السلوك'!$B$6:$B$1005,A101&amp;"",'السلوك'!$C$6:$C$1005,"إيجابي"))</f>
        <v/>
      </c>
      <c r="J101" s="16">
        <f>IF(A101&amp;""="","",COUNTIFS('السلوك'!$B$6:$B$1005,A101&amp;"",'السلوك'!$C$6:$C$1005,"تنبيه"))</f>
        <v/>
      </c>
      <c r="K101" s="6">
        <f>IF(A101&amp;""="","",IF(D101=0,"لا واجبات",IF(H101&lt;'الإعدادات'!$B$6,"يحتاج متابعة","منتظم")))</f>
        <v/>
      </c>
      <c r="L101" s="6">
        <f>IF(A101&amp;""="","",IF(J101&gt;='الإعدادات'!$B$7,"متابعة سلوك",""))</f>
        <v/>
      </c>
      <c r="M101" s="16">
        <f>IF(K101="يحتاج متابعة",COUNTIFS($H$6:$H$305,"&lt;"&amp;H101,$K$6:$K$305,"يحتاج متابعة")+COUNTIFS($H$6:H101,H101,$K$6:K101,"يحتاج متابعة"),"")</f>
        <v/>
      </c>
    </row>
    <row r="102">
      <c r="A102" s="5" t="n"/>
      <c r="B102" s="5" t="n"/>
      <c r="C102" s="5" t="n"/>
      <c r="D102" s="16">
        <f>IF(A102&amp;""="","",COUNTIFS('التسليم'!$B$6:$B$2005,A102&amp;""))</f>
        <v/>
      </c>
      <c r="E102" s="16">
        <f>IF(A102&amp;""="","",COUNTIFS('التسليم'!$B$6:$B$2005,A102&amp;"",'التسليم'!$C$6:$C$2005,"سلّم في الموعد"))</f>
        <v/>
      </c>
      <c r="F102" s="16">
        <f>IF(A102&amp;""="","",COUNTIFS('التسليم'!$B$6:$B$2005,A102&amp;"",'التسليم'!$C$6:$C$2005,"سلّم متأخرًا"))</f>
        <v/>
      </c>
      <c r="G102" s="16">
        <f>IF(A102&amp;""="","",COUNTIFS('التسليم'!$B$6:$B$2005,A102&amp;"",'التسليم'!$C$6:$C$2005,"لم يسلّم"))</f>
        <v/>
      </c>
      <c r="H102" s="17">
        <f>IF(A102&amp;""="","",IF(D102=0,"",ROUND((E102+F102)/D102,4)))</f>
        <v/>
      </c>
      <c r="I102" s="16">
        <f>IF(A102&amp;""="","",COUNTIFS('السلوك'!$B$6:$B$1005,A102&amp;"",'السلوك'!$C$6:$C$1005,"إيجابي"))</f>
        <v/>
      </c>
      <c r="J102" s="16">
        <f>IF(A102&amp;""="","",COUNTIFS('السلوك'!$B$6:$B$1005,A102&amp;"",'السلوك'!$C$6:$C$1005,"تنبيه"))</f>
        <v/>
      </c>
      <c r="K102" s="6">
        <f>IF(A102&amp;""="","",IF(D102=0,"لا واجبات",IF(H102&lt;'الإعدادات'!$B$6,"يحتاج متابعة","منتظم")))</f>
        <v/>
      </c>
      <c r="L102" s="6">
        <f>IF(A102&amp;""="","",IF(J102&gt;='الإعدادات'!$B$7,"متابعة سلوك",""))</f>
        <v/>
      </c>
      <c r="M102" s="16">
        <f>IF(K102="يحتاج متابعة",COUNTIFS($H$6:$H$305,"&lt;"&amp;H102,$K$6:$K$305,"يحتاج متابعة")+COUNTIFS($H$6:H102,H102,$K$6:K102,"يحتاج متابعة"),"")</f>
        <v/>
      </c>
    </row>
    <row r="103">
      <c r="A103" s="5" t="n"/>
      <c r="B103" s="5" t="n"/>
      <c r="C103" s="5" t="n"/>
      <c r="D103" s="16">
        <f>IF(A103&amp;""="","",COUNTIFS('التسليم'!$B$6:$B$2005,A103&amp;""))</f>
        <v/>
      </c>
      <c r="E103" s="16">
        <f>IF(A103&amp;""="","",COUNTIFS('التسليم'!$B$6:$B$2005,A103&amp;"",'التسليم'!$C$6:$C$2005,"سلّم في الموعد"))</f>
        <v/>
      </c>
      <c r="F103" s="16">
        <f>IF(A103&amp;""="","",COUNTIFS('التسليم'!$B$6:$B$2005,A103&amp;"",'التسليم'!$C$6:$C$2005,"سلّم متأخرًا"))</f>
        <v/>
      </c>
      <c r="G103" s="16">
        <f>IF(A103&amp;""="","",COUNTIFS('التسليم'!$B$6:$B$2005,A103&amp;"",'التسليم'!$C$6:$C$2005,"لم يسلّم"))</f>
        <v/>
      </c>
      <c r="H103" s="17">
        <f>IF(A103&amp;""="","",IF(D103=0,"",ROUND((E103+F103)/D103,4)))</f>
        <v/>
      </c>
      <c r="I103" s="16">
        <f>IF(A103&amp;""="","",COUNTIFS('السلوك'!$B$6:$B$1005,A103&amp;"",'السلوك'!$C$6:$C$1005,"إيجابي"))</f>
        <v/>
      </c>
      <c r="J103" s="16">
        <f>IF(A103&amp;""="","",COUNTIFS('السلوك'!$B$6:$B$1005,A103&amp;"",'السلوك'!$C$6:$C$1005,"تنبيه"))</f>
        <v/>
      </c>
      <c r="K103" s="6">
        <f>IF(A103&amp;""="","",IF(D103=0,"لا واجبات",IF(H103&lt;'الإعدادات'!$B$6,"يحتاج متابعة","منتظم")))</f>
        <v/>
      </c>
      <c r="L103" s="6">
        <f>IF(A103&amp;""="","",IF(J103&gt;='الإعدادات'!$B$7,"متابعة سلوك",""))</f>
        <v/>
      </c>
      <c r="M103" s="16">
        <f>IF(K103="يحتاج متابعة",COUNTIFS($H$6:$H$305,"&lt;"&amp;H103,$K$6:$K$305,"يحتاج متابعة")+COUNTIFS($H$6:H103,H103,$K$6:K103,"يحتاج متابعة"),"")</f>
        <v/>
      </c>
    </row>
    <row r="104">
      <c r="A104" s="5" t="n"/>
      <c r="B104" s="5" t="n"/>
      <c r="C104" s="5" t="n"/>
      <c r="D104" s="16">
        <f>IF(A104&amp;""="","",COUNTIFS('التسليم'!$B$6:$B$2005,A104&amp;""))</f>
        <v/>
      </c>
      <c r="E104" s="16">
        <f>IF(A104&amp;""="","",COUNTIFS('التسليم'!$B$6:$B$2005,A104&amp;"",'التسليم'!$C$6:$C$2005,"سلّم في الموعد"))</f>
        <v/>
      </c>
      <c r="F104" s="16">
        <f>IF(A104&amp;""="","",COUNTIFS('التسليم'!$B$6:$B$2005,A104&amp;"",'التسليم'!$C$6:$C$2005,"سلّم متأخرًا"))</f>
        <v/>
      </c>
      <c r="G104" s="16">
        <f>IF(A104&amp;""="","",COUNTIFS('التسليم'!$B$6:$B$2005,A104&amp;"",'التسليم'!$C$6:$C$2005,"لم يسلّم"))</f>
        <v/>
      </c>
      <c r="H104" s="17">
        <f>IF(A104&amp;""="","",IF(D104=0,"",ROUND((E104+F104)/D104,4)))</f>
        <v/>
      </c>
      <c r="I104" s="16">
        <f>IF(A104&amp;""="","",COUNTIFS('السلوك'!$B$6:$B$1005,A104&amp;"",'السلوك'!$C$6:$C$1005,"إيجابي"))</f>
        <v/>
      </c>
      <c r="J104" s="16">
        <f>IF(A104&amp;""="","",COUNTIFS('السلوك'!$B$6:$B$1005,A104&amp;"",'السلوك'!$C$6:$C$1005,"تنبيه"))</f>
        <v/>
      </c>
      <c r="K104" s="6">
        <f>IF(A104&amp;""="","",IF(D104=0,"لا واجبات",IF(H104&lt;'الإعدادات'!$B$6,"يحتاج متابعة","منتظم")))</f>
        <v/>
      </c>
      <c r="L104" s="6">
        <f>IF(A104&amp;""="","",IF(J104&gt;='الإعدادات'!$B$7,"متابعة سلوك",""))</f>
        <v/>
      </c>
      <c r="M104" s="16">
        <f>IF(K104="يحتاج متابعة",COUNTIFS($H$6:$H$305,"&lt;"&amp;H104,$K$6:$K$305,"يحتاج متابعة")+COUNTIFS($H$6:H104,H104,$K$6:K104,"يحتاج متابعة"),"")</f>
        <v/>
      </c>
    </row>
    <row r="105">
      <c r="A105" s="5" t="n"/>
      <c r="B105" s="5" t="n"/>
      <c r="C105" s="5" t="n"/>
      <c r="D105" s="16">
        <f>IF(A105&amp;""="","",COUNTIFS('التسليم'!$B$6:$B$2005,A105&amp;""))</f>
        <v/>
      </c>
      <c r="E105" s="16">
        <f>IF(A105&amp;""="","",COUNTIFS('التسليم'!$B$6:$B$2005,A105&amp;"",'التسليم'!$C$6:$C$2005,"سلّم في الموعد"))</f>
        <v/>
      </c>
      <c r="F105" s="16">
        <f>IF(A105&amp;""="","",COUNTIFS('التسليم'!$B$6:$B$2005,A105&amp;"",'التسليم'!$C$6:$C$2005,"سلّم متأخرًا"))</f>
        <v/>
      </c>
      <c r="G105" s="16">
        <f>IF(A105&amp;""="","",COUNTIFS('التسليم'!$B$6:$B$2005,A105&amp;"",'التسليم'!$C$6:$C$2005,"لم يسلّم"))</f>
        <v/>
      </c>
      <c r="H105" s="17">
        <f>IF(A105&amp;""="","",IF(D105=0,"",ROUND((E105+F105)/D105,4)))</f>
        <v/>
      </c>
      <c r="I105" s="16">
        <f>IF(A105&amp;""="","",COUNTIFS('السلوك'!$B$6:$B$1005,A105&amp;"",'السلوك'!$C$6:$C$1005,"إيجابي"))</f>
        <v/>
      </c>
      <c r="J105" s="16">
        <f>IF(A105&amp;""="","",COUNTIFS('السلوك'!$B$6:$B$1005,A105&amp;"",'السلوك'!$C$6:$C$1005,"تنبيه"))</f>
        <v/>
      </c>
      <c r="K105" s="6">
        <f>IF(A105&amp;""="","",IF(D105=0,"لا واجبات",IF(H105&lt;'الإعدادات'!$B$6,"يحتاج متابعة","منتظم")))</f>
        <v/>
      </c>
      <c r="L105" s="6">
        <f>IF(A105&amp;""="","",IF(J105&gt;='الإعدادات'!$B$7,"متابعة سلوك",""))</f>
        <v/>
      </c>
      <c r="M105" s="16">
        <f>IF(K105="يحتاج متابعة",COUNTIFS($H$6:$H$305,"&lt;"&amp;H105,$K$6:$K$305,"يحتاج متابعة")+COUNTIFS($H$6:H105,H105,$K$6:K105,"يحتاج متابعة"),"")</f>
        <v/>
      </c>
    </row>
    <row r="106">
      <c r="A106" s="5" t="n"/>
      <c r="B106" s="5" t="n"/>
      <c r="C106" s="5" t="n"/>
      <c r="D106" s="16">
        <f>IF(A106&amp;""="","",COUNTIFS('التسليم'!$B$6:$B$2005,A106&amp;""))</f>
        <v/>
      </c>
      <c r="E106" s="16">
        <f>IF(A106&amp;""="","",COUNTIFS('التسليم'!$B$6:$B$2005,A106&amp;"",'التسليم'!$C$6:$C$2005,"سلّم في الموعد"))</f>
        <v/>
      </c>
      <c r="F106" s="16">
        <f>IF(A106&amp;""="","",COUNTIFS('التسليم'!$B$6:$B$2005,A106&amp;"",'التسليم'!$C$6:$C$2005,"سلّم متأخرًا"))</f>
        <v/>
      </c>
      <c r="G106" s="16">
        <f>IF(A106&amp;""="","",COUNTIFS('التسليم'!$B$6:$B$2005,A106&amp;"",'التسليم'!$C$6:$C$2005,"لم يسلّم"))</f>
        <v/>
      </c>
      <c r="H106" s="17">
        <f>IF(A106&amp;""="","",IF(D106=0,"",ROUND((E106+F106)/D106,4)))</f>
        <v/>
      </c>
      <c r="I106" s="16">
        <f>IF(A106&amp;""="","",COUNTIFS('السلوك'!$B$6:$B$1005,A106&amp;"",'السلوك'!$C$6:$C$1005,"إيجابي"))</f>
        <v/>
      </c>
      <c r="J106" s="16">
        <f>IF(A106&amp;""="","",COUNTIFS('السلوك'!$B$6:$B$1005,A106&amp;"",'السلوك'!$C$6:$C$1005,"تنبيه"))</f>
        <v/>
      </c>
      <c r="K106" s="6">
        <f>IF(A106&amp;""="","",IF(D106=0,"لا واجبات",IF(H106&lt;'الإعدادات'!$B$6,"يحتاج متابعة","منتظم")))</f>
        <v/>
      </c>
      <c r="L106" s="6">
        <f>IF(A106&amp;""="","",IF(J106&gt;='الإعدادات'!$B$7,"متابعة سلوك",""))</f>
        <v/>
      </c>
      <c r="M106" s="16">
        <f>IF(K106="يحتاج متابعة",COUNTIFS($H$6:$H$305,"&lt;"&amp;H106,$K$6:$K$305,"يحتاج متابعة")+COUNTIFS($H$6:H106,H106,$K$6:K106,"يحتاج متابعة"),"")</f>
        <v/>
      </c>
    </row>
    <row r="107">
      <c r="A107" s="5" t="n"/>
      <c r="B107" s="5" t="n"/>
      <c r="C107" s="5" t="n"/>
      <c r="D107" s="16">
        <f>IF(A107&amp;""="","",COUNTIFS('التسليم'!$B$6:$B$2005,A107&amp;""))</f>
        <v/>
      </c>
      <c r="E107" s="16">
        <f>IF(A107&amp;""="","",COUNTIFS('التسليم'!$B$6:$B$2005,A107&amp;"",'التسليم'!$C$6:$C$2005,"سلّم في الموعد"))</f>
        <v/>
      </c>
      <c r="F107" s="16">
        <f>IF(A107&amp;""="","",COUNTIFS('التسليم'!$B$6:$B$2005,A107&amp;"",'التسليم'!$C$6:$C$2005,"سلّم متأخرًا"))</f>
        <v/>
      </c>
      <c r="G107" s="16">
        <f>IF(A107&amp;""="","",COUNTIFS('التسليم'!$B$6:$B$2005,A107&amp;"",'التسليم'!$C$6:$C$2005,"لم يسلّم"))</f>
        <v/>
      </c>
      <c r="H107" s="17">
        <f>IF(A107&amp;""="","",IF(D107=0,"",ROUND((E107+F107)/D107,4)))</f>
        <v/>
      </c>
      <c r="I107" s="16">
        <f>IF(A107&amp;""="","",COUNTIFS('السلوك'!$B$6:$B$1005,A107&amp;"",'السلوك'!$C$6:$C$1005,"إيجابي"))</f>
        <v/>
      </c>
      <c r="J107" s="16">
        <f>IF(A107&amp;""="","",COUNTIFS('السلوك'!$B$6:$B$1005,A107&amp;"",'السلوك'!$C$6:$C$1005,"تنبيه"))</f>
        <v/>
      </c>
      <c r="K107" s="6">
        <f>IF(A107&amp;""="","",IF(D107=0,"لا واجبات",IF(H107&lt;'الإعدادات'!$B$6,"يحتاج متابعة","منتظم")))</f>
        <v/>
      </c>
      <c r="L107" s="6">
        <f>IF(A107&amp;""="","",IF(J107&gt;='الإعدادات'!$B$7,"متابعة سلوك",""))</f>
        <v/>
      </c>
      <c r="M107" s="16">
        <f>IF(K107="يحتاج متابعة",COUNTIFS($H$6:$H$305,"&lt;"&amp;H107,$K$6:$K$305,"يحتاج متابعة")+COUNTIFS($H$6:H107,H107,$K$6:K107,"يحتاج متابعة"),"")</f>
        <v/>
      </c>
    </row>
    <row r="108">
      <c r="A108" s="5" t="n"/>
      <c r="B108" s="5" t="n"/>
      <c r="C108" s="5" t="n"/>
      <c r="D108" s="16">
        <f>IF(A108&amp;""="","",COUNTIFS('التسليم'!$B$6:$B$2005,A108&amp;""))</f>
        <v/>
      </c>
      <c r="E108" s="16">
        <f>IF(A108&amp;""="","",COUNTIFS('التسليم'!$B$6:$B$2005,A108&amp;"",'التسليم'!$C$6:$C$2005,"سلّم في الموعد"))</f>
        <v/>
      </c>
      <c r="F108" s="16">
        <f>IF(A108&amp;""="","",COUNTIFS('التسليم'!$B$6:$B$2005,A108&amp;"",'التسليم'!$C$6:$C$2005,"سلّم متأخرًا"))</f>
        <v/>
      </c>
      <c r="G108" s="16">
        <f>IF(A108&amp;""="","",COUNTIFS('التسليم'!$B$6:$B$2005,A108&amp;"",'التسليم'!$C$6:$C$2005,"لم يسلّم"))</f>
        <v/>
      </c>
      <c r="H108" s="17">
        <f>IF(A108&amp;""="","",IF(D108=0,"",ROUND((E108+F108)/D108,4)))</f>
        <v/>
      </c>
      <c r="I108" s="16">
        <f>IF(A108&amp;""="","",COUNTIFS('السلوك'!$B$6:$B$1005,A108&amp;"",'السلوك'!$C$6:$C$1005,"إيجابي"))</f>
        <v/>
      </c>
      <c r="J108" s="16">
        <f>IF(A108&amp;""="","",COUNTIFS('السلوك'!$B$6:$B$1005,A108&amp;"",'السلوك'!$C$6:$C$1005,"تنبيه"))</f>
        <v/>
      </c>
      <c r="K108" s="6">
        <f>IF(A108&amp;""="","",IF(D108=0,"لا واجبات",IF(H108&lt;'الإعدادات'!$B$6,"يحتاج متابعة","منتظم")))</f>
        <v/>
      </c>
      <c r="L108" s="6">
        <f>IF(A108&amp;""="","",IF(J108&gt;='الإعدادات'!$B$7,"متابعة سلوك",""))</f>
        <v/>
      </c>
      <c r="M108" s="16">
        <f>IF(K108="يحتاج متابعة",COUNTIFS($H$6:$H$305,"&lt;"&amp;H108,$K$6:$K$305,"يحتاج متابعة")+COUNTIFS($H$6:H108,H108,$K$6:K108,"يحتاج متابعة"),"")</f>
        <v/>
      </c>
    </row>
    <row r="109">
      <c r="A109" s="5" t="n"/>
      <c r="B109" s="5" t="n"/>
      <c r="C109" s="5" t="n"/>
      <c r="D109" s="16">
        <f>IF(A109&amp;""="","",COUNTIFS('التسليم'!$B$6:$B$2005,A109&amp;""))</f>
        <v/>
      </c>
      <c r="E109" s="16">
        <f>IF(A109&amp;""="","",COUNTIFS('التسليم'!$B$6:$B$2005,A109&amp;"",'التسليم'!$C$6:$C$2005,"سلّم في الموعد"))</f>
        <v/>
      </c>
      <c r="F109" s="16">
        <f>IF(A109&amp;""="","",COUNTIFS('التسليم'!$B$6:$B$2005,A109&amp;"",'التسليم'!$C$6:$C$2005,"سلّم متأخرًا"))</f>
        <v/>
      </c>
      <c r="G109" s="16">
        <f>IF(A109&amp;""="","",COUNTIFS('التسليم'!$B$6:$B$2005,A109&amp;"",'التسليم'!$C$6:$C$2005,"لم يسلّم"))</f>
        <v/>
      </c>
      <c r="H109" s="17">
        <f>IF(A109&amp;""="","",IF(D109=0,"",ROUND((E109+F109)/D109,4)))</f>
        <v/>
      </c>
      <c r="I109" s="16">
        <f>IF(A109&amp;""="","",COUNTIFS('السلوك'!$B$6:$B$1005,A109&amp;"",'السلوك'!$C$6:$C$1005,"إيجابي"))</f>
        <v/>
      </c>
      <c r="J109" s="16">
        <f>IF(A109&amp;""="","",COUNTIFS('السلوك'!$B$6:$B$1005,A109&amp;"",'السلوك'!$C$6:$C$1005,"تنبيه"))</f>
        <v/>
      </c>
      <c r="K109" s="6">
        <f>IF(A109&amp;""="","",IF(D109=0,"لا واجبات",IF(H109&lt;'الإعدادات'!$B$6,"يحتاج متابعة","منتظم")))</f>
        <v/>
      </c>
      <c r="L109" s="6">
        <f>IF(A109&amp;""="","",IF(J109&gt;='الإعدادات'!$B$7,"متابعة سلوك",""))</f>
        <v/>
      </c>
      <c r="M109" s="16">
        <f>IF(K109="يحتاج متابعة",COUNTIFS($H$6:$H$305,"&lt;"&amp;H109,$K$6:$K$305,"يحتاج متابعة")+COUNTIFS($H$6:H109,H109,$K$6:K109,"يحتاج متابعة"),"")</f>
        <v/>
      </c>
    </row>
    <row r="110">
      <c r="A110" s="5" t="n"/>
      <c r="B110" s="5" t="n"/>
      <c r="C110" s="5" t="n"/>
      <c r="D110" s="16">
        <f>IF(A110&amp;""="","",COUNTIFS('التسليم'!$B$6:$B$2005,A110&amp;""))</f>
        <v/>
      </c>
      <c r="E110" s="16">
        <f>IF(A110&amp;""="","",COUNTIFS('التسليم'!$B$6:$B$2005,A110&amp;"",'التسليم'!$C$6:$C$2005,"سلّم في الموعد"))</f>
        <v/>
      </c>
      <c r="F110" s="16">
        <f>IF(A110&amp;""="","",COUNTIFS('التسليم'!$B$6:$B$2005,A110&amp;"",'التسليم'!$C$6:$C$2005,"سلّم متأخرًا"))</f>
        <v/>
      </c>
      <c r="G110" s="16">
        <f>IF(A110&amp;""="","",COUNTIFS('التسليم'!$B$6:$B$2005,A110&amp;"",'التسليم'!$C$6:$C$2005,"لم يسلّم"))</f>
        <v/>
      </c>
      <c r="H110" s="17">
        <f>IF(A110&amp;""="","",IF(D110=0,"",ROUND((E110+F110)/D110,4)))</f>
        <v/>
      </c>
      <c r="I110" s="16">
        <f>IF(A110&amp;""="","",COUNTIFS('السلوك'!$B$6:$B$1005,A110&amp;"",'السلوك'!$C$6:$C$1005,"إيجابي"))</f>
        <v/>
      </c>
      <c r="J110" s="16">
        <f>IF(A110&amp;""="","",COUNTIFS('السلوك'!$B$6:$B$1005,A110&amp;"",'السلوك'!$C$6:$C$1005,"تنبيه"))</f>
        <v/>
      </c>
      <c r="K110" s="6">
        <f>IF(A110&amp;""="","",IF(D110=0,"لا واجبات",IF(H110&lt;'الإعدادات'!$B$6,"يحتاج متابعة","منتظم")))</f>
        <v/>
      </c>
      <c r="L110" s="6">
        <f>IF(A110&amp;""="","",IF(J110&gt;='الإعدادات'!$B$7,"متابعة سلوك",""))</f>
        <v/>
      </c>
      <c r="M110" s="16">
        <f>IF(K110="يحتاج متابعة",COUNTIFS($H$6:$H$305,"&lt;"&amp;H110,$K$6:$K$305,"يحتاج متابعة")+COUNTIFS($H$6:H110,H110,$K$6:K110,"يحتاج متابعة"),"")</f>
        <v/>
      </c>
    </row>
    <row r="111">
      <c r="A111" s="5" t="n"/>
      <c r="B111" s="5" t="n"/>
      <c r="C111" s="5" t="n"/>
      <c r="D111" s="16">
        <f>IF(A111&amp;""="","",COUNTIFS('التسليم'!$B$6:$B$2005,A111&amp;""))</f>
        <v/>
      </c>
      <c r="E111" s="16">
        <f>IF(A111&amp;""="","",COUNTIFS('التسليم'!$B$6:$B$2005,A111&amp;"",'التسليم'!$C$6:$C$2005,"سلّم في الموعد"))</f>
        <v/>
      </c>
      <c r="F111" s="16">
        <f>IF(A111&amp;""="","",COUNTIFS('التسليم'!$B$6:$B$2005,A111&amp;"",'التسليم'!$C$6:$C$2005,"سلّم متأخرًا"))</f>
        <v/>
      </c>
      <c r="G111" s="16">
        <f>IF(A111&amp;""="","",COUNTIFS('التسليم'!$B$6:$B$2005,A111&amp;"",'التسليم'!$C$6:$C$2005,"لم يسلّم"))</f>
        <v/>
      </c>
      <c r="H111" s="17">
        <f>IF(A111&amp;""="","",IF(D111=0,"",ROUND((E111+F111)/D111,4)))</f>
        <v/>
      </c>
      <c r="I111" s="16">
        <f>IF(A111&amp;""="","",COUNTIFS('السلوك'!$B$6:$B$1005,A111&amp;"",'السلوك'!$C$6:$C$1005,"إيجابي"))</f>
        <v/>
      </c>
      <c r="J111" s="16">
        <f>IF(A111&amp;""="","",COUNTIFS('السلوك'!$B$6:$B$1005,A111&amp;"",'السلوك'!$C$6:$C$1005,"تنبيه"))</f>
        <v/>
      </c>
      <c r="K111" s="6">
        <f>IF(A111&amp;""="","",IF(D111=0,"لا واجبات",IF(H111&lt;'الإعدادات'!$B$6,"يحتاج متابعة","منتظم")))</f>
        <v/>
      </c>
      <c r="L111" s="6">
        <f>IF(A111&amp;""="","",IF(J111&gt;='الإعدادات'!$B$7,"متابعة سلوك",""))</f>
        <v/>
      </c>
      <c r="M111" s="16">
        <f>IF(K111="يحتاج متابعة",COUNTIFS($H$6:$H$305,"&lt;"&amp;H111,$K$6:$K$305,"يحتاج متابعة")+COUNTIFS($H$6:H111,H111,$K$6:K111,"يحتاج متابعة"),"")</f>
        <v/>
      </c>
    </row>
    <row r="112">
      <c r="A112" s="5" t="n"/>
      <c r="B112" s="5" t="n"/>
      <c r="C112" s="5" t="n"/>
      <c r="D112" s="16">
        <f>IF(A112&amp;""="","",COUNTIFS('التسليم'!$B$6:$B$2005,A112&amp;""))</f>
        <v/>
      </c>
      <c r="E112" s="16">
        <f>IF(A112&amp;""="","",COUNTIFS('التسليم'!$B$6:$B$2005,A112&amp;"",'التسليم'!$C$6:$C$2005,"سلّم في الموعد"))</f>
        <v/>
      </c>
      <c r="F112" s="16">
        <f>IF(A112&amp;""="","",COUNTIFS('التسليم'!$B$6:$B$2005,A112&amp;"",'التسليم'!$C$6:$C$2005,"سلّم متأخرًا"))</f>
        <v/>
      </c>
      <c r="G112" s="16">
        <f>IF(A112&amp;""="","",COUNTIFS('التسليم'!$B$6:$B$2005,A112&amp;"",'التسليم'!$C$6:$C$2005,"لم يسلّم"))</f>
        <v/>
      </c>
      <c r="H112" s="17">
        <f>IF(A112&amp;""="","",IF(D112=0,"",ROUND((E112+F112)/D112,4)))</f>
        <v/>
      </c>
      <c r="I112" s="16">
        <f>IF(A112&amp;""="","",COUNTIFS('السلوك'!$B$6:$B$1005,A112&amp;"",'السلوك'!$C$6:$C$1005,"إيجابي"))</f>
        <v/>
      </c>
      <c r="J112" s="16">
        <f>IF(A112&amp;""="","",COUNTIFS('السلوك'!$B$6:$B$1005,A112&amp;"",'السلوك'!$C$6:$C$1005,"تنبيه"))</f>
        <v/>
      </c>
      <c r="K112" s="6">
        <f>IF(A112&amp;""="","",IF(D112=0,"لا واجبات",IF(H112&lt;'الإعدادات'!$B$6,"يحتاج متابعة","منتظم")))</f>
        <v/>
      </c>
      <c r="L112" s="6">
        <f>IF(A112&amp;""="","",IF(J112&gt;='الإعدادات'!$B$7,"متابعة سلوك",""))</f>
        <v/>
      </c>
      <c r="M112" s="16">
        <f>IF(K112="يحتاج متابعة",COUNTIFS($H$6:$H$305,"&lt;"&amp;H112,$K$6:$K$305,"يحتاج متابعة")+COUNTIFS($H$6:H112,H112,$K$6:K112,"يحتاج متابعة"),"")</f>
        <v/>
      </c>
    </row>
    <row r="113">
      <c r="A113" s="5" t="n"/>
      <c r="B113" s="5" t="n"/>
      <c r="C113" s="5" t="n"/>
      <c r="D113" s="16">
        <f>IF(A113&amp;""="","",COUNTIFS('التسليم'!$B$6:$B$2005,A113&amp;""))</f>
        <v/>
      </c>
      <c r="E113" s="16">
        <f>IF(A113&amp;""="","",COUNTIFS('التسليم'!$B$6:$B$2005,A113&amp;"",'التسليم'!$C$6:$C$2005,"سلّم في الموعد"))</f>
        <v/>
      </c>
      <c r="F113" s="16">
        <f>IF(A113&amp;""="","",COUNTIFS('التسليم'!$B$6:$B$2005,A113&amp;"",'التسليم'!$C$6:$C$2005,"سلّم متأخرًا"))</f>
        <v/>
      </c>
      <c r="G113" s="16">
        <f>IF(A113&amp;""="","",COUNTIFS('التسليم'!$B$6:$B$2005,A113&amp;"",'التسليم'!$C$6:$C$2005,"لم يسلّم"))</f>
        <v/>
      </c>
      <c r="H113" s="17">
        <f>IF(A113&amp;""="","",IF(D113=0,"",ROUND((E113+F113)/D113,4)))</f>
        <v/>
      </c>
      <c r="I113" s="16">
        <f>IF(A113&amp;""="","",COUNTIFS('السلوك'!$B$6:$B$1005,A113&amp;"",'السلوك'!$C$6:$C$1005,"إيجابي"))</f>
        <v/>
      </c>
      <c r="J113" s="16">
        <f>IF(A113&amp;""="","",COUNTIFS('السلوك'!$B$6:$B$1005,A113&amp;"",'السلوك'!$C$6:$C$1005,"تنبيه"))</f>
        <v/>
      </c>
      <c r="K113" s="6">
        <f>IF(A113&amp;""="","",IF(D113=0,"لا واجبات",IF(H113&lt;'الإعدادات'!$B$6,"يحتاج متابعة","منتظم")))</f>
        <v/>
      </c>
      <c r="L113" s="6">
        <f>IF(A113&amp;""="","",IF(J113&gt;='الإعدادات'!$B$7,"متابعة سلوك",""))</f>
        <v/>
      </c>
      <c r="M113" s="16">
        <f>IF(K113="يحتاج متابعة",COUNTIFS($H$6:$H$305,"&lt;"&amp;H113,$K$6:$K$305,"يحتاج متابعة")+COUNTIFS($H$6:H113,H113,$K$6:K113,"يحتاج متابعة"),"")</f>
        <v/>
      </c>
    </row>
    <row r="114">
      <c r="A114" s="5" t="n"/>
      <c r="B114" s="5" t="n"/>
      <c r="C114" s="5" t="n"/>
      <c r="D114" s="16">
        <f>IF(A114&amp;""="","",COUNTIFS('التسليم'!$B$6:$B$2005,A114&amp;""))</f>
        <v/>
      </c>
      <c r="E114" s="16">
        <f>IF(A114&amp;""="","",COUNTIFS('التسليم'!$B$6:$B$2005,A114&amp;"",'التسليم'!$C$6:$C$2005,"سلّم في الموعد"))</f>
        <v/>
      </c>
      <c r="F114" s="16">
        <f>IF(A114&amp;""="","",COUNTIFS('التسليم'!$B$6:$B$2005,A114&amp;"",'التسليم'!$C$6:$C$2005,"سلّم متأخرًا"))</f>
        <v/>
      </c>
      <c r="G114" s="16">
        <f>IF(A114&amp;""="","",COUNTIFS('التسليم'!$B$6:$B$2005,A114&amp;"",'التسليم'!$C$6:$C$2005,"لم يسلّم"))</f>
        <v/>
      </c>
      <c r="H114" s="17">
        <f>IF(A114&amp;""="","",IF(D114=0,"",ROUND((E114+F114)/D114,4)))</f>
        <v/>
      </c>
      <c r="I114" s="16">
        <f>IF(A114&amp;""="","",COUNTIFS('السلوك'!$B$6:$B$1005,A114&amp;"",'السلوك'!$C$6:$C$1005,"إيجابي"))</f>
        <v/>
      </c>
      <c r="J114" s="16">
        <f>IF(A114&amp;""="","",COUNTIFS('السلوك'!$B$6:$B$1005,A114&amp;"",'السلوك'!$C$6:$C$1005,"تنبيه"))</f>
        <v/>
      </c>
      <c r="K114" s="6">
        <f>IF(A114&amp;""="","",IF(D114=0,"لا واجبات",IF(H114&lt;'الإعدادات'!$B$6,"يحتاج متابعة","منتظم")))</f>
        <v/>
      </c>
      <c r="L114" s="6">
        <f>IF(A114&amp;""="","",IF(J114&gt;='الإعدادات'!$B$7,"متابعة سلوك",""))</f>
        <v/>
      </c>
      <c r="M114" s="16">
        <f>IF(K114="يحتاج متابعة",COUNTIFS($H$6:$H$305,"&lt;"&amp;H114,$K$6:$K$305,"يحتاج متابعة")+COUNTIFS($H$6:H114,H114,$K$6:K114,"يحتاج متابعة"),"")</f>
        <v/>
      </c>
    </row>
    <row r="115">
      <c r="A115" s="5" t="n"/>
      <c r="B115" s="5" t="n"/>
      <c r="C115" s="5" t="n"/>
      <c r="D115" s="16">
        <f>IF(A115&amp;""="","",COUNTIFS('التسليم'!$B$6:$B$2005,A115&amp;""))</f>
        <v/>
      </c>
      <c r="E115" s="16">
        <f>IF(A115&amp;""="","",COUNTIFS('التسليم'!$B$6:$B$2005,A115&amp;"",'التسليم'!$C$6:$C$2005,"سلّم في الموعد"))</f>
        <v/>
      </c>
      <c r="F115" s="16">
        <f>IF(A115&amp;""="","",COUNTIFS('التسليم'!$B$6:$B$2005,A115&amp;"",'التسليم'!$C$6:$C$2005,"سلّم متأخرًا"))</f>
        <v/>
      </c>
      <c r="G115" s="16">
        <f>IF(A115&amp;""="","",COUNTIFS('التسليم'!$B$6:$B$2005,A115&amp;"",'التسليم'!$C$6:$C$2005,"لم يسلّم"))</f>
        <v/>
      </c>
      <c r="H115" s="17">
        <f>IF(A115&amp;""="","",IF(D115=0,"",ROUND((E115+F115)/D115,4)))</f>
        <v/>
      </c>
      <c r="I115" s="16">
        <f>IF(A115&amp;""="","",COUNTIFS('السلوك'!$B$6:$B$1005,A115&amp;"",'السلوك'!$C$6:$C$1005,"إيجابي"))</f>
        <v/>
      </c>
      <c r="J115" s="16">
        <f>IF(A115&amp;""="","",COUNTIFS('السلوك'!$B$6:$B$1005,A115&amp;"",'السلوك'!$C$6:$C$1005,"تنبيه"))</f>
        <v/>
      </c>
      <c r="K115" s="6">
        <f>IF(A115&amp;""="","",IF(D115=0,"لا واجبات",IF(H115&lt;'الإعدادات'!$B$6,"يحتاج متابعة","منتظم")))</f>
        <v/>
      </c>
      <c r="L115" s="6">
        <f>IF(A115&amp;""="","",IF(J115&gt;='الإعدادات'!$B$7,"متابعة سلوك",""))</f>
        <v/>
      </c>
      <c r="M115" s="16">
        <f>IF(K115="يحتاج متابعة",COUNTIFS($H$6:$H$305,"&lt;"&amp;H115,$K$6:$K$305,"يحتاج متابعة")+COUNTIFS($H$6:H115,H115,$K$6:K115,"يحتاج متابعة"),"")</f>
        <v/>
      </c>
    </row>
    <row r="116">
      <c r="A116" s="5" t="n"/>
      <c r="B116" s="5" t="n"/>
      <c r="C116" s="5" t="n"/>
      <c r="D116" s="16">
        <f>IF(A116&amp;""="","",COUNTIFS('التسليم'!$B$6:$B$2005,A116&amp;""))</f>
        <v/>
      </c>
      <c r="E116" s="16">
        <f>IF(A116&amp;""="","",COUNTIFS('التسليم'!$B$6:$B$2005,A116&amp;"",'التسليم'!$C$6:$C$2005,"سلّم في الموعد"))</f>
        <v/>
      </c>
      <c r="F116" s="16">
        <f>IF(A116&amp;""="","",COUNTIFS('التسليم'!$B$6:$B$2005,A116&amp;"",'التسليم'!$C$6:$C$2005,"سلّم متأخرًا"))</f>
        <v/>
      </c>
      <c r="G116" s="16">
        <f>IF(A116&amp;""="","",COUNTIFS('التسليم'!$B$6:$B$2005,A116&amp;"",'التسليم'!$C$6:$C$2005,"لم يسلّم"))</f>
        <v/>
      </c>
      <c r="H116" s="17">
        <f>IF(A116&amp;""="","",IF(D116=0,"",ROUND((E116+F116)/D116,4)))</f>
        <v/>
      </c>
      <c r="I116" s="16">
        <f>IF(A116&amp;""="","",COUNTIFS('السلوك'!$B$6:$B$1005,A116&amp;"",'السلوك'!$C$6:$C$1005,"إيجابي"))</f>
        <v/>
      </c>
      <c r="J116" s="16">
        <f>IF(A116&amp;""="","",COUNTIFS('السلوك'!$B$6:$B$1005,A116&amp;"",'السلوك'!$C$6:$C$1005,"تنبيه"))</f>
        <v/>
      </c>
      <c r="K116" s="6">
        <f>IF(A116&amp;""="","",IF(D116=0,"لا واجبات",IF(H116&lt;'الإعدادات'!$B$6,"يحتاج متابعة","منتظم")))</f>
        <v/>
      </c>
      <c r="L116" s="6">
        <f>IF(A116&amp;""="","",IF(J116&gt;='الإعدادات'!$B$7,"متابعة سلوك",""))</f>
        <v/>
      </c>
      <c r="M116" s="16">
        <f>IF(K116="يحتاج متابعة",COUNTIFS($H$6:$H$305,"&lt;"&amp;H116,$K$6:$K$305,"يحتاج متابعة")+COUNTIFS($H$6:H116,H116,$K$6:K116,"يحتاج متابعة"),"")</f>
        <v/>
      </c>
    </row>
    <row r="117">
      <c r="A117" s="5" t="n"/>
      <c r="B117" s="5" t="n"/>
      <c r="C117" s="5" t="n"/>
      <c r="D117" s="16">
        <f>IF(A117&amp;""="","",COUNTIFS('التسليم'!$B$6:$B$2005,A117&amp;""))</f>
        <v/>
      </c>
      <c r="E117" s="16">
        <f>IF(A117&amp;""="","",COUNTIFS('التسليم'!$B$6:$B$2005,A117&amp;"",'التسليم'!$C$6:$C$2005,"سلّم في الموعد"))</f>
        <v/>
      </c>
      <c r="F117" s="16">
        <f>IF(A117&amp;""="","",COUNTIFS('التسليم'!$B$6:$B$2005,A117&amp;"",'التسليم'!$C$6:$C$2005,"سلّم متأخرًا"))</f>
        <v/>
      </c>
      <c r="G117" s="16">
        <f>IF(A117&amp;""="","",COUNTIFS('التسليم'!$B$6:$B$2005,A117&amp;"",'التسليم'!$C$6:$C$2005,"لم يسلّم"))</f>
        <v/>
      </c>
      <c r="H117" s="17">
        <f>IF(A117&amp;""="","",IF(D117=0,"",ROUND((E117+F117)/D117,4)))</f>
        <v/>
      </c>
      <c r="I117" s="16">
        <f>IF(A117&amp;""="","",COUNTIFS('السلوك'!$B$6:$B$1005,A117&amp;"",'السلوك'!$C$6:$C$1005,"إيجابي"))</f>
        <v/>
      </c>
      <c r="J117" s="16">
        <f>IF(A117&amp;""="","",COUNTIFS('السلوك'!$B$6:$B$1005,A117&amp;"",'السلوك'!$C$6:$C$1005,"تنبيه"))</f>
        <v/>
      </c>
      <c r="K117" s="6">
        <f>IF(A117&amp;""="","",IF(D117=0,"لا واجبات",IF(H117&lt;'الإعدادات'!$B$6,"يحتاج متابعة","منتظم")))</f>
        <v/>
      </c>
      <c r="L117" s="6">
        <f>IF(A117&amp;""="","",IF(J117&gt;='الإعدادات'!$B$7,"متابعة سلوك",""))</f>
        <v/>
      </c>
      <c r="M117" s="16">
        <f>IF(K117="يحتاج متابعة",COUNTIFS($H$6:$H$305,"&lt;"&amp;H117,$K$6:$K$305,"يحتاج متابعة")+COUNTIFS($H$6:H117,H117,$K$6:K117,"يحتاج متابعة"),"")</f>
        <v/>
      </c>
    </row>
    <row r="118">
      <c r="A118" s="5" t="n"/>
      <c r="B118" s="5" t="n"/>
      <c r="C118" s="5" t="n"/>
      <c r="D118" s="16">
        <f>IF(A118&amp;""="","",COUNTIFS('التسليم'!$B$6:$B$2005,A118&amp;""))</f>
        <v/>
      </c>
      <c r="E118" s="16">
        <f>IF(A118&amp;""="","",COUNTIFS('التسليم'!$B$6:$B$2005,A118&amp;"",'التسليم'!$C$6:$C$2005,"سلّم في الموعد"))</f>
        <v/>
      </c>
      <c r="F118" s="16">
        <f>IF(A118&amp;""="","",COUNTIFS('التسليم'!$B$6:$B$2005,A118&amp;"",'التسليم'!$C$6:$C$2005,"سلّم متأخرًا"))</f>
        <v/>
      </c>
      <c r="G118" s="16">
        <f>IF(A118&amp;""="","",COUNTIFS('التسليم'!$B$6:$B$2005,A118&amp;"",'التسليم'!$C$6:$C$2005,"لم يسلّم"))</f>
        <v/>
      </c>
      <c r="H118" s="17">
        <f>IF(A118&amp;""="","",IF(D118=0,"",ROUND((E118+F118)/D118,4)))</f>
        <v/>
      </c>
      <c r="I118" s="16">
        <f>IF(A118&amp;""="","",COUNTIFS('السلوك'!$B$6:$B$1005,A118&amp;"",'السلوك'!$C$6:$C$1005,"إيجابي"))</f>
        <v/>
      </c>
      <c r="J118" s="16">
        <f>IF(A118&amp;""="","",COUNTIFS('السلوك'!$B$6:$B$1005,A118&amp;"",'السلوك'!$C$6:$C$1005,"تنبيه"))</f>
        <v/>
      </c>
      <c r="K118" s="6">
        <f>IF(A118&amp;""="","",IF(D118=0,"لا واجبات",IF(H118&lt;'الإعدادات'!$B$6,"يحتاج متابعة","منتظم")))</f>
        <v/>
      </c>
      <c r="L118" s="6">
        <f>IF(A118&amp;""="","",IF(J118&gt;='الإعدادات'!$B$7,"متابعة سلوك",""))</f>
        <v/>
      </c>
      <c r="M118" s="16">
        <f>IF(K118="يحتاج متابعة",COUNTIFS($H$6:$H$305,"&lt;"&amp;H118,$K$6:$K$305,"يحتاج متابعة")+COUNTIFS($H$6:H118,H118,$K$6:K118,"يحتاج متابعة"),"")</f>
        <v/>
      </c>
    </row>
    <row r="119">
      <c r="A119" s="5" t="n"/>
      <c r="B119" s="5" t="n"/>
      <c r="C119" s="5" t="n"/>
      <c r="D119" s="16">
        <f>IF(A119&amp;""="","",COUNTIFS('التسليم'!$B$6:$B$2005,A119&amp;""))</f>
        <v/>
      </c>
      <c r="E119" s="16">
        <f>IF(A119&amp;""="","",COUNTIFS('التسليم'!$B$6:$B$2005,A119&amp;"",'التسليم'!$C$6:$C$2005,"سلّم في الموعد"))</f>
        <v/>
      </c>
      <c r="F119" s="16">
        <f>IF(A119&amp;""="","",COUNTIFS('التسليم'!$B$6:$B$2005,A119&amp;"",'التسليم'!$C$6:$C$2005,"سلّم متأخرًا"))</f>
        <v/>
      </c>
      <c r="G119" s="16">
        <f>IF(A119&amp;""="","",COUNTIFS('التسليم'!$B$6:$B$2005,A119&amp;"",'التسليم'!$C$6:$C$2005,"لم يسلّم"))</f>
        <v/>
      </c>
      <c r="H119" s="17">
        <f>IF(A119&amp;""="","",IF(D119=0,"",ROUND((E119+F119)/D119,4)))</f>
        <v/>
      </c>
      <c r="I119" s="16">
        <f>IF(A119&amp;""="","",COUNTIFS('السلوك'!$B$6:$B$1005,A119&amp;"",'السلوك'!$C$6:$C$1005,"إيجابي"))</f>
        <v/>
      </c>
      <c r="J119" s="16">
        <f>IF(A119&amp;""="","",COUNTIFS('السلوك'!$B$6:$B$1005,A119&amp;"",'السلوك'!$C$6:$C$1005,"تنبيه"))</f>
        <v/>
      </c>
      <c r="K119" s="6">
        <f>IF(A119&amp;""="","",IF(D119=0,"لا واجبات",IF(H119&lt;'الإعدادات'!$B$6,"يحتاج متابعة","منتظم")))</f>
        <v/>
      </c>
      <c r="L119" s="6">
        <f>IF(A119&amp;""="","",IF(J119&gt;='الإعدادات'!$B$7,"متابعة سلوك",""))</f>
        <v/>
      </c>
      <c r="M119" s="16">
        <f>IF(K119="يحتاج متابعة",COUNTIFS($H$6:$H$305,"&lt;"&amp;H119,$K$6:$K$305,"يحتاج متابعة")+COUNTIFS($H$6:H119,H119,$K$6:K119,"يحتاج متابعة"),"")</f>
        <v/>
      </c>
    </row>
    <row r="120">
      <c r="A120" s="5" t="n"/>
      <c r="B120" s="5" t="n"/>
      <c r="C120" s="5" t="n"/>
      <c r="D120" s="16">
        <f>IF(A120&amp;""="","",COUNTIFS('التسليم'!$B$6:$B$2005,A120&amp;""))</f>
        <v/>
      </c>
      <c r="E120" s="16">
        <f>IF(A120&amp;""="","",COUNTIFS('التسليم'!$B$6:$B$2005,A120&amp;"",'التسليم'!$C$6:$C$2005,"سلّم في الموعد"))</f>
        <v/>
      </c>
      <c r="F120" s="16">
        <f>IF(A120&amp;""="","",COUNTIFS('التسليم'!$B$6:$B$2005,A120&amp;"",'التسليم'!$C$6:$C$2005,"سلّم متأخرًا"))</f>
        <v/>
      </c>
      <c r="G120" s="16">
        <f>IF(A120&amp;""="","",COUNTIFS('التسليم'!$B$6:$B$2005,A120&amp;"",'التسليم'!$C$6:$C$2005,"لم يسلّم"))</f>
        <v/>
      </c>
      <c r="H120" s="17">
        <f>IF(A120&amp;""="","",IF(D120=0,"",ROUND((E120+F120)/D120,4)))</f>
        <v/>
      </c>
      <c r="I120" s="16">
        <f>IF(A120&amp;""="","",COUNTIFS('السلوك'!$B$6:$B$1005,A120&amp;"",'السلوك'!$C$6:$C$1005,"إيجابي"))</f>
        <v/>
      </c>
      <c r="J120" s="16">
        <f>IF(A120&amp;""="","",COUNTIFS('السلوك'!$B$6:$B$1005,A120&amp;"",'السلوك'!$C$6:$C$1005,"تنبيه"))</f>
        <v/>
      </c>
      <c r="K120" s="6">
        <f>IF(A120&amp;""="","",IF(D120=0,"لا واجبات",IF(H120&lt;'الإعدادات'!$B$6,"يحتاج متابعة","منتظم")))</f>
        <v/>
      </c>
      <c r="L120" s="6">
        <f>IF(A120&amp;""="","",IF(J120&gt;='الإعدادات'!$B$7,"متابعة سلوك",""))</f>
        <v/>
      </c>
      <c r="M120" s="16">
        <f>IF(K120="يحتاج متابعة",COUNTIFS($H$6:$H$305,"&lt;"&amp;H120,$K$6:$K$305,"يحتاج متابعة")+COUNTIFS($H$6:H120,H120,$K$6:K120,"يحتاج متابعة"),"")</f>
        <v/>
      </c>
    </row>
    <row r="121">
      <c r="A121" s="5" t="n"/>
      <c r="B121" s="5" t="n"/>
      <c r="C121" s="5" t="n"/>
      <c r="D121" s="16">
        <f>IF(A121&amp;""="","",COUNTIFS('التسليم'!$B$6:$B$2005,A121&amp;""))</f>
        <v/>
      </c>
      <c r="E121" s="16">
        <f>IF(A121&amp;""="","",COUNTIFS('التسليم'!$B$6:$B$2005,A121&amp;"",'التسليم'!$C$6:$C$2005,"سلّم في الموعد"))</f>
        <v/>
      </c>
      <c r="F121" s="16">
        <f>IF(A121&amp;""="","",COUNTIFS('التسليم'!$B$6:$B$2005,A121&amp;"",'التسليم'!$C$6:$C$2005,"سلّم متأخرًا"))</f>
        <v/>
      </c>
      <c r="G121" s="16">
        <f>IF(A121&amp;""="","",COUNTIFS('التسليم'!$B$6:$B$2005,A121&amp;"",'التسليم'!$C$6:$C$2005,"لم يسلّم"))</f>
        <v/>
      </c>
      <c r="H121" s="17">
        <f>IF(A121&amp;""="","",IF(D121=0,"",ROUND((E121+F121)/D121,4)))</f>
        <v/>
      </c>
      <c r="I121" s="16">
        <f>IF(A121&amp;""="","",COUNTIFS('السلوك'!$B$6:$B$1005,A121&amp;"",'السلوك'!$C$6:$C$1005,"إيجابي"))</f>
        <v/>
      </c>
      <c r="J121" s="16">
        <f>IF(A121&amp;""="","",COUNTIFS('السلوك'!$B$6:$B$1005,A121&amp;"",'السلوك'!$C$6:$C$1005,"تنبيه"))</f>
        <v/>
      </c>
      <c r="K121" s="6">
        <f>IF(A121&amp;""="","",IF(D121=0,"لا واجبات",IF(H121&lt;'الإعدادات'!$B$6,"يحتاج متابعة","منتظم")))</f>
        <v/>
      </c>
      <c r="L121" s="6">
        <f>IF(A121&amp;""="","",IF(J121&gt;='الإعدادات'!$B$7,"متابعة سلوك",""))</f>
        <v/>
      </c>
      <c r="M121" s="16">
        <f>IF(K121="يحتاج متابعة",COUNTIFS($H$6:$H$305,"&lt;"&amp;H121,$K$6:$K$305,"يحتاج متابعة")+COUNTIFS($H$6:H121,H121,$K$6:K121,"يحتاج متابعة"),"")</f>
        <v/>
      </c>
    </row>
    <row r="122">
      <c r="A122" s="5" t="n"/>
      <c r="B122" s="5" t="n"/>
      <c r="C122" s="5" t="n"/>
      <c r="D122" s="16">
        <f>IF(A122&amp;""="","",COUNTIFS('التسليم'!$B$6:$B$2005,A122&amp;""))</f>
        <v/>
      </c>
      <c r="E122" s="16">
        <f>IF(A122&amp;""="","",COUNTIFS('التسليم'!$B$6:$B$2005,A122&amp;"",'التسليم'!$C$6:$C$2005,"سلّم في الموعد"))</f>
        <v/>
      </c>
      <c r="F122" s="16">
        <f>IF(A122&amp;""="","",COUNTIFS('التسليم'!$B$6:$B$2005,A122&amp;"",'التسليم'!$C$6:$C$2005,"سلّم متأخرًا"))</f>
        <v/>
      </c>
      <c r="G122" s="16">
        <f>IF(A122&amp;""="","",COUNTIFS('التسليم'!$B$6:$B$2005,A122&amp;"",'التسليم'!$C$6:$C$2005,"لم يسلّم"))</f>
        <v/>
      </c>
      <c r="H122" s="17">
        <f>IF(A122&amp;""="","",IF(D122=0,"",ROUND((E122+F122)/D122,4)))</f>
        <v/>
      </c>
      <c r="I122" s="16">
        <f>IF(A122&amp;""="","",COUNTIFS('السلوك'!$B$6:$B$1005,A122&amp;"",'السلوك'!$C$6:$C$1005,"إيجابي"))</f>
        <v/>
      </c>
      <c r="J122" s="16">
        <f>IF(A122&amp;""="","",COUNTIFS('السلوك'!$B$6:$B$1005,A122&amp;"",'السلوك'!$C$6:$C$1005,"تنبيه"))</f>
        <v/>
      </c>
      <c r="K122" s="6">
        <f>IF(A122&amp;""="","",IF(D122=0,"لا واجبات",IF(H122&lt;'الإعدادات'!$B$6,"يحتاج متابعة","منتظم")))</f>
        <v/>
      </c>
      <c r="L122" s="6">
        <f>IF(A122&amp;""="","",IF(J122&gt;='الإعدادات'!$B$7,"متابعة سلوك",""))</f>
        <v/>
      </c>
      <c r="M122" s="16">
        <f>IF(K122="يحتاج متابعة",COUNTIFS($H$6:$H$305,"&lt;"&amp;H122,$K$6:$K$305,"يحتاج متابعة")+COUNTIFS($H$6:H122,H122,$K$6:K122,"يحتاج متابعة"),"")</f>
        <v/>
      </c>
    </row>
    <row r="123">
      <c r="A123" s="5" t="n"/>
      <c r="B123" s="5" t="n"/>
      <c r="C123" s="5" t="n"/>
      <c r="D123" s="16">
        <f>IF(A123&amp;""="","",COUNTIFS('التسليم'!$B$6:$B$2005,A123&amp;""))</f>
        <v/>
      </c>
      <c r="E123" s="16">
        <f>IF(A123&amp;""="","",COUNTIFS('التسليم'!$B$6:$B$2005,A123&amp;"",'التسليم'!$C$6:$C$2005,"سلّم في الموعد"))</f>
        <v/>
      </c>
      <c r="F123" s="16">
        <f>IF(A123&amp;""="","",COUNTIFS('التسليم'!$B$6:$B$2005,A123&amp;"",'التسليم'!$C$6:$C$2005,"سلّم متأخرًا"))</f>
        <v/>
      </c>
      <c r="G123" s="16">
        <f>IF(A123&amp;""="","",COUNTIFS('التسليم'!$B$6:$B$2005,A123&amp;"",'التسليم'!$C$6:$C$2005,"لم يسلّم"))</f>
        <v/>
      </c>
      <c r="H123" s="17">
        <f>IF(A123&amp;""="","",IF(D123=0,"",ROUND((E123+F123)/D123,4)))</f>
        <v/>
      </c>
      <c r="I123" s="16">
        <f>IF(A123&amp;""="","",COUNTIFS('السلوك'!$B$6:$B$1005,A123&amp;"",'السلوك'!$C$6:$C$1005,"إيجابي"))</f>
        <v/>
      </c>
      <c r="J123" s="16">
        <f>IF(A123&amp;""="","",COUNTIFS('السلوك'!$B$6:$B$1005,A123&amp;"",'السلوك'!$C$6:$C$1005,"تنبيه"))</f>
        <v/>
      </c>
      <c r="K123" s="6">
        <f>IF(A123&amp;""="","",IF(D123=0,"لا واجبات",IF(H123&lt;'الإعدادات'!$B$6,"يحتاج متابعة","منتظم")))</f>
        <v/>
      </c>
      <c r="L123" s="6">
        <f>IF(A123&amp;""="","",IF(J123&gt;='الإعدادات'!$B$7,"متابعة سلوك",""))</f>
        <v/>
      </c>
      <c r="M123" s="16">
        <f>IF(K123="يحتاج متابعة",COUNTIFS($H$6:$H$305,"&lt;"&amp;H123,$K$6:$K$305,"يحتاج متابعة")+COUNTIFS($H$6:H123,H123,$K$6:K123,"يحتاج متابعة"),"")</f>
        <v/>
      </c>
    </row>
    <row r="124">
      <c r="A124" s="5" t="n"/>
      <c r="B124" s="5" t="n"/>
      <c r="C124" s="5" t="n"/>
      <c r="D124" s="16">
        <f>IF(A124&amp;""="","",COUNTIFS('التسليم'!$B$6:$B$2005,A124&amp;""))</f>
        <v/>
      </c>
      <c r="E124" s="16">
        <f>IF(A124&amp;""="","",COUNTIFS('التسليم'!$B$6:$B$2005,A124&amp;"",'التسليم'!$C$6:$C$2005,"سلّم في الموعد"))</f>
        <v/>
      </c>
      <c r="F124" s="16">
        <f>IF(A124&amp;""="","",COUNTIFS('التسليم'!$B$6:$B$2005,A124&amp;"",'التسليم'!$C$6:$C$2005,"سلّم متأخرًا"))</f>
        <v/>
      </c>
      <c r="G124" s="16">
        <f>IF(A124&amp;""="","",COUNTIFS('التسليم'!$B$6:$B$2005,A124&amp;"",'التسليم'!$C$6:$C$2005,"لم يسلّم"))</f>
        <v/>
      </c>
      <c r="H124" s="17">
        <f>IF(A124&amp;""="","",IF(D124=0,"",ROUND((E124+F124)/D124,4)))</f>
        <v/>
      </c>
      <c r="I124" s="16">
        <f>IF(A124&amp;""="","",COUNTIFS('السلوك'!$B$6:$B$1005,A124&amp;"",'السلوك'!$C$6:$C$1005,"إيجابي"))</f>
        <v/>
      </c>
      <c r="J124" s="16">
        <f>IF(A124&amp;""="","",COUNTIFS('السلوك'!$B$6:$B$1005,A124&amp;"",'السلوك'!$C$6:$C$1005,"تنبيه"))</f>
        <v/>
      </c>
      <c r="K124" s="6">
        <f>IF(A124&amp;""="","",IF(D124=0,"لا واجبات",IF(H124&lt;'الإعدادات'!$B$6,"يحتاج متابعة","منتظم")))</f>
        <v/>
      </c>
      <c r="L124" s="6">
        <f>IF(A124&amp;""="","",IF(J124&gt;='الإعدادات'!$B$7,"متابعة سلوك",""))</f>
        <v/>
      </c>
      <c r="M124" s="16">
        <f>IF(K124="يحتاج متابعة",COUNTIFS($H$6:$H$305,"&lt;"&amp;H124,$K$6:$K$305,"يحتاج متابعة")+COUNTIFS($H$6:H124,H124,$K$6:K124,"يحتاج متابعة"),"")</f>
        <v/>
      </c>
    </row>
    <row r="125">
      <c r="A125" s="5" t="n"/>
      <c r="B125" s="5" t="n"/>
      <c r="C125" s="5" t="n"/>
      <c r="D125" s="16">
        <f>IF(A125&amp;""="","",COUNTIFS('التسليم'!$B$6:$B$2005,A125&amp;""))</f>
        <v/>
      </c>
      <c r="E125" s="16">
        <f>IF(A125&amp;""="","",COUNTIFS('التسليم'!$B$6:$B$2005,A125&amp;"",'التسليم'!$C$6:$C$2005,"سلّم في الموعد"))</f>
        <v/>
      </c>
      <c r="F125" s="16">
        <f>IF(A125&amp;""="","",COUNTIFS('التسليم'!$B$6:$B$2005,A125&amp;"",'التسليم'!$C$6:$C$2005,"سلّم متأخرًا"))</f>
        <v/>
      </c>
      <c r="G125" s="16">
        <f>IF(A125&amp;""="","",COUNTIFS('التسليم'!$B$6:$B$2005,A125&amp;"",'التسليم'!$C$6:$C$2005,"لم يسلّم"))</f>
        <v/>
      </c>
      <c r="H125" s="17">
        <f>IF(A125&amp;""="","",IF(D125=0,"",ROUND((E125+F125)/D125,4)))</f>
        <v/>
      </c>
      <c r="I125" s="16">
        <f>IF(A125&amp;""="","",COUNTIFS('السلوك'!$B$6:$B$1005,A125&amp;"",'السلوك'!$C$6:$C$1005,"إيجابي"))</f>
        <v/>
      </c>
      <c r="J125" s="16">
        <f>IF(A125&amp;""="","",COUNTIFS('السلوك'!$B$6:$B$1005,A125&amp;"",'السلوك'!$C$6:$C$1005,"تنبيه"))</f>
        <v/>
      </c>
      <c r="K125" s="6">
        <f>IF(A125&amp;""="","",IF(D125=0,"لا واجبات",IF(H125&lt;'الإعدادات'!$B$6,"يحتاج متابعة","منتظم")))</f>
        <v/>
      </c>
      <c r="L125" s="6">
        <f>IF(A125&amp;""="","",IF(J125&gt;='الإعدادات'!$B$7,"متابعة سلوك",""))</f>
        <v/>
      </c>
      <c r="M125" s="16">
        <f>IF(K125="يحتاج متابعة",COUNTIFS($H$6:$H$305,"&lt;"&amp;H125,$K$6:$K$305,"يحتاج متابعة")+COUNTIFS($H$6:H125,H125,$K$6:K125,"يحتاج متابعة"),"")</f>
        <v/>
      </c>
    </row>
    <row r="126">
      <c r="A126" s="5" t="n"/>
      <c r="B126" s="5" t="n"/>
      <c r="C126" s="5" t="n"/>
      <c r="D126" s="16">
        <f>IF(A126&amp;""="","",COUNTIFS('التسليم'!$B$6:$B$2005,A126&amp;""))</f>
        <v/>
      </c>
      <c r="E126" s="16">
        <f>IF(A126&amp;""="","",COUNTIFS('التسليم'!$B$6:$B$2005,A126&amp;"",'التسليم'!$C$6:$C$2005,"سلّم في الموعد"))</f>
        <v/>
      </c>
      <c r="F126" s="16">
        <f>IF(A126&amp;""="","",COUNTIFS('التسليم'!$B$6:$B$2005,A126&amp;"",'التسليم'!$C$6:$C$2005,"سلّم متأخرًا"))</f>
        <v/>
      </c>
      <c r="G126" s="16">
        <f>IF(A126&amp;""="","",COUNTIFS('التسليم'!$B$6:$B$2005,A126&amp;"",'التسليم'!$C$6:$C$2005,"لم يسلّم"))</f>
        <v/>
      </c>
      <c r="H126" s="17">
        <f>IF(A126&amp;""="","",IF(D126=0,"",ROUND((E126+F126)/D126,4)))</f>
        <v/>
      </c>
      <c r="I126" s="16">
        <f>IF(A126&amp;""="","",COUNTIFS('السلوك'!$B$6:$B$1005,A126&amp;"",'السلوك'!$C$6:$C$1005,"إيجابي"))</f>
        <v/>
      </c>
      <c r="J126" s="16">
        <f>IF(A126&amp;""="","",COUNTIFS('السلوك'!$B$6:$B$1005,A126&amp;"",'السلوك'!$C$6:$C$1005,"تنبيه"))</f>
        <v/>
      </c>
      <c r="K126" s="6">
        <f>IF(A126&amp;""="","",IF(D126=0,"لا واجبات",IF(H126&lt;'الإعدادات'!$B$6,"يحتاج متابعة","منتظم")))</f>
        <v/>
      </c>
      <c r="L126" s="6">
        <f>IF(A126&amp;""="","",IF(J126&gt;='الإعدادات'!$B$7,"متابعة سلوك",""))</f>
        <v/>
      </c>
      <c r="M126" s="16">
        <f>IF(K126="يحتاج متابعة",COUNTIFS($H$6:$H$305,"&lt;"&amp;H126,$K$6:$K$305,"يحتاج متابعة")+COUNTIFS($H$6:H126,H126,$K$6:K126,"يحتاج متابعة"),"")</f>
        <v/>
      </c>
    </row>
    <row r="127">
      <c r="A127" s="5" t="n"/>
      <c r="B127" s="5" t="n"/>
      <c r="C127" s="5" t="n"/>
      <c r="D127" s="16">
        <f>IF(A127&amp;""="","",COUNTIFS('التسليم'!$B$6:$B$2005,A127&amp;""))</f>
        <v/>
      </c>
      <c r="E127" s="16">
        <f>IF(A127&amp;""="","",COUNTIFS('التسليم'!$B$6:$B$2005,A127&amp;"",'التسليم'!$C$6:$C$2005,"سلّم في الموعد"))</f>
        <v/>
      </c>
      <c r="F127" s="16">
        <f>IF(A127&amp;""="","",COUNTIFS('التسليم'!$B$6:$B$2005,A127&amp;"",'التسليم'!$C$6:$C$2005,"سلّم متأخرًا"))</f>
        <v/>
      </c>
      <c r="G127" s="16">
        <f>IF(A127&amp;""="","",COUNTIFS('التسليم'!$B$6:$B$2005,A127&amp;"",'التسليم'!$C$6:$C$2005,"لم يسلّم"))</f>
        <v/>
      </c>
      <c r="H127" s="17">
        <f>IF(A127&amp;""="","",IF(D127=0,"",ROUND((E127+F127)/D127,4)))</f>
        <v/>
      </c>
      <c r="I127" s="16">
        <f>IF(A127&amp;""="","",COUNTIFS('السلوك'!$B$6:$B$1005,A127&amp;"",'السلوك'!$C$6:$C$1005,"إيجابي"))</f>
        <v/>
      </c>
      <c r="J127" s="16">
        <f>IF(A127&amp;""="","",COUNTIFS('السلوك'!$B$6:$B$1005,A127&amp;"",'السلوك'!$C$6:$C$1005,"تنبيه"))</f>
        <v/>
      </c>
      <c r="K127" s="6">
        <f>IF(A127&amp;""="","",IF(D127=0,"لا واجبات",IF(H127&lt;'الإعدادات'!$B$6,"يحتاج متابعة","منتظم")))</f>
        <v/>
      </c>
      <c r="L127" s="6">
        <f>IF(A127&amp;""="","",IF(J127&gt;='الإعدادات'!$B$7,"متابعة سلوك",""))</f>
        <v/>
      </c>
      <c r="M127" s="16">
        <f>IF(K127="يحتاج متابعة",COUNTIFS($H$6:$H$305,"&lt;"&amp;H127,$K$6:$K$305,"يحتاج متابعة")+COUNTIFS($H$6:H127,H127,$K$6:K127,"يحتاج متابعة"),"")</f>
        <v/>
      </c>
    </row>
    <row r="128">
      <c r="A128" s="5" t="n"/>
      <c r="B128" s="5" t="n"/>
      <c r="C128" s="5" t="n"/>
      <c r="D128" s="16">
        <f>IF(A128&amp;""="","",COUNTIFS('التسليم'!$B$6:$B$2005,A128&amp;""))</f>
        <v/>
      </c>
      <c r="E128" s="16">
        <f>IF(A128&amp;""="","",COUNTIFS('التسليم'!$B$6:$B$2005,A128&amp;"",'التسليم'!$C$6:$C$2005,"سلّم في الموعد"))</f>
        <v/>
      </c>
      <c r="F128" s="16">
        <f>IF(A128&amp;""="","",COUNTIFS('التسليم'!$B$6:$B$2005,A128&amp;"",'التسليم'!$C$6:$C$2005,"سلّم متأخرًا"))</f>
        <v/>
      </c>
      <c r="G128" s="16">
        <f>IF(A128&amp;""="","",COUNTIFS('التسليم'!$B$6:$B$2005,A128&amp;"",'التسليم'!$C$6:$C$2005,"لم يسلّم"))</f>
        <v/>
      </c>
      <c r="H128" s="17">
        <f>IF(A128&amp;""="","",IF(D128=0,"",ROUND((E128+F128)/D128,4)))</f>
        <v/>
      </c>
      <c r="I128" s="16">
        <f>IF(A128&amp;""="","",COUNTIFS('السلوك'!$B$6:$B$1005,A128&amp;"",'السلوك'!$C$6:$C$1005,"إيجابي"))</f>
        <v/>
      </c>
      <c r="J128" s="16">
        <f>IF(A128&amp;""="","",COUNTIFS('السلوك'!$B$6:$B$1005,A128&amp;"",'السلوك'!$C$6:$C$1005,"تنبيه"))</f>
        <v/>
      </c>
      <c r="K128" s="6">
        <f>IF(A128&amp;""="","",IF(D128=0,"لا واجبات",IF(H128&lt;'الإعدادات'!$B$6,"يحتاج متابعة","منتظم")))</f>
        <v/>
      </c>
      <c r="L128" s="6">
        <f>IF(A128&amp;""="","",IF(J128&gt;='الإعدادات'!$B$7,"متابعة سلوك",""))</f>
        <v/>
      </c>
      <c r="M128" s="16">
        <f>IF(K128="يحتاج متابعة",COUNTIFS($H$6:$H$305,"&lt;"&amp;H128,$K$6:$K$305,"يحتاج متابعة")+COUNTIFS($H$6:H128,H128,$K$6:K128,"يحتاج متابعة"),"")</f>
        <v/>
      </c>
    </row>
    <row r="129">
      <c r="A129" s="5" t="n"/>
      <c r="B129" s="5" t="n"/>
      <c r="C129" s="5" t="n"/>
      <c r="D129" s="16">
        <f>IF(A129&amp;""="","",COUNTIFS('التسليم'!$B$6:$B$2005,A129&amp;""))</f>
        <v/>
      </c>
      <c r="E129" s="16">
        <f>IF(A129&amp;""="","",COUNTIFS('التسليم'!$B$6:$B$2005,A129&amp;"",'التسليم'!$C$6:$C$2005,"سلّم في الموعد"))</f>
        <v/>
      </c>
      <c r="F129" s="16">
        <f>IF(A129&amp;""="","",COUNTIFS('التسليم'!$B$6:$B$2005,A129&amp;"",'التسليم'!$C$6:$C$2005,"سلّم متأخرًا"))</f>
        <v/>
      </c>
      <c r="G129" s="16">
        <f>IF(A129&amp;""="","",COUNTIFS('التسليم'!$B$6:$B$2005,A129&amp;"",'التسليم'!$C$6:$C$2005,"لم يسلّم"))</f>
        <v/>
      </c>
      <c r="H129" s="17">
        <f>IF(A129&amp;""="","",IF(D129=0,"",ROUND((E129+F129)/D129,4)))</f>
        <v/>
      </c>
      <c r="I129" s="16">
        <f>IF(A129&amp;""="","",COUNTIFS('السلوك'!$B$6:$B$1005,A129&amp;"",'السلوك'!$C$6:$C$1005,"إيجابي"))</f>
        <v/>
      </c>
      <c r="J129" s="16">
        <f>IF(A129&amp;""="","",COUNTIFS('السلوك'!$B$6:$B$1005,A129&amp;"",'السلوك'!$C$6:$C$1005,"تنبيه"))</f>
        <v/>
      </c>
      <c r="K129" s="6">
        <f>IF(A129&amp;""="","",IF(D129=0,"لا واجبات",IF(H129&lt;'الإعدادات'!$B$6,"يحتاج متابعة","منتظم")))</f>
        <v/>
      </c>
      <c r="L129" s="6">
        <f>IF(A129&amp;""="","",IF(J129&gt;='الإعدادات'!$B$7,"متابعة سلوك",""))</f>
        <v/>
      </c>
      <c r="M129" s="16">
        <f>IF(K129="يحتاج متابعة",COUNTIFS($H$6:$H$305,"&lt;"&amp;H129,$K$6:$K$305,"يحتاج متابعة")+COUNTIFS($H$6:H129,H129,$K$6:K129,"يحتاج متابعة"),"")</f>
        <v/>
      </c>
    </row>
    <row r="130">
      <c r="A130" s="5" t="n"/>
      <c r="B130" s="5" t="n"/>
      <c r="C130" s="5" t="n"/>
      <c r="D130" s="16">
        <f>IF(A130&amp;""="","",COUNTIFS('التسليم'!$B$6:$B$2005,A130&amp;""))</f>
        <v/>
      </c>
      <c r="E130" s="16">
        <f>IF(A130&amp;""="","",COUNTIFS('التسليم'!$B$6:$B$2005,A130&amp;"",'التسليم'!$C$6:$C$2005,"سلّم في الموعد"))</f>
        <v/>
      </c>
      <c r="F130" s="16">
        <f>IF(A130&amp;""="","",COUNTIFS('التسليم'!$B$6:$B$2005,A130&amp;"",'التسليم'!$C$6:$C$2005,"سلّم متأخرًا"))</f>
        <v/>
      </c>
      <c r="G130" s="16">
        <f>IF(A130&amp;""="","",COUNTIFS('التسليم'!$B$6:$B$2005,A130&amp;"",'التسليم'!$C$6:$C$2005,"لم يسلّم"))</f>
        <v/>
      </c>
      <c r="H130" s="17">
        <f>IF(A130&amp;""="","",IF(D130=0,"",ROUND((E130+F130)/D130,4)))</f>
        <v/>
      </c>
      <c r="I130" s="16">
        <f>IF(A130&amp;""="","",COUNTIFS('السلوك'!$B$6:$B$1005,A130&amp;"",'السلوك'!$C$6:$C$1005,"إيجابي"))</f>
        <v/>
      </c>
      <c r="J130" s="16">
        <f>IF(A130&amp;""="","",COUNTIFS('السلوك'!$B$6:$B$1005,A130&amp;"",'السلوك'!$C$6:$C$1005,"تنبيه"))</f>
        <v/>
      </c>
      <c r="K130" s="6">
        <f>IF(A130&amp;""="","",IF(D130=0,"لا واجبات",IF(H130&lt;'الإعدادات'!$B$6,"يحتاج متابعة","منتظم")))</f>
        <v/>
      </c>
      <c r="L130" s="6">
        <f>IF(A130&amp;""="","",IF(J130&gt;='الإعدادات'!$B$7,"متابعة سلوك",""))</f>
        <v/>
      </c>
      <c r="M130" s="16">
        <f>IF(K130="يحتاج متابعة",COUNTIFS($H$6:$H$305,"&lt;"&amp;H130,$K$6:$K$305,"يحتاج متابعة")+COUNTIFS($H$6:H130,H130,$K$6:K130,"يحتاج متابعة"),"")</f>
        <v/>
      </c>
    </row>
    <row r="131">
      <c r="A131" s="5" t="n"/>
      <c r="B131" s="5" t="n"/>
      <c r="C131" s="5" t="n"/>
      <c r="D131" s="16">
        <f>IF(A131&amp;""="","",COUNTIFS('التسليم'!$B$6:$B$2005,A131&amp;""))</f>
        <v/>
      </c>
      <c r="E131" s="16">
        <f>IF(A131&amp;""="","",COUNTIFS('التسليم'!$B$6:$B$2005,A131&amp;"",'التسليم'!$C$6:$C$2005,"سلّم في الموعد"))</f>
        <v/>
      </c>
      <c r="F131" s="16">
        <f>IF(A131&amp;""="","",COUNTIFS('التسليم'!$B$6:$B$2005,A131&amp;"",'التسليم'!$C$6:$C$2005,"سلّم متأخرًا"))</f>
        <v/>
      </c>
      <c r="G131" s="16">
        <f>IF(A131&amp;""="","",COUNTIFS('التسليم'!$B$6:$B$2005,A131&amp;"",'التسليم'!$C$6:$C$2005,"لم يسلّم"))</f>
        <v/>
      </c>
      <c r="H131" s="17">
        <f>IF(A131&amp;""="","",IF(D131=0,"",ROUND((E131+F131)/D131,4)))</f>
        <v/>
      </c>
      <c r="I131" s="16">
        <f>IF(A131&amp;""="","",COUNTIFS('السلوك'!$B$6:$B$1005,A131&amp;"",'السلوك'!$C$6:$C$1005,"إيجابي"))</f>
        <v/>
      </c>
      <c r="J131" s="16">
        <f>IF(A131&amp;""="","",COUNTIFS('السلوك'!$B$6:$B$1005,A131&amp;"",'السلوك'!$C$6:$C$1005,"تنبيه"))</f>
        <v/>
      </c>
      <c r="K131" s="6">
        <f>IF(A131&amp;""="","",IF(D131=0,"لا واجبات",IF(H131&lt;'الإعدادات'!$B$6,"يحتاج متابعة","منتظم")))</f>
        <v/>
      </c>
      <c r="L131" s="6">
        <f>IF(A131&amp;""="","",IF(J131&gt;='الإعدادات'!$B$7,"متابعة سلوك",""))</f>
        <v/>
      </c>
      <c r="M131" s="16">
        <f>IF(K131="يحتاج متابعة",COUNTIFS($H$6:$H$305,"&lt;"&amp;H131,$K$6:$K$305,"يحتاج متابعة")+COUNTIFS($H$6:H131,H131,$K$6:K131,"يحتاج متابعة"),"")</f>
        <v/>
      </c>
    </row>
    <row r="132">
      <c r="A132" s="5" t="n"/>
      <c r="B132" s="5" t="n"/>
      <c r="C132" s="5" t="n"/>
      <c r="D132" s="16">
        <f>IF(A132&amp;""="","",COUNTIFS('التسليم'!$B$6:$B$2005,A132&amp;""))</f>
        <v/>
      </c>
      <c r="E132" s="16">
        <f>IF(A132&amp;""="","",COUNTIFS('التسليم'!$B$6:$B$2005,A132&amp;"",'التسليم'!$C$6:$C$2005,"سلّم في الموعد"))</f>
        <v/>
      </c>
      <c r="F132" s="16">
        <f>IF(A132&amp;""="","",COUNTIFS('التسليم'!$B$6:$B$2005,A132&amp;"",'التسليم'!$C$6:$C$2005,"سلّم متأخرًا"))</f>
        <v/>
      </c>
      <c r="G132" s="16">
        <f>IF(A132&amp;""="","",COUNTIFS('التسليم'!$B$6:$B$2005,A132&amp;"",'التسليم'!$C$6:$C$2005,"لم يسلّم"))</f>
        <v/>
      </c>
      <c r="H132" s="17">
        <f>IF(A132&amp;""="","",IF(D132=0,"",ROUND((E132+F132)/D132,4)))</f>
        <v/>
      </c>
      <c r="I132" s="16">
        <f>IF(A132&amp;""="","",COUNTIFS('السلوك'!$B$6:$B$1005,A132&amp;"",'السلوك'!$C$6:$C$1005,"إيجابي"))</f>
        <v/>
      </c>
      <c r="J132" s="16">
        <f>IF(A132&amp;""="","",COUNTIFS('السلوك'!$B$6:$B$1005,A132&amp;"",'السلوك'!$C$6:$C$1005,"تنبيه"))</f>
        <v/>
      </c>
      <c r="K132" s="6">
        <f>IF(A132&amp;""="","",IF(D132=0,"لا واجبات",IF(H132&lt;'الإعدادات'!$B$6,"يحتاج متابعة","منتظم")))</f>
        <v/>
      </c>
      <c r="L132" s="6">
        <f>IF(A132&amp;""="","",IF(J132&gt;='الإعدادات'!$B$7,"متابعة سلوك",""))</f>
        <v/>
      </c>
      <c r="M132" s="16">
        <f>IF(K132="يحتاج متابعة",COUNTIFS($H$6:$H$305,"&lt;"&amp;H132,$K$6:$K$305,"يحتاج متابعة")+COUNTIFS($H$6:H132,H132,$K$6:K132,"يحتاج متابعة"),"")</f>
        <v/>
      </c>
    </row>
    <row r="133">
      <c r="A133" s="5" t="n"/>
      <c r="B133" s="5" t="n"/>
      <c r="C133" s="5" t="n"/>
      <c r="D133" s="16">
        <f>IF(A133&amp;""="","",COUNTIFS('التسليم'!$B$6:$B$2005,A133&amp;""))</f>
        <v/>
      </c>
      <c r="E133" s="16">
        <f>IF(A133&amp;""="","",COUNTIFS('التسليم'!$B$6:$B$2005,A133&amp;"",'التسليم'!$C$6:$C$2005,"سلّم في الموعد"))</f>
        <v/>
      </c>
      <c r="F133" s="16">
        <f>IF(A133&amp;""="","",COUNTIFS('التسليم'!$B$6:$B$2005,A133&amp;"",'التسليم'!$C$6:$C$2005,"سلّم متأخرًا"))</f>
        <v/>
      </c>
      <c r="G133" s="16">
        <f>IF(A133&amp;""="","",COUNTIFS('التسليم'!$B$6:$B$2005,A133&amp;"",'التسليم'!$C$6:$C$2005,"لم يسلّم"))</f>
        <v/>
      </c>
      <c r="H133" s="17">
        <f>IF(A133&amp;""="","",IF(D133=0,"",ROUND((E133+F133)/D133,4)))</f>
        <v/>
      </c>
      <c r="I133" s="16">
        <f>IF(A133&amp;""="","",COUNTIFS('السلوك'!$B$6:$B$1005,A133&amp;"",'السلوك'!$C$6:$C$1005,"إيجابي"))</f>
        <v/>
      </c>
      <c r="J133" s="16">
        <f>IF(A133&amp;""="","",COUNTIFS('السلوك'!$B$6:$B$1005,A133&amp;"",'السلوك'!$C$6:$C$1005,"تنبيه"))</f>
        <v/>
      </c>
      <c r="K133" s="6">
        <f>IF(A133&amp;""="","",IF(D133=0,"لا واجبات",IF(H133&lt;'الإعدادات'!$B$6,"يحتاج متابعة","منتظم")))</f>
        <v/>
      </c>
      <c r="L133" s="6">
        <f>IF(A133&amp;""="","",IF(J133&gt;='الإعدادات'!$B$7,"متابعة سلوك",""))</f>
        <v/>
      </c>
      <c r="M133" s="16">
        <f>IF(K133="يحتاج متابعة",COUNTIFS($H$6:$H$305,"&lt;"&amp;H133,$K$6:$K$305,"يحتاج متابعة")+COUNTIFS($H$6:H133,H133,$K$6:K133,"يحتاج متابعة"),"")</f>
        <v/>
      </c>
    </row>
    <row r="134">
      <c r="A134" s="5" t="n"/>
      <c r="B134" s="5" t="n"/>
      <c r="C134" s="5" t="n"/>
      <c r="D134" s="16">
        <f>IF(A134&amp;""="","",COUNTIFS('التسليم'!$B$6:$B$2005,A134&amp;""))</f>
        <v/>
      </c>
      <c r="E134" s="16">
        <f>IF(A134&amp;""="","",COUNTIFS('التسليم'!$B$6:$B$2005,A134&amp;"",'التسليم'!$C$6:$C$2005,"سلّم في الموعد"))</f>
        <v/>
      </c>
      <c r="F134" s="16">
        <f>IF(A134&amp;""="","",COUNTIFS('التسليم'!$B$6:$B$2005,A134&amp;"",'التسليم'!$C$6:$C$2005,"سلّم متأخرًا"))</f>
        <v/>
      </c>
      <c r="G134" s="16">
        <f>IF(A134&amp;""="","",COUNTIFS('التسليم'!$B$6:$B$2005,A134&amp;"",'التسليم'!$C$6:$C$2005,"لم يسلّم"))</f>
        <v/>
      </c>
      <c r="H134" s="17">
        <f>IF(A134&amp;""="","",IF(D134=0,"",ROUND((E134+F134)/D134,4)))</f>
        <v/>
      </c>
      <c r="I134" s="16">
        <f>IF(A134&amp;""="","",COUNTIFS('السلوك'!$B$6:$B$1005,A134&amp;"",'السلوك'!$C$6:$C$1005,"إيجابي"))</f>
        <v/>
      </c>
      <c r="J134" s="16">
        <f>IF(A134&amp;""="","",COUNTIFS('السلوك'!$B$6:$B$1005,A134&amp;"",'السلوك'!$C$6:$C$1005,"تنبيه"))</f>
        <v/>
      </c>
      <c r="K134" s="6">
        <f>IF(A134&amp;""="","",IF(D134=0,"لا واجبات",IF(H134&lt;'الإعدادات'!$B$6,"يحتاج متابعة","منتظم")))</f>
        <v/>
      </c>
      <c r="L134" s="6">
        <f>IF(A134&amp;""="","",IF(J134&gt;='الإعدادات'!$B$7,"متابعة سلوك",""))</f>
        <v/>
      </c>
      <c r="M134" s="16">
        <f>IF(K134="يحتاج متابعة",COUNTIFS($H$6:$H$305,"&lt;"&amp;H134,$K$6:$K$305,"يحتاج متابعة")+COUNTIFS($H$6:H134,H134,$K$6:K134,"يحتاج متابعة"),"")</f>
        <v/>
      </c>
    </row>
    <row r="135">
      <c r="A135" s="5" t="n"/>
      <c r="B135" s="5" t="n"/>
      <c r="C135" s="5" t="n"/>
      <c r="D135" s="16">
        <f>IF(A135&amp;""="","",COUNTIFS('التسليم'!$B$6:$B$2005,A135&amp;""))</f>
        <v/>
      </c>
      <c r="E135" s="16">
        <f>IF(A135&amp;""="","",COUNTIFS('التسليم'!$B$6:$B$2005,A135&amp;"",'التسليم'!$C$6:$C$2005,"سلّم في الموعد"))</f>
        <v/>
      </c>
      <c r="F135" s="16">
        <f>IF(A135&amp;""="","",COUNTIFS('التسليم'!$B$6:$B$2005,A135&amp;"",'التسليم'!$C$6:$C$2005,"سلّم متأخرًا"))</f>
        <v/>
      </c>
      <c r="G135" s="16">
        <f>IF(A135&amp;""="","",COUNTIFS('التسليم'!$B$6:$B$2005,A135&amp;"",'التسليم'!$C$6:$C$2005,"لم يسلّم"))</f>
        <v/>
      </c>
      <c r="H135" s="17">
        <f>IF(A135&amp;""="","",IF(D135=0,"",ROUND((E135+F135)/D135,4)))</f>
        <v/>
      </c>
      <c r="I135" s="16">
        <f>IF(A135&amp;""="","",COUNTIFS('السلوك'!$B$6:$B$1005,A135&amp;"",'السلوك'!$C$6:$C$1005,"إيجابي"))</f>
        <v/>
      </c>
      <c r="J135" s="16">
        <f>IF(A135&amp;""="","",COUNTIFS('السلوك'!$B$6:$B$1005,A135&amp;"",'السلوك'!$C$6:$C$1005,"تنبيه"))</f>
        <v/>
      </c>
      <c r="K135" s="6">
        <f>IF(A135&amp;""="","",IF(D135=0,"لا واجبات",IF(H135&lt;'الإعدادات'!$B$6,"يحتاج متابعة","منتظم")))</f>
        <v/>
      </c>
      <c r="L135" s="6">
        <f>IF(A135&amp;""="","",IF(J135&gt;='الإعدادات'!$B$7,"متابعة سلوك",""))</f>
        <v/>
      </c>
      <c r="M135" s="16">
        <f>IF(K135="يحتاج متابعة",COUNTIFS($H$6:$H$305,"&lt;"&amp;H135,$K$6:$K$305,"يحتاج متابعة")+COUNTIFS($H$6:H135,H135,$K$6:K135,"يحتاج متابعة"),"")</f>
        <v/>
      </c>
    </row>
    <row r="136">
      <c r="A136" s="5" t="n"/>
      <c r="B136" s="5" t="n"/>
      <c r="C136" s="5" t="n"/>
      <c r="D136" s="16">
        <f>IF(A136&amp;""="","",COUNTIFS('التسليم'!$B$6:$B$2005,A136&amp;""))</f>
        <v/>
      </c>
      <c r="E136" s="16">
        <f>IF(A136&amp;""="","",COUNTIFS('التسليم'!$B$6:$B$2005,A136&amp;"",'التسليم'!$C$6:$C$2005,"سلّم في الموعد"))</f>
        <v/>
      </c>
      <c r="F136" s="16">
        <f>IF(A136&amp;""="","",COUNTIFS('التسليم'!$B$6:$B$2005,A136&amp;"",'التسليم'!$C$6:$C$2005,"سلّم متأخرًا"))</f>
        <v/>
      </c>
      <c r="G136" s="16">
        <f>IF(A136&amp;""="","",COUNTIFS('التسليم'!$B$6:$B$2005,A136&amp;"",'التسليم'!$C$6:$C$2005,"لم يسلّم"))</f>
        <v/>
      </c>
      <c r="H136" s="17">
        <f>IF(A136&amp;""="","",IF(D136=0,"",ROUND((E136+F136)/D136,4)))</f>
        <v/>
      </c>
      <c r="I136" s="16">
        <f>IF(A136&amp;""="","",COUNTIFS('السلوك'!$B$6:$B$1005,A136&amp;"",'السلوك'!$C$6:$C$1005,"إيجابي"))</f>
        <v/>
      </c>
      <c r="J136" s="16">
        <f>IF(A136&amp;""="","",COUNTIFS('السلوك'!$B$6:$B$1005,A136&amp;"",'السلوك'!$C$6:$C$1005,"تنبيه"))</f>
        <v/>
      </c>
      <c r="K136" s="6">
        <f>IF(A136&amp;""="","",IF(D136=0,"لا واجبات",IF(H136&lt;'الإعدادات'!$B$6,"يحتاج متابعة","منتظم")))</f>
        <v/>
      </c>
      <c r="L136" s="6">
        <f>IF(A136&amp;""="","",IF(J136&gt;='الإعدادات'!$B$7,"متابعة سلوك",""))</f>
        <v/>
      </c>
      <c r="M136" s="16">
        <f>IF(K136="يحتاج متابعة",COUNTIFS($H$6:$H$305,"&lt;"&amp;H136,$K$6:$K$305,"يحتاج متابعة")+COUNTIFS($H$6:H136,H136,$K$6:K136,"يحتاج متابعة"),"")</f>
        <v/>
      </c>
    </row>
    <row r="137">
      <c r="A137" s="5" t="n"/>
      <c r="B137" s="5" t="n"/>
      <c r="C137" s="5" t="n"/>
      <c r="D137" s="16">
        <f>IF(A137&amp;""="","",COUNTIFS('التسليم'!$B$6:$B$2005,A137&amp;""))</f>
        <v/>
      </c>
      <c r="E137" s="16">
        <f>IF(A137&amp;""="","",COUNTIFS('التسليم'!$B$6:$B$2005,A137&amp;"",'التسليم'!$C$6:$C$2005,"سلّم في الموعد"))</f>
        <v/>
      </c>
      <c r="F137" s="16">
        <f>IF(A137&amp;""="","",COUNTIFS('التسليم'!$B$6:$B$2005,A137&amp;"",'التسليم'!$C$6:$C$2005,"سلّم متأخرًا"))</f>
        <v/>
      </c>
      <c r="G137" s="16">
        <f>IF(A137&amp;""="","",COUNTIFS('التسليم'!$B$6:$B$2005,A137&amp;"",'التسليم'!$C$6:$C$2005,"لم يسلّم"))</f>
        <v/>
      </c>
      <c r="H137" s="17">
        <f>IF(A137&amp;""="","",IF(D137=0,"",ROUND((E137+F137)/D137,4)))</f>
        <v/>
      </c>
      <c r="I137" s="16">
        <f>IF(A137&amp;""="","",COUNTIFS('السلوك'!$B$6:$B$1005,A137&amp;"",'السلوك'!$C$6:$C$1005,"إيجابي"))</f>
        <v/>
      </c>
      <c r="J137" s="16">
        <f>IF(A137&amp;""="","",COUNTIFS('السلوك'!$B$6:$B$1005,A137&amp;"",'السلوك'!$C$6:$C$1005,"تنبيه"))</f>
        <v/>
      </c>
      <c r="K137" s="6">
        <f>IF(A137&amp;""="","",IF(D137=0,"لا واجبات",IF(H137&lt;'الإعدادات'!$B$6,"يحتاج متابعة","منتظم")))</f>
        <v/>
      </c>
      <c r="L137" s="6">
        <f>IF(A137&amp;""="","",IF(J137&gt;='الإعدادات'!$B$7,"متابعة سلوك",""))</f>
        <v/>
      </c>
      <c r="M137" s="16">
        <f>IF(K137="يحتاج متابعة",COUNTIFS($H$6:$H$305,"&lt;"&amp;H137,$K$6:$K$305,"يحتاج متابعة")+COUNTIFS($H$6:H137,H137,$K$6:K137,"يحتاج متابعة"),"")</f>
        <v/>
      </c>
    </row>
    <row r="138">
      <c r="A138" s="5" t="n"/>
      <c r="B138" s="5" t="n"/>
      <c r="C138" s="5" t="n"/>
      <c r="D138" s="16">
        <f>IF(A138&amp;""="","",COUNTIFS('التسليم'!$B$6:$B$2005,A138&amp;""))</f>
        <v/>
      </c>
      <c r="E138" s="16">
        <f>IF(A138&amp;""="","",COUNTIFS('التسليم'!$B$6:$B$2005,A138&amp;"",'التسليم'!$C$6:$C$2005,"سلّم في الموعد"))</f>
        <v/>
      </c>
      <c r="F138" s="16">
        <f>IF(A138&amp;""="","",COUNTIFS('التسليم'!$B$6:$B$2005,A138&amp;"",'التسليم'!$C$6:$C$2005,"سلّم متأخرًا"))</f>
        <v/>
      </c>
      <c r="G138" s="16">
        <f>IF(A138&amp;""="","",COUNTIFS('التسليم'!$B$6:$B$2005,A138&amp;"",'التسليم'!$C$6:$C$2005,"لم يسلّم"))</f>
        <v/>
      </c>
      <c r="H138" s="17">
        <f>IF(A138&amp;""="","",IF(D138=0,"",ROUND((E138+F138)/D138,4)))</f>
        <v/>
      </c>
      <c r="I138" s="16">
        <f>IF(A138&amp;""="","",COUNTIFS('السلوك'!$B$6:$B$1005,A138&amp;"",'السلوك'!$C$6:$C$1005,"إيجابي"))</f>
        <v/>
      </c>
      <c r="J138" s="16">
        <f>IF(A138&amp;""="","",COUNTIFS('السلوك'!$B$6:$B$1005,A138&amp;"",'السلوك'!$C$6:$C$1005,"تنبيه"))</f>
        <v/>
      </c>
      <c r="K138" s="6">
        <f>IF(A138&amp;""="","",IF(D138=0,"لا واجبات",IF(H138&lt;'الإعدادات'!$B$6,"يحتاج متابعة","منتظم")))</f>
        <v/>
      </c>
      <c r="L138" s="6">
        <f>IF(A138&amp;""="","",IF(J138&gt;='الإعدادات'!$B$7,"متابعة سلوك",""))</f>
        <v/>
      </c>
      <c r="M138" s="16">
        <f>IF(K138="يحتاج متابعة",COUNTIFS($H$6:$H$305,"&lt;"&amp;H138,$K$6:$K$305,"يحتاج متابعة")+COUNTIFS($H$6:H138,H138,$K$6:K138,"يحتاج متابعة"),"")</f>
        <v/>
      </c>
    </row>
    <row r="139">
      <c r="A139" s="5" t="n"/>
      <c r="B139" s="5" t="n"/>
      <c r="C139" s="5" t="n"/>
      <c r="D139" s="16">
        <f>IF(A139&amp;""="","",COUNTIFS('التسليم'!$B$6:$B$2005,A139&amp;""))</f>
        <v/>
      </c>
      <c r="E139" s="16">
        <f>IF(A139&amp;""="","",COUNTIFS('التسليم'!$B$6:$B$2005,A139&amp;"",'التسليم'!$C$6:$C$2005,"سلّم في الموعد"))</f>
        <v/>
      </c>
      <c r="F139" s="16">
        <f>IF(A139&amp;""="","",COUNTIFS('التسليم'!$B$6:$B$2005,A139&amp;"",'التسليم'!$C$6:$C$2005,"سلّم متأخرًا"))</f>
        <v/>
      </c>
      <c r="G139" s="16">
        <f>IF(A139&amp;""="","",COUNTIFS('التسليم'!$B$6:$B$2005,A139&amp;"",'التسليم'!$C$6:$C$2005,"لم يسلّم"))</f>
        <v/>
      </c>
      <c r="H139" s="17">
        <f>IF(A139&amp;""="","",IF(D139=0,"",ROUND((E139+F139)/D139,4)))</f>
        <v/>
      </c>
      <c r="I139" s="16">
        <f>IF(A139&amp;""="","",COUNTIFS('السلوك'!$B$6:$B$1005,A139&amp;"",'السلوك'!$C$6:$C$1005,"إيجابي"))</f>
        <v/>
      </c>
      <c r="J139" s="16">
        <f>IF(A139&amp;""="","",COUNTIFS('السلوك'!$B$6:$B$1005,A139&amp;"",'السلوك'!$C$6:$C$1005,"تنبيه"))</f>
        <v/>
      </c>
      <c r="K139" s="6">
        <f>IF(A139&amp;""="","",IF(D139=0,"لا واجبات",IF(H139&lt;'الإعدادات'!$B$6,"يحتاج متابعة","منتظم")))</f>
        <v/>
      </c>
      <c r="L139" s="6">
        <f>IF(A139&amp;""="","",IF(J139&gt;='الإعدادات'!$B$7,"متابعة سلوك",""))</f>
        <v/>
      </c>
      <c r="M139" s="16">
        <f>IF(K139="يحتاج متابعة",COUNTIFS($H$6:$H$305,"&lt;"&amp;H139,$K$6:$K$305,"يحتاج متابعة")+COUNTIFS($H$6:H139,H139,$K$6:K139,"يحتاج متابعة"),"")</f>
        <v/>
      </c>
    </row>
    <row r="140">
      <c r="A140" s="5" t="n"/>
      <c r="B140" s="5" t="n"/>
      <c r="C140" s="5" t="n"/>
      <c r="D140" s="16">
        <f>IF(A140&amp;""="","",COUNTIFS('التسليم'!$B$6:$B$2005,A140&amp;""))</f>
        <v/>
      </c>
      <c r="E140" s="16">
        <f>IF(A140&amp;""="","",COUNTIFS('التسليم'!$B$6:$B$2005,A140&amp;"",'التسليم'!$C$6:$C$2005,"سلّم في الموعد"))</f>
        <v/>
      </c>
      <c r="F140" s="16">
        <f>IF(A140&amp;""="","",COUNTIFS('التسليم'!$B$6:$B$2005,A140&amp;"",'التسليم'!$C$6:$C$2005,"سلّم متأخرًا"))</f>
        <v/>
      </c>
      <c r="G140" s="16">
        <f>IF(A140&amp;""="","",COUNTIFS('التسليم'!$B$6:$B$2005,A140&amp;"",'التسليم'!$C$6:$C$2005,"لم يسلّم"))</f>
        <v/>
      </c>
      <c r="H140" s="17">
        <f>IF(A140&amp;""="","",IF(D140=0,"",ROUND((E140+F140)/D140,4)))</f>
        <v/>
      </c>
      <c r="I140" s="16">
        <f>IF(A140&amp;""="","",COUNTIFS('السلوك'!$B$6:$B$1005,A140&amp;"",'السلوك'!$C$6:$C$1005,"إيجابي"))</f>
        <v/>
      </c>
      <c r="J140" s="16">
        <f>IF(A140&amp;""="","",COUNTIFS('السلوك'!$B$6:$B$1005,A140&amp;"",'السلوك'!$C$6:$C$1005,"تنبيه"))</f>
        <v/>
      </c>
      <c r="K140" s="6">
        <f>IF(A140&amp;""="","",IF(D140=0,"لا واجبات",IF(H140&lt;'الإعدادات'!$B$6,"يحتاج متابعة","منتظم")))</f>
        <v/>
      </c>
      <c r="L140" s="6">
        <f>IF(A140&amp;""="","",IF(J140&gt;='الإعدادات'!$B$7,"متابعة سلوك",""))</f>
        <v/>
      </c>
      <c r="M140" s="16">
        <f>IF(K140="يحتاج متابعة",COUNTIFS($H$6:$H$305,"&lt;"&amp;H140,$K$6:$K$305,"يحتاج متابعة")+COUNTIFS($H$6:H140,H140,$K$6:K140,"يحتاج متابعة"),"")</f>
        <v/>
      </c>
    </row>
    <row r="141">
      <c r="A141" s="5" t="n"/>
      <c r="B141" s="5" t="n"/>
      <c r="C141" s="5" t="n"/>
      <c r="D141" s="16">
        <f>IF(A141&amp;""="","",COUNTIFS('التسليم'!$B$6:$B$2005,A141&amp;""))</f>
        <v/>
      </c>
      <c r="E141" s="16">
        <f>IF(A141&amp;""="","",COUNTIFS('التسليم'!$B$6:$B$2005,A141&amp;"",'التسليم'!$C$6:$C$2005,"سلّم في الموعد"))</f>
        <v/>
      </c>
      <c r="F141" s="16">
        <f>IF(A141&amp;""="","",COUNTIFS('التسليم'!$B$6:$B$2005,A141&amp;"",'التسليم'!$C$6:$C$2005,"سلّم متأخرًا"))</f>
        <v/>
      </c>
      <c r="G141" s="16">
        <f>IF(A141&amp;""="","",COUNTIFS('التسليم'!$B$6:$B$2005,A141&amp;"",'التسليم'!$C$6:$C$2005,"لم يسلّم"))</f>
        <v/>
      </c>
      <c r="H141" s="17">
        <f>IF(A141&amp;""="","",IF(D141=0,"",ROUND((E141+F141)/D141,4)))</f>
        <v/>
      </c>
      <c r="I141" s="16">
        <f>IF(A141&amp;""="","",COUNTIFS('السلوك'!$B$6:$B$1005,A141&amp;"",'السلوك'!$C$6:$C$1005,"إيجابي"))</f>
        <v/>
      </c>
      <c r="J141" s="16">
        <f>IF(A141&amp;""="","",COUNTIFS('السلوك'!$B$6:$B$1005,A141&amp;"",'السلوك'!$C$6:$C$1005,"تنبيه"))</f>
        <v/>
      </c>
      <c r="K141" s="6">
        <f>IF(A141&amp;""="","",IF(D141=0,"لا واجبات",IF(H141&lt;'الإعدادات'!$B$6,"يحتاج متابعة","منتظم")))</f>
        <v/>
      </c>
      <c r="L141" s="6">
        <f>IF(A141&amp;""="","",IF(J141&gt;='الإعدادات'!$B$7,"متابعة سلوك",""))</f>
        <v/>
      </c>
      <c r="M141" s="16">
        <f>IF(K141="يحتاج متابعة",COUNTIFS($H$6:$H$305,"&lt;"&amp;H141,$K$6:$K$305,"يحتاج متابعة")+COUNTIFS($H$6:H141,H141,$K$6:K141,"يحتاج متابعة"),"")</f>
        <v/>
      </c>
    </row>
    <row r="142">
      <c r="A142" s="5" t="n"/>
      <c r="B142" s="5" t="n"/>
      <c r="C142" s="5" t="n"/>
      <c r="D142" s="16">
        <f>IF(A142&amp;""="","",COUNTIFS('التسليم'!$B$6:$B$2005,A142&amp;""))</f>
        <v/>
      </c>
      <c r="E142" s="16">
        <f>IF(A142&amp;""="","",COUNTIFS('التسليم'!$B$6:$B$2005,A142&amp;"",'التسليم'!$C$6:$C$2005,"سلّم في الموعد"))</f>
        <v/>
      </c>
      <c r="F142" s="16">
        <f>IF(A142&amp;""="","",COUNTIFS('التسليم'!$B$6:$B$2005,A142&amp;"",'التسليم'!$C$6:$C$2005,"سلّم متأخرًا"))</f>
        <v/>
      </c>
      <c r="G142" s="16">
        <f>IF(A142&amp;""="","",COUNTIFS('التسليم'!$B$6:$B$2005,A142&amp;"",'التسليم'!$C$6:$C$2005,"لم يسلّم"))</f>
        <v/>
      </c>
      <c r="H142" s="17">
        <f>IF(A142&amp;""="","",IF(D142=0,"",ROUND((E142+F142)/D142,4)))</f>
        <v/>
      </c>
      <c r="I142" s="16">
        <f>IF(A142&amp;""="","",COUNTIFS('السلوك'!$B$6:$B$1005,A142&amp;"",'السلوك'!$C$6:$C$1005,"إيجابي"))</f>
        <v/>
      </c>
      <c r="J142" s="16">
        <f>IF(A142&amp;""="","",COUNTIFS('السلوك'!$B$6:$B$1005,A142&amp;"",'السلوك'!$C$6:$C$1005,"تنبيه"))</f>
        <v/>
      </c>
      <c r="K142" s="6">
        <f>IF(A142&amp;""="","",IF(D142=0,"لا واجبات",IF(H142&lt;'الإعدادات'!$B$6,"يحتاج متابعة","منتظم")))</f>
        <v/>
      </c>
      <c r="L142" s="6">
        <f>IF(A142&amp;""="","",IF(J142&gt;='الإعدادات'!$B$7,"متابعة سلوك",""))</f>
        <v/>
      </c>
      <c r="M142" s="16">
        <f>IF(K142="يحتاج متابعة",COUNTIFS($H$6:$H$305,"&lt;"&amp;H142,$K$6:$K$305,"يحتاج متابعة")+COUNTIFS($H$6:H142,H142,$K$6:K142,"يحتاج متابعة"),"")</f>
        <v/>
      </c>
    </row>
    <row r="143">
      <c r="A143" s="5" t="n"/>
      <c r="B143" s="5" t="n"/>
      <c r="C143" s="5" t="n"/>
      <c r="D143" s="16">
        <f>IF(A143&amp;""="","",COUNTIFS('التسليم'!$B$6:$B$2005,A143&amp;""))</f>
        <v/>
      </c>
      <c r="E143" s="16">
        <f>IF(A143&amp;""="","",COUNTIFS('التسليم'!$B$6:$B$2005,A143&amp;"",'التسليم'!$C$6:$C$2005,"سلّم في الموعد"))</f>
        <v/>
      </c>
      <c r="F143" s="16">
        <f>IF(A143&amp;""="","",COUNTIFS('التسليم'!$B$6:$B$2005,A143&amp;"",'التسليم'!$C$6:$C$2005,"سلّم متأخرًا"))</f>
        <v/>
      </c>
      <c r="G143" s="16">
        <f>IF(A143&amp;""="","",COUNTIFS('التسليم'!$B$6:$B$2005,A143&amp;"",'التسليم'!$C$6:$C$2005,"لم يسلّم"))</f>
        <v/>
      </c>
      <c r="H143" s="17">
        <f>IF(A143&amp;""="","",IF(D143=0,"",ROUND((E143+F143)/D143,4)))</f>
        <v/>
      </c>
      <c r="I143" s="16">
        <f>IF(A143&amp;""="","",COUNTIFS('السلوك'!$B$6:$B$1005,A143&amp;"",'السلوك'!$C$6:$C$1005,"إيجابي"))</f>
        <v/>
      </c>
      <c r="J143" s="16">
        <f>IF(A143&amp;""="","",COUNTIFS('السلوك'!$B$6:$B$1005,A143&amp;"",'السلوك'!$C$6:$C$1005,"تنبيه"))</f>
        <v/>
      </c>
      <c r="K143" s="6">
        <f>IF(A143&amp;""="","",IF(D143=0,"لا واجبات",IF(H143&lt;'الإعدادات'!$B$6,"يحتاج متابعة","منتظم")))</f>
        <v/>
      </c>
      <c r="L143" s="6">
        <f>IF(A143&amp;""="","",IF(J143&gt;='الإعدادات'!$B$7,"متابعة سلوك",""))</f>
        <v/>
      </c>
      <c r="M143" s="16">
        <f>IF(K143="يحتاج متابعة",COUNTIFS($H$6:$H$305,"&lt;"&amp;H143,$K$6:$K$305,"يحتاج متابعة")+COUNTIFS($H$6:H143,H143,$K$6:K143,"يحتاج متابعة"),"")</f>
        <v/>
      </c>
    </row>
    <row r="144">
      <c r="A144" s="5" t="n"/>
      <c r="B144" s="5" t="n"/>
      <c r="C144" s="5" t="n"/>
      <c r="D144" s="16">
        <f>IF(A144&amp;""="","",COUNTIFS('التسليم'!$B$6:$B$2005,A144&amp;""))</f>
        <v/>
      </c>
      <c r="E144" s="16">
        <f>IF(A144&amp;""="","",COUNTIFS('التسليم'!$B$6:$B$2005,A144&amp;"",'التسليم'!$C$6:$C$2005,"سلّم في الموعد"))</f>
        <v/>
      </c>
      <c r="F144" s="16">
        <f>IF(A144&amp;""="","",COUNTIFS('التسليم'!$B$6:$B$2005,A144&amp;"",'التسليم'!$C$6:$C$2005,"سلّم متأخرًا"))</f>
        <v/>
      </c>
      <c r="G144" s="16">
        <f>IF(A144&amp;""="","",COUNTIFS('التسليم'!$B$6:$B$2005,A144&amp;"",'التسليم'!$C$6:$C$2005,"لم يسلّم"))</f>
        <v/>
      </c>
      <c r="H144" s="17">
        <f>IF(A144&amp;""="","",IF(D144=0,"",ROUND((E144+F144)/D144,4)))</f>
        <v/>
      </c>
      <c r="I144" s="16">
        <f>IF(A144&amp;""="","",COUNTIFS('السلوك'!$B$6:$B$1005,A144&amp;"",'السلوك'!$C$6:$C$1005,"إيجابي"))</f>
        <v/>
      </c>
      <c r="J144" s="16">
        <f>IF(A144&amp;""="","",COUNTIFS('السلوك'!$B$6:$B$1005,A144&amp;"",'السلوك'!$C$6:$C$1005,"تنبيه"))</f>
        <v/>
      </c>
      <c r="K144" s="6">
        <f>IF(A144&amp;""="","",IF(D144=0,"لا واجبات",IF(H144&lt;'الإعدادات'!$B$6,"يحتاج متابعة","منتظم")))</f>
        <v/>
      </c>
      <c r="L144" s="6">
        <f>IF(A144&amp;""="","",IF(J144&gt;='الإعدادات'!$B$7,"متابعة سلوك",""))</f>
        <v/>
      </c>
      <c r="M144" s="16">
        <f>IF(K144="يحتاج متابعة",COUNTIFS($H$6:$H$305,"&lt;"&amp;H144,$K$6:$K$305,"يحتاج متابعة")+COUNTIFS($H$6:H144,H144,$K$6:K144,"يحتاج متابعة"),"")</f>
        <v/>
      </c>
    </row>
    <row r="145">
      <c r="A145" s="5" t="n"/>
      <c r="B145" s="5" t="n"/>
      <c r="C145" s="5" t="n"/>
      <c r="D145" s="16">
        <f>IF(A145&amp;""="","",COUNTIFS('التسليم'!$B$6:$B$2005,A145&amp;""))</f>
        <v/>
      </c>
      <c r="E145" s="16">
        <f>IF(A145&amp;""="","",COUNTIFS('التسليم'!$B$6:$B$2005,A145&amp;"",'التسليم'!$C$6:$C$2005,"سلّم في الموعد"))</f>
        <v/>
      </c>
      <c r="F145" s="16">
        <f>IF(A145&amp;""="","",COUNTIFS('التسليم'!$B$6:$B$2005,A145&amp;"",'التسليم'!$C$6:$C$2005,"سلّم متأخرًا"))</f>
        <v/>
      </c>
      <c r="G145" s="16">
        <f>IF(A145&amp;""="","",COUNTIFS('التسليم'!$B$6:$B$2005,A145&amp;"",'التسليم'!$C$6:$C$2005,"لم يسلّم"))</f>
        <v/>
      </c>
      <c r="H145" s="17">
        <f>IF(A145&amp;""="","",IF(D145=0,"",ROUND((E145+F145)/D145,4)))</f>
        <v/>
      </c>
      <c r="I145" s="16">
        <f>IF(A145&amp;""="","",COUNTIFS('السلوك'!$B$6:$B$1005,A145&amp;"",'السلوك'!$C$6:$C$1005,"إيجابي"))</f>
        <v/>
      </c>
      <c r="J145" s="16">
        <f>IF(A145&amp;""="","",COUNTIFS('السلوك'!$B$6:$B$1005,A145&amp;"",'السلوك'!$C$6:$C$1005,"تنبيه"))</f>
        <v/>
      </c>
      <c r="K145" s="6">
        <f>IF(A145&amp;""="","",IF(D145=0,"لا واجبات",IF(H145&lt;'الإعدادات'!$B$6,"يحتاج متابعة","منتظم")))</f>
        <v/>
      </c>
      <c r="L145" s="6">
        <f>IF(A145&amp;""="","",IF(J145&gt;='الإعدادات'!$B$7,"متابعة سلوك",""))</f>
        <v/>
      </c>
      <c r="M145" s="16">
        <f>IF(K145="يحتاج متابعة",COUNTIFS($H$6:$H$305,"&lt;"&amp;H145,$K$6:$K$305,"يحتاج متابعة")+COUNTIFS($H$6:H145,H145,$K$6:K145,"يحتاج متابعة"),"")</f>
        <v/>
      </c>
    </row>
    <row r="146">
      <c r="A146" s="5" t="n"/>
      <c r="B146" s="5" t="n"/>
      <c r="C146" s="5" t="n"/>
      <c r="D146" s="16">
        <f>IF(A146&amp;""="","",COUNTIFS('التسليم'!$B$6:$B$2005,A146&amp;""))</f>
        <v/>
      </c>
      <c r="E146" s="16">
        <f>IF(A146&amp;""="","",COUNTIFS('التسليم'!$B$6:$B$2005,A146&amp;"",'التسليم'!$C$6:$C$2005,"سلّم في الموعد"))</f>
        <v/>
      </c>
      <c r="F146" s="16">
        <f>IF(A146&amp;""="","",COUNTIFS('التسليم'!$B$6:$B$2005,A146&amp;"",'التسليم'!$C$6:$C$2005,"سلّم متأخرًا"))</f>
        <v/>
      </c>
      <c r="G146" s="16">
        <f>IF(A146&amp;""="","",COUNTIFS('التسليم'!$B$6:$B$2005,A146&amp;"",'التسليم'!$C$6:$C$2005,"لم يسلّم"))</f>
        <v/>
      </c>
      <c r="H146" s="17">
        <f>IF(A146&amp;""="","",IF(D146=0,"",ROUND((E146+F146)/D146,4)))</f>
        <v/>
      </c>
      <c r="I146" s="16">
        <f>IF(A146&amp;""="","",COUNTIFS('السلوك'!$B$6:$B$1005,A146&amp;"",'السلوك'!$C$6:$C$1005,"إيجابي"))</f>
        <v/>
      </c>
      <c r="J146" s="16">
        <f>IF(A146&amp;""="","",COUNTIFS('السلوك'!$B$6:$B$1005,A146&amp;"",'السلوك'!$C$6:$C$1005,"تنبيه"))</f>
        <v/>
      </c>
      <c r="K146" s="6">
        <f>IF(A146&amp;""="","",IF(D146=0,"لا واجبات",IF(H146&lt;'الإعدادات'!$B$6,"يحتاج متابعة","منتظم")))</f>
        <v/>
      </c>
      <c r="L146" s="6">
        <f>IF(A146&amp;""="","",IF(J146&gt;='الإعدادات'!$B$7,"متابعة سلوك",""))</f>
        <v/>
      </c>
      <c r="M146" s="16">
        <f>IF(K146="يحتاج متابعة",COUNTIFS($H$6:$H$305,"&lt;"&amp;H146,$K$6:$K$305,"يحتاج متابعة")+COUNTIFS($H$6:H146,H146,$K$6:K146,"يحتاج متابعة"),"")</f>
        <v/>
      </c>
    </row>
    <row r="147">
      <c r="A147" s="5" t="n"/>
      <c r="B147" s="5" t="n"/>
      <c r="C147" s="5" t="n"/>
      <c r="D147" s="16">
        <f>IF(A147&amp;""="","",COUNTIFS('التسليم'!$B$6:$B$2005,A147&amp;""))</f>
        <v/>
      </c>
      <c r="E147" s="16">
        <f>IF(A147&amp;""="","",COUNTIFS('التسليم'!$B$6:$B$2005,A147&amp;"",'التسليم'!$C$6:$C$2005,"سلّم في الموعد"))</f>
        <v/>
      </c>
      <c r="F147" s="16">
        <f>IF(A147&amp;""="","",COUNTIFS('التسليم'!$B$6:$B$2005,A147&amp;"",'التسليم'!$C$6:$C$2005,"سلّم متأخرًا"))</f>
        <v/>
      </c>
      <c r="G147" s="16">
        <f>IF(A147&amp;""="","",COUNTIFS('التسليم'!$B$6:$B$2005,A147&amp;"",'التسليم'!$C$6:$C$2005,"لم يسلّم"))</f>
        <v/>
      </c>
      <c r="H147" s="17">
        <f>IF(A147&amp;""="","",IF(D147=0,"",ROUND((E147+F147)/D147,4)))</f>
        <v/>
      </c>
      <c r="I147" s="16">
        <f>IF(A147&amp;""="","",COUNTIFS('السلوك'!$B$6:$B$1005,A147&amp;"",'السلوك'!$C$6:$C$1005,"إيجابي"))</f>
        <v/>
      </c>
      <c r="J147" s="16">
        <f>IF(A147&amp;""="","",COUNTIFS('السلوك'!$B$6:$B$1005,A147&amp;"",'السلوك'!$C$6:$C$1005,"تنبيه"))</f>
        <v/>
      </c>
      <c r="K147" s="6">
        <f>IF(A147&amp;""="","",IF(D147=0,"لا واجبات",IF(H147&lt;'الإعدادات'!$B$6,"يحتاج متابعة","منتظم")))</f>
        <v/>
      </c>
      <c r="L147" s="6">
        <f>IF(A147&amp;""="","",IF(J147&gt;='الإعدادات'!$B$7,"متابعة سلوك",""))</f>
        <v/>
      </c>
      <c r="M147" s="16">
        <f>IF(K147="يحتاج متابعة",COUNTIFS($H$6:$H$305,"&lt;"&amp;H147,$K$6:$K$305,"يحتاج متابعة")+COUNTIFS($H$6:H147,H147,$K$6:K147,"يحتاج متابعة"),"")</f>
        <v/>
      </c>
    </row>
    <row r="148">
      <c r="A148" s="5" t="n"/>
      <c r="B148" s="5" t="n"/>
      <c r="C148" s="5" t="n"/>
      <c r="D148" s="16">
        <f>IF(A148&amp;""="","",COUNTIFS('التسليم'!$B$6:$B$2005,A148&amp;""))</f>
        <v/>
      </c>
      <c r="E148" s="16">
        <f>IF(A148&amp;""="","",COUNTIFS('التسليم'!$B$6:$B$2005,A148&amp;"",'التسليم'!$C$6:$C$2005,"سلّم في الموعد"))</f>
        <v/>
      </c>
      <c r="F148" s="16">
        <f>IF(A148&amp;""="","",COUNTIFS('التسليم'!$B$6:$B$2005,A148&amp;"",'التسليم'!$C$6:$C$2005,"سلّم متأخرًا"))</f>
        <v/>
      </c>
      <c r="G148" s="16">
        <f>IF(A148&amp;""="","",COUNTIFS('التسليم'!$B$6:$B$2005,A148&amp;"",'التسليم'!$C$6:$C$2005,"لم يسلّم"))</f>
        <v/>
      </c>
      <c r="H148" s="17">
        <f>IF(A148&amp;""="","",IF(D148=0,"",ROUND((E148+F148)/D148,4)))</f>
        <v/>
      </c>
      <c r="I148" s="16">
        <f>IF(A148&amp;""="","",COUNTIFS('السلوك'!$B$6:$B$1005,A148&amp;"",'السلوك'!$C$6:$C$1005,"إيجابي"))</f>
        <v/>
      </c>
      <c r="J148" s="16">
        <f>IF(A148&amp;""="","",COUNTIFS('السلوك'!$B$6:$B$1005,A148&amp;"",'السلوك'!$C$6:$C$1005,"تنبيه"))</f>
        <v/>
      </c>
      <c r="K148" s="6">
        <f>IF(A148&amp;""="","",IF(D148=0,"لا واجبات",IF(H148&lt;'الإعدادات'!$B$6,"يحتاج متابعة","منتظم")))</f>
        <v/>
      </c>
      <c r="L148" s="6">
        <f>IF(A148&amp;""="","",IF(J148&gt;='الإعدادات'!$B$7,"متابعة سلوك",""))</f>
        <v/>
      </c>
      <c r="M148" s="16">
        <f>IF(K148="يحتاج متابعة",COUNTIFS($H$6:$H$305,"&lt;"&amp;H148,$K$6:$K$305,"يحتاج متابعة")+COUNTIFS($H$6:H148,H148,$K$6:K148,"يحتاج متابعة"),"")</f>
        <v/>
      </c>
    </row>
    <row r="149">
      <c r="A149" s="5" t="n"/>
      <c r="B149" s="5" t="n"/>
      <c r="C149" s="5" t="n"/>
      <c r="D149" s="16">
        <f>IF(A149&amp;""="","",COUNTIFS('التسليم'!$B$6:$B$2005,A149&amp;""))</f>
        <v/>
      </c>
      <c r="E149" s="16">
        <f>IF(A149&amp;""="","",COUNTIFS('التسليم'!$B$6:$B$2005,A149&amp;"",'التسليم'!$C$6:$C$2005,"سلّم في الموعد"))</f>
        <v/>
      </c>
      <c r="F149" s="16">
        <f>IF(A149&amp;""="","",COUNTIFS('التسليم'!$B$6:$B$2005,A149&amp;"",'التسليم'!$C$6:$C$2005,"سلّم متأخرًا"))</f>
        <v/>
      </c>
      <c r="G149" s="16">
        <f>IF(A149&amp;""="","",COUNTIFS('التسليم'!$B$6:$B$2005,A149&amp;"",'التسليم'!$C$6:$C$2005,"لم يسلّم"))</f>
        <v/>
      </c>
      <c r="H149" s="17">
        <f>IF(A149&amp;""="","",IF(D149=0,"",ROUND((E149+F149)/D149,4)))</f>
        <v/>
      </c>
      <c r="I149" s="16">
        <f>IF(A149&amp;""="","",COUNTIFS('السلوك'!$B$6:$B$1005,A149&amp;"",'السلوك'!$C$6:$C$1005,"إيجابي"))</f>
        <v/>
      </c>
      <c r="J149" s="16">
        <f>IF(A149&amp;""="","",COUNTIFS('السلوك'!$B$6:$B$1005,A149&amp;"",'السلوك'!$C$6:$C$1005,"تنبيه"))</f>
        <v/>
      </c>
      <c r="K149" s="6">
        <f>IF(A149&amp;""="","",IF(D149=0,"لا واجبات",IF(H149&lt;'الإعدادات'!$B$6,"يحتاج متابعة","منتظم")))</f>
        <v/>
      </c>
      <c r="L149" s="6">
        <f>IF(A149&amp;""="","",IF(J149&gt;='الإعدادات'!$B$7,"متابعة سلوك",""))</f>
        <v/>
      </c>
      <c r="M149" s="16">
        <f>IF(K149="يحتاج متابعة",COUNTIFS($H$6:$H$305,"&lt;"&amp;H149,$K$6:$K$305,"يحتاج متابعة")+COUNTIFS($H$6:H149,H149,$K$6:K149,"يحتاج متابعة"),"")</f>
        <v/>
      </c>
    </row>
    <row r="150">
      <c r="A150" s="5" t="n"/>
      <c r="B150" s="5" t="n"/>
      <c r="C150" s="5" t="n"/>
      <c r="D150" s="16">
        <f>IF(A150&amp;""="","",COUNTIFS('التسليم'!$B$6:$B$2005,A150&amp;""))</f>
        <v/>
      </c>
      <c r="E150" s="16">
        <f>IF(A150&amp;""="","",COUNTIFS('التسليم'!$B$6:$B$2005,A150&amp;"",'التسليم'!$C$6:$C$2005,"سلّم في الموعد"))</f>
        <v/>
      </c>
      <c r="F150" s="16">
        <f>IF(A150&amp;""="","",COUNTIFS('التسليم'!$B$6:$B$2005,A150&amp;"",'التسليم'!$C$6:$C$2005,"سلّم متأخرًا"))</f>
        <v/>
      </c>
      <c r="G150" s="16">
        <f>IF(A150&amp;""="","",COUNTIFS('التسليم'!$B$6:$B$2005,A150&amp;"",'التسليم'!$C$6:$C$2005,"لم يسلّم"))</f>
        <v/>
      </c>
      <c r="H150" s="17">
        <f>IF(A150&amp;""="","",IF(D150=0,"",ROUND((E150+F150)/D150,4)))</f>
        <v/>
      </c>
      <c r="I150" s="16">
        <f>IF(A150&amp;""="","",COUNTIFS('السلوك'!$B$6:$B$1005,A150&amp;"",'السلوك'!$C$6:$C$1005,"إيجابي"))</f>
        <v/>
      </c>
      <c r="J150" s="16">
        <f>IF(A150&amp;""="","",COUNTIFS('السلوك'!$B$6:$B$1005,A150&amp;"",'السلوك'!$C$6:$C$1005,"تنبيه"))</f>
        <v/>
      </c>
      <c r="K150" s="6">
        <f>IF(A150&amp;""="","",IF(D150=0,"لا واجبات",IF(H150&lt;'الإعدادات'!$B$6,"يحتاج متابعة","منتظم")))</f>
        <v/>
      </c>
      <c r="L150" s="6">
        <f>IF(A150&amp;""="","",IF(J150&gt;='الإعدادات'!$B$7,"متابعة سلوك",""))</f>
        <v/>
      </c>
      <c r="M150" s="16">
        <f>IF(K150="يحتاج متابعة",COUNTIFS($H$6:$H$305,"&lt;"&amp;H150,$K$6:$K$305,"يحتاج متابعة")+COUNTIFS($H$6:H150,H150,$K$6:K150,"يحتاج متابعة"),"")</f>
        <v/>
      </c>
    </row>
    <row r="151">
      <c r="A151" s="5" t="n"/>
      <c r="B151" s="5" t="n"/>
      <c r="C151" s="5" t="n"/>
      <c r="D151" s="16">
        <f>IF(A151&amp;""="","",COUNTIFS('التسليم'!$B$6:$B$2005,A151&amp;""))</f>
        <v/>
      </c>
      <c r="E151" s="16">
        <f>IF(A151&amp;""="","",COUNTIFS('التسليم'!$B$6:$B$2005,A151&amp;"",'التسليم'!$C$6:$C$2005,"سلّم في الموعد"))</f>
        <v/>
      </c>
      <c r="F151" s="16">
        <f>IF(A151&amp;""="","",COUNTIFS('التسليم'!$B$6:$B$2005,A151&amp;"",'التسليم'!$C$6:$C$2005,"سلّم متأخرًا"))</f>
        <v/>
      </c>
      <c r="G151" s="16">
        <f>IF(A151&amp;""="","",COUNTIFS('التسليم'!$B$6:$B$2005,A151&amp;"",'التسليم'!$C$6:$C$2005,"لم يسلّم"))</f>
        <v/>
      </c>
      <c r="H151" s="17">
        <f>IF(A151&amp;""="","",IF(D151=0,"",ROUND((E151+F151)/D151,4)))</f>
        <v/>
      </c>
      <c r="I151" s="16">
        <f>IF(A151&amp;""="","",COUNTIFS('السلوك'!$B$6:$B$1005,A151&amp;"",'السلوك'!$C$6:$C$1005,"إيجابي"))</f>
        <v/>
      </c>
      <c r="J151" s="16">
        <f>IF(A151&amp;""="","",COUNTIFS('السلوك'!$B$6:$B$1005,A151&amp;"",'السلوك'!$C$6:$C$1005,"تنبيه"))</f>
        <v/>
      </c>
      <c r="K151" s="6">
        <f>IF(A151&amp;""="","",IF(D151=0,"لا واجبات",IF(H151&lt;'الإعدادات'!$B$6,"يحتاج متابعة","منتظم")))</f>
        <v/>
      </c>
      <c r="L151" s="6">
        <f>IF(A151&amp;""="","",IF(J151&gt;='الإعدادات'!$B$7,"متابعة سلوك",""))</f>
        <v/>
      </c>
      <c r="M151" s="16">
        <f>IF(K151="يحتاج متابعة",COUNTIFS($H$6:$H$305,"&lt;"&amp;H151,$K$6:$K$305,"يحتاج متابعة")+COUNTIFS($H$6:H151,H151,$K$6:K151,"يحتاج متابعة"),"")</f>
        <v/>
      </c>
    </row>
    <row r="152">
      <c r="A152" s="5" t="n"/>
      <c r="B152" s="5" t="n"/>
      <c r="C152" s="5" t="n"/>
      <c r="D152" s="16">
        <f>IF(A152&amp;""="","",COUNTIFS('التسليم'!$B$6:$B$2005,A152&amp;""))</f>
        <v/>
      </c>
      <c r="E152" s="16">
        <f>IF(A152&amp;""="","",COUNTIFS('التسليم'!$B$6:$B$2005,A152&amp;"",'التسليم'!$C$6:$C$2005,"سلّم في الموعد"))</f>
        <v/>
      </c>
      <c r="F152" s="16">
        <f>IF(A152&amp;""="","",COUNTIFS('التسليم'!$B$6:$B$2005,A152&amp;"",'التسليم'!$C$6:$C$2005,"سلّم متأخرًا"))</f>
        <v/>
      </c>
      <c r="G152" s="16">
        <f>IF(A152&amp;""="","",COUNTIFS('التسليم'!$B$6:$B$2005,A152&amp;"",'التسليم'!$C$6:$C$2005,"لم يسلّم"))</f>
        <v/>
      </c>
      <c r="H152" s="17">
        <f>IF(A152&amp;""="","",IF(D152=0,"",ROUND((E152+F152)/D152,4)))</f>
        <v/>
      </c>
      <c r="I152" s="16">
        <f>IF(A152&amp;""="","",COUNTIFS('السلوك'!$B$6:$B$1005,A152&amp;"",'السلوك'!$C$6:$C$1005,"إيجابي"))</f>
        <v/>
      </c>
      <c r="J152" s="16">
        <f>IF(A152&amp;""="","",COUNTIFS('السلوك'!$B$6:$B$1005,A152&amp;"",'السلوك'!$C$6:$C$1005,"تنبيه"))</f>
        <v/>
      </c>
      <c r="K152" s="6">
        <f>IF(A152&amp;""="","",IF(D152=0,"لا واجبات",IF(H152&lt;'الإعدادات'!$B$6,"يحتاج متابعة","منتظم")))</f>
        <v/>
      </c>
      <c r="L152" s="6">
        <f>IF(A152&amp;""="","",IF(J152&gt;='الإعدادات'!$B$7,"متابعة سلوك",""))</f>
        <v/>
      </c>
      <c r="M152" s="16">
        <f>IF(K152="يحتاج متابعة",COUNTIFS($H$6:$H$305,"&lt;"&amp;H152,$K$6:$K$305,"يحتاج متابعة")+COUNTIFS($H$6:H152,H152,$K$6:K152,"يحتاج متابعة"),"")</f>
        <v/>
      </c>
    </row>
    <row r="153">
      <c r="A153" s="5" t="n"/>
      <c r="B153" s="5" t="n"/>
      <c r="C153" s="5" t="n"/>
      <c r="D153" s="16">
        <f>IF(A153&amp;""="","",COUNTIFS('التسليم'!$B$6:$B$2005,A153&amp;""))</f>
        <v/>
      </c>
      <c r="E153" s="16">
        <f>IF(A153&amp;""="","",COUNTIFS('التسليم'!$B$6:$B$2005,A153&amp;"",'التسليم'!$C$6:$C$2005,"سلّم في الموعد"))</f>
        <v/>
      </c>
      <c r="F153" s="16">
        <f>IF(A153&amp;""="","",COUNTIFS('التسليم'!$B$6:$B$2005,A153&amp;"",'التسليم'!$C$6:$C$2005,"سلّم متأخرًا"))</f>
        <v/>
      </c>
      <c r="G153" s="16">
        <f>IF(A153&amp;""="","",COUNTIFS('التسليم'!$B$6:$B$2005,A153&amp;"",'التسليم'!$C$6:$C$2005,"لم يسلّم"))</f>
        <v/>
      </c>
      <c r="H153" s="17">
        <f>IF(A153&amp;""="","",IF(D153=0,"",ROUND((E153+F153)/D153,4)))</f>
        <v/>
      </c>
      <c r="I153" s="16">
        <f>IF(A153&amp;""="","",COUNTIFS('السلوك'!$B$6:$B$1005,A153&amp;"",'السلوك'!$C$6:$C$1005,"إيجابي"))</f>
        <v/>
      </c>
      <c r="J153" s="16">
        <f>IF(A153&amp;""="","",COUNTIFS('السلوك'!$B$6:$B$1005,A153&amp;"",'السلوك'!$C$6:$C$1005,"تنبيه"))</f>
        <v/>
      </c>
      <c r="K153" s="6">
        <f>IF(A153&amp;""="","",IF(D153=0,"لا واجبات",IF(H153&lt;'الإعدادات'!$B$6,"يحتاج متابعة","منتظم")))</f>
        <v/>
      </c>
      <c r="L153" s="6">
        <f>IF(A153&amp;""="","",IF(J153&gt;='الإعدادات'!$B$7,"متابعة سلوك",""))</f>
        <v/>
      </c>
      <c r="M153" s="16">
        <f>IF(K153="يحتاج متابعة",COUNTIFS($H$6:$H$305,"&lt;"&amp;H153,$K$6:$K$305,"يحتاج متابعة")+COUNTIFS($H$6:H153,H153,$K$6:K153,"يحتاج متابعة"),"")</f>
        <v/>
      </c>
    </row>
    <row r="154">
      <c r="A154" s="5" t="n"/>
      <c r="B154" s="5" t="n"/>
      <c r="C154" s="5" t="n"/>
      <c r="D154" s="16">
        <f>IF(A154&amp;""="","",COUNTIFS('التسليم'!$B$6:$B$2005,A154&amp;""))</f>
        <v/>
      </c>
      <c r="E154" s="16">
        <f>IF(A154&amp;""="","",COUNTIFS('التسليم'!$B$6:$B$2005,A154&amp;"",'التسليم'!$C$6:$C$2005,"سلّم في الموعد"))</f>
        <v/>
      </c>
      <c r="F154" s="16">
        <f>IF(A154&amp;""="","",COUNTIFS('التسليم'!$B$6:$B$2005,A154&amp;"",'التسليم'!$C$6:$C$2005,"سلّم متأخرًا"))</f>
        <v/>
      </c>
      <c r="G154" s="16">
        <f>IF(A154&amp;""="","",COUNTIFS('التسليم'!$B$6:$B$2005,A154&amp;"",'التسليم'!$C$6:$C$2005,"لم يسلّم"))</f>
        <v/>
      </c>
      <c r="H154" s="17">
        <f>IF(A154&amp;""="","",IF(D154=0,"",ROUND((E154+F154)/D154,4)))</f>
        <v/>
      </c>
      <c r="I154" s="16">
        <f>IF(A154&amp;""="","",COUNTIFS('السلوك'!$B$6:$B$1005,A154&amp;"",'السلوك'!$C$6:$C$1005,"إيجابي"))</f>
        <v/>
      </c>
      <c r="J154" s="16">
        <f>IF(A154&amp;""="","",COUNTIFS('السلوك'!$B$6:$B$1005,A154&amp;"",'السلوك'!$C$6:$C$1005,"تنبيه"))</f>
        <v/>
      </c>
      <c r="K154" s="6">
        <f>IF(A154&amp;""="","",IF(D154=0,"لا واجبات",IF(H154&lt;'الإعدادات'!$B$6,"يحتاج متابعة","منتظم")))</f>
        <v/>
      </c>
      <c r="L154" s="6">
        <f>IF(A154&amp;""="","",IF(J154&gt;='الإعدادات'!$B$7,"متابعة سلوك",""))</f>
        <v/>
      </c>
      <c r="M154" s="16">
        <f>IF(K154="يحتاج متابعة",COUNTIFS($H$6:$H$305,"&lt;"&amp;H154,$K$6:$K$305,"يحتاج متابعة")+COUNTIFS($H$6:H154,H154,$K$6:K154,"يحتاج متابعة"),"")</f>
        <v/>
      </c>
    </row>
    <row r="155">
      <c r="A155" s="5" t="n"/>
      <c r="B155" s="5" t="n"/>
      <c r="C155" s="5" t="n"/>
      <c r="D155" s="16">
        <f>IF(A155&amp;""="","",COUNTIFS('التسليم'!$B$6:$B$2005,A155&amp;""))</f>
        <v/>
      </c>
      <c r="E155" s="16">
        <f>IF(A155&amp;""="","",COUNTIFS('التسليم'!$B$6:$B$2005,A155&amp;"",'التسليم'!$C$6:$C$2005,"سلّم في الموعد"))</f>
        <v/>
      </c>
      <c r="F155" s="16">
        <f>IF(A155&amp;""="","",COUNTIFS('التسليم'!$B$6:$B$2005,A155&amp;"",'التسليم'!$C$6:$C$2005,"سلّم متأخرًا"))</f>
        <v/>
      </c>
      <c r="G155" s="16">
        <f>IF(A155&amp;""="","",COUNTIFS('التسليم'!$B$6:$B$2005,A155&amp;"",'التسليم'!$C$6:$C$2005,"لم يسلّم"))</f>
        <v/>
      </c>
      <c r="H155" s="17">
        <f>IF(A155&amp;""="","",IF(D155=0,"",ROUND((E155+F155)/D155,4)))</f>
        <v/>
      </c>
      <c r="I155" s="16">
        <f>IF(A155&amp;""="","",COUNTIFS('السلوك'!$B$6:$B$1005,A155&amp;"",'السلوك'!$C$6:$C$1005,"إيجابي"))</f>
        <v/>
      </c>
      <c r="J155" s="16">
        <f>IF(A155&amp;""="","",COUNTIFS('السلوك'!$B$6:$B$1005,A155&amp;"",'السلوك'!$C$6:$C$1005,"تنبيه"))</f>
        <v/>
      </c>
      <c r="K155" s="6">
        <f>IF(A155&amp;""="","",IF(D155=0,"لا واجبات",IF(H155&lt;'الإعدادات'!$B$6,"يحتاج متابعة","منتظم")))</f>
        <v/>
      </c>
      <c r="L155" s="6">
        <f>IF(A155&amp;""="","",IF(J155&gt;='الإعدادات'!$B$7,"متابعة سلوك",""))</f>
        <v/>
      </c>
      <c r="M155" s="16">
        <f>IF(K155="يحتاج متابعة",COUNTIFS($H$6:$H$305,"&lt;"&amp;H155,$K$6:$K$305,"يحتاج متابعة")+COUNTIFS($H$6:H155,H155,$K$6:K155,"يحتاج متابعة"),"")</f>
        <v/>
      </c>
    </row>
    <row r="156">
      <c r="A156" s="5" t="n"/>
      <c r="B156" s="5" t="n"/>
      <c r="C156" s="5" t="n"/>
      <c r="D156" s="16">
        <f>IF(A156&amp;""="","",COUNTIFS('التسليم'!$B$6:$B$2005,A156&amp;""))</f>
        <v/>
      </c>
      <c r="E156" s="16">
        <f>IF(A156&amp;""="","",COUNTIFS('التسليم'!$B$6:$B$2005,A156&amp;"",'التسليم'!$C$6:$C$2005,"سلّم في الموعد"))</f>
        <v/>
      </c>
      <c r="F156" s="16">
        <f>IF(A156&amp;""="","",COUNTIFS('التسليم'!$B$6:$B$2005,A156&amp;"",'التسليم'!$C$6:$C$2005,"سلّم متأخرًا"))</f>
        <v/>
      </c>
      <c r="G156" s="16">
        <f>IF(A156&amp;""="","",COUNTIFS('التسليم'!$B$6:$B$2005,A156&amp;"",'التسليم'!$C$6:$C$2005,"لم يسلّم"))</f>
        <v/>
      </c>
      <c r="H156" s="17">
        <f>IF(A156&amp;""="","",IF(D156=0,"",ROUND((E156+F156)/D156,4)))</f>
        <v/>
      </c>
      <c r="I156" s="16">
        <f>IF(A156&amp;""="","",COUNTIFS('السلوك'!$B$6:$B$1005,A156&amp;"",'السلوك'!$C$6:$C$1005,"إيجابي"))</f>
        <v/>
      </c>
      <c r="J156" s="16">
        <f>IF(A156&amp;""="","",COUNTIFS('السلوك'!$B$6:$B$1005,A156&amp;"",'السلوك'!$C$6:$C$1005,"تنبيه"))</f>
        <v/>
      </c>
      <c r="K156" s="6">
        <f>IF(A156&amp;""="","",IF(D156=0,"لا واجبات",IF(H156&lt;'الإعدادات'!$B$6,"يحتاج متابعة","منتظم")))</f>
        <v/>
      </c>
      <c r="L156" s="6">
        <f>IF(A156&amp;""="","",IF(J156&gt;='الإعدادات'!$B$7,"متابعة سلوك",""))</f>
        <v/>
      </c>
      <c r="M156" s="16">
        <f>IF(K156="يحتاج متابعة",COUNTIFS($H$6:$H$305,"&lt;"&amp;H156,$K$6:$K$305,"يحتاج متابعة")+COUNTIFS($H$6:H156,H156,$K$6:K156,"يحتاج متابعة"),"")</f>
        <v/>
      </c>
    </row>
    <row r="157">
      <c r="A157" s="5" t="n"/>
      <c r="B157" s="5" t="n"/>
      <c r="C157" s="5" t="n"/>
      <c r="D157" s="16">
        <f>IF(A157&amp;""="","",COUNTIFS('التسليم'!$B$6:$B$2005,A157&amp;""))</f>
        <v/>
      </c>
      <c r="E157" s="16">
        <f>IF(A157&amp;""="","",COUNTIFS('التسليم'!$B$6:$B$2005,A157&amp;"",'التسليم'!$C$6:$C$2005,"سلّم في الموعد"))</f>
        <v/>
      </c>
      <c r="F157" s="16">
        <f>IF(A157&amp;""="","",COUNTIFS('التسليم'!$B$6:$B$2005,A157&amp;"",'التسليم'!$C$6:$C$2005,"سلّم متأخرًا"))</f>
        <v/>
      </c>
      <c r="G157" s="16">
        <f>IF(A157&amp;""="","",COUNTIFS('التسليم'!$B$6:$B$2005,A157&amp;"",'التسليم'!$C$6:$C$2005,"لم يسلّم"))</f>
        <v/>
      </c>
      <c r="H157" s="17">
        <f>IF(A157&amp;""="","",IF(D157=0,"",ROUND((E157+F157)/D157,4)))</f>
        <v/>
      </c>
      <c r="I157" s="16">
        <f>IF(A157&amp;""="","",COUNTIFS('السلوك'!$B$6:$B$1005,A157&amp;"",'السلوك'!$C$6:$C$1005,"إيجابي"))</f>
        <v/>
      </c>
      <c r="J157" s="16">
        <f>IF(A157&amp;""="","",COUNTIFS('السلوك'!$B$6:$B$1005,A157&amp;"",'السلوك'!$C$6:$C$1005,"تنبيه"))</f>
        <v/>
      </c>
      <c r="K157" s="6">
        <f>IF(A157&amp;""="","",IF(D157=0,"لا واجبات",IF(H157&lt;'الإعدادات'!$B$6,"يحتاج متابعة","منتظم")))</f>
        <v/>
      </c>
      <c r="L157" s="6">
        <f>IF(A157&amp;""="","",IF(J157&gt;='الإعدادات'!$B$7,"متابعة سلوك",""))</f>
        <v/>
      </c>
      <c r="M157" s="16">
        <f>IF(K157="يحتاج متابعة",COUNTIFS($H$6:$H$305,"&lt;"&amp;H157,$K$6:$K$305,"يحتاج متابعة")+COUNTIFS($H$6:H157,H157,$K$6:K157,"يحتاج متابعة"),"")</f>
        <v/>
      </c>
    </row>
    <row r="158">
      <c r="A158" s="5" t="n"/>
      <c r="B158" s="5" t="n"/>
      <c r="C158" s="5" t="n"/>
      <c r="D158" s="16">
        <f>IF(A158&amp;""="","",COUNTIFS('التسليم'!$B$6:$B$2005,A158&amp;""))</f>
        <v/>
      </c>
      <c r="E158" s="16">
        <f>IF(A158&amp;""="","",COUNTIFS('التسليم'!$B$6:$B$2005,A158&amp;"",'التسليم'!$C$6:$C$2005,"سلّم في الموعد"))</f>
        <v/>
      </c>
      <c r="F158" s="16">
        <f>IF(A158&amp;""="","",COUNTIFS('التسليم'!$B$6:$B$2005,A158&amp;"",'التسليم'!$C$6:$C$2005,"سلّم متأخرًا"))</f>
        <v/>
      </c>
      <c r="G158" s="16">
        <f>IF(A158&amp;""="","",COUNTIFS('التسليم'!$B$6:$B$2005,A158&amp;"",'التسليم'!$C$6:$C$2005,"لم يسلّم"))</f>
        <v/>
      </c>
      <c r="H158" s="17">
        <f>IF(A158&amp;""="","",IF(D158=0,"",ROUND((E158+F158)/D158,4)))</f>
        <v/>
      </c>
      <c r="I158" s="16">
        <f>IF(A158&amp;""="","",COUNTIFS('السلوك'!$B$6:$B$1005,A158&amp;"",'السلوك'!$C$6:$C$1005,"إيجابي"))</f>
        <v/>
      </c>
      <c r="J158" s="16">
        <f>IF(A158&amp;""="","",COUNTIFS('السلوك'!$B$6:$B$1005,A158&amp;"",'السلوك'!$C$6:$C$1005,"تنبيه"))</f>
        <v/>
      </c>
      <c r="K158" s="6">
        <f>IF(A158&amp;""="","",IF(D158=0,"لا واجبات",IF(H158&lt;'الإعدادات'!$B$6,"يحتاج متابعة","منتظم")))</f>
        <v/>
      </c>
      <c r="L158" s="6">
        <f>IF(A158&amp;""="","",IF(J158&gt;='الإعدادات'!$B$7,"متابعة سلوك",""))</f>
        <v/>
      </c>
      <c r="M158" s="16">
        <f>IF(K158="يحتاج متابعة",COUNTIFS($H$6:$H$305,"&lt;"&amp;H158,$K$6:$K$305,"يحتاج متابعة")+COUNTIFS($H$6:H158,H158,$K$6:K158,"يحتاج متابعة"),"")</f>
        <v/>
      </c>
    </row>
    <row r="159">
      <c r="A159" s="5" t="n"/>
      <c r="B159" s="5" t="n"/>
      <c r="C159" s="5" t="n"/>
      <c r="D159" s="16">
        <f>IF(A159&amp;""="","",COUNTIFS('التسليم'!$B$6:$B$2005,A159&amp;""))</f>
        <v/>
      </c>
      <c r="E159" s="16">
        <f>IF(A159&amp;""="","",COUNTIFS('التسليم'!$B$6:$B$2005,A159&amp;"",'التسليم'!$C$6:$C$2005,"سلّم في الموعد"))</f>
        <v/>
      </c>
      <c r="F159" s="16">
        <f>IF(A159&amp;""="","",COUNTIFS('التسليم'!$B$6:$B$2005,A159&amp;"",'التسليم'!$C$6:$C$2005,"سلّم متأخرًا"))</f>
        <v/>
      </c>
      <c r="G159" s="16">
        <f>IF(A159&amp;""="","",COUNTIFS('التسليم'!$B$6:$B$2005,A159&amp;"",'التسليم'!$C$6:$C$2005,"لم يسلّم"))</f>
        <v/>
      </c>
      <c r="H159" s="17">
        <f>IF(A159&amp;""="","",IF(D159=0,"",ROUND((E159+F159)/D159,4)))</f>
        <v/>
      </c>
      <c r="I159" s="16">
        <f>IF(A159&amp;""="","",COUNTIFS('السلوك'!$B$6:$B$1005,A159&amp;"",'السلوك'!$C$6:$C$1005,"إيجابي"))</f>
        <v/>
      </c>
      <c r="J159" s="16">
        <f>IF(A159&amp;""="","",COUNTIFS('السلوك'!$B$6:$B$1005,A159&amp;"",'السلوك'!$C$6:$C$1005,"تنبيه"))</f>
        <v/>
      </c>
      <c r="K159" s="6">
        <f>IF(A159&amp;""="","",IF(D159=0,"لا واجبات",IF(H159&lt;'الإعدادات'!$B$6,"يحتاج متابعة","منتظم")))</f>
        <v/>
      </c>
      <c r="L159" s="6">
        <f>IF(A159&amp;""="","",IF(J159&gt;='الإعدادات'!$B$7,"متابعة سلوك",""))</f>
        <v/>
      </c>
      <c r="M159" s="16">
        <f>IF(K159="يحتاج متابعة",COUNTIFS($H$6:$H$305,"&lt;"&amp;H159,$K$6:$K$305,"يحتاج متابعة")+COUNTIFS($H$6:H159,H159,$K$6:K159,"يحتاج متابعة"),"")</f>
        <v/>
      </c>
    </row>
    <row r="160">
      <c r="A160" s="5" t="n"/>
      <c r="B160" s="5" t="n"/>
      <c r="C160" s="5" t="n"/>
      <c r="D160" s="16">
        <f>IF(A160&amp;""="","",COUNTIFS('التسليم'!$B$6:$B$2005,A160&amp;""))</f>
        <v/>
      </c>
      <c r="E160" s="16">
        <f>IF(A160&amp;""="","",COUNTIFS('التسليم'!$B$6:$B$2005,A160&amp;"",'التسليم'!$C$6:$C$2005,"سلّم في الموعد"))</f>
        <v/>
      </c>
      <c r="F160" s="16">
        <f>IF(A160&amp;""="","",COUNTIFS('التسليم'!$B$6:$B$2005,A160&amp;"",'التسليم'!$C$6:$C$2005,"سلّم متأخرًا"))</f>
        <v/>
      </c>
      <c r="G160" s="16">
        <f>IF(A160&amp;""="","",COUNTIFS('التسليم'!$B$6:$B$2005,A160&amp;"",'التسليم'!$C$6:$C$2005,"لم يسلّم"))</f>
        <v/>
      </c>
      <c r="H160" s="17">
        <f>IF(A160&amp;""="","",IF(D160=0,"",ROUND((E160+F160)/D160,4)))</f>
        <v/>
      </c>
      <c r="I160" s="16">
        <f>IF(A160&amp;""="","",COUNTIFS('السلوك'!$B$6:$B$1005,A160&amp;"",'السلوك'!$C$6:$C$1005,"إيجابي"))</f>
        <v/>
      </c>
      <c r="J160" s="16">
        <f>IF(A160&amp;""="","",COUNTIFS('السلوك'!$B$6:$B$1005,A160&amp;"",'السلوك'!$C$6:$C$1005,"تنبيه"))</f>
        <v/>
      </c>
      <c r="K160" s="6">
        <f>IF(A160&amp;""="","",IF(D160=0,"لا واجبات",IF(H160&lt;'الإعدادات'!$B$6,"يحتاج متابعة","منتظم")))</f>
        <v/>
      </c>
      <c r="L160" s="6">
        <f>IF(A160&amp;""="","",IF(J160&gt;='الإعدادات'!$B$7,"متابعة سلوك",""))</f>
        <v/>
      </c>
      <c r="M160" s="16">
        <f>IF(K160="يحتاج متابعة",COUNTIFS($H$6:$H$305,"&lt;"&amp;H160,$K$6:$K$305,"يحتاج متابعة")+COUNTIFS($H$6:H160,H160,$K$6:K160,"يحتاج متابعة"),"")</f>
        <v/>
      </c>
    </row>
    <row r="161">
      <c r="A161" s="5" t="n"/>
      <c r="B161" s="5" t="n"/>
      <c r="C161" s="5" t="n"/>
      <c r="D161" s="16">
        <f>IF(A161&amp;""="","",COUNTIFS('التسليم'!$B$6:$B$2005,A161&amp;""))</f>
        <v/>
      </c>
      <c r="E161" s="16">
        <f>IF(A161&amp;""="","",COUNTIFS('التسليم'!$B$6:$B$2005,A161&amp;"",'التسليم'!$C$6:$C$2005,"سلّم في الموعد"))</f>
        <v/>
      </c>
      <c r="F161" s="16">
        <f>IF(A161&amp;""="","",COUNTIFS('التسليم'!$B$6:$B$2005,A161&amp;"",'التسليم'!$C$6:$C$2005,"سلّم متأخرًا"))</f>
        <v/>
      </c>
      <c r="G161" s="16">
        <f>IF(A161&amp;""="","",COUNTIFS('التسليم'!$B$6:$B$2005,A161&amp;"",'التسليم'!$C$6:$C$2005,"لم يسلّم"))</f>
        <v/>
      </c>
      <c r="H161" s="17">
        <f>IF(A161&amp;""="","",IF(D161=0,"",ROUND((E161+F161)/D161,4)))</f>
        <v/>
      </c>
      <c r="I161" s="16">
        <f>IF(A161&amp;""="","",COUNTIFS('السلوك'!$B$6:$B$1005,A161&amp;"",'السلوك'!$C$6:$C$1005,"إيجابي"))</f>
        <v/>
      </c>
      <c r="J161" s="16">
        <f>IF(A161&amp;""="","",COUNTIFS('السلوك'!$B$6:$B$1005,A161&amp;"",'السلوك'!$C$6:$C$1005,"تنبيه"))</f>
        <v/>
      </c>
      <c r="K161" s="6">
        <f>IF(A161&amp;""="","",IF(D161=0,"لا واجبات",IF(H161&lt;'الإعدادات'!$B$6,"يحتاج متابعة","منتظم")))</f>
        <v/>
      </c>
      <c r="L161" s="6">
        <f>IF(A161&amp;""="","",IF(J161&gt;='الإعدادات'!$B$7,"متابعة سلوك",""))</f>
        <v/>
      </c>
      <c r="M161" s="16">
        <f>IF(K161="يحتاج متابعة",COUNTIFS($H$6:$H$305,"&lt;"&amp;H161,$K$6:$K$305,"يحتاج متابعة")+COUNTIFS($H$6:H161,H161,$K$6:K161,"يحتاج متابعة"),"")</f>
        <v/>
      </c>
    </row>
    <row r="162">
      <c r="A162" s="5" t="n"/>
      <c r="B162" s="5" t="n"/>
      <c r="C162" s="5" t="n"/>
      <c r="D162" s="16">
        <f>IF(A162&amp;""="","",COUNTIFS('التسليم'!$B$6:$B$2005,A162&amp;""))</f>
        <v/>
      </c>
      <c r="E162" s="16">
        <f>IF(A162&amp;""="","",COUNTIFS('التسليم'!$B$6:$B$2005,A162&amp;"",'التسليم'!$C$6:$C$2005,"سلّم في الموعد"))</f>
        <v/>
      </c>
      <c r="F162" s="16">
        <f>IF(A162&amp;""="","",COUNTIFS('التسليم'!$B$6:$B$2005,A162&amp;"",'التسليم'!$C$6:$C$2005,"سلّم متأخرًا"))</f>
        <v/>
      </c>
      <c r="G162" s="16">
        <f>IF(A162&amp;""="","",COUNTIFS('التسليم'!$B$6:$B$2005,A162&amp;"",'التسليم'!$C$6:$C$2005,"لم يسلّم"))</f>
        <v/>
      </c>
      <c r="H162" s="17">
        <f>IF(A162&amp;""="","",IF(D162=0,"",ROUND((E162+F162)/D162,4)))</f>
        <v/>
      </c>
      <c r="I162" s="16">
        <f>IF(A162&amp;""="","",COUNTIFS('السلوك'!$B$6:$B$1005,A162&amp;"",'السلوك'!$C$6:$C$1005,"إيجابي"))</f>
        <v/>
      </c>
      <c r="J162" s="16">
        <f>IF(A162&amp;""="","",COUNTIFS('السلوك'!$B$6:$B$1005,A162&amp;"",'السلوك'!$C$6:$C$1005,"تنبيه"))</f>
        <v/>
      </c>
      <c r="K162" s="6">
        <f>IF(A162&amp;""="","",IF(D162=0,"لا واجبات",IF(H162&lt;'الإعدادات'!$B$6,"يحتاج متابعة","منتظم")))</f>
        <v/>
      </c>
      <c r="L162" s="6">
        <f>IF(A162&amp;""="","",IF(J162&gt;='الإعدادات'!$B$7,"متابعة سلوك",""))</f>
        <v/>
      </c>
      <c r="M162" s="16">
        <f>IF(K162="يحتاج متابعة",COUNTIFS($H$6:$H$305,"&lt;"&amp;H162,$K$6:$K$305,"يحتاج متابعة")+COUNTIFS($H$6:H162,H162,$K$6:K162,"يحتاج متابعة"),"")</f>
        <v/>
      </c>
    </row>
    <row r="163">
      <c r="A163" s="5" t="n"/>
      <c r="B163" s="5" t="n"/>
      <c r="C163" s="5" t="n"/>
      <c r="D163" s="16">
        <f>IF(A163&amp;""="","",COUNTIFS('التسليم'!$B$6:$B$2005,A163&amp;""))</f>
        <v/>
      </c>
      <c r="E163" s="16">
        <f>IF(A163&amp;""="","",COUNTIFS('التسليم'!$B$6:$B$2005,A163&amp;"",'التسليم'!$C$6:$C$2005,"سلّم في الموعد"))</f>
        <v/>
      </c>
      <c r="F163" s="16">
        <f>IF(A163&amp;""="","",COUNTIFS('التسليم'!$B$6:$B$2005,A163&amp;"",'التسليم'!$C$6:$C$2005,"سلّم متأخرًا"))</f>
        <v/>
      </c>
      <c r="G163" s="16">
        <f>IF(A163&amp;""="","",COUNTIFS('التسليم'!$B$6:$B$2005,A163&amp;"",'التسليم'!$C$6:$C$2005,"لم يسلّم"))</f>
        <v/>
      </c>
      <c r="H163" s="17">
        <f>IF(A163&amp;""="","",IF(D163=0,"",ROUND((E163+F163)/D163,4)))</f>
        <v/>
      </c>
      <c r="I163" s="16">
        <f>IF(A163&amp;""="","",COUNTIFS('السلوك'!$B$6:$B$1005,A163&amp;"",'السلوك'!$C$6:$C$1005,"إيجابي"))</f>
        <v/>
      </c>
      <c r="J163" s="16">
        <f>IF(A163&amp;""="","",COUNTIFS('السلوك'!$B$6:$B$1005,A163&amp;"",'السلوك'!$C$6:$C$1005,"تنبيه"))</f>
        <v/>
      </c>
      <c r="K163" s="6">
        <f>IF(A163&amp;""="","",IF(D163=0,"لا واجبات",IF(H163&lt;'الإعدادات'!$B$6,"يحتاج متابعة","منتظم")))</f>
        <v/>
      </c>
      <c r="L163" s="6">
        <f>IF(A163&amp;""="","",IF(J163&gt;='الإعدادات'!$B$7,"متابعة سلوك",""))</f>
        <v/>
      </c>
      <c r="M163" s="16">
        <f>IF(K163="يحتاج متابعة",COUNTIFS($H$6:$H$305,"&lt;"&amp;H163,$K$6:$K$305,"يحتاج متابعة")+COUNTIFS($H$6:H163,H163,$K$6:K163,"يحتاج متابعة"),"")</f>
        <v/>
      </c>
    </row>
    <row r="164">
      <c r="A164" s="5" t="n"/>
      <c r="B164" s="5" t="n"/>
      <c r="C164" s="5" t="n"/>
      <c r="D164" s="16">
        <f>IF(A164&amp;""="","",COUNTIFS('التسليم'!$B$6:$B$2005,A164&amp;""))</f>
        <v/>
      </c>
      <c r="E164" s="16">
        <f>IF(A164&amp;""="","",COUNTIFS('التسليم'!$B$6:$B$2005,A164&amp;"",'التسليم'!$C$6:$C$2005,"سلّم في الموعد"))</f>
        <v/>
      </c>
      <c r="F164" s="16">
        <f>IF(A164&amp;""="","",COUNTIFS('التسليم'!$B$6:$B$2005,A164&amp;"",'التسليم'!$C$6:$C$2005,"سلّم متأخرًا"))</f>
        <v/>
      </c>
      <c r="G164" s="16">
        <f>IF(A164&amp;""="","",COUNTIFS('التسليم'!$B$6:$B$2005,A164&amp;"",'التسليم'!$C$6:$C$2005,"لم يسلّم"))</f>
        <v/>
      </c>
      <c r="H164" s="17">
        <f>IF(A164&amp;""="","",IF(D164=0,"",ROUND((E164+F164)/D164,4)))</f>
        <v/>
      </c>
      <c r="I164" s="16">
        <f>IF(A164&amp;""="","",COUNTIFS('السلوك'!$B$6:$B$1005,A164&amp;"",'السلوك'!$C$6:$C$1005,"إيجابي"))</f>
        <v/>
      </c>
      <c r="J164" s="16">
        <f>IF(A164&amp;""="","",COUNTIFS('السلوك'!$B$6:$B$1005,A164&amp;"",'السلوك'!$C$6:$C$1005,"تنبيه"))</f>
        <v/>
      </c>
      <c r="K164" s="6">
        <f>IF(A164&amp;""="","",IF(D164=0,"لا واجبات",IF(H164&lt;'الإعدادات'!$B$6,"يحتاج متابعة","منتظم")))</f>
        <v/>
      </c>
      <c r="L164" s="6">
        <f>IF(A164&amp;""="","",IF(J164&gt;='الإعدادات'!$B$7,"متابعة سلوك",""))</f>
        <v/>
      </c>
      <c r="M164" s="16">
        <f>IF(K164="يحتاج متابعة",COUNTIFS($H$6:$H$305,"&lt;"&amp;H164,$K$6:$K$305,"يحتاج متابعة")+COUNTIFS($H$6:H164,H164,$K$6:K164,"يحتاج متابعة"),"")</f>
        <v/>
      </c>
    </row>
    <row r="165">
      <c r="A165" s="5" t="n"/>
      <c r="B165" s="5" t="n"/>
      <c r="C165" s="5" t="n"/>
      <c r="D165" s="16">
        <f>IF(A165&amp;""="","",COUNTIFS('التسليم'!$B$6:$B$2005,A165&amp;""))</f>
        <v/>
      </c>
      <c r="E165" s="16">
        <f>IF(A165&amp;""="","",COUNTIFS('التسليم'!$B$6:$B$2005,A165&amp;"",'التسليم'!$C$6:$C$2005,"سلّم في الموعد"))</f>
        <v/>
      </c>
      <c r="F165" s="16">
        <f>IF(A165&amp;""="","",COUNTIFS('التسليم'!$B$6:$B$2005,A165&amp;"",'التسليم'!$C$6:$C$2005,"سلّم متأخرًا"))</f>
        <v/>
      </c>
      <c r="G165" s="16">
        <f>IF(A165&amp;""="","",COUNTIFS('التسليم'!$B$6:$B$2005,A165&amp;"",'التسليم'!$C$6:$C$2005,"لم يسلّم"))</f>
        <v/>
      </c>
      <c r="H165" s="17">
        <f>IF(A165&amp;""="","",IF(D165=0,"",ROUND((E165+F165)/D165,4)))</f>
        <v/>
      </c>
      <c r="I165" s="16">
        <f>IF(A165&amp;""="","",COUNTIFS('السلوك'!$B$6:$B$1005,A165&amp;"",'السلوك'!$C$6:$C$1005,"إيجابي"))</f>
        <v/>
      </c>
      <c r="J165" s="16">
        <f>IF(A165&amp;""="","",COUNTIFS('السلوك'!$B$6:$B$1005,A165&amp;"",'السلوك'!$C$6:$C$1005,"تنبيه"))</f>
        <v/>
      </c>
      <c r="K165" s="6">
        <f>IF(A165&amp;""="","",IF(D165=0,"لا واجبات",IF(H165&lt;'الإعدادات'!$B$6,"يحتاج متابعة","منتظم")))</f>
        <v/>
      </c>
      <c r="L165" s="6">
        <f>IF(A165&amp;""="","",IF(J165&gt;='الإعدادات'!$B$7,"متابعة سلوك",""))</f>
        <v/>
      </c>
      <c r="M165" s="16">
        <f>IF(K165="يحتاج متابعة",COUNTIFS($H$6:$H$305,"&lt;"&amp;H165,$K$6:$K$305,"يحتاج متابعة")+COUNTIFS($H$6:H165,H165,$K$6:K165,"يحتاج متابعة"),"")</f>
        <v/>
      </c>
    </row>
    <row r="166">
      <c r="A166" s="5" t="n"/>
      <c r="B166" s="5" t="n"/>
      <c r="C166" s="5" t="n"/>
      <c r="D166" s="16">
        <f>IF(A166&amp;""="","",COUNTIFS('التسليم'!$B$6:$B$2005,A166&amp;""))</f>
        <v/>
      </c>
      <c r="E166" s="16">
        <f>IF(A166&amp;""="","",COUNTIFS('التسليم'!$B$6:$B$2005,A166&amp;"",'التسليم'!$C$6:$C$2005,"سلّم في الموعد"))</f>
        <v/>
      </c>
      <c r="F166" s="16">
        <f>IF(A166&amp;""="","",COUNTIFS('التسليم'!$B$6:$B$2005,A166&amp;"",'التسليم'!$C$6:$C$2005,"سلّم متأخرًا"))</f>
        <v/>
      </c>
      <c r="G166" s="16">
        <f>IF(A166&amp;""="","",COUNTIFS('التسليم'!$B$6:$B$2005,A166&amp;"",'التسليم'!$C$6:$C$2005,"لم يسلّم"))</f>
        <v/>
      </c>
      <c r="H166" s="17">
        <f>IF(A166&amp;""="","",IF(D166=0,"",ROUND((E166+F166)/D166,4)))</f>
        <v/>
      </c>
      <c r="I166" s="16">
        <f>IF(A166&amp;""="","",COUNTIFS('السلوك'!$B$6:$B$1005,A166&amp;"",'السلوك'!$C$6:$C$1005,"إيجابي"))</f>
        <v/>
      </c>
      <c r="J166" s="16">
        <f>IF(A166&amp;""="","",COUNTIFS('السلوك'!$B$6:$B$1005,A166&amp;"",'السلوك'!$C$6:$C$1005,"تنبيه"))</f>
        <v/>
      </c>
      <c r="K166" s="6">
        <f>IF(A166&amp;""="","",IF(D166=0,"لا واجبات",IF(H166&lt;'الإعدادات'!$B$6,"يحتاج متابعة","منتظم")))</f>
        <v/>
      </c>
      <c r="L166" s="6">
        <f>IF(A166&amp;""="","",IF(J166&gt;='الإعدادات'!$B$7,"متابعة سلوك",""))</f>
        <v/>
      </c>
      <c r="M166" s="16">
        <f>IF(K166="يحتاج متابعة",COUNTIFS($H$6:$H$305,"&lt;"&amp;H166,$K$6:$K$305,"يحتاج متابعة")+COUNTIFS($H$6:H166,H166,$K$6:K166,"يحتاج متابعة"),"")</f>
        <v/>
      </c>
    </row>
    <row r="167">
      <c r="A167" s="5" t="n"/>
      <c r="B167" s="5" t="n"/>
      <c r="C167" s="5" t="n"/>
      <c r="D167" s="16">
        <f>IF(A167&amp;""="","",COUNTIFS('التسليم'!$B$6:$B$2005,A167&amp;""))</f>
        <v/>
      </c>
      <c r="E167" s="16">
        <f>IF(A167&amp;""="","",COUNTIFS('التسليم'!$B$6:$B$2005,A167&amp;"",'التسليم'!$C$6:$C$2005,"سلّم في الموعد"))</f>
        <v/>
      </c>
      <c r="F167" s="16">
        <f>IF(A167&amp;""="","",COUNTIFS('التسليم'!$B$6:$B$2005,A167&amp;"",'التسليم'!$C$6:$C$2005,"سلّم متأخرًا"))</f>
        <v/>
      </c>
      <c r="G167" s="16">
        <f>IF(A167&amp;""="","",COUNTIFS('التسليم'!$B$6:$B$2005,A167&amp;"",'التسليم'!$C$6:$C$2005,"لم يسلّم"))</f>
        <v/>
      </c>
      <c r="H167" s="17">
        <f>IF(A167&amp;""="","",IF(D167=0,"",ROUND((E167+F167)/D167,4)))</f>
        <v/>
      </c>
      <c r="I167" s="16">
        <f>IF(A167&amp;""="","",COUNTIFS('السلوك'!$B$6:$B$1005,A167&amp;"",'السلوك'!$C$6:$C$1005,"إيجابي"))</f>
        <v/>
      </c>
      <c r="J167" s="16">
        <f>IF(A167&amp;""="","",COUNTIFS('السلوك'!$B$6:$B$1005,A167&amp;"",'السلوك'!$C$6:$C$1005,"تنبيه"))</f>
        <v/>
      </c>
      <c r="K167" s="6">
        <f>IF(A167&amp;""="","",IF(D167=0,"لا واجبات",IF(H167&lt;'الإعدادات'!$B$6,"يحتاج متابعة","منتظم")))</f>
        <v/>
      </c>
      <c r="L167" s="6">
        <f>IF(A167&amp;""="","",IF(J167&gt;='الإعدادات'!$B$7,"متابعة سلوك",""))</f>
        <v/>
      </c>
      <c r="M167" s="16">
        <f>IF(K167="يحتاج متابعة",COUNTIFS($H$6:$H$305,"&lt;"&amp;H167,$K$6:$K$305,"يحتاج متابعة")+COUNTIFS($H$6:H167,H167,$K$6:K167,"يحتاج متابعة"),"")</f>
        <v/>
      </c>
    </row>
    <row r="168">
      <c r="A168" s="5" t="n"/>
      <c r="B168" s="5" t="n"/>
      <c r="C168" s="5" t="n"/>
      <c r="D168" s="16">
        <f>IF(A168&amp;""="","",COUNTIFS('التسليم'!$B$6:$B$2005,A168&amp;""))</f>
        <v/>
      </c>
      <c r="E168" s="16">
        <f>IF(A168&amp;""="","",COUNTIFS('التسليم'!$B$6:$B$2005,A168&amp;"",'التسليم'!$C$6:$C$2005,"سلّم في الموعد"))</f>
        <v/>
      </c>
      <c r="F168" s="16">
        <f>IF(A168&amp;""="","",COUNTIFS('التسليم'!$B$6:$B$2005,A168&amp;"",'التسليم'!$C$6:$C$2005,"سلّم متأخرًا"))</f>
        <v/>
      </c>
      <c r="G168" s="16">
        <f>IF(A168&amp;""="","",COUNTIFS('التسليم'!$B$6:$B$2005,A168&amp;"",'التسليم'!$C$6:$C$2005,"لم يسلّم"))</f>
        <v/>
      </c>
      <c r="H168" s="17">
        <f>IF(A168&amp;""="","",IF(D168=0,"",ROUND((E168+F168)/D168,4)))</f>
        <v/>
      </c>
      <c r="I168" s="16">
        <f>IF(A168&amp;""="","",COUNTIFS('السلوك'!$B$6:$B$1005,A168&amp;"",'السلوك'!$C$6:$C$1005,"إيجابي"))</f>
        <v/>
      </c>
      <c r="J168" s="16">
        <f>IF(A168&amp;""="","",COUNTIFS('السلوك'!$B$6:$B$1005,A168&amp;"",'السلوك'!$C$6:$C$1005,"تنبيه"))</f>
        <v/>
      </c>
      <c r="K168" s="6">
        <f>IF(A168&amp;""="","",IF(D168=0,"لا واجبات",IF(H168&lt;'الإعدادات'!$B$6,"يحتاج متابعة","منتظم")))</f>
        <v/>
      </c>
      <c r="L168" s="6">
        <f>IF(A168&amp;""="","",IF(J168&gt;='الإعدادات'!$B$7,"متابعة سلوك",""))</f>
        <v/>
      </c>
      <c r="M168" s="16">
        <f>IF(K168="يحتاج متابعة",COUNTIFS($H$6:$H$305,"&lt;"&amp;H168,$K$6:$K$305,"يحتاج متابعة")+COUNTIFS($H$6:H168,H168,$K$6:K168,"يحتاج متابعة"),"")</f>
        <v/>
      </c>
    </row>
    <row r="169">
      <c r="A169" s="5" t="n"/>
      <c r="B169" s="5" t="n"/>
      <c r="C169" s="5" t="n"/>
      <c r="D169" s="16">
        <f>IF(A169&amp;""="","",COUNTIFS('التسليم'!$B$6:$B$2005,A169&amp;""))</f>
        <v/>
      </c>
      <c r="E169" s="16">
        <f>IF(A169&amp;""="","",COUNTIFS('التسليم'!$B$6:$B$2005,A169&amp;"",'التسليم'!$C$6:$C$2005,"سلّم في الموعد"))</f>
        <v/>
      </c>
      <c r="F169" s="16">
        <f>IF(A169&amp;""="","",COUNTIFS('التسليم'!$B$6:$B$2005,A169&amp;"",'التسليم'!$C$6:$C$2005,"سلّم متأخرًا"))</f>
        <v/>
      </c>
      <c r="G169" s="16">
        <f>IF(A169&amp;""="","",COUNTIFS('التسليم'!$B$6:$B$2005,A169&amp;"",'التسليم'!$C$6:$C$2005,"لم يسلّم"))</f>
        <v/>
      </c>
      <c r="H169" s="17">
        <f>IF(A169&amp;""="","",IF(D169=0,"",ROUND((E169+F169)/D169,4)))</f>
        <v/>
      </c>
      <c r="I169" s="16">
        <f>IF(A169&amp;""="","",COUNTIFS('السلوك'!$B$6:$B$1005,A169&amp;"",'السلوك'!$C$6:$C$1005,"إيجابي"))</f>
        <v/>
      </c>
      <c r="J169" s="16">
        <f>IF(A169&amp;""="","",COUNTIFS('السلوك'!$B$6:$B$1005,A169&amp;"",'السلوك'!$C$6:$C$1005,"تنبيه"))</f>
        <v/>
      </c>
      <c r="K169" s="6">
        <f>IF(A169&amp;""="","",IF(D169=0,"لا واجبات",IF(H169&lt;'الإعدادات'!$B$6,"يحتاج متابعة","منتظم")))</f>
        <v/>
      </c>
      <c r="L169" s="6">
        <f>IF(A169&amp;""="","",IF(J169&gt;='الإعدادات'!$B$7,"متابعة سلوك",""))</f>
        <v/>
      </c>
      <c r="M169" s="16">
        <f>IF(K169="يحتاج متابعة",COUNTIFS($H$6:$H$305,"&lt;"&amp;H169,$K$6:$K$305,"يحتاج متابعة")+COUNTIFS($H$6:H169,H169,$K$6:K169,"يحتاج متابعة"),"")</f>
        <v/>
      </c>
    </row>
    <row r="170">
      <c r="A170" s="5" t="n"/>
      <c r="B170" s="5" t="n"/>
      <c r="C170" s="5" t="n"/>
      <c r="D170" s="16">
        <f>IF(A170&amp;""="","",COUNTIFS('التسليم'!$B$6:$B$2005,A170&amp;""))</f>
        <v/>
      </c>
      <c r="E170" s="16">
        <f>IF(A170&amp;""="","",COUNTIFS('التسليم'!$B$6:$B$2005,A170&amp;"",'التسليم'!$C$6:$C$2005,"سلّم في الموعد"))</f>
        <v/>
      </c>
      <c r="F170" s="16">
        <f>IF(A170&amp;""="","",COUNTIFS('التسليم'!$B$6:$B$2005,A170&amp;"",'التسليم'!$C$6:$C$2005,"سلّم متأخرًا"))</f>
        <v/>
      </c>
      <c r="G170" s="16">
        <f>IF(A170&amp;""="","",COUNTIFS('التسليم'!$B$6:$B$2005,A170&amp;"",'التسليم'!$C$6:$C$2005,"لم يسلّم"))</f>
        <v/>
      </c>
      <c r="H170" s="17">
        <f>IF(A170&amp;""="","",IF(D170=0,"",ROUND((E170+F170)/D170,4)))</f>
        <v/>
      </c>
      <c r="I170" s="16">
        <f>IF(A170&amp;""="","",COUNTIFS('السلوك'!$B$6:$B$1005,A170&amp;"",'السلوك'!$C$6:$C$1005,"إيجابي"))</f>
        <v/>
      </c>
      <c r="J170" s="16">
        <f>IF(A170&amp;""="","",COUNTIFS('السلوك'!$B$6:$B$1005,A170&amp;"",'السلوك'!$C$6:$C$1005,"تنبيه"))</f>
        <v/>
      </c>
      <c r="K170" s="6">
        <f>IF(A170&amp;""="","",IF(D170=0,"لا واجبات",IF(H170&lt;'الإعدادات'!$B$6,"يحتاج متابعة","منتظم")))</f>
        <v/>
      </c>
      <c r="L170" s="6">
        <f>IF(A170&amp;""="","",IF(J170&gt;='الإعدادات'!$B$7,"متابعة سلوك",""))</f>
        <v/>
      </c>
      <c r="M170" s="16">
        <f>IF(K170="يحتاج متابعة",COUNTIFS($H$6:$H$305,"&lt;"&amp;H170,$K$6:$K$305,"يحتاج متابعة")+COUNTIFS($H$6:H170,H170,$K$6:K170,"يحتاج متابعة"),"")</f>
        <v/>
      </c>
    </row>
    <row r="171">
      <c r="A171" s="5" t="n"/>
      <c r="B171" s="5" t="n"/>
      <c r="C171" s="5" t="n"/>
      <c r="D171" s="16">
        <f>IF(A171&amp;""="","",COUNTIFS('التسليم'!$B$6:$B$2005,A171&amp;""))</f>
        <v/>
      </c>
      <c r="E171" s="16">
        <f>IF(A171&amp;""="","",COUNTIFS('التسليم'!$B$6:$B$2005,A171&amp;"",'التسليم'!$C$6:$C$2005,"سلّم في الموعد"))</f>
        <v/>
      </c>
      <c r="F171" s="16">
        <f>IF(A171&amp;""="","",COUNTIFS('التسليم'!$B$6:$B$2005,A171&amp;"",'التسليم'!$C$6:$C$2005,"سلّم متأخرًا"))</f>
        <v/>
      </c>
      <c r="G171" s="16">
        <f>IF(A171&amp;""="","",COUNTIFS('التسليم'!$B$6:$B$2005,A171&amp;"",'التسليم'!$C$6:$C$2005,"لم يسلّم"))</f>
        <v/>
      </c>
      <c r="H171" s="17">
        <f>IF(A171&amp;""="","",IF(D171=0,"",ROUND((E171+F171)/D171,4)))</f>
        <v/>
      </c>
      <c r="I171" s="16">
        <f>IF(A171&amp;""="","",COUNTIFS('السلوك'!$B$6:$B$1005,A171&amp;"",'السلوك'!$C$6:$C$1005,"إيجابي"))</f>
        <v/>
      </c>
      <c r="J171" s="16">
        <f>IF(A171&amp;""="","",COUNTIFS('السلوك'!$B$6:$B$1005,A171&amp;"",'السلوك'!$C$6:$C$1005,"تنبيه"))</f>
        <v/>
      </c>
      <c r="K171" s="6">
        <f>IF(A171&amp;""="","",IF(D171=0,"لا واجبات",IF(H171&lt;'الإعدادات'!$B$6,"يحتاج متابعة","منتظم")))</f>
        <v/>
      </c>
      <c r="L171" s="6">
        <f>IF(A171&amp;""="","",IF(J171&gt;='الإعدادات'!$B$7,"متابعة سلوك",""))</f>
        <v/>
      </c>
      <c r="M171" s="16">
        <f>IF(K171="يحتاج متابعة",COUNTIFS($H$6:$H$305,"&lt;"&amp;H171,$K$6:$K$305,"يحتاج متابعة")+COUNTIFS($H$6:H171,H171,$K$6:K171,"يحتاج متابعة"),"")</f>
        <v/>
      </c>
    </row>
    <row r="172">
      <c r="A172" s="5" t="n"/>
      <c r="B172" s="5" t="n"/>
      <c r="C172" s="5" t="n"/>
      <c r="D172" s="16">
        <f>IF(A172&amp;""="","",COUNTIFS('التسليم'!$B$6:$B$2005,A172&amp;""))</f>
        <v/>
      </c>
      <c r="E172" s="16">
        <f>IF(A172&amp;""="","",COUNTIFS('التسليم'!$B$6:$B$2005,A172&amp;"",'التسليم'!$C$6:$C$2005,"سلّم في الموعد"))</f>
        <v/>
      </c>
      <c r="F172" s="16">
        <f>IF(A172&amp;""="","",COUNTIFS('التسليم'!$B$6:$B$2005,A172&amp;"",'التسليم'!$C$6:$C$2005,"سلّم متأخرًا"))</f>
        <v/>
      </c>
      <c r="G172" s="16">
        <f>IF(A172&amp;""="","",COUNTIFS('التسليم'!$B$6:$B$2005,A172&amp;"",'التسليم'!$C$6:$C$2005,"لم يسلّم"))</f>
        <v/>
      </c>
      <c r="H172" s="17">
        <f>IF(A172&amp;""="","",IF(D172=0,"",ROUND((E172+F172)/D172,4)))</f>
        <v/>
      </c>
      <c r="I172" s="16">
        <f>IF(A172&amp;""="","",COUNTIFS('السلوك'!$B$6:$B$1005,A172&amp;"",'السلوك'!$C$6:$C$1005,"إيجابي"))</f>
        <v/>
      </c>
      <c r="J172" s="16">
        <f>IF(A172&amp;""="","",COUNTIFS('السلوك'!$B$6:$B$1005,A172&amp;"",'السلوك'!$C$6:$C$1005,"تنبيه"))</f>
        <v/>
      </c>
      <c r="K172" s="6">
        <f>IF(A172&amp;""="","",IF(D172=0,"لا واجبات",IF(H172&lt;'الإعدادات'!$B$6,"يحتاج متابعة","منتظم")))</f>
        <v/>
      </c>
      <c r="L172" s="6">
        <f>IF(A172&amp;""="","",IF(J172&gt;='الإعدادات'!$B$7,"متابعة سلوك",""))</f>
        <v/>
      </c>
      <c r="M172" s="16">
        <f>IF(K172="يحتاج متابعة",COUNTIFS($H$6:$H$305,"&lt;"&amp;H172,$K$6:$K$305,"يحتاج متابعة")+COUNTIFS($H$6:H172,H172,$K$6:K172,"يحتاج متابعة"),"")</f>
        <v/>
      </c>
    </row>
    <row r="173">
      <c r="A173" s="5" t="n"/>
      <c r="B173" s="5" t="n"/>
      <c r="C173" s="5" t="n"/>
      <c r="D173" s="16">
        <f>IF(A173&amp;""="","",COUNTIFS('التسليم'!$B$6:$B$2005,A173&amp;""))</f>
        <v/>
      </c>
      <c r="E173" s="16">
        <f>IF(A173&amp;""="","",COUNTIFS('التسليم'!$B$6:$B$2005,A173&amp;"",'التسليم'!$C$6:$C$2005,"سلّم في الموعد"))</f>
        <v/>
      </c>
      <c r="F173" s="16">
        <f>IF(A173&amp;""="","",COUNTIFS('التسليم'!$B$6:$B$2005,A173&amp;"",'التسليم'!$C$6:$C$2005,"سلّم متأخرًا"))</f>
        <v/>
      </c>
      <c r="G173" s="16">
        <f>IF(A173&amp;""="","",COUNTIFS('التسليم'!$B$6:$B$2005,A173&amp;"",'التسليم'!$C$6:$C$2005,"لم يسلّم"))</f>
        <v/>
      </c>
      <c r="H173" s="17">
        <f>IF(A173&amp;""="","",IF(D173=0,"",ROUND((E173+F173)/D173,4)))</f>
        <v/>
      </c>
      <c r="I173" s="16">
        <f>IF(A173&amp;""="","",COUNTIFS('السلوك'!$B$6:$B$1005,A173&amp;"",'السلوك'!$C$6:$C$1005,"إيجابي"))</f>
        <v/>
      </c>
      <c r="J173" s="16">
        <f>IF(A173&amp;""="","",COUNTIFS('السلوك'!$B$6:$B$1005,A173&amp;"",'السلوك'!$C$6:$C$1005,"تنبيه"))</f>
        <v/>
      </c>
      <c r="K173" s="6">
        <f>IF(A173&amp;""="","",IF(D173=0,"لا واجبات",IF(H173&lt;'الإعدادات'!$B$6,"يحتاج متابعة","منتظم")))</f>
        <v/>
      </c>
      <c r="L173" s="6">
        <f>IF(A173&amp;""="","",IF(J173&gt;='الإعدادات'!$B$7,"متابعة سلوك",""))</f>
        <v/>
      </c>
      <c r="M173" s="16">
        <f>IF(K173="يحتاج متابعة",COUNTIFS($H$6:$H$305,"&lt;"&amp;H173,$K$6:$K$305,"يحتاج متابعة")+COUNTIFS($H$6:H173,H173,$K$6:K173,"يحتاج متابعة"),"")</f>
        <v/>
      </c>
    </row>
    <row r="174">
      <c r="A174" s="5" t="n"/>
      <c r="B174" s="5" t="n"/>
      <c r="C174" s="5" t="n"/>
      <c r="D174" s="16">
        <f>IF(A174&amp;""="","",COUNTIFS('التسليم'!$B$6:$B$2005,A174&amp;""))</f>
        <v/>
      </c>
      <c r="E174" s="16">
        <f>IF(A174&amp;""="","",COUNTIFS('التسليم'!$B$6:$B$2005,A174&amp;"",'التسليم'!$C$6:$C$2005,"سلّم في الموعد"))</f>
        <v/>
      </c>
      <c r="F174" s="16">
        <f>IF(A174&amp;""="","",COUNTIFS('التسليم'!$B$6:$B$2005,A174&amp;"",'التسليم'!$C$6:$C$2005,"سلّم متأخرًا"))</f>
        <v/>
      </c>
      <c r="G174" s="16">
        <f>IF(A174&amp;""="","",COUNTIFS('التسليم'!$B$6:$B$2005,A174&amp;"",'التسليم'!$C$6:$C$2005,"لم يسلّم"))</f>
        <v/>
      </c>
      <c r="H174" s="17">
        <f>IF(A174&amp;""="","",IF(D174=0,"",ROUND((E174+F174)/D174,4)))</f>
        <v/>
      </c>
      <c r="I174" s="16">
        <f>IF(A174&amp;""="","",COUNTIFS('السلوك'!$B$6:$B$1005,A174&amp;"",'السلوك'!$C$6:$C$1005,"إيجابي"))</f>
        <v/>
      </c>
      <c r="J174" s="16">
        <f>IF(A174&amp;""="","",COUNTIFS('السلوك'!$B$6:$B$1005,A174&amp;"",'السلوك'!$C$6:$C$1005,"تنبيه"))</f>
        <v/>
      </c>
      <c r="K174" s="6">
        <f>IF(A174&amp;""="","",IF(D174=0,"لا واجبات",IF(H174&lt;'الإعدادات'!$B$6,"يحتاج متابعة","منتظم")))</f>
        <v/>
      </c>
      <c r="L174" s="6">
        <f>IF(A174&amp;""="","",IF(J174&gt;='الإعدادات'!$B$7,"متابعة سلوك",""))</f>
        <v/>
      </c>
      <c r="M174" s="16">
        <f>IF(K174="يحتاج متابعة",COUNTIFS($H$6:$H$305,"&lt;"&amp;H174,$K$6:$K$305,"يحتاج متابعة")+COUNTIFS($H$6:H174,H174,$K$6:K174,"يحتاج متابعة"),"")</f>
        <v/>
      </c>
    </row>
    <row r="175">
      <c r="A175" s="5" t="n"/>
      <c r="B175" s="5" t="n"/>
      <c r="C175" s="5" t="n"/>
      <c r="D175" s="16">
        <f>IF(A175&amp;""="","",COUNTIFS('التسليم'!$B$6:$B$2005,A175&amp;""))</f>
        <v/>
      </c>
      <c r="E175" s="16">
        <f>IF(A175&amp;""="","",COUNTIFS('التسليم'!$B$6:$B$2005,A175&amp;"",'التسليم'!$C$6:$C$2005,"سلّم في الموعد"))</f>
        <v/>
      </c>
      <c r="F175" s="16">
        <f>IF(A175&amp;""="","",COUNTIFS('التسليم'!$B$6:$B$2005,A175&amp;"",'التسليم'!$C$6:$C$2005,"سلّم متأخرًا"))</f>
        <v/>
      </c>
      <c r="G175" s="16">
        <f>IF(A175&amp;""="","",COUNTIFS('التسليم'!$B$6:$B$2005,A175&amp;"",'التسليم'!$C$6:$C$2005,"لم يسلّم"))</f>
        <v/>
      </c>
      <c r="H175" s="17">
        <f>IF(A175&amp;""="","",IF(D175=0,"",ROUND((E175+F175)/D175,4)))</f>
        <v/>
      </c>
      <c r="I175" s="16">
        <f>IF(A175&amp;""="","",COUNTIFS('السلوك'!$B$6:$B$1005,A175&amp;"",'السلوك'!$C$6:$C$1005,"إيجابي"))</f>
        <v/>
      </c>
      <c r="J175" s="16">
        <f>IF(A175&amp;""="","",COUNTIFS('السلوك'!$B$6:$B$1005,A175&amp;"",'السلوك'!$C$6:$C$1005,"تنبيه"))</f>
        <v/>
      </c>
      <c r="K175" s="6">
        <f>IF(A175&amp;""="","",IF(D175=0,"لا واجبات",IF(H175&lt;'الإعدادات'!$B$6,"يحتاج متابعة","منتظم")))</f>
        <v/>
      </c>
      <c r="L175" s="6">
        <f>IF(A175&amp;""="","",IF(J175&gt;='الإعدادات'!$B$7,"متابعة سلوك",""))</f>
        <v/>
      </c>
      <c r="M175" s="16">
        <f>IF(K175="يحتاج متابعة",COUNTIFS($H$6:$H$305,"&lt;"&amp;H175,$K$6:$K$305,"يحتاج متابعة")+COUNTIFS($H$6:H175,H175,$K$6:K175,"يحتاج متابعة"),"")</f>
        <v/>
      </c>
    </row>
    <row r="176">
      <c r="A176" s="5" t="n"/>
      <c r="B176" s="5" t="n"/>
      <c r="C176" s="5" t="n"/>
      <c r="D176" s="16">
        <f>IF(A176&amp;""="","",COUNTIFS('التسليم'!$B$6:$B$2005,A176&amp;""))</f>
        <v/>
      </c>
      <c r="E176" s="16">
        <f>IF(A176&amp;""="","",COUNTIFS('التسليم'!$B$6:$B$2005,A176&amp;"",'التسليم'!$C$6:$C$2005,"سلّم في الموعد"))</f>
        <v/>
      </c>
      <c r="F176" s="16">
        <f>IF(A176&amp;""="","",COUNTIFS('التسليم'!$B$6:$B$2005,A176&amp;"",'التسليم'!$C$6:$C$2005,"سلّم متأخرًا"))</f>
        <v/>
      </c>
      <c r="G176" s="16">
        <f>IF(A176&amp;""="","",COUNTIFS('التسليم'!$B$6:$B$2005,A176&amp;"",'التسليم'!$C$6:$C$2005,"لم يسلّم"))</f>
        <v/>
      </c>
      <c r="H176" s="17">
        <f>IF(A176&amp;""="","",IF(D176=0,"",ROUND((E176+F176)/D176,4)))</f>
        <v/>
      </c>
      <c r="I176" s="16">
        <f>IF(A176&amp;""="","",COUNTIFS('السلوك'!$B$6:$B$1005,A176&amp;"",'السلوك'!$C$6:$C$1005,"إيجابي"))</f>
        <v/>
      </c>
      <c r="J176" s="16">
        <f>IF(A176&amp;""="","",COUNTIFS('السلوك'!$B$6:$B$1005,A176&amp;"",'السلوك'!$C$6:$C$1005,"تنبيه"))</f>
        <v/>
      </c>
      <c r="K176" s="6">
        <f>IF(A176&amp;""="","",IF(D176=0,"لا واجبات",IF(H176&lt;'الإعدادات'!$B$6,"يحتاج متابعة","منتظم")))</f>
        <v/>
      </c>
      <c r="L176" s="6">
        <f>IF(A176&amp;""="","",IF(J176&gt;='الإعدادات'!$B$7,"متابعة سلوك",""))</f>
        <v/>
      </c>
      <c r="M176" s="16">
        <f>IF(K176="يحتاج متابعة",COUNTIFS($H$6:$H$305,"&lt;"&amp;H176,$K$6:$K$305,"يحتاج متابعة")+COUNTIFS($H$6:H176,H176,$K$6:K176,"يحتاج متابعة"),"")</f>
        <v/>
      </c>
    </row>
    <row r="177">
      <c r="A177" s="5" t="n"/>
      <c r="B177" s="5" t="n"/>
      <c r="C177" s="5" t="n"/>
      <c r="D177" s="16">
        <f>IF(A177&amp;""="","",COUNTIFS('التسليم'!$B$6:$B$2005,A177&amp;""))</f>
        <v/>
      </c>
      <c r="E177" s="16">
        <f>IF(A177&amp;""="","",COUNTIFS('التسليم'!$B$6:$B$2005,A177&amp;"",'التسليم'!$C$6:$C$2005,"سلّم في الموعد"))</f>
        <v/>
      </c>
      <c r="F177" s="16">
        <f>IF(A177&amp;""="","",COUNTIFS('التسليم'!$B$6:$B$2005,A177&amp;"",'التسليم'!$C$6:$C$2005,"سلّم متأخرًا"))</f>
        <v/>
      </c>
      <c r="G177" s="16">
        <f>IF(A177&amp;""="","",COUNTIFS('التسليم'!$B$6:$B$2005,A177&amp;"",'التسليم'!$C$6:$C$2005,"لم يسلّم"))</f>
        <v/>
      </c>
      <c r="H177" s="17">
        <f>IF(A177&amp;""="","",IF(D177=0,"",ROUND((E177+F177)/D177,4)))</f>
        <v/>
      </c>
      <c r="I177" s="16">
        <f>IF(A177&amp;""="","",COUNTIFS('السلوك'!$B$6:$B$1005,A177&amp;"",'السلوك'!$C$6:$C$1005,"إيجابي"))</f>
        <v/>
      </c>
      <c r="J177" s="16">
        <f>IF(A177&amp;""="","",COUNTIFS('السلوك'!$B$6:$B$1005,A177&amp;"",'السلوك'!$C$6:$C$1005,"تنبيه"))</f>
        <v/>
      </c>
      <c r="K177" s="6">
        <f>IF(A177&amp;""="","",IF(D177=0,"لا واجبات",IF(H177&lt;'الإعدادات'!$B$6,"يحتاج متابعة","منتظم")))</f>
        <v/>
      </c>
      <c r="L177" s="6">
        <f>IF(A177&amp;""="","",IF(J177&gt;='الإعدادات'!$B$7,"متابعة سلوك",""))</f>
        <v/>
      </c>
      <c r="M177" s="16">
        <f>IF(K177="يحتاج متابعة",COUNTIFS($H$6:$H$305,"&lt;"&amp;H177,$K$6:$K$305,"يحتاج متابعة")+COUNTIFS($H$6:H177,H177,$K$6:K177,"يحتاج متابعة"),"")</f>
        <v/>
      </c>
    </row>
    <row r="178">
      <c r="A178" s="5" t="n"/>
      <c r="B178" s="5" t="n"/>
      <c r="C178" s="5" t="n"/>
      <c r="D178" s="16">
        <f>IF(A178&amp;""="","",COUNTIFS('التسليم'!$B$6:$B$2005,A178&amp;""))</f>
        <v/>
      </c>
      <c r="E178" s="16">
        <f>IF(A178&amp;""="","",COUNTIFS('التسليم'!$B$6:$B$2005,A178&amp;"",'التسليم'!$C$6:$C$2005,"سلّم في الموعد"))</f>
        <v/>
      </c>
      <c r="F178" s="16">
        <f>IF(A178&amp;""="","",COUNTIFS('التسليم'!$B$6:$B$2005,A178&amp;"",'التسليم'!$C$6:$C$2005,"سلّم متأخرًا"))</f>
        <v/>
      </c>
      <c r="G178" s="16">
        <f>IF(A178&amp;""="","",COUNTIFS('التسليم'!$B$6:$B$2005,A178&amp;"",'التسليم'!$C$6:$C$2005,"لم يسلّم"))</f>
        <v/>
      </c>
      <c r="H178" s="17">
        <f>IF(A178&amp;""="","",IF(D178=0,"",ROUND((E178+F178)/D178,4)))</f>
        <v/>
      </c>
      <c r="I178" s="16">
        <f>IF(A178&amp;""="","",COUNTIFS('السلوك'!$B$6:$B$1005,A178&amp;"",'السلوك'!$C$6:$C$1005,"إيجابي"))</f>
        <v/>
      </c>
      <c r="J178" s="16">
        <f>IF(A178&amp;""="","",COUNTIFS('السلوك'!$B$6:$B$1005,A178&amp;"",'السلوك'!$C$6:$C$1005,"تنبيه"))</f>
        <v/>
      </c>
      <c r="K178" s="6">
        <f>IF(A178&amp;""="","",IF(D178=0,"لا واجبات",IF(H178&lt;'الإعدادات'!$B$6,"يحتاج متابعة","منتظم")))</f>
        <v/>
      </c>
      <c r="L178" s="6">
        <f>IF(A178&amp;""="","",IF(J178&gt;='الإعدادات'!$B$7,"متابعة سلوك",""))</f>
        <v/>
      </c>
      <c r="M178" s="16">
        <f>IF(K178="يحتاج متابعة",COUNTIFS($H$6:$H$305,"&lt;"&amp;H178,$K$6:$K$305,"يحتاج متابعة")+COUNTIFS($H$6:H178,H178,$K$6:K178,"يحتاج متابعة"),"")</f>
        <v/>
      </c>
    </row>
    <row r="179">
      <c r="A179" s="5" t="n"/>
      <c r="B179" s="5" t="n"/>
      <c r="C179" s="5" t="n"/>
      <c r="D179" s="16">
        <f>IF(A179&amp;""="","",COUNTIFS('التسليم'!$B$6:$B$2005,A179&amp;""))</f>
        <v/>
      </c>
      <c r="E179" s="16">
        <f>IF(A179&amp;""="","",COUNTIFS('التسليم'!$B$6:$B$2005,A179&amp;"",'التسليم'!$C$6:$C$2005,"سلّم في الموعد"))</f>
        <v/>
      </c>
      <c r="F179" s="16">
        <f>IF(A179&amp;""="","",COUNTIFS('التسليم'!$B$6:$B$2005,A179&amp;"",'التسليم'!$C$6:$C$2005,"سلّم متأخرًا"))</f>
        <v/>
      </c>
      <c r="G179" s="16">
        <f>IF(A179&amp;""="","",COUNTIFS('التسليم'!$B$6:$B$2005,A179&amp;"",'التسليم'!$C$6:$C$2005,"لم يسلّم"))</f>
        <v/>
      </c>
      <c r="H179" s="17">
        <f>IF(A179&amp;""="","",IF(D179=0,"",ROUND((E179+F179)/D179,4)))</f>
        <v/>
      </c>
      <c r="I179" s="16">
        <f>IF(A179&amp;""="","",COUNTIFS('السلوك'!$B$6:$B$1005,A179&amp;"",'السلوك'!$C$6:$C$1005,"إيجابي"))</f>
        <v/>
      </c>
      <c r="J179" s="16">
        <f>IF(A179&amp;""="","",COUNTIFS('السلوك'!$B$6:$B$1005,A179&amp;"",'السلوك'!$C$6:$C$1005,"تنبيه"))</f>
        <v/>
      </c>
      <c r="K179" s="6">
        <f>IF(A179&amp;""="","",IF(D179=0,"لا واجبات",IF(H179&lt;'الإعدادات'!$B$6,"يحتاج متابعة","منتظم")))</f>
        <v/>
      </c>
      <c r="L179" s="6">
        <f>IF(A179&amp;""="","",IF(J179&gt;='الإعدادات'!$B$7,"متابعة سلوك",""))</f>
        <v/>
      </c>
      <c r="M179" s="16">
        <f>IF(K179="يحتاج متابعة",COUNTIFS($H$6:$H$305,"&lt;"&amp;H179,$K$6:$K$305,"يحتاج متابعة")+COUNTIFS($H$6:H179,H179,$K$6:K179,"يحتاج متابعة"),"")</f>
        <v/>
      </c>
    </row>
    <row r="180">
      <c r="A180" s="5" t="n"/>
      <c r="B180" s="5" t="n"/>
      <c r="C180" s="5" t="n"/>
      <c r="D180" s="16">
        <f>IF(A180&amp;""="","",COUNTIFS('التسليم'!$B$6:$B$2005,A180&amp;""))</f>
        <v/>
      </c>
      <c r="E180" s="16">
        <f>IF(A180&amp;""="","",COUNTIFS('التسليم'!$B$6:$B$2005,A180&amp;"",'التسليم'!$C$6:$C$2005,"سلّم في الموعد"))</f>
        <v/>
      </c>
      <c r="F180" s="16">
        <f>IF(A180&amp;""="","",COUNTIFS('التسليم'!$B$6:$B$2005,A180&amp;"",'التسليم'!$C$6:$C$2005,"سلّم متأخرًا"))</f>
        <v/>
      </c>
      <c r="G180" s="16">
        <f>IF(A180&amp;""="","",COUNTIFS('التسليم'!$B$6:$B$2005,A180&amp;"",'التسليم'!$C$6:$C$2005,"لم يسلّم"))</f>
        <v/>
      </c>
      <c r="H180" s="17">
        <f>IF(A180&amp;""="","",IF(D180=0,"",ROUND((E180+F180)/D180,4)))</f>
        <v/>
      </c>
      <c r="I180" s="16">
        <f>IF(A180&amp;""="","",COUNTIFS('السلوك'!$B$6:$B$1005,A180&amp;"",'السلوك'!$C$6:$C$1005,"إيجابي"))</f>
        <v/>
      </c>
      <c r="J180" s="16">
        <f>IF(A180&amp;""="","",COUNTIFS('السلوك'!$B$6:$B$1005,A180&amp;"",'السلوك'!$C$6:$C$1005,"تنبيه"))</f>
        <v/>
      </c>
      <c r="K180" s="6">
        <f>IF(A180&amp;""="","",IF(D180=0,"لا واجبات",IF(H180&lt;'الإعدادات'!$B$6,"يحتاج متابعة","منتظم")))</f>
        <v/>
      </c>
      <c r="L180" s="6">
        <f>IF(A180&amp;""="","",IF(J180&gt;='الإعدادات'!$B$7,"متابعة سلوك",""))</f>
        <v/>
      </c>
      <c r="M180" s="16">
        <f>IF(K180="يحتاج متابعة",COUNTIFS($H$6:$H$305,"&lt;"&amp;H180,$K$6:$K$305,"يحتاج متابعة")+COUNTIFS($H$6:H180,H180,$K$6:K180,"يحتاج متابعة"),"")</f>
        <v/>
      </c>
    </row>
    <row r="181">
      <c r="A181" s="5" t="n"/>
      <c r="B181" s="5" t="n"/>
      <c r="C181" s="5" t="n"/>
      <c r="D181" s="16">
        <f>IF(A181&amp;""="","",COUNTIFS('التسليم'!$B$6:$B$2005,A181&amp;""))</f>
        <v/>
      </c>
      <c r="E181" s="16">
        <f>IF(A181&amp;""="","",COUNTIFS('التسليم'!$B$6:$B$2005,A181&amp;"",'التسليم'!$C$6:$C$2005,"سلّم في الموعد"))</f>
        <v/>
      </c>
      <c r="F181" s="16">
        <f>IF(A181&amp;""="","",COUNTIFS('التسليم'!$B$6:$B$2005,A181&amp;"",'التسليم'!$C$6:$C$2005,"سلّم متأخرًا"))</f>
        <v/>
      </c>
      <c r="G181" s="16">
        <f>IF(A181&amp;""="","",COUNTIFS('التسليم'!$B$6:$B$2005,A181&amp;"",'التسليم'!$C$6:$C$2005,"لم يسلّم"))</f>
        <v/>
      </c>
      <c r="H181" s="17">
        <f>IF(A181&amp;""="","",IF(D181=0,"",ROUND((E181+F181)/D181,4)))</f>
        <v/>
      </c>
      <c r="I181" s="16">
        <f>IF(A181&amp;""="","",COUNTIFS('السلوك'!$B$6:$B$1005,A181&amp;"",'السلوك'!$C$6:$C$1005,"إيجابي"))</f>
        <v/>
      </c>
      <c r="J181" s="16">
        <f>IF(A181&amp;""="","",COUNTIFS('السلوك'!$B$6:$B$1005,A181&amp;"",'السلوك'!$C$6:$C$1005,"تنبيه"))</f>
        <v/>
      </c>
      <c r="K181" s="6">
        <f>IF(A181&amp;""="","",IF(D181=0,"لا واجبات",IF(H181&lt;'الإعدادات'!$B$6,"يحتاج متابعة","منتظم")))</f>
        <v/>
      </c>
      <c r="L181" s="6">
        <f>IF(A181&amp;""="","",IF(J181&gt;='الإعدادات'!$B$7,"متابعة سلوك",""))</f>
        <v/>
      </c>
      <c r="M181" s="16">
        <f>IF(K181="يحتاج متابعة",COUNTIFS($H$6:$H$305,"&lt;"&amp;H181,$K$6:$K$305,"يحتاج متابعة")+COUNTIFS($H$6:H181,H181,$K$6:K181,"يحتاج متابعة"),"")</f>
        <v/>
      </c>
    </row>
    <row r="182">
      <c r="A182" s="5" t="n"/>
      <c r="B182" s="5" t="n"/>
      <c r="C182" s="5" t="n"/>
      <c r="D182" s="16">
        <f>IF(A182&amp;""="","",COUNTIFS('التسليم'!$B$6:$B$2005,A182&amp;""))</f>
        <v/>
      </c>
      <c r="E182" s="16">
        <f>IF(A182&amp;""="","",COUNTIFS('التسليم'!$B$6:$B$2005,A182&amp;"",'التسليم'!$C$6:$C$2005,"سلّم في الموعد"))</f>
        <v/>
      </c>
      <c r="F182" s="16">
        <f>IF(A182&amp;""="","",COUNTIFS('التسليم'!$B$6:$B$2005,A182&amp;"",'التسليم'!$C$6:$C$2005,"سلّم متأخرًا"))</f>
        <v/>
      </c>
      <c r="G182" s="16">
        <f>IF(A182&amp;""="","",COUNTIFS('التسليم'!$B$6:$B$2005,A182&amp;"",'التسليم'!$C$6:$C$2005,"لم يسلّم"))</f>
        <v/>
      </c>
      <c r="H182" s="17">
        <f>IF(A182&amp;""="","",IF(D182=0,"",ROUND((E182+F182)/D182,4)))</f>
        <v/>
      </c>
      <c r="I182" s="16">
        <f>IF(A182&amp;""="","",COUNTIFS('السلوك'!$B$6:$B$1005,A182&amp;"",'السلوك'!$C$6:$C$1005,"إيجابي"))</f>
        <v/>
      </c>
      <c r="J182" s="16">
        <f>IF(A182&amp;""="","",COUNTIFS('السلوك'!$B$6:$B$1005,A182&amp;"",'السلوك'!$C$6:$C$1005,"تنبيه"))</f>
        <v/>
      </c>
      <c r="K182" s="6">
        <f>IF(A182&amp;""="","",IF(D182=0,"لا واجبات",IF(H182&lt;'الإعدادات'!$B$6,"يحتاج متابعة","منتظم")))</f>
        <v/>
      </c>
      <c r="L182" s="6">
        <f>IF(A182&amp;""="","",IF(J182&gt;='الإعدادات'!$B$7,"متابعة سلوك",""))</f>
        <v/>
      </c>
      <c r="M182" s="16">
        <f>IF(K182="يحتاج متابعة",COUNTIFS($H$6:$H$305,"&lt;"&amp;H182,$K$6:$K$305,"يحتاج متابعة")+COUNTIFS($H$6:H182,H182,$K$6:K182,"يحتاج متابعة"),"")</f>
        <v/>
      </c>
    </row>
    <row r="183">
      <c r="A183" s="5" t="n"/>
      <c r="B183" s="5" t="n"/>
      <c r="C183" s="5" t="n"/>
      <c r="D183" s="16">
        <f>IF(A183&amp;""="","",COUNTIFS('التسليم'!$B$6:$B$2005,A183&amp;""))</f>
        <v/>
      </c>
      <c r="E183" s="16">
        <f>IF(A183&amp;""="","",COUNTIFS('التسليم'!$B$6:$B$2005,A183&amp;"",'التسليم'!$C$6:$C$2005,"سلّم في الموعد"))</f>
        <v/>
      </c>
      <c r="F183" s="16">
        <f>IF(A183&amp;""="","",COUNTIFS('التسليم'!$B$6:$B$2005,A183&amp;"",'التسليم'!$C$6:$C$2005,"سلّم متأخرًا"))</f>
        <v/>
      </c>
      <c r="G183" s="16">
        <f>IF(A183&amp;""="","",COUNTIFS('التسليم'!$B$6:$B$2005,A183&amp;"",'التسليم'!$C$6:$C$2005,"لم يسلّم"))</f>
        <v/>
      </c>
      <c r="H183" s="17">
        <f>IF(A183&amp;""="","",IF(D183=0,"",ROUND((E183+F183)/D183,4)))</f>
        <v/>
      </c>
      <c r="I183" s="16">
        <f>IF(A183&amp;""="","",COUNTIFS('السلوك'!$B$6:$B$1005,A183&amp;"",'السلوك'!$C$6:$C$1005,"إيجابي"))</f>
        <v/>
      </c>
      <c r="J183" s="16">
        <f>IF(A183&amp;""="","",COUNTIFS('السلوك'!$B$6:$B$1005,A183&amp;"",'السلوك'!$C$6:$C$1005,"تنبيه"))</f>
        <v/>
      </c>
      <c r="K183" s="6">
        <f>IF(A183&amp;""="","",IF(D183=0,"لا واجبات",IF(H183&lt;'الإعدادات'!$B$6,"يحتاج متابعة","منتظم")))</f>
        <v/>
      </c>
      <c r="L183" s="6">
        <f>IF(A183&amp;""="","",IF(J183&gt;='الإعدادات'!$B$7,"متابعة سلوك",""))</f>
        <v/>
      </c>
      <c r="M183" s="16">
        <f>IF(K183="يحتاج متابعة",COUNTIFS($H$6:$H$305,"&lt;"&amp;H183,$K$6:$K$305,"يحتاج متابعة")+COUNTIFS($H$6:H183,H183,$K$6:K183,"يحتاج متابعة"),"")</f>
        <v/>
      </c>
    </row>
    <row r="184">
      <c r="A184" s="5" t="n"/>
      <c r="B184" s="5" t="n"/>
      <c r="C184" s="5" t="n"/>
      <c r="D184" s="16">
        <f>IF(A184&amp;""="","",COUNTIFS('التسليم'!$B$6:$B$2005,A184&amp;""))</f>
        <v/>
      </c>
      <c r="E184" s="16">
        <f>IF(A184&amp;""="","",COUNTIFS('التسليم'!$B$6:$B$2005,A184&amp;"",'التسليم'!$C$6:$C$2005,"سلّم في الموعد"))</f>
        <v/>
      </c>
      <c r="F184" s="16">
        <f>IF(A184&amp;""="","",COUNTIFS('التسليم'!$B$6:$B$2005,A184&amp;"",'التسليم'!$C$6:$C$2005,"سلّم متأخرًا"))</f>
        <v/>
      </c>
      <c r="G184" s="16">
        <f>IF(A184&amp;""="","",COUNTIFS('التسليم'!$B$6:$B$2005,A184&amp;"",'التسليم'!$C$6:$C$2005,"لم يسلّم"))</f>
        <v/>
      </c>
      <c r="H184" s="17">
        <f>IF(A184&amp;""="","",IF(D184=0,"",ROUND((E184+F184)/D184,4)))</f>
        <v/>
      </c>
      <c r="I184" s="16">
        <f>IF(A184&amp;""="","",COUNTIFS('السلوك'!$B$6:$B$1005,A184&amp;"",'السلوك'!$C$6:$C$1005,"إيجابي"))</f>
        <v/>
      </c>
      <c r="J184" s="16">
        <f>IF(A184&amp;""="","",COUNTIFS('السلوك'!$B$6:$B$1005,A184&amp;"",'السلوك'!$C$6:$C$1005,"تنبيه"))</f>
        <v/>
      </c>
      <c r="K184" s="6">
        <f>IF(A184&amp;""="","",IF(D184=0,"لا واجبات",IF(H184&lt;'الإعدادات'!$B$6,"يحتاج متابعة","منتظم")))</f>
        <v/>
      </c>
      <c r="L184" s="6">
        <f>IF(A184&amp;""="","",IF(J184&gt;='الإعدادات'!$B$7,"متابعة سلوك",""))</f>
        <v/>
      </c>
      <c r="M184" s="16">
        <f>IF(K184="يحتاج متابعة",COUNTIFS($H$6:$H$305,"&lt;"&amp;H184,$K$6:$K$305,"يحتاج متابعة")+COUNTIFS($H$6:H184,H184,$K$6:K184,"يحتاج متابعة"),"")</f>
        <v/>
      </c>
    </row>
    <row r="185">
      <c r="A185" s="5" t="n"/>
      <c r="B185" s="5" t="n"/>
      <c r="C185" s="5" t="n"/>
      <c r="D185" s="16">
        <f>IF(A185&amp;""="","",COUNTIFS('التسليم'!$B$6:$B$2005,A185&amp;""))</f>
        <v/>
      </c>
      <c r="E185" s="16">
        <f>IF(A185&amp;""="","",COUNTIFS('التسليم'!$B$6:$B$2005,A185&amp;"",'التسليم'!$C$6:$C$2005,"سلّم في الموعد"))</f>
        <v/>
      </c>
      <c r="F185" s="16">
        <f>IF(A185&amp;""="","",COUNTIFS('التسليم'!$B$6:$B$2005,A185&amp;"",'التسليم'!$C$6:$C$2005,"سلّم متأخرًا"))</f>
        <v/>
      </c>
      <c r="G185" s="16">
        <f>IF(A185&amp;""="","",COUNTIFS('التسليم'!$B$6:$B$2005,A185&amp;"",'التسليم'!$C$6:$C$2005,"لم يسلّم"))</f>
        <v/>
      </c>
      <c r="H185" s="17">
        <f>IF(A185&amp;""="","",IF(D185=0,"",ROUND((E185+F185)/D185,4)))</f>
        <v/>
      </c>
      <c r="I185" s="16">
        <f>IF(A185&amp;""="","",COUNTIFS('السلوك'!$B$6:$B$1005,A185&amp;"",'السلوك'!$C$6:$C$1005,"إيجابي"))</f>
        <v/>
      </c>
      <c r="J185" s="16">
        <f>IF(A185&amp;""="","",COUNTIFS('السلوك'!$B$6:$B$1005,A185&amp;"",'السلوك'!$C$6:$C$1005,"تنبيه"))</f>
        <v/>
      </c>
      <c r="K185" s="6">
        <f>IF(A185&amp;""="","",IF(D185=0,"لا واجبات",IF(H185&lt;'الإعدادات'!$B$6,"يحتاج متابعة","منتظم")))</f>
        <v/>
      </c>
      <c r="L185" s="6">
        <f>IF(A185&amp;""="","",IF(J185&gt;='الإعدادات'!$B$7,"متابعة سلوك",""))</f>
        <v/>
      </c>
      <c r="M185" s="16">
        <f>IF(K185="يحتاج متابعة",COUNTIFS($H$6:$H$305,"&lt;"&amp;H185,$K$6:$K$305,"يحتاج متابعة")+COUNTIFS($H$6:H185,H185,$K$6:K185,"يحتاج متابعة"),"")</f>
        <v/>
      </c>
    </row>
    <row r="186">
      <c r="A186" s="5" t="n"/>
      <c r="B186" s="5" t="n"/>
      <c r="C186" s="5" t="n"/>
      <c r="D186" s="16">
        <f>IF(A186&amp;""="","",COUNTIFS('التسليم'!$B$6:$B$2005,A186&amp;""))</f>
        <v/>
      </c>
      <c r="E186" s="16">
        <f>IF(A186&amp;""="","",COUNTIFS('التسليم'!$B$6:$B$2005,A186&amp;"",'التسليم'!$C$6:$C$2005,"سلّم في الموعد"))</f>
        <v/>
      </c>
      <c r="F186" s="16">
        <f>IF(A186&amp;""="","",COUNTIFS('التسليم'!$B$6:$B$2005,A186&amp;"",'التسليم'!$C$6:$C$2005,"سلّم متأخرًا"))</f>
        <v/>
      </c>
      <c r="G186" s="16">
        <f>IF(A186&amp;""="","",COUNTIFS('التسليم'!$B$6:$B$2005,A186&amp;"",'التسليم'!$C$6:$C$2005,"لم يسلّم"))</f>
        <v/>
      </c>
      <c r="H186" s="17">
        <f>IF(A186&amp;""="","",IF(D186=0,"",ROUND((E186+F186)/D186,4)))</f>
        <v/>
      </c>
      <c r="I186" s="16">
        <f>IF(A186&amp;""="","",COUNTIFS('السلوك'!$B$6:$B$1005,A186&amp;"",'السلوك'!$C$6:$C$1005,"إيجابي"))</f>
        <v/>
      </c>
      <c r="J186" s="16">
        <f>IF(A186&amp;""="","",COUNTIFS('السلوك'!$B$6:$B$1005,A186&amp;"",'السلوك'!$C$6:$C$1005,"تنبيه"))</f>
        <v/>
      </c>
      <c r="K186" s="6">
        <f>IF(A186&amp;""="","",IF(D186=0,"لا واجبات",IF(H186&lt;'الإعدادات'!$B$6,"يحتاج متابعة","منتظم")))</f>
        <v/>
      </c>
      <c r="L186" s="6">
        <f>IF(A186&amp;""="","",IF(J186&gt;='الإعدادات'!$B$7,"متابعة سلوك",""))</f>
        <v/>
      </c>
      <c r="M186" s="16">
        <f>IF(K186="يحتاج متابعة",COUNTIFS($H$6:$H$305,"&lt;"&amp;H186,$K$6:$K$305,"يحتاج متابعة")+COUNTIFS($H$6:H186,H186,$K$6:K186,"يحتاج متابعة"),"")</f>
        <v/>
      </c>
    </row>
    <row r="187">
      <c r="A187" s="5" t="n"/>
      <c r="B187" s="5" t="n"/>
      <c r="C187" s="5" t="n"/>
      <c r="D187" s="16">
        <f>IF(A187&amp;""="","",COUNTIFS('التسليم'!$B$6:$B$2005,A187&amp;""))</f>
        <v/>
      </c>
      <c r="E187" s="16">
        <f>IF(A187&amp;""="","",COUNTIFS('التسليم'!$B$6:$B$2005,A187&amp;"",'التسليم'!$C$6:$C$2005,"سلّم في الموعد"))</f>
        <v/>
      </c>
      <c r="F187" s="16">
        <f>IF(A187&amp;""="","",COUNTIFS('التسليم'!$B$6:$B$2005,A187&amp;"",'التسليم'!$C$6:$C$2005,"سلّم متأخرًا"))</f>
        <v/>
      </c>
      <c r="G187" s="16">
        <f>IF(A187&amp;""="","",COUNTIFS('التسليم'!$B$6:$B$2005,A187&amp;"",'التسليم'!$C$6:$C$2005,"لم يسلّم"))</f>
        <v/>
      </c>
      <c r="H187" s="17">
        <f>IF(A187&amp;""="","",IF(D187=0,"",ROUND((E187+F187)/D187,4)))</f>
        <v/>
      </c>
      <c r="I187" s="16">
        <f>IF(A187&amp;""="","",COUNTIFS('السلوك'!$B$6:$B$1005,A187&amp;"",'السلوك'!$C$6:$C$1005,"إيجابي"))</f>
        <v/>
      </c>
      <c r="J187" s="16">
        <f>IF(A187&amp;""="","",COUNTIFS('السلوك'!$B$6:$B$1005,A187&amp;"",'السلوك'!$C$6:$C$1005,"تنبيه"))</f>
        <v/>
      </c>
      <c r="K187" s="6">
        <f>IF(A187&amp;""="","",IF(D187=0,"لا واجبات",IF(H187&lt;'الإعدادات'!$B$6,"يحتاج متابعة","منتظم")))</f>
        <v/>
      </c>
      <c r="L187" s="6">
        <f>IF(A187&amp;""="","",IF(J187&gt;='الإعدادات'!$B$7,"متابعة سلوك",""))</f>
        <v/>
      </c>
      <c r="M187" s="16">
        <f>IF(K187="يحتاج متابعة",COUNTIFS($H$6:$H$305,"&lt;"&amp;H187,$K$6:$K$305,"يحتاج متابعة")+COUNTIFS($H$6:H187,H187,$K$6:K187,"يحتاج متابعة"),"")</f>
        <v/>
      </c>
    </row>
    <row r="188">
      <c r="A188" s="5" t="n"/>
      <c r="B188" s="5" t="n"/>
      <c r="C188" s="5" t="n"/>
      <c r="D188" s="16">
        <f>IF(A188&amp;""="","",COUNTIFS('التسليم'!$B$6:$B$2005,A188&amp;""))</f>
        <v/>
      </c>
      <c r="E188" s="16">
        <f>IF(A188&amp;""="","",COUNTIFS('التسليم'!$B$6:$B$2005,A188&amp;"",'التسليم'!$C$6:$C$2005,"سلّم في الموعد"))</f>
        <v/>
      </c>
      <c r="F188" s="16">
        <f>IF(A188&amp;""="","",COUNTIFS('التسليم'!$B$6:$B$2005,A188&amp;"",'التسليم'!$C$6:$C$2005,"سلّم متأخرًا"))</f>
        <v/>
      </c>
      <c r="G188" s="16">
        <f>IF(A188&amp;""="","",COUNTIFS('التسليم'!$B$6:$B$2005,A188&amp;"",'التسليم'!$C$6:$C$2005,"لم يسلّم"))</f>
        <v/>
      </c>
      <c r="H188" s="17">
        <f>IF(A188&amp;""="","",IF(D188=0,"",ROUND((E188+F188)/D188,4)))</f>
        <v/>
      </c>
      <c r="I188" s="16">
        <f>IF(A188&amp;""="","",COUNTIFS('السلوك'!$B$6:$B$1005,A188&amp;"",'السلوك'!$C$6:$C$1005,"إيجابي"))</f>
        <v/>
      </c>
      <c r="J188" s="16">
        <f>IF(A188&amp;""="","",COUNTIFS('السلوك'!$B$6:$B$1005,A188&amp;"",'السلوك'!$C$6:$C$1005,"تنبيه"))</f>
        <v/>
      </c>
      <c r="K188" s="6">
        <f>IF(A188&amp;""="","",IF(D188=0,"لا واجبات",IF(H188&lt;'الإعدادات'!$B$6,"يحتاج متابعة","منتظم")))</f>
        <v/>
      </c>
      <c r="L188" s="6">
        <f>IF(A188&amp;""="","",IF(J188&gt;='الإعدادات'!$B$7,"متابعة سلوك",""))</f>
        <v/>
      </c>
      <c r="M188" s="16">
        <f>IF(K188="يحتاج متابعة",COUNTIFS($H$6:$H$305,"&lt;"&amp;H188,$K$6:$K$305,"يحتاج متابعة")+COUNTIFS($H$6:H188,H188,$K$6:K188,"يحتاج متابعة"),"")</f>
        <v/>
      </c>
    </row>
    <row r="189">
      <c r="A189" s="5" t="n"/>
      <c r="B189" s="5" t="n"/>
      <c r="C189" s="5" t="n"/>
      <c r="D189" s="16">
        <f>IF(A189&amp;""="","",COUNTIFS('التسليم'!$B$6:$B$2005,A189&amp;""))</f>
        <v/>
      </c>
      <c r="E189" s="16">
        <f>IF(A189&amp;""="","",COUNTIFS('التسليم'!$B$6:$B$2005,A189&amp;"",'التسليم'!$C$6:$C$2005,"سلّم في الموعد"))</f>
        <v/>
      </c>
      <c r="F189" s="16">
        <f>IF(A189&amp;""="","",COUNTIFS('التسليم'!$B$6:$B$2005,A189&amp;"",'التسليم'!$C$6:$C$2005,"سلّم متأخرًا"))</f>
        <v/>
      </c>
      <c r="G189" s="16">
        <f>IF(A189&amp;""="","",COUNTIFS('التسليم'!$B$6:$B$2005,A189&amp;"",'التسليم'!$C$6:$C$2005,"لم يسلّم"))</f>
        <v/>
      </c>
      <c r="H189" s="17">
        <f>IF(A189&amp;""="","",IF(D189=0,"",ROUND((E189+F189)/D189,4)))</f>
        <v/>
      </c>
      <c r="I189" s="16">
        <f>IF(A189&amp;""="","",COUNTIFS('السلوك'!$B$6:$B$1005,A189&amp;"",'السلوك'!$C$6:$C$1005,"إيجابي"))</f>
        <v/>
      </c>
      <c r="J189" s="16">
        <f>IF(A189&amp;""="","",COUNTIFS('السلوك'!$B$6:$B$1005,A189&amp;"",'السلوك'!$C$6:$C$1005,"تنبيه"))</f>
        <v/>
      </c>
      <c r="K189" s="6">
        <f>IF(A189&amp;""="","",IF(D189=0,"لا واجبات",IF(H189&lt;'الإعدادات'!$B$6,"يحتاج متابعة","منتظم")))</f>
        <v/>
      </c>
      <c r="L189" s="6">
        <f>IF(A189&amp;""="","",IF(J189&gt;='الإعدادات'!$B$7,"متابعة سلوك",""))</f>
        <v/>
      </c>
      <c r="M189" s="16">
        <f>IF(K189="يحتاج متابعة",COUNTIFS($H$6:$H$305,"&lt;"&amp;H189,$K$6:$K$305,"يحتاج متابعة")+COUNTIFS($H$6:H189,H189,$K$6:K189,"يحتاج متابعة"),"")</f>
        <v/>
      </c>
    </row>
    <row r="190">
      <c r="A190" s="5" t="n"/>
      <c r="B190" s="5" t="n"/>
      <c r="C190" s="5" t="n"/>
      <c r="D190" s="16">
        <f>IF(A190&amp;""="","",COUNTIFS('التسليم'!$B$6:$B$2005,A190&amp;""))</f>
        <v/>
      </c>
      <c r="E190" s="16">
        <f>IF(A190&amp;""="","",COUNTIFS('التسليم'!$B$6:$B$2005,A190&amp;"",'التسليم'!$C$6:$C$2005,"سلّم في الموعد"))</f>
        <v/>
      </c>
      <c r="F190" s="16">
        <f>IF(A190&amp;""="","",COUNTIFS('التسليم'!$B$6:$B$2005,A190&amp;"",'التسليم'!$C$6:$C$2005,"سلّم متأخرًا"))</f>
        <v/>
      </c>
      <c r="G190" s="16">
        <f>IF(A190&amp;""="","",COUNTIFS('التسليم'!$B$6:$B$2005,A190&amp;"",'التسليم'!$C$6:$C$2005,"لم يسلّم"))</f>
        <v/>
      </c>
      <c r="H190" s="17">
        <f>IF(A190&amp;""="","",IF(D190=0,"",ROUND((E190+F190)/D190,4)))</f>
        <v/>
      </c>
      <c r="I190" s="16">
        <f>IF(A190&amp;""="","",COUNTIFS('السلوك'!$B$6:$B$1005,A190&amp;"",'السلوك'!$C$6:$C$1005,"إيجابي"))</f>
        <v/>
      </c>
      <c r="J190" s="16">
        <f>IF(A190&amp;""="","",COUNTIFS('السلوك'!$B$6:$B$1005,A190&amp;"",'السلوك'!$C$6:$C$1005,"تنبيه"))</f>
        <v/>
      </c>
      <c r="K190" s="6">
        <f>IF(A190&amp;""="","",IF(D190=0,"لا واجبات",IF(H190&lt;'الإعدادات'!$B$6,"يحتاج متابعة","منتظم")))</f>
        <v/>
      </c>
      <c r="L190" s="6">
        <f>IF(A190&amp;""="","",IF(J190&gt;='الإعدادات'!$B$7,"متابعة سلوك",""))</f>
        <v/>
      </c>
      <c r="M190" s="16">
        <f>IF(K190="يحتاج متابعة",COUNTIFS($H$6:$H$305,"&lt;"&amp;H190,$K$6:$K$305,"يحتاج متابعة")+COUNTIFS($H$6:H190,H190,$K$6:K190,"يحتاج متابعة"),"")</f>
        <v/>
      </c>
    </row>
    <row r="191">
      <c r="A191" s="5" t="n"/>
      <c r="B191" s="5" t="n"/>
      <c r="C191" s="5" t="n"/>
      <c r="D191" s="16">
        <f>IF(A191&amp;""="","",COUNTIFS('التسليم'!$B$6:$B$2005,A191&amp;""))</f>
        <v/>
      </c>
      <c r="E191" s="16">
        <f>IF(A191&amp;""="","",COUNTIFS('التسليم'!$B$6:$B$2005,A191&amp;"",'التسليم'!$C$6:$C$2005,"سلّم في الموعد"))</f>
        <v/>
      </c>
      <c r="F191" s="16">
        <f>IF(A191&amp;""="","",COUNTIFS('التسليم'!$B$6:$B$2005,A191&amp;"",'التسليم'!$C$6:$C$2005,"سلّم متأخرًا"))</f>
        <v/>
      </c>
      <c r="G191" s="16">
        <f>IF(A191&amp;""="","",COUNTIFS('التسليم'!$B$6:$B$2005,A191&amp;"",'التسليم'!$C$6:$C$2005,"لم يسلّم"))</f>
        <v/>
      </c>
      <c r="H191" s="17">
        <f>IF(A191&amp;""="","",IF(D191=0,"",ROUND((E191+F191)/D191,4)))</f>
        <v/>
      </c>
      <c r="I191" s="16">
        <f>IF(A191&amp;""="","",COUNTIFS('السلوك'!$B$6:$B$1005,A191&amp;"",'السلوك'!$C$6:$C$1005,"إيجابي"))</f>
        <v/>
      </c>
      <c r="J191" s="16">
        <f>IF(A191&amp;""="","",COUNTIFS('السلوك'!$B$6:$B$1005,A191&amp;"",'السلوك'!$C$6:$C$1005,"تنبيه"))</f>
        <v/>
      </c>
      <c r="K191" s="6">
        <f>IF(A191&amp;""="","",IF(D191=0,"لا واجبات",IF(H191&lt;'الإعدادات'!$B$6,"يحتاج متابعة","منتظم")))</f>
        <v/>
      </c>
      <c r="L191" s="6">
        <f>IF(A191&amp;""="","",IF(J191&gt;='الإعدادات'!$B$7,"متابعة سلوك",""))</f>
        <v/>
      </c>
      <c r="M191" s="16">
        <f>IF(K191="يحتاج متابعة",COUNTIFS($H$6:$H$305,"&lt;"&amp;H191,$K$6:$K$305,"يحتاج متابعة")+COUNTIFS($H$6:H191,H191,$K$6:K191,"يحتاج متابعة"),"")</f>
        <v/>
      </c>
    </row>
    <row r="192">
      <c r="A192" s="5" t="n"/>
      <c r="B192" s="5" t="n"/>
      <c r="C192" s="5" t="n"/>
      <c r="D192" s="16">
        <f>IF(A192&amp;""="","",COUNTIFS('التسليم'!$B$6:$B$2005,A192&amp;""))</f>
        <v/>
      </c>
      <c r="E192" s="16">
        <f>IF(A192&amp;""="","",COUNTIFS('التسليم'!$B$6:$B$2005,A192&amp;"",'التسليم'!$C$6:$C$2005,"سلّم في الموعد"))</f>
        <v/>
      </c>
      <c r="F192" s="16">
        <f>IF(A192&amp;""="","",COUNTIFS('التسليم'!$B$6:$B$2005,A192&amp;"",'التسليم'!$C$6:$C$2005,"سلّم متأخرًا"))</f>
        <v/>
      </c>
      <c r="G192" s="16">
        <f>IF(A192&amp;""="","",COUNTIFS('التسليم'!$B$6:$B$2005,A192&amp;"",'التسليم'!$C$6:$C$2005,"لم يسلّم"))</f>
        <v/>
      </c>
      <c r="H192" s="17">
        <f>IF(A192&amp;""="","",IF(D192=0,"",ROUND((E192+F192)/D192,4)))</f>
        <v/>
      </c>
      <c r="I192" s="16">
        <f>IF(A192&amp;""="","",COUNTIFS('السلوك'!$B$6:$B$1005,A192&amp;"",'السلوك'!$C$6:$C$1005,"إيجابي"))</f>
        <v/>
      </c>
      <c r="J192" s="16">
        <f>IF(A192&amp;""="","",COUNTIFS('السلوك'!$B$6:$B$1005,A192&amp;"",'السلوك'!$C$6:$C$1005,"تنبيه"))</f>
        <v/>
      </c>
      <c r="K192" s="6">
        <f>IF(A192&amp;""="","",IF(D192=0,"لا واجبات",IF(H192&lt;'الإعدادات'!$B$6,"يحتاج متابعة","منتظم")))</f>
        <v/>
      </c>
      <c r="L192" s="6">
        <f>IF(A192&amp;""="","",IF(J192&gt;='الإعدادات'!$B$7,"متابعة سلوك",""))</f>
        <v/>
      </c>
      <c r="M192" s="16">
        <f>IF(K192="يحتاج متابعة",COUNTIFS($H$6:$H$305,"&lt;"&amp;H192,$K$6:$K$305,"يحتاج متابعة")+COUNTIFS($H$6:H192,H192,$K$6:K192,"يحتاج متابعة"),"")</f>
        <v/>
      </c>
    </row>
    <row r="193">
      <c r="A193" s="5" t="n"/>
      <c r="B193" s="5" t="n"/>
      <c r="C193" s="5" t="n"/>
      <c r="D193" s="16">
        <f>IF(A193&amp;""="","",COUNTIFS('التسليم'!$B$6:$B$2005,A193&amp;""))</f>
        <v/>
      </c>
      <c r="E193" s="16">
        <f>IF(A193&amp;""="","",COUNTIFS('التسليم'!$B$6:$B$2005,A193&amp;"",'التسليم'!$C$6:$C$2005,"سلّم في الموعد"))</f>
        <v/>
      </c>
      <c r="F193" s="16">
        <f>IF(A193&amp;""="","",COUNTIFS('التسليم'!$B$6:$B$2005,A193&amp;"",'التسليم'!$C$6:$C$2005,"سلّم متأخرًا"))</f>
        <v/>
      </c>
      <c r="G193" s="16">
        <f>IF(A193&amp;""="","",COUNTIFS('التسليم'!$B$6:$B$2005,A193&amp;"",'التسليم'!$C$6:$C$2005,"لم يسلّم"))</f>
        <v/>
      </c>
      <c r="H193" s="17">
        <f>IF(A193&amp;""="","",IF(D193=0,"",ROUND((E193+F193)/D193,4)))</f>
        <v/>
      </c>
      <c r="I193" s="16">
        <f>IF(A193&amp;""="","",COUNTIFS('السلوك'!$B$6:$B$1005,A193&amp;"",'السلوك'!$C$6:$C$1005,"إيجابي"))</f>
        <v/>
      </c>
      <c r="J193" s="16">
        <f>IF(A193&amp;""="","",COUNTIFS('السلوك'!$B$6:$B$1005,A193&amp;"",'السلوك'!$C$6:$C$1005,"تنبيه"))</f>
        <v/>
      </c>
      <c r="K193" s="6">
        <f>IF(A193&amp;""="","",IF(D193=0,"لا واجبات",IF(H193&lt;'الإعدادات'!$B$6,"يحتاج متابعة","منتظم")))</f>
        <v/>
      </c>
      <c r="L193" s="6">
        <f>IF(A193&amp;""="","",IF(J193&gt;='الإعدادات'!$B$7,"متابعة سلوك",""))</f>
        <v/>
      </c>
      <c r="M193" s="16">
        <f>IF(K193="يحتاج متابعة",COUNTIFS($H$6:$H$305,"&lt;"&amp;H193,$K$6:$K$305,"يحتاج متابعة")+COUNTIFS($H$6:H193,H193,$K$6:K193,"يحتاج متابعة"),"")</f>
        <v/>
      </c>
    </row>
    <row r="194">
      <c r="A194" s="5" t="n"/>
      <c r="B194" s="5" t="n"/>
      <c r="C194" s="5" t="n"/>
      <c r="D194" s="16">
        <f>IF(A194&amp;""="","",COUNTIFS('التسليم'!$B$6:$B$2005,A194&amp;""))</f>
        <v/>
      </c>
      <c r="E194" s="16">
        <f>IF(A194&amp;""="","",COUNTIFS('التسليم'!$B$6:$B$2005,A194&amp;"",'التسليم'!$C$6:$C$2005,"سلّم في الموعد"))</f>
        <v/>
      </c>
      <c r="F194" s="16">
        <f>IF(A194&amp;""="","",COUNTIFS('التسليم'!$B$6:$B$2005,A194&amp;"",'التسليم'!$C$6:$C$2005,"سلّم متأخرًا"))</f>
        <v/>
      </c>
      <c r="G194" s="16">
        <f>IF(A194&amp;""="","",COUNTIFS('التسليم'!$B$6:$B$2005,A194&amp;"",'التسليم'!$C$6:$C$2005,"لم يسلّم"))</f>
        <v/>
      </c>
      <c r="H194" s="17">
        <f>IF(A194&amp;""="","",IF(D194=0,"",ROUND((E194+F194)/D194,4)))</f>
        <v/>
      </c>
      <c r="I194" s="16">
        <f>IF(A194&amp;""="","",COUNTIFS('السلوك'!$B$6:$B$1005,A194&amp;"",'السلوك'!$C$6:$C$1005,"إيجابي"))</f>
        <v/>
      </c>
      <c r="J194" s="16">
        <f>IF(A194&amp;""="","",COUNTIFS('السلوك'!$B$6:$B$1005,A194&amp;"",'السلوك'!$C$6:$C$1005,"تنبيه"))</f>
        <v/>
      </c>
      <c r="K194" s="6">
        <f>IF(A194&amp;""="","",IF(D194=0,"لا واجبات",IF(H194&lt;'الإعدادات'!$B$6,"يحتاج متابعة","منتظم")))</f>
        <v/>
      </c>
      <c r="L194" s="6">
        <f>IF(A194&amp;""="","",IF(J194&gt;='الإعدادات'!$B$7,"متابعة سلوك",""))</f>
        <v/>
      </c>
      <c r="M194" s="16">
        <f>IF(K194="يحتاج متابعة",COUNTIFS($H$6:$H$305,"&lt;"&amp;H194,$K$6:$K$305,"يحتاج متابعة")+COUNTIFS($H$6:H194,H194,$K$6:K194,"يحتاج متابعة"),"")</f>
        <v/>
      </c>
    </row>
    <row r="195">
      <c r="A195" s="5" t="n"/>
      <c r="B195" s="5" t="n"/>
      <c r="C195" s="5" t="n"/>
      <c r="D195" s="16">
        <f>IF(A195&amp;""="","",COUNTIFS('التسليم'!$B$6:$B$2005,A195&amp;""))</f>
        <v/>
      </c>
      <c r="E195" s="16">
        <f>IF(A195&amp;""="","",COUNTIFS('التسليم'!$B$6:$B$2005,A195&amp;"",'التسليم'!$C$6:$C$2005,"سلّم في الموعد"))</f>
        <v/>
      </c>
      <c r="F195" s="16">
        <f>IF(A195&amp;""="","",COUNTIFS('التسليم'!$B$6:$B$2005,A195&amp;"",'التسليم'!$C$6:$C$2005,"سلّم متأخرًا"))</f>
        <v/>
      </c>
      <c r="G195" s="16">
        <f>IF(A195&amp;""="","",COUNTIFS('التسليم'!$B$6:$B$2005,A195&amp;"",'التسليم'!$C$6:$C$2005,"لم يسلّم"))</f>
        <v/>
      </c>
      <c r="H195" s="17">
        <f>IF(A195&amp;""="","",IF(D195=0,"",ROUND((E195+F195)/D195,4)))</f>
        <v/>
      </c>
      <c r="I195" s="16">
        <f>IF(A195&amp;""="","",COUNTIFS('السلوك'!$B$6:$B$1005,A195&amp;"",'السلوك'!$C$6:$C$1005,"إيجابي"))</f>
        <v/>
      </c>
      <c r="J195" s="16">
        <f>IF(A195&amp;""="","",COUNTIFS('السلوك'!$B$6:$B$1005,A195&amp;"",'السلوك'!$C$6:$C$1005,"تنبيه"))</f>
        <v/>
      </c>
      <c r="K195" s="6">
        <f>IF(A195&amp;""="","",IF(D195=0,"لا واجبات",IF(H195&lt;'الإعدادات'!$B$6,"يحتاج متابعة","منتظم")))</f>
        <v/>
      </c>
      <c r="L195" s="6">
        <f>IF(A195&amp;""="","",IF(J195&gt;='الإعدادات'!$B$7,"متابعة سلوك",""))</f>
        <v/>
      </c>
      <c r="M195" s="16">
        <f>IF(K195="يحتاج متابعة",COUNTIFS($H$6:$H$305,"&lt;"&amp;H195,$K$6:$K$305,"يحتاج متابعة")+COUNTIFS($H$6:H195,H195,$K$6:K195,"يحتاج متابعة"),"")</f>
        <v/>
      </c>
    </row>
    <row r="196">
      <c r="A196" s="5" t="n"/>
      <c r="B196" s="5" t="n"/>
      <c r="C196" s="5" t="n"/>
      <c r="D196" s="16">
        <f>IF(A196&amp;""="","",COUNTIFS('التسليم'!$B$6:$B$2005,A196&amp;""))</f>
        <v/>
      </c>
      <c r="E196" s="16">
        <f>IF(A196&amp;""="","",COUNTIFS('التسليم'!$B$6:$B$2005,A196&amp;"",'التسليم'!$C$6:$C$2005,"سلّم في الموعد"))</f>
        <v/>
      </c>
      <c r="F196" s="16">
        <f>IF(A196&amp;""="","",COUNTIFS('التسليم'!$B$6:$B$2005,A196&amp;"",'التسليم'!$C$6:$C$2005,"سلّم متأخرًا"))</f>
        <v/>
      </c>
      <c r="G196" s="16">
        <f>IF(A196&amp;""="","",COUNTIFS('التسليم'!$B$6:$B$2005,A196&amp;"",'التسليم'!$C$6:$C$2005,"لم يسلّم"))</f>
        <v/>
      </c>
      <c r="H196" s="17">
        <f>IF(A196&amp;""="","",IF(D196=0,"",ROUND((E196+F196)/D196,4)))</f>
        <v/>
      </c>
      <c r="I196" s="16">
        <f>IF(A196&amp;""="","",COUNTIFS('السلوك'!$B$6:$B$1005,A196&amp;"",'السلوك'!$C$6:$C$1005,"إيجابي"))</f>
        <v/>
      </c>
      <c r="J196" s="16">
        <f>IF(A196&amp;""="","",COUNTIFS('السلوك'!$B$6:$B$1005,A196&amp;"",'السلوك'!$C$6:$C$1005,"تنبيه"))</f>
        <v/>
      </c>
      <c r="K196" s="6">
        <f>IF(A196&amp;""="","",IF(D196=0,"لا واجبات",IF(H196&lt;'الإعدادات'!$B$6,"يحتاج متابعة","منتظم")))</f>
        <v/>
      </c>
      <c r="L196" s="6">
        <f>IF(A196&amp;""="","",IF(J196&gt;='الإعدادات'!$B$7,"متابعة سلوك",""))</f>
        <v/>
      </c>
      <c r="M196" s="16">
        <f>IF(K196="يحتاج متابعة",COUNTIFS($H$6:$H$305,"&lt;"&amp;H196,$K$6:$K$305,"يحتاج متابعة")+COUNTIFS($H$6:H196,H196,$K$6:K196,"يحتاج متابعة"),"")</f>
        <v/>
      </c>
    </row>
    <row r="197">
      <c r="A197" s="5" t="n"/>
      <c r="B197" s="5" t="n"/>
      <c r="C197" s="5" t="n"/>
      <c r="D197" s="16">
        <f>IF(A197&amp;""="","",COUNTIFS('التسليم'!$B$6:$B$2005,A197&amp;""))</f>
        <v/>
      </c>
      <c r="E197" s="16">
        <f>IF(A197&amp;""="","",COUNTIFS('التسليم'!$B$6:$B$2005,A197&amp;"",'التسليم'!$C$6:$C$2005,"سلّم في الموعد"))</f>
        <v/>
      </c>
      <c r="F197" s="16">
        <f>IF(A197&amp;""="","",COUNTIFS('التسليم'!$B$6:$B$2005,A197&amp;"",'التسليم'!$C$6:$C$2005,"سلّم متأخرًا"))</f>
        <v/>
      </c>
      <c r="G197" s="16">
        <f>IF(A197&amp;""="","",COUNTIFS('التسليم'!$B$6:$B$2005,A197&amp;"",'التسليم'!$C$6:$C$2005,"لم يسلّم"))</f>
        <v/>
      </c>
      <c r="H197" s="17">
        <f>IF(A197&amp;""="","",IF(D197=0,"",ROUND((E197+F197)/D197,4)))</f>
        <v/>
      </c>
      <c r="I197" s="16">
        <f>IF(A197&amp;""="","",COUNTIFS('السلوك'!$B$6:$B$1005,A197&amp;"",'السلوك'!$C$6:$C$1005,"إيجابي"))</f>
        <v/>
      </c>
      <c r="J197" s="16">
        <f>IF(A197&amp;""="","",COUNTIFS('السلوك'!$B$6:$B$1005,A197&amp;"",'السلوك'!$C$6:$C$1005,"تنبيه"))</f>
        <v/>
      </c>
      <c r="K197" s="6">
        <f>IF(A197&amp;""="","",IF(D197=0,"لا واجبات",IF(H197&lt;'الإعدادات'!$B$6,"يحتاج متابعة","منتظم")))</f>
        <v/>
      </c>
      <c r="L197" s="6">
        <f>IF(A197&amp;""="","",IF(J197&gt;='الإعدادات'!$B$7,"متابعة سلوك",""))</f>
        <v/>
      </c>
      <c r="M197" s="16">
        <f>IF(K197="يحتاج متابعة",COUNTIFS($H$6:$H$305,"&lt;"&amp;H197,$K$6:$K$305,"يحتاج متابعة")+COUNTIFS($H$6:H197,H197,$K$6:K197,"يحتاج متابعة"),"")</f>
        <v/>
      </c>
    </row>
    <row r="198">
      <c r="A198" s="5" t="n"/>
      <c r="B198" s="5" t="n"/>
      <c r="C198" s="5" t="n"/>
      <c r="D198" s="16">
        <f>IF(A198&amp;""="","",COUNTIFS('التسليم'!$B$6:$B$2005,A198&amp;""))</f>
        <v/>
      </c>
      <c r="E198" s="16">
        <f>IF(A198&amp;""="","",COUNTIFS('التسليم'!$B$6:$B$2005,A198&amp;"",'التسليم'!$C$6:$C$2005,"سلّم في الموعد"))</f>
        <v/>
      </c>
      <c r="F198" s="16">
        <f>IF(A198&amp;""="","",COUNTIFS('التسليم'!$B$6:$B$2005,A198&amp;"",'التسليم'!$C$6:$C$2005,"سلّم متأخرًا"))</f>
        <v/>
      </c>
      <c r="G198" s="16">
        <f>IF(A198&amp;""="","",COUNTIFS('التسليم'!$B$6:$B$2005,A198&amp;"",'التسليم'!$C$6:$C$2005,"لم يسلّم"))</f>
        <v/>
      </c>
      <c r="H198" s="17">
        <f>IF(A198&amp;""="","",IF(D198=0,"",ROUND((E198+F198)/D198,4)))</f>
        <v/>
      </c>
      <c r="I198" s="16">
        <f>IF(A198&amp;""="","",COUNTIFS('السلوك'!$B$6:$B$1005,A198&amp;"",'السلوك'!$C$6:$C$1005,"إيجابي"))</f>
        <v/>
      </c>
      <c r="J198" s="16">
        <f>IF(A198&amp;""="","",COUNTIFS('السلوك'!$B$6:$B$1005,A198&amp;"",'السلوك'!$C$6:$C$1005,"تنبيه"))</f>
        <v/>
      </c>
      <c r="K198" s="6">
        <f>IF(A198&amp;""="","",IF(D198=0,"لا واجبات",IF(H198&lt;'الإعدادات'!$B$6,"يحتاج متابعة","منتظم")))</f>
        <v/>
      </c>
      <c r="L198" s="6">
        <f>IF(A198&amp;""="","",IF(J198&gt;='الإعدادات'!$B$7,"متابعة سلوك",""))</f>
        <v/>
      </c>
      <c r="M198" s="16">
        <f>IF(K198="يحتاج متابعة",COUNTIFS($H$6:$H$305,"&lt;"&amp;H198,$K$6:$K$305,"يحتاج متابعة")+COUNTIFS($H$6:H198,H198,$K$6:K198,"يحتاج متابعة"),"")</f>
        <v/>
      </c>
    </row>
    <row r="199">
      <c r="A199" s="5" t="n"/>
      <c r="B199" s="5" t="n"/>
      <c r="C199" s="5" t="n"/>
      <c r="D199" s="16">
        <f>IF(A199&amp;""="","",COUNTIFS('التسليم'!$B$6:$B$2005,A199&amp;""))</f>
        <v/>
      </c>
      <c r="E199" s="16">
        <f>IF(A199&amp;""="","",COUNTIFS('التسليم'!$B$6:$B$2005,A199&amp;"",'التسليم'!$C$6:$C$2005,"سلّم في الموعد"))</f>
        <v/>
      </c>
      <c r="F199" s="16">
        <f>IF(A199&amp;""="","",COUNTIFS('التسليم'!$B$6:$B$2005,A199&amp;"",'التسليم'!$C$6:$C$2005,"سلّم متأخرًا"))</f>
        <v/>
      </c>
      <c r="G199" s="16">
        <f>IF(A199&amp;""="","",COUNTIFS('التسليم'!$B$6:$B$2005,A199&amp;"",'التسليم'!$C$6:$C$2005,"لم يسلّم"))</f>
        <v/>
      </c>
      <c r="H199" s="17">
        <f>IF(A199&amp;""="","",IF(D199=0,"",ROUND((E199+F199)/D199,4)))</f>
        <v/>
      </c>
      <c r="I199" s="16">
        <f>IF(A199&amp;""="","",COUNTIFS('السلوك'!$B$6:$B$1005,A199&amp;"",'السلوك'!$C$6:$C$1005,"إيجابي"))</f>
        <v/>
      </c>
      <c r="J199" s="16">
        <f>IF(A199&amp;""="","",COUNTIFS('السلوك'!$B$6:$B$1005,A199&amp;"",'السلوك'!$C$6:$C$1005,"تنبيه"))</f>
        <v/>
      </c>
      <c r="K199" s="6">
        <f>IF(A199&amp;""="","",IF(D199=0,"لا واجبات",IF(H199&lt;'الإعدادات'!$B$6,"يحتاج متابعة","منتظم")))</f>
        <v/>
      </c>
      <c r="L199" s="6">
        <f>IF(A199&amp;""="","",IF(J199&gt;='الإعدادات'!$B$7,"متابعة سلوك",""))</f>
        <v/>
      </c>
      <c r="M199" s="16">
        <f>IF(K199="يحتاج متابعة",COUNTIFS($H$6:$H$305,"&lt;"&amp;H199,$K$6:$K$305,"يحتاج متابعة")+COUNTIFS($H$6:H199,H199,$K$6:K199,"يحتاج متابعة"),"")</f>
        <v/>
      </c>
    </row>
    <row r="200">
      <c r="A200" s="5" t="n"/>
      <c r="B200" s="5" t="n"/>
      <c r="C200" s="5" t="n"/>
      <c r="D200" s="16">
        <f>IF(A200&amp;""="","",COUNTIFS('التسليم'!$B$6:$B$2005,A200&amp;""))</f>
        <v/>
      </c>
      <c r="E200" s="16">
        <f>IF(A200&amp;""="","",COUNTIFS('التسليم'!$B$6:$B$2005,A200&amp;"",'التسليم'!$C$6:$C$2005,"سلّم في الموعد"))</f>
        <v/>
      </c>
      <c r="F200" s="16">
        <f>IF(A200&amp;""="","",COUNTIFS('التسليم'!$B$6:$B$2005,A200&amp;"",'التسليم'!$C$6:$C$2005,"سلّم متأخرًا"))</f>
        <v/>
      </c>
      <c r="G200" s="16">
        <f>IF(A200&amp;""="","",COUNTIFS('التسليم'!$B$6:$B$2005,A200&amp;"",'التسليم'!$C$6:$C$2005,"لم يسلّم"))</f>
        <v/>
      </c>
      <c r="H200" s="17">
        <f>IF(A200&amp;""="","",IF(D200=0,"",ROUND((E200+F200)/D200,4)))</f>
        <v/>
      </c>
      <c r="I200" s="16">
        <f>IF(A200&amp;""="","",COUNTIFS('السلوك'!$B$6:$B$1005,A200&amp;"",'السلوك'!$C$6:$C$1005,"إيجابي"))</f>
        <v/>
      </c>
      <c r="J200" s="16">
        <f>IF(A200&amp;""="","",COUNTIFS('السلوك'!$B$6:$B$1005,A200&amp;"",'السلوك'!$C$6:$C$1005,"تنبيه"))</f>
        <v/>
      </c>
      <c r="K200" s="6">
        <f>IF(A200&amp;""="","",IF(D200=0,"لا واجبات",IF(H200&lt;'الإعدادات'!$B$6,"يحتاج متابعة","منتظم")))</f>
        <v/>
      </c>
      <c r="L200" s="6">
        <f>IF(A200&amp;""="","",IF(J200&gt;='الإعدادات'!$B$7,"متابعة سلوك",""))</f>
        <v/>
      </c>
      <c r="M200" s="16">
        <f>IF(K200="يحتاج متابعة",COUNTIFS($H$6:$H$305,"&lt;"&amp;H200,$K$6:$K$305,"يحتاج متابعة")+COUNTIFS($H$6:H200,H200,$K$6:K200,"يحتاج متابعة"),"")</f>
        <v/>
      </c>
    </row>
    <row r="201">
      <c r="A201" s="5" t="n"/>
      <c r="B201" s="5" t="n"/>
      <c r="C201" s="5" t="n"/>
      <c r="D201" s="16">
        <f>IF(A201&amp;""="","",COUNTIFS('التسليم'!$B$6:$B$2005,A201&amp;""))</f>
        <v/>
      </c>
      <c r="E201" s="16">
        <f>IF(A201&amp;""="","",COUNTIFS('التسليم'!$B$6:$B$2005,A201&amp;"",'التسليم'!$C$6:$C$2005,"سلّم في الموعد"))</f>
        <v/>
      </c>
      <c r="F201" s="16">
        <f>IF(A201&amp;""="","",COUNTIFS('التسليم'!$B$6:$B$2005,A201&amp;"",'التسليم'!$C$6:$C$2005,"سلّم متأخرًا"))</f>
        <v/>
      </c>
      <c r="G201" s="16">
        <f>IF(A201&amp;""="","",COUNTIFS('التسليم'!$B$6:$B$2005,A201&amp;"",'التسليم'!$C$6:$C$2005,"لم يسلّم"))</f>
        <v/>
      </c>
      <c r="H201" s="17">
        <f>IF(A201&amp;""="","",IF(D201=0,"",ROUND((E201+F201)/D201,4)))</f>
        <v/>
      </c>
      <c r="I201" s="16">
        <f>IF(A201&amp;""="","",COUNTIFS('السلوك'!$B$6:$B$1005,A201&amp;"",'السلوك'!$C$6:$C$1005,"إيجابي"))</f>
        <v/>
      </c>
      <c r="J201" s="16">
        <f>IF(A201&amp;""="","",COUNTIFS('السلوك'!$B$6:$B$1005,A201&amp;"",'السلوك'!$C$6:$C$1005,"تنبيه"))</f>
        <v/>
      </c>
      <c r="K201" s="6">
        <f>IF(A201&amp;""="","",IF(D201=0,"لا واجبات",IF(H201&lt;'الإعدادات'!$B$6,"يحتاج متابعة","منتظم")))</f>
        <v/>
      </c>
      <c r="L201" s="6">
        <f>IF(A201&amp;""="","",IF(J201&gt;='الإعدادات'!$B$7,"متابعة سلوك",""))</f>
        <v/>
      </c>
      <c r="M201" s="16">
        <f>IF(K201="يحتاج متابعة",COUNTIFS($H$6:$H$305,"&lt;"&amp;H201,$K$6:$K$305,"يحتاج متابعة")+COUNTIFS($H$6:H201,H201,$K$6:K201,"يحتاج متابعة"),"")</f>
        <v/>
      </c>
    </row>
    <row r="202">
      <c r="A202" s="5" t="n"/>
      <c r="B202" s="5" t="n"/>
      <c r="C202" s="5" t="n"/>
      <c r="D202" s="16">
        <f>IF(A202&amp;""="","",COUNTIFS('التسليم'!$B$6:$B$2005,A202&amp;""))</f>
        <v/>
      </c>
      <c r="E202" s="16">
        <f>IF(A202&amp;""="","",COUNTIFS('التسليم'!$B$6:$B$2005,A202&amp;"",'التسليم'!$C$6:$C$2005,"سلّم في الموعد"))</f>
        <v/>
      </c>
      <c r="F202" s="16">
        <f>IF(A202&amp;""="","",COUNTIFS('التسليم'!$B$6:$B$2005,A202&amp;"",'التسليم'!$C$6:$C$2005,"سلّم متأخرًا"))</f>
        <v/>
      </c>
      <c r="G202" s="16">
        <f>IF(A202&amp;""="","",COUNTIFS('التسليم'!$B$6:$B$2005,A202&amp;"",'التسليم'!$C$6:$C$2005,"لم يسلّم"))</f>
        <v/>
      </c>
      <c r="H202" s="17">
        <f>IF(A202&amp;""="","",IF(D202=0,"",ROUND((E202+F202)/D202,4)))</f>
        <v/>
      </c>
      <c r="I202" s="16">
        <f>IF(A202&amp;""="","",COUNTIFS('السلوك'!$B$6:$B$1005,A202&amp;"",'السلوك'!$C$6:$C$1005,"إيجابي"))</f>
        <v/>
      </c>
      <c r="J202" s="16">
        <f>IF(A202&amp;""="","",COUNTIFS('السلوك'!$B$6:$B$1005,A202&amp;"",'السلوك'!$C$6:$C$1005,"تنبيه"))</f>
        <v/>
      </c>
      <c r="K202" s="6">
        <f>IF(A202&amp;""="","",IF(D202=0,"لا واجبات",IF(H202&lt;'الإعدادات'!$B$6,"يحتاج متابعة","منتظم")))</f>
        <v/>
      </c>
      <c r="L202" s="6">
        <f>IF(A202&amp;""="","",IF(J202&gt;='الإعدادات'!$B$7,"متابعة سلوك",""))</f>
        <v/>
      </c>
      <c r="M202" s="16">
        <f>IF(K202="يحتاج متابعة",COUNTIFS($H$6:$H$305,"&lt;"&amp;H202,$K$6:$K$305,"يحتاج متابعة")+COUNTIFS($H$6:H202,H202,$K$6:K202,"يحتاج متابعة"),"")</f>
        <v/>
      </c>
    </row>
    <row r="203">
      <c r="A203" s="5" t="n"/>
      <c r="B203" s="5" t="n"/>
      <c r="C203" s="5" t="n"/>
      <c r="D203" s="16">
        <f>IF(A203&amp;""="","",COUNTIFS('التسليم'!$B$6:$B$2005,A203&amp;""))</f>
        <v/>
      </c>
      <c r="E203" s="16">
        <f>IF(A203&amp;""="","",COUNTIFS('التسليم'!$B$6:$B$2005,A203&amp;"",'التسليم'!$C$6:$C$2005,"سلّم في الموعد"))</f>
        <v/>
      </c>
      <c r="F203" s="16">
        <f>IF(A203&amp;""="","",COUNTIFS('التسليم'!$B$6:$B$2005,A203&amp;"",'التسليم'!$C$6:$C$2005,"سلّم متأخرًا"))</f>
        <v/>
      </c>
      <c r="G203" s="16">
        <f>IF(A203&amp;""="","",COUNTIFS('التسليم'!$B$6:$B$2005,A203&amp;"",'التسليم'!$C$6:$C$2005,"لم يسلّم"))</f>
        <v/>
      </c>
      <c r="H203" s="17">
        <f>IF(A203&amp;""="","",IF(D203=0,"",ROUND((E203+F203)/D203,4)))</f>
        <v/>
      </c>
      <c r="I203" s="16">
        <f>IF(A203&amp;""="","",COUNTIFS('السلوك'!$B$6:$B$1005,A203&amp;"",'السلوك'!$C$6:$C$1005,"إيجابي"))</f>
        <v/>
      </c>
      <c r="J203" s="16">
        <f>IF(A203&amp;""="","",COUNTIFS('السلوك'!$B$6:$B$1005,A203&amp;"",'السلوك'!$C$6:$C$1005,"تنبيه"))</f>
        <v/>
      </c>
      <c r="K203" s="6">
        <f>IF(A203&amp;""="","",IF(D203=0,"لا واجبات",IF(H203&lt;'الإعدادات'!$B$6,"يحتاج متابعة","منتظم")))</f>
        <v/>
      </c>
      <c r="L203" s="6">
        <f>IF(A203&amp;""="","",IF(J203&gt;='الإعدادات'!$B$7,"متابعة سلوك",""))</f>
        <v/>
      </c>
      <c r="M203" s="16">
        <f>IF(K203="يحتاج متابعة",COUNTIFS($H$6:$H$305,"&lt;"&amp;H203,$K$6:$K$305,"يحتاج متابعة")+COUNTIFS($H$6:H203,H203,$K$6:K203,"يحتاج متابعة"),"")</f>
        <v/>
      </c>
    </row>
    <row r="204">
      <c r="A204" s="5" t="n"/>
      <c r="B204" s="5" t="n"/>
      <c r="C204" s="5" t="n"/>
      <c r="D204" s="16">
        <f>IF(A204&amp;""="","",COUNTIFS('التسليم'!$B$6:$B$2005,A204&amp;""))</f>
        <v/>
      </c>
      <c r="E204" s="16">
        <f>IF(A204&amp;""="","",COUNTIFS('التسليم'!$B$6:$B$2005,A204&amp;"",'التسليم'!$C$6:$C$2005,"سلّم في الموعد"))</f>
        <v/>
      </c>
      <c r="F204" s="16">
        <f>IF(A204&amp;""="","",COUNTIFS('التسليم'!$B$6:$B$2005,A204&amp;"",'التسليم'!$C$6:$C$2005,"سلّم متأخرًا"))</f>
        <v/>
      </c>
      <c r="G204" s="16">
        <f>IF(A204&amp;""="","",COUNTIFS('التسليم'!$B$6:$B$2005,A204&amp;"",'التسليم'!$C$6:$C$2005,"لم يسلّم"))</f>
        <v/>
      </c>
      <c r="H204" s="17">
        <f>IF(A204&amp;""="","",IF(D204=0,"",ROUND((E204+F204)/D204,4)))</f>
        <v/>
      </c>
      <c r="I204" s="16">
        <f>IF(A204&amp;""="","",COUNTIFS('السلوك'!$B$6:$B$1005,A204&amp;"",'السلوك'!$C$6:$C$1005,"إيجابي"))</f>
        <v/>
      </c>
      <c r="J204" s="16">
        <f>IF(A204&amp;""="","",COUNTIFS('السلوك'!$B$6:$B$1005,A204&amp;"",'السلوك'!$C$6:$C$1005,"تنبيه"))</f>
        <v/>
      </c>
      <c r="K204" s="6">
        <f>IF(A204&amp;""="","",IF(D204=0,"لا واجبات",IF(H204&lt;'الإعدادات'!$B$6,"يحتاج متابعة","منتظم")))</f>
        <v/>
      </c>
      <c r="L204" s="6">
        <f>IF(A204&amp;""="","",IF(J204&gt;='الإعدادات'!$B$7,"متابعة سلوك",""))</f>
        <v/>
      </c>
      <c r="M204" s="16">
        <f>IF(K204="يحتاج متابعة",COUNTIFS($H$6:$H$305,"&lt;"&amp;H204,$K$6:$K$305,"يحتاج متابعة")+COUNTIFS($H$6:H204,H204,$K$6:K204,"يحتاج متابعة"),"")</f>
        <v/>
      </c>
    </row>
    <row r="205">
      <c r="A205" s="5" t="n"/>
      <c r="B205" s="5" t="n"/>
      <c r="C205" s="5" t="n"/>
      <c r="D205" s="16">
        <f>IF(A205&amp;""="","",COUNTIFS('التسليم'!$B$6:$B$2005,A205&amp;""))</f>
        <v/>
      </c>
      <c r="E205" s="16">
        <f>IF(A205&amp;""="","",COUNTIFS('التسليم'!$B$6:$B$2005,A205&amp;"",'التسليم'!$C$6:$C$2005,"سلّم في الموعد"))</f>
        <v/>
      </c>
      <c r="F205" s="16">
        <f>IF(A205&amp;""="","",COUNTIFS('التسليم'!$B$6:$B$2005,A205&amp;"",'التسليم'!$C$6:$C$2005,"سلّم متأخرًا"))</f>
        <v/>
      </c>
      <c r="G205" s="16">
        <f>IF(A205&amp;""="","",COUNTIFS('التسليم'!$B$6:$B$2005,A205&amp;"",'التسليم'!$C$6:$C$2005,"لم يسلّم"))</f>
        <v/>
      </c>
      <c r="H205" s="17">
        <f>IF(A205&amp;""="","",IF(D205=0,"",ROUND((E205+F205)/D205,4)))</f>
        <v/>
      </c>
      <c r="I205" s="16">
        <f>IF(A205&amp;""="","",COUNTIFS('السلوك'!$B$6:$B$1005,A205&amp;"",'السلوك'!$C$6:$C$1005,"إيجابي"))</f>
        <v/>
      </c>
      <c r="J205" s="16">
        <f>IF(A205&amp;""="","",COUNTIFS('السلوك'!$B$6:$B$1005,A205&amp;"",'السلوك'!$C$6:$C$1005,"تنبيه"))</f>
        <v/>
      </c>
      <c r="K205" s="6">
        <f>IF(A205&amp;""="","",IF(D205=0,"لا واجبات",IF(H205&lt;'الإعدادات'!$B$6,"يحتاج متابعة","منتظم")))</f>
        <v/>
      </c>
      <c r="L205" s="6">
        <f>IF(A205&amp;""="","",IF(J205&gt;='الإعدادات'!$B$7,"متابعة سلوك",""))</f>
        <v/>
      </c>
      <c r="M205" s="16">
        <f>IF(K205="يحتاج متابعة",COUNTIFS($H$6:$H$305,"&lt;"&amp;H205,$K$6:$K$305,"يحتاج متابعة")+COUNTIFS($H$6:H205,H205,$K$6:K205,"يحتاج متابعة"),"")</f>
        <v/>
      </c>
    </row>
    <row r="206">
      <c r="A206" s="5" t="n"/>
      <c r="B206" s="5" t="n"/>
      <c r="C206" s="5" t="n"/>
      <c r="D206" s="16">
        <f>IF(A206&amp;""="","",COUNTIFS('التسليم'!$B$6:$B$2005,A206&amp;""))</f>
        <v/>
      </c>
      <c r="E206" s="16">
        <f>IF(A206&amp;""="","",COUNTIFS('التسليم'!$B$6:$B$2005,A206&amp;"",'التسليم'!$C$6:$C$2005,"سلّم في الموعد"))</f>
        <v/>
      </c>
      <c r="F206" s="16">
        <f>IF(A206&amp;""="","",COUNTIFS('التسليم'!$B$6:$B$2005,A206&amp;"",'التسليم'!$C$6:$C$2005,"سلّم متأخرًا"))</f>
        <v/>
      </c>
      <c r="G206" s="16">
        <f>IF(A206&amp;""="","",COUNTIFS('التسليم'!$B$6:$B$2005,A206&amp;"",'التسليم'!$C$6:$C$2005,"لم يسلّم"))</f>
        <v/>
      </c>
      <c r="H206" s="17">
        <f>IF(A206&amp;""="","",IF(D206=0,"",ROUND((E206+F206)/D206,4)))</f>
        <v/>
      </c>
      <c r="I206" s="16">
        <f>IF(A206&amp;""="","",COUNTIFS('السلوك'!$B$6:$B$1005,A206&amp;"",'السلوك'!$C$6:$C$1005,"إيجابي"))</f>
        <v/>
      </c>
      <c r="J206" s="16">
        <f>IF(A206&amp;""="","",COUNTIFS('السلوك'!$B$6:$B$1005,A206&amp;"",'السلوك'!$C$6:$C$1005,"تنبيه"))</f>
        <v/>
      </c>
      <c r="K206" s="6">
        <f>IF(A206&amp;""="","",IF(D206=0,"لا واجبات",IF(H206&lt;'الإعدادات'!$B$6,"يحتاج متابعة","منتظم")))</f>
        <v/>
      </c>
      <c r="L206" s="6">
        <f>IF(A206&amp;""="","",IF(J206&gt;='الإعدادات'!$B$7,"متابعة سلوك",""))</f>
        <v/>
      </c>
      <c r="M206" s="16">
        <f>IF(K206="يحتاج متابعة",COUNTIFS($H$6:$H$305,"&lt;"&amp;H206,$K$6:$K$305,"يحتاج متابعة")+COUNTIFS($H$6:H206,H206,$K$6:K206,"يحتاج متابعة"),"")</f>
        <v/>
      </c>
    </row>
    <row r="207">
      <c r="A207" s="5" t="n"/>
      <c r="B207" s="5" t="n"/>
      <c r="C207" s="5" t="n"/>
      <c r="D207" s="16">
        <f>IF(A207&amp;""="","",COUNTIFS('التسليم'!$B$6:$B$2005,A207&amp;""))</f>
        <v/>
      </c>
      <c r="E207" s="16">
        <f>IF(A207&amp;""="","",COUNTIFS('التسليم'!$B$6:$B$2005,A207&amp;"",'التسليم'!$C$6:$C$2005,"سلّم في الموعد"))</f>
        <v/>
      </c>
      <c r="F207" s="16">
        <f>IF(A207&amp;""="","",COUNTIFS('التسليم'!$B$6:$B$2005,A207&amp;"",'التسليم'!$C$6:$C$2005,"سلّم متأخرًا"))</f>
        <v/>
      </c>
      <c r="G207" s="16">
        <f>IF(A207&amp;""="","",COUNTIFS('التسليم'!$B$6:$B$2005,A207&amp;"",'التسليم'!$C$6:$C$2005,"لم يسلّم"))</f>
        <v/>
      </c>
      <c r="H207" s="17">
        <f>IF(A207&amp;""="","",IF(D207=0,"",ROUND((E207+F207)/D207,4)))</f>
        <v/>
      </c>
      <c r="I207" s="16">
        <f>IF(A207&amp;""="","",COUNTIFS('السلوك'!$B$6:$B$1005,A207&amp;"",'السلوك'!$C$6:$C$1005,"إيجابي"))</f>
        <v/>
      </c>
      <c r="J207" s="16">
        <f>IF(A207&amp;""="","",COUNTIFS('السلوك'!$B$6:$B$1005,A207&amp;"",'السلوك'!$C$6:$C$1005,"تنبيه"))</f>
        <v/>
      </c>
      <c r="K207" s="6">
        <f>IF(A207&amp;""="","",IF(D207=0,"لا واجبات",IF(H207&lt;'الإعدادات'!$B$6,"يحتاج متابعة","منتظم")))</f>
        <v/>
      </c>
      <c r="L207" s="6">
        <f>IF(A207&amp;""="","",IF(J207&gt;='الإعدادات'!$B$7,"متابعة سلوك",""))</f>
        <v/>
      </c>
      <c r="M207" s="16">
        <f>IF(K207="يحتاج متابعة",COUNTIFS($H$6:$H$305,"&lt;"&amp;H207,$K$6:$K$305,"يحتاج متابعة")+COUNTIFS($H$6:H207,H207,$K$6:K207,"يحتاج متابعة"),"")</f>
        <v/>
      </c>
    </row>
    <row r="208">
      <c r="A208" s="5" t="n"/>
      <c r="B208" s="5" t="n"/>
      <c r="C208" s="5" t="n"/>
      <c r="D208" s="16">
        <f>IF(A208&amp;""="","",COUNTIFS('التسليم'!$B$6:$B$2005,A208&amp;""))</f>
        <v/>
      </c>
      <c r="E208" s="16">
        <f>IF(A208&amp;""="","",COUNTIFS('التسليم'!$B$6:$B$2005,A208&amp;"",'التسليم'!$C$6:$C$2005,"سلّم في الموعد"))</f>
        <v/>
      </c>
      <c r="F208" s="16">
        <f>IF(A208&amp;""="","",COUNTIFS('التسليم'!$B$6:$B$2005,A208&amp;"",'التسليم'!$C$6:$C$2005,"سلّم متأخرًا"))</f>
        <v/>
      </c>
      <c r="G208" s="16">
        <f>IF(A208&amp;""="","",COUNTIFS('التسليم'!$B$6:$B$2005,A208&amp;"",'التسليم'!$C$6:$C$2005,"لم يسلّم"))</f>
        <v/>
      </c>
      <c r="H208" s="17">
        <f>IF(A208&amp;""="","",IF(D208=0,"",ROUND((E208+F208)/D208,4)))</f>
        <v/>
      </c>
      <c r="I208" s="16">
        <f>IF(A208&amp;""="","",COUNTIFS('السلوك'!$B$6:$B$1005,A208&amp;"",'السلوك'!$C$6:$C$1005,"إيجابي"))</f>
        <v/>
      </c>
      <c r="J208" s="16">
        <f>IF(A208&amp;""="","",COUNTIFS('السلوك'!$B$6:$B$1005,A208&amp;"",'السلوك'!$C$6:$C$1005,"تنبيه"))</f>
        <v/>
      </c>
      <c r="K208" s="6">
        <f>IF(A208&amp;""="","",IF(D208=0,"لا واجبات",IF(H208&lt;'الإعدادات'!$B$6,"يحتاج متابعة","منتظم")))</f>
        <v/>
      </c>
      <c r="L208" s="6">
        <f>IF(A208&amp;""="","",IF(J208&gt;='الإعدادات'!$B$7,"متابعة سلوك",""))</f>
        <v/>
      </c>
      <c r="M208" s="16">
        <f>IF(K208="يحتاج متابعة",COUNTIFS($H$6:$H$305,"&lt;"&amp;H208,$K$6:$K$305,"يحتاج متابعة")+COUNTIFS($H$6:H208,H208,$K$6:K208,"يحتاج متابعة"),"")</f>
        <v/>
      </c>
    </row>
    <row r="209">
      <c r="A209" s="5" t="n"/>
      <c r="B209" s="5" t="n"/>
      <c r="C209" s="5" t="n"/>
      <c r="D209" s="16">
        <f>IF(A209&amp;""="","",COUNTIFS('التسليم'!$B$6:$B$2005,A209&amp;""))</f>
        <v/>
      </c>
      <c r="E209" s="16">
        <f>IF(A209&amp;""="","",COUNTIFS('التسليم'!$B$6:$B$2005,A209&amp;"",'التسليم'!$C$6:$C$2005,"سلّم في الموعد"))</f>
        <v/>
      </c>
      <c r="F209" s="16">
        <f>IF(A209&amp;""="","",COUNTIFS('التسليم'!$B$6:$B$2005,A209&amp;"",'التسليم'!$C$6:$C$2005,"سلّم متأخرًا"))</f>
        <v/>
      </c>
      <c r="G209" s="16">
        <f>IF(A209&amp;""="","",COUNTIFS('التسليم'!$B$6:$B$2005,A209&amp;"",'التسليم'!$C$6:$C$2005,"لم يسلّم"))</f>
        <v/>
      </c>
      <c r="H209" s="17">
        <f>IF(A209&amp;""="","",IF(D209=0,"",ROUND((E209+F209)/D209,4)))</f>
        <v/>
      </c>
      <c r="I209" s="16">
        <f>IF(A209&amp;""="","",COUNTIFS('السلوك'!$B$6:$B$1005,A209&amp;"",'السلوك'!$C$6:$C$1005,"إيجابي"))</f>
        <v/>
      </c>
      <c r="J209" s="16">
        <f>IF(A209&amp;""="","",COUNTIFS('السلوك'!$B$6:$B$1005,A209&amp;"",'السلوك'!$C$6:$C$1005,"تنبيه"))</f>
        <v/>
      </c>
      <c r="K209" s="6">
        <f>IF(A209&amp;""="","",IF(D209=0,"لا واجبات",IF(H209&lt;'الإعدادات'!$B$6,"يحتاج متابعة","منتظم")))</f>
        <v/>
      </c>
      <c r="L209" s="6">
        <f>IF(A209&amp;""="","",IF(J209&gt;='الإعدادات'!$B$7,"متابعة سلوك",""))</f>
        <v/>
      </c>
      <c r="M209" s="16">
        <f>IF(K209="يحتاج متابعة",COUNTIFS($H$6:$H$305,"&lt;"&amp;H209,$K$6:$K$305,"يحتاج متابعة")+COUNTIFS($H$6:H209,H209,$K$6:K209,"يحتاج متابعة"),"")</f>
        <v/>
      </c>
    </row>
    <row r="210">
      <c r="A210" s="5" t="n"/>
      <c r="B210" s="5" t="n"/>
      <c r="C210" s="5" t="n"/>
      <c r="D210" s="16">
        <f>IF(A210&amp;""="","",COUNTIFS('التسليم'!$B$6:$B$2005,A210&amp;""))</f>
        <v/>
      </c>
      <c r="E210" s="16">
        <f>IF(A210&amp;""="","",COUNTIFS('التسليم'!$B$6:$B$2005,A210&amp;"",'التسليم'!$C$6:$C$2005,"سلّم في الموعد"))</f>
        <v/>
      </c>
      <c r="F210" s="16">
        <f>IF(A210&amp;""="","",COUNTIFS('التسليم'!$B$6:$B$2005,A210&amp;"",'التسليم'!$C$6:$C$2005,"سلّم متأخرًا"))</f>
        <v/>
      </c>
      <c r="G210" s="16">
        <f>IF(A210&amp;""="","",COUNTIFS('التسليم'!$B$6:$B$2005,A210&amp;"",'التسليم'!$C$6:$C$2005,"لم يسلّم"))</f>
        <v/>
      </c>
      <c r="H210" s="17">
        <f>IF(A210&amp;""="","",IF(D210=0,"",ROUND((E210+F210)/D210,4)))</f>
        <v/>
      </c>
      <c r="I210" s="16">
        <f>IF(A210&amp;""="","",COUNTIFS('السلوك'!$B$6:$B$1005,A210&amp;"",'السلوك'!$C$6:$C$1005,"إيجابي"))</f>
        <v/>
      </c>
      <c r="J210" s="16">
        <f>IF(A210&amp;""="","",COUNTIFS('السلوك'!$B$6:$B$1005,A210&amp;"",'السلوك'!$C$6:$C$1005,"تنبيه"))</f>
        <v/>
      </c>
      <c r="K210" s="6">
        <f>IF(A210&amp;""="","",IF(D210=0,"لا واجبات",IF(H210&lt;'الإعدادات'!$B$6,"يحتاج متابعة","منتظم")))</f>
        <v/>
      </c>
      <c r="L210" s="6">
        <f>IF(A210&amp;""="","",IF(J210&gt;='الإعدادات'!$B$7,"متابعة سلوك",""))</f>
        <v/>
      </c>
      <c r="M210" s="16">
        <f>IF(K210="يحتاج متابعة",COUNTIFS($H$6:$H$305,"&lt;"&amp;H210,$K$6:$K$305,"يحتاج متابعة")+COUNTIFS($H$6:H210,H210,$K$6:K210,"يحتاج متابعة"),"")</f>
        <v/>
      </c>
    </row>
    <row r="211">
      <c r="A211" s="5" t="n"/>
      <c r="B211" s="5" t="n"/>
      <c r="C211" s="5" t="n"/>
      <c r="D211" s="16">
        <f>IF(A211&amp;""="","",COUNTIFS('التسليم'!$B$6:$B$2005,A211&amp;""))</f>
        <v/>
      </c>
      <c r="E211" s="16">
        <f>IF(A211&amp;""="","",COUNTIFS('التسليم'!$B$6:$B$2005,A211&amp;"",'التسليم'!$C$6:$C$2005,"سلّم في الموعد"))</f>
        <v/>
      </c>
      <c r="F211" s="16">
        <f>IF(A211&amp;""="","",COUNTIFS('التسليم'!$B$6:$B$2005,A211&amp;"",'التسليم'!$C$6:$C$2005,"سلّم متأخرًا"))</f>
        <v/>
      </c>
      <c r="G211" s="16">
        <f>IF(A211&amp;""="","",COUNTIFS('التسليم'!$B$6:$B$2005,A211&amp;"",'التسليم'!$C$6:$C$2005,"لم يسلّم"))</f>
        <v/>
      </c>
      <c r="H211" s="17">
        <f>IF(A211&amp;""="","",IF(D211=0,"",ROUND((E211+F211)/D211,4)))</f>
        <v/>
      </c>
      <c r="I211" s="16">
        <f>IF(A211&amp;""="","",COUNTIFS('السلوك'!$B$6:$B$1005,A211&amp;"",'السلوك'!$C$6:$C$1005,"إيجابي"))</f>
        <v/>
      </c>
      <c r="J211" s="16">
        <f>IF(A211&amp;""="","",COUNTIFS('السلوك'!$B$6:$B$1005,A211&amp;"",'السلوك'!$C$6:$C$1005,"تنبيه"))</f>
        <v/>
      </c>
      <c r="K211" s="6">
        <f>IF(A211&amp;""="","",IF(D211=0,"لا واجبات",IF(H211&lt;'الإعدادات'!$B$6,"يحتاج متابعة","منتظم")))</f>
        <v/>
      </c>
      <c r="L211" s="6">
        <f>IF(A211&amp;""="","",IF(J211&gt;='الإعدادات'!$B$7,"متابعة سلوك",""))</f>
        <v/>
      </c>
      <c r="M211" s="16">
        <f>IF(K211="يحتاج متابعة",COUNTIFS($H$6:$H$305,"&lt;"&amp;H211,$K$6:$K$305,"يحتاج متابعة")+COUNTIFS($H$6:H211,H211,$K$6:K211,"يحتاج متابعة"),"")</f>
        <v/>
      </c>
    </row>
    <row r="212">
      <c r="A212" s="5" t="n"/>
      <c r="B212" s="5" t="n"/>
      <c r="C212" s="5" t="n"/>
      <c r="D212" s="16">
        <f>IF(A212&amp;""="","",COUNTIFS('التسليم'!$B$6:$B$2005,A212&amp;""))</f>
        <v/>
      </c>
      <c r="E212" s="16">
        <f>IF(A212&amp;""="","",COUNTIFS('التسليم'!$B$6:$B$2005,A212&amp;"",'التسليم'!$C$6:$C$2005,"سلّم في الموعد"))</f>
        <v/>
      </c>
      <c r="F212" s="16">
        <f>IF(A212&amp;""="","",COUNTIFS('التسليم'!$B$6:$B$2005,A212&amp;"",'التسليم'!$C$6:$C$2005,"سلّم متأخرًا"))</f>
        <v/>
      </c>
      <c r="G212" s="16">
        <f>IF(A212&amp;""="","",COUNTIFS('التسليم'!$B$6:$B$2005,A212&amp;"",'التسليم'!$C$6:$C$2005,"لم يسلّم"))</f>
        <v/>
      </c>
      <c r="H212" s="17">
        <f>IF(A212&amp;""="","",IF(D212=0,"",ROUND((E212+F212)/D212,4)))</f>
        <v/>
      </c>
      <c r="I212" s="16">
        <f>IF(A212&amp;""="","",COUNTIFS('السلوك'!$B$6:$B$1005,A212&amp;"",'السلوك'!$C$6:$C$1005,"إيجابي"))</f>
        <v/>
      </c>
      <c r="J212" s="16">
        <f>IF(A212&amp;""="","",COUNTIFS('السلوك'!$B$6:$B$1005,A212&amp;"",'السلوك'!$C$6:$C$1005,"تنبيه"))</f>
        <v/>
      </c>
      <c r="K212" s="6">
        <f>IF(A212&amp;""="","",IF(D212=0,"لا واجبات",IF(H212&lt;'الإعدادات'!$B$6,"يحتاج متابعة","منتظم")))</f>
        <v/>
      </c>
      <c r="L212" s="6">
        <f>IF(A212&amp;""="","",IF(J212&gt;='الإعدادات'!$B$7,"متابعة سلوك",""))</f>
        <v/>
      </c>
      <c r="M212" s="16">
        <f>IF(K212="يحتاج متابعة",COUNTIFS($H$6:$H$305,"&lt;"&amp;H212,$K$6:$K$305,"يحتاج متابعة")+COUNTIFS($H$6:H212,H212,$K$6:K212,"يحتاج متابعة"),"")</f>
        <v/>
      </c>
    </row>
    <row r="213">
      <c r="A213" s="5" t="n"/>
      <c r="B213" s="5" t="n"/>
      <c r="C213" s="5" t="n"/>
      <c r="D213" s="16">
        <f>IF(A213&amp;""="","",COUNTIFS('التسليم'!$B$6:$B$2005,A213&amp;""))</f>
        <v/>
      </c>
      <c r="E213" s="16">
        <f>IF(A213&amp;""="","",COUNTIFS('التسليم'!$B$6:$B$2005,A213&amp;"",'التسليم'!$C$6:$C$2005,"سلّم في الموعد"))</f>
        <v/>
      </c>
      <c r="F213" s="16">
        <f>IF(A213&amp;""="","",COUNTIFS('التسليم'!$B$6:$B$2005,A213&amp;"",'التسليم'!$C$6:$C$2005,"سلّم متأخرًا"))</f>
        <v/>
      </c>
      <c r="G213" s="16">
        <f>IF(A213&amp;""="","",COUNTIFS('التسليم'!$B$6:$B$2005,A213&amp;"",'التسليم'!$C$6:$C$2005,"لم يسلّم"))</f>
        <v/>
      </c>
      <c r="H213" s="17">
        <f>IF(A213&amp;""="","",IF(D213=0,"",ROUND((E213+F213)/D213,4)))</f>
        <v/>
      </c>
      <c r="I213" s="16">
        <f>IF(A213&amp;""="","",COUNTIFS('السلوك'!$B$6:$B$1005,A213&amp;"",'السلوك'!$C$6:$C$1005,"إيجابي"))</f>
        <v/>
      </c>
      <c r="J213" s="16">
        <f>IF(A213&amp;""="","",COUNTIFS('السلوك'!$B$6:$B$1005,A213&amp;"",'السلوك'!$C$6:$C$1005,"تنبيه"))</f>
        <v/>
      </c>
      <c r="K213" s="6">
        <f>IF(A213&amp;""="","",IF(D213=0,"لا واجبات",IF(H213&lt;'الإعدادات'!$B$6,"يحتاج متابعة","منتظم")))</f>
        <v/>
      </c>
      <c r="L213" s="6">
        <f>IF(A213&amp;""="","",IF(J213&gt;='الإعدادات'!$B$7,"متابعة سلوك",""))</f>
        <v/>
      </c>
      <c r="M213" s="16">
        <f>IF(K213="يحتاج متابعة",COUNTIFS($H$6:$H$305,"&lt;"&amp;H213,$K$6:$K$305,"يحتاج متابعة")+COUNTIFS($H$6:H213,H213,$K$6:K213,"يحتاج متابعة"),"")</f>
        <v/>
      </c>
    </row>
    <row r="214">
      <c r="A214" s="5" t="n"/>
      <c r="B214" s="5" t="n"/>
      <c r="C214" s="5" t="n"/>
      <c r="D214" s="16">
        <f>IF(A214&amp;""="","",COUNTIFS('التسليم'!$B$6:$B$2005,A214&amp;""))</f>
        <v/>
      </c>
      <c r="E214" s="16">
        <f>IF(A214&amp;""="","",COUNTIFS('التسليم'!$B$6:$B$2005,A214&amp;"",'التسليم'!$C$6:$C$2005,"سلّم في الموعد"))</f>
        <v/>
      </c>
      <c r="F214" s="16">
        <f>IF(A214&amp;""="","",COUNTIFS('التسليم'!$B$6:$B$2005,A214&amp;"",'التسليم'!$C$6:$C$2005,"سلّم متأخرًا"))</f>
        <v/>
      </c>
      <c r="G214" s="16">
        <f>IF(A214&amp;""="","",COUNTIFS('التسليم'!$B$6:$B$2005,A214&amp;"",'التسليم'!$C$6:$C$2005,"لم يسلّم"))</f>
        <v/>
      </c>
      <c r="H214" s="17">
        <f>IF(A214&amp;""="","",IF(D214=0,"",ROUND((E214+F214)/D214,4)))</f>
        <v/>
      </c>
      <c r="I214" s="16">
        <f>IF(A214&amp;""="","",COUNTIFS('السلوك'!$B$6:$B$1005,A214&amp;"",'السلوك'!$C$6:$C$1005,"إيجابي"))</f>
        <v/>
      </c>
      <c r="J214" s="16">
        <f>IF(A214&amp;""="","",COUNTIFS('السلوك'!$B$6:$B$1005,A214&amp;"",'السلوك'!$C$6:$C$1005,"تنبيه"))</f>
        <v/>
      </c>
      <c r="K214" s="6">
        <f>IF(A214&amp;""="","",IF(D214=0,"لا واجبات",IF(H214&lt;'الإعدادات'!$B$6,"يحتاج متابعة","منتظم")))</f>
        <v/>
      </c>
      <c r="L214" s="6">
        <f>IF(A214&amp;""="","",IF(J214&gt;='الإعدادات'!$B$7,"متابعة سلوك",""))</f>
        <v/>
      </c>
      <c r="M214" s="16">
        <f>IF(K214="يحتاج متابعة",COUNTIFS($H$6:$H$305,"&lt;"&amp;H214,$K$6:$K$305,"يحتاج متابعة")+COUNTIFS($H$6:H214,H214,$K$6:K214,"يحتاج متابعة"),"")</f>
        <v/>
      </c>
    </row>
    <row r="215">
      <c r="A215" s="5" t="n"/>
      <c r="B215" s="5" t="n"/>
      <c r="C215" s="5" t="n"/>
      <c r="D215" s="16">
        <f>IF(A215&amp;""="","",COUNTIFS('التسليم'!$B$6:$B$2005,A215&amp;""))</f>
        <v/>
      </c>
      <c r="E215" s="16">
        <f>IF(A215&amp;""="","",COUNTIFS('التسليم'!$B$6:$B$2005,A215&amp;"",'التسليم'!$C$6:$C$2005,"سلّم في الموعد"))</f>
        <v/>
      </c>
      <c r="F215" s="16">
        <f>IF(A215&amp;""="","",COUNTIFS('التسليم'!$B$6:$B$2005,A215&amp;"",'التسليم'!$C$6:$C$2005,"سلّم متأخرًا"))</f>
        <v/>
      </c>
      <c r="G215" s="16">
        <f>IF(A215&amp;""="","",COUNTIFS('التسليم'!$B$6:$B$2005,A215&amp;"",'التسليم'!$C$6:$C$2005,"لم يسلّم"))</f>
        <v/>
      </c>
      <c r="H215" s="17">
        <f>IF(A215&amp;""="","",IF(D215=0,"",ROUND((E215+F215)/D215,4)))</f>
        <v/>
      </c>
      <c r="I215" s="16">
        <f>IF(A215&amp;""="","",COUNTIFS('السلوك'!$B$6:$B$1005,A215&amp;"",'السلوك'!$C$6:$C$1005,"إيجابي"))</f>
        <v/>
      </c>
      <c r="J215" s="16">
        <f>IF(A215&amp;""="","",COUNTIFS('السلوك'!$B$6:$B$1005,A215&amp;"",'السلوك'!$C$6:$C$1005,"تنبيه"))</f>
        <v/>
      </c>
      <c r="K215" s="6">
        <f>IF(A215&amp;""="","",IF(D215=0,"لا واجبات",IF(H215&lt;'الإعدادات'!$B$6,"يحتاج متابعة","منتظم")))</f>
        <v/>
      </c>
      <c r="L215" s="6">
        <f>IF(A215&amp;""="","",IF(J215&gt;='الإعدادات'!$B$7,"متابعة سلوك",""))</f>
        <v/>
      </c>
      <c r="M215" s="16">
        <f>IF(K215="يحتاج متابعة",COUNTIFS($H$6:$H$305,"&lt;"&amp;H215,$K$6:$K$305,"يحتاج متابعة")+COUNTIFS($H$6:H215,H215,$K$6:K215,"يحتاج متابعة"),"")</f>
        <v/>
      </c>
    </row>
    <row r="216">
      <c r="A216" s="5" t="n"/>
      <c r="B216" s="5" t="n"/>
      <c r="C216" s="5" t="n"/>
      <c r="D216" s="16">
        <f>IF(A216&amp;""="","",COUNTIFS('التسليم'!$B$6:$B$2005,A216&amp;""))</f>
        <v/>
      </c>
      <c r="E216" s="16">
        <f>IF(A216&amp;""="","",COUNTIFS('التسليم'!$B$6:$B$2005,A216&amp;"",'التسليم'!$C$6:$C$2005,"سلّم في الموعد"))</f>
        <v/>
      </c>
      <c r="F216" s="16">
        <f>IF(A216&amp;""="","",COUNTIFS('التسليم'!$B$6:$B$2005,A216&amp;"",'التسليم'!$C$6:$C$2005,"سلّم متأخرًا"))</f>
        <v/>
      </c>
      <c r="G216" s="16">
        <f>IF(A216&amp;""="","",COUNTIFS('التسليم'!$B$6:$B$2005,A216&amp;"",'التسليم'!$C$6:$C$2005,"لم يسلّم"))</f>
        <v/>
      </c>
      <c r="H216" s="17">
        <f>IF(A216&amp;""="","",IF(D216=0,"",ROUND((E216+F216)/D216,4)))</f>
        <v/>
      </c>
      <c r="I216" s="16">
        <f>IF(A216&amp;""="","",COUNTIFS('السلوك'!$B$6:$B$1005,A216&amp;"",'السلوك'!$C$6:$C$1005,"إيجابي"))</f>
        <v/>
      </c>
      <c r="J216" s="16">
        <f>IF(A216&amp;""="","",COUNTIFS('السلوك'!$B$6:$B$1005,A216&amp;"",'السلوك'!$C$6:$C$1005,"تنبيه"))</f>
        <v/>
      </c>
      <c r="K216" s="6">
        <f>IF(A216&amp;""="","",IF(D216=0,"لا واجبات",IF(H216&lt;'الإعدادات'!$B$6,"يحتاج متابعة","منتظم")))</f>
        <v/>
      </c>
      <c r="L216" s="6">
        <f>IF(A216&amp;""="","",IF(J216&gt;='الإعدادات'!$B$7,"متابعة سلوك",""))</f>
        <v/>
      </c>
      <c r="M216" s="16">
        <f>IF(K216="يحتاج متابعة",COUNTIFS($H$6:$H$305,"&lt;"&amp;H216,$K$6:$K$305,"يحتاج متابعة")+COUNTIFS($H$6:H216,H216,$K$6:K216,"يحتاج متابعة"),"")</f>
        <v/>
      </c>
    </row>
    <row r="217">
      <c r="A217" s="5" t="n"/>
      <c r="B217" s="5" t="n"/>
      <c r="C217" s="5" t="n"/>
      <c r="D217" s="16">
        <f>IF(A217&amp;""="","",COUNTIFS('التسليم'!$B$6:$B$2005,A217&amp;""))</f>
        <v/>
      </c>
      <c r="E217" s="16">
        <f>IF(A217&amp;""="","",COUNTIFS('التسليم'!$B$6:$B$2005,A217&amp;"",'التسليم'!$C$6:$C$2005,"سلّم في الموعد"))</f>
        <v/>
      </c>
      <c r="F217" s="16">
        <f>IF(A217&amp;""="","",COUNTIFS('التسليم'!$B$6:$B$2005,A217&amp;"",'التسليم'!$C$6:$C$2005,"سلّم متأخرًا"))</f>
        <v/>
      </c>
      <c r="G217" s="16">
        <f>IF(A217&amp;""="","",COUNTIFS('التسليم'!$B$6:$B$2005,A217&amp;"",'التسليم'!$C$6:$C$2005,"لم يسلّم"))</f>
        <v/>
      </c>
      <c r="H217" s="17">
        <f>IF(A217&amp;""="","",IF(D217=0,"",ROUND((E217+F217)/D217,4)))</f>
        <v/>
      </c>
      <c r="I217" s="16">
        <f>IF(A217&amp;""="","",COUNTIFS('السلوك'!$B$6:$B$1005,A217&amp;"",'السلوك'!$C$6:$C$1005,"إيجابي"))</f>
        <v/>
      </c>
      <c r="J217" s="16">
        <f>IF(A217&amp;""="","",COUNTIFS('السلوك'!$B$6:$B$1005,A217&amp;"",'السلوك'!$C$6:$C$1005,"تنبيه"))</f>
        <v/>
      </c>
      <c r="K217" s="6">
        <f>IF(A217&amp;""="","",IF(D217=0,"لا واجبات",IF(H217&lt;'الإعدادات'!$B$6,"يحتاج متابعة","منتظم")))</f>
        <v/>
      </c>
      <c r="L217" s="6">
        <f>IF(A217&amp;""="","",IF(J217&gt;='الإعدادات'!$B$7,"متابعة سلوك",""))</f>
        <v/>
      </c>
      <c r="M217" s="16">
        <f>IF(K217="يحتاج متابعة",COUNTIFS($H$6:$H$305,"&lt;"&amp;H217,$K$6:$K$305,"يحتاج متابعة")+COUNTIFS($H$6:H217,H217,$K$6:K217,"يحتاج متابعة"),"")</f>
        <v/>
      </c>
    </row>
    <row r="218">
      <c r="A218" s="5" t="n"/>
      <c r="B218" s="5" t="n"/>
      <c r="C218" s="5" t="n"/>
      <c r="D218" s="16">
        <f>IF(A218&amp;""="","",COUNTIFS('التسليم'!$B$6:$B$2005,A218&amp;""))</f>
        <v/>
      </c>
      <c r="E218" s="16">
        <f>IF(A218&amp;""="","",COUNTIFS('التسليم'!$B$6:$B$2005,A218&amp;"",'التسليم'!$C$6:$C$2005,"سلّم في الموعد"))</f>
        <v/>
      </c>
      <c r="F218" s="16">
        <f>IF(A218&amp;""="","",COUNTIFS('التسليم'!$B$6:$B$2005,A218&amp;"",'التسليم'!$C$6:$C$2005,"سلّم متأخرًا"))</f>
        <v/>
      </c>
      <c r="G218" s="16">
        <f>IF(A218&amp;""="","",COUNTIFS('التسليم'!$B$6:$B$2005,A218&amp;"",'التسليم'!$C$6:$C$2005,"لم يسلّم"))</f>
        <v/>
      </c>
      <c r="H218" s="17">
        <f>IF(A218&amp;""="","",IF(D218=0,"",ROUND((E218+F218)/D218,4)))</f>
        <v/>
      </c>
      <c r="I218" s="16">
        <f>IF(A218&amp;""="","",COUNTIFS('السلوك'!$B$6:$B$1005,A218&amp;"",'السلوك'!$C$6:$C$1005,"إيجابي"))</f>
        <v/>
      </c>
      <c r="J218" s="16">
        <f>IF(A218&amp;""="","",COUNTIFS('السلوك'!$B$6:$B$1005,A218&amp;"",'السلوك'!$C$6:$C$1005,"تنبيه"))</f>
        <v/>
      </c>
      <c r="K218" s="6">
        <f>IF(A218&amp;""="","",IF(D218=0,"لا واجبات",IF(H218&lt;'الإعدادات'!$B$6,"يحتاج متابعة","منتظم")))</f>
        <v/>
      </c>
      <c r="L218" s="6">
        <f>IF(A218&amp;""="","",IF(J218&gt;='الإعدادات'!$B$7,"متابعة سلوك",""))</f>
        <v/>
      </c>
      <c r="M218" s="16">
        <f>IF(K218="يحتاج متابعة",COUNTIFS($H$6:$H$305,"&lt;"&amp;H218,$K$6:$K$305,"يحتاج متابعة")+COUNTIFS($H$6:H218,H218,$K$6:K218,"يحتاج متابعة"),"")</f>
        <v/>
      </c>
    </row>
    <row r="219">
      <c r="A219" s="5" t="n"/>
      <c r="B219" s="5" t="n"/>
      <c r="C219" s="5" t="n"/>
      <c r="D219" s="16">
        <f>IF(A219&amp;""="","",COUNTIFS('التسليم'!$B$6:$B$2005,A219&amp;""))</f>
        <v/>
      </c>
      <c r="E219" s="16">
        <f>IF(A219&amp;""="","",COUNTIFS('التسليم'!$B$6:$B$2005,A219&amp;"",'التسليم'!$C$6:$C$2005,"سلّم في الموعد"))</f>
        <v/>
      </c>
      <c r="F219" s="16">
        <f>IF(A219&amp;""="","",COUNTIFS('التسليم'!$B$6:$B$2005,A219&amp;"",'التسليم'!$C$6:$C$2005,"سلّم متأخرًا"))</f>
        <v/>
      </c>
      <c r="G219" s="16">
        <f>IF(A219&amp;""="","",COUNTIFS('التسليم'!$B$6:$B$2005,A219&amp;"",'التسليم'!$C$6:$C$2005,"لم يسلّم"))</f>
        <v/>
      </c>
      <c r="H219" s="17">
        <f>IF(A219&amp;""="","",IF(D219=0,"",ROUND((E219+F219)/D219,4)))</f>
        <v/>
      </c>
      <c r="I219" s="16">
        <f>IF(A219&amp;""="","",COUNTIFS('السلوك'!$B$6:$B$1005,A219&amp;"",'السلوك'!$C$6:$C$1005,"إيجابي"))</f>
        <v/>
      </c>
      <c r="J219" s="16">
        <f>IF(A219&amp;""="","",COUNTIFS('السلوك'!$B$6:$B$1005,A219&amp;"",'السلوك'!$C$6:$C$1005,"تنبيه"))</f>
        <v/>
      </c>
      <c r="K219" s="6">
        <f>IF(A219&amp;""="","",IF(D219=0,"لا واجبات",IF(H219&lt;'الإعدادات'!$B$6,"يحتاج متابعة","منتظم")))</f>
        <v/>
      </c>
      <c r="L219" s="6">
        <f>IF(A219&amp;""="","",IF(J219&gt;='الإعدادات'!$B$7,"متابعة سلوك",""))</f>
        <v/>
      </c>
      <c r="M219" s="16">
        <f>IF(K219="يحتاج متابعة",COUNTIFS($H$6:$H$305,"&lt;"&amp;H219,$K$6:$K$305,"يحتاج متابعة")+COUNTIFS($H$6:H219,H219,$K$6:K219,"يحتاج متابعة"),"")</f>
        <v/>
      </c>
    </row>
    <row r="220">
      <c r="A220" s="5" t="n"/>
      <c r="B220" s="5" t="n"/>
      <c r="C220" s="5" t="n"/>
      <c r="D220" s="16">
        <f>IF(A220&amp;""="","",COUNTIFS('التسليم'!$B$6:$B$2005,A220&amp;""))</f>
        <v/>
      </c>
      <c r="E220" s="16">
        <f>IF(A220&amp;""="","",COUNTIFS('التسليم'!$B$6:$B$2005,A220&amp;"",'التسليم'!$C$6:$C$2005,"سلّم في الموعد"))</f>
        <v/>
      </c>
      <c r="F220" s="16">
        <f>IF(A220&amp;""="","",COUNTIFS('التسليم'!$B$6:$B$2005,A220&amp;"",'التسليم'!$C$6:$C$2005,"سلّم متأخرًا"))</f>
        <v/>
      </c>
      <c r="G220" s="16">
        <f>IF(A220&amp;""="","",COUNTIFS('التسليم'!$B$6:$B$2005,A220&amp;"",'التسليم'!$C$6:$C$2005,"لم يسلّم"))</f>
        <v/>
      </c>
      <c r="H220" s="17">
        <f>IF(A220&amp;""="","",IF(D220=0,"",ROUND((E220+F220)/D220,4)))</f>
        <v/>
      </c>
      <c r="I220" s="16">
        <f>IF(A220&amp;""="","",COUNTIFS('السلوك'!$B$6:$B$1005,A220&amp;"",'السلوك'!$C$6:$C$1005,"إيجابي"))</f>
        <v/>
      </c>
      <c r="J220" s="16">
        <f>IF(A220&amp;""="","",COUNTIFS('السلوك'!$B$6:$B$1005,A220&amp;"",'السلوك'!$C$6:$C$1005,"تنبيه"))</f>
        <v/>
      </c>
      <c r="K220" s="6">
        <f>IF(A220&amp;""="","",IF(D220=0,"لا واجبات",IF(H220&lt;'الإعدادات'!$B$6,"يحتاج متابعة","منتظم")))</f>
        <v/>
      </c>
      <c r="L220" s="6">
        <f>IF(A220&amp;""="","",IF(J220&gt;='الإعدادات'!$B$7,"متابعة سلوك",""))</f>
        <v/>
      </c>
      <c r="M220" s="16">
        <f>IF(K220="يحتاج متابعة",COUNTIFS($H$6:$H$305,"&lt;"&amp;H220,$K$6:$K$305,"يحتاج متابعة")+COUNTIFS($H$6:H220,H220,$K$6:K220,"يحتاج متابعة"),"")</f>
        <v/>
      </c>
    </row>
    <row r="221">
      <c r="A221" s="5" t="n"/>
      <c r="B221" s="5" t="n"/>
      <c r="C221" s="5" t="n"/>
      <c r="D221" s="16">
        <f>IF(A221&amp;""="","",COUNTIFS('التسليم'!$B$6:$B$2005,A221&amp;""))</f>
        <v/>
      </c>
      <c r="E221" s="16">
        <f>IF(A221&amp;""="","",COUNTIFS('التسليم'!$B$6:$B$2005,A221&amp;"",'التسليم'!$C$6:$C$2005,"سلّم في الموعد"))</f>
        <v/>
      </c>
      <c r="F221" s="16">
        <f>IF(A221&amp;""="","",COUNTIFS('التسليم'!$B$6:$B$2005,A221&amp;"",'التسليم'!$C$6:$C$2005,"سلّم متأخرًا"))</f>
        <v/>
      </c>
      <c r="G221" s="16">
        <f>IF(A221&amp;""="","",COUNTIFS('التسليم'!$B$6:$B$2005,A221&amp;"",'التسليم'!$C$6:$C$2005,"لم يسلّم"))</f>
        <v/>
      </c>
      <c r="H221" s="17">
        <f>IF(A221&amp;""="","",IF(D221=0,"",ROUND((E221+F221)/D221,4)))</f>
        <v/>
      </c>
      <c r="I221" s="16">
        <f>IF(A221&amp;""="","",COUNTIFS('السلوك'!$B$6:$B$1005,A221&amp;"",'السلوك'!$C$6:$C$1005,"إيجابي"))</f>
        <v/>
      </c>
      <c r="J221" s="16">
        <f>IF(A221&amp;""="","",COUNTIFS('السلوك'!$B$6:$B$1005,A221&amp;"",'السلوك'!$C$6:$C$1005,"تنبيه"))</f>
        <v/>
      </c>
      <c r="K221" s="6">
        <f>IF(A221&amp;""="","",IF(D221=0,"لا واجبات",IF(H221&lt;'الإعدادات'!$B$6,"يحتاج متابعة","منتظم")))</f>
        <v/>
      </c>
      <c r="L221" s="6">
        <f>IF(A221&amp;""="","",IF(J221&gt;='الإعدادات'!$B$7,"متابعة سلوك",""))</f>
        <v/>
      </c>
      <c r="M221" s="16">
        <f>IF(K221="يحتاج متابعة",COUNTIFS($H$6:$H$305,"&lt;"&amp;H221,$K$6:$K$305,"يحتاج متابعة")+COUNTIFS($H$6:H221,H221,$K$6:K221,"يحتاج متابعة"),"")</f>
        <v/>
      </c>
    </row>
    <row r="222">
      <c r="A222" s="5" t="n"/>
      <c r="B222" s="5" t="n"/>
      <c r="C222" s="5" t="n"/>
      <c r="D222" s="16">
        <f>IF(A222&amp;""="","",COUNTIFS('التسليم'!$B$6:$B$2005,A222&amp;""))</f>
        <v/>
      </c>
      <c r="E222" s="16">
        <f>IF(A222&amp;""="","",COUNTIFS('التسليم'!$B$6:$B$2005,A222&amp;"",'التسليم'!$C$6:$C$2005,"سلّم في الموعد"))</f>
        <v/>
      </c>
      <c r="F222" s="16">
        <f>IF(A222&amp;""="","",COUNTIFS('التسليم'!$B$6:$B$2005,A222&amp;"",'التسليم'!$C$6:$C$2005,"سلّم متأخرًا"))</f>
        <v/>
      </c>
      <c r="G222" s="16">
        <f>IF(A222&amp;""="","",COUNTIFS('التسليم'!$B$6:$B$2005,A222&amp;"",'التسليم'!$C$6:$C$2005,"لم يسلّم"))</f>
        <v/>
      </c>
      <c r="H222" s="17">
        <f>IF(A222&amp;""="","",IF(D222=0,"",ROUND((E222+F222)/D222,4)))</f>
        <v/>
      </c>
      <c r="I222" s="16">
        <f>IF(A222&amp;""="","",COUNTIFS('السلوك'!$B$6:$B$1005,A222&amp;"",'السلوك'!$C$6:$C$1005,"إيجابي"))</f>
        <v/>
      </c>
      <c r="J222" s="16">
        <f>IF(A222&amp;""="","",COUNTIFS('السلوك'!$B$6:$B$1005,A222&amp;"",'السلوك'!$C$6:$C$1005,"تنبيه"))</f>
        <v/>
      </c>
      <c r="K222" s="6">
        <f>IF(A222&amp;""="","",IF(D222=0,"لا واجبات",IF(H222&lt;'الإعدادات'!$B$6,"يحتاج متابعة","منتظم")))</f>
        <v/>
      </c>
      <c r="L222" s="6">
        <f>IF(A222&amp;""="","",IF(J222&gt;='الإعدادات'!$B$7,"متابعة سلوك",""))</f>
        <v/>
      </c>
      <c r="M222" s="16">
        <f>IF(K222="يحتاج متابعة",COUNTIFS($H$6:$H$305,"&lt;"&amp;H222,$K$6:$K$305,"يحتاج متابعة")+COUNTIFS($H$6:H222,H222,$K$6:K222,"يحتاج متابعة"),"")</f>
        <v/>
      </c>
    </row>
    <row r="223">
      <c r="A223" s="5" t="n"/>
      <c r="B223" s="5" t="n"/>
      <c r="C223" s="5" t="n"/>
      <c r="D223" s="16">
        <f>IF(A223&amp;""="","",COUNTIFS('التسليم'!$B$6:$B$2005,A223&amp;""))</f>
        <v/>
      </c>
      <c r="E223" s="16">
        <f>IF(A223&amp;""="","",COUNTIFS('التسليم'!$B$6:$B$2005,A223&amp;"",'التسليم'!$C$6:$C$2005,"سلّم في الموعد"))</f>
        <v/>
      </c>
      <c r="F223" s="16">
        <f>IF(A223&amp;""="","",COUNTIFS('التسليم'!$B$6:$B$2005,A223&amp;"",'التسليم'!$C$6:$C$2005,"سلّم متأخرًا"))</f>
        <v/>
      </c>
      <c r="G223" s="16">
        <f>IF(A223&amp;""="","",COUNTIFS('التسليم'!$B$6:$B$2005,A223&amp;"",'التسليم'!$C$6:$C$2005,"لم يسلّم"))</f>
        <v/>
      </c>
      <c r="H223" s="17">
        <f>IF(A223&amp;""="","",IF(D223=0,"",ROUND((E223+F223)/D223,4)))</f>
        <v/>
      </c>
      <c r="I223" s="16">
        <f>IF(A223&amp;""="","",COUNTIFS('السلوك'!$B$6:$B$1005,A223&amp;"",'السلوك'!$C$6:$C$1005,"إيجابي"))</f>
        <v/>
      </c>
      <c r="J223" s="16">
        <f>IF(A223&amp;""="","",COUNTIFS('السلوك'!$B$6:$B$1005,A223&amp;"",'السلوك'!$C$6:$C$1005,"تنبيه"))</f>
        <v/>
      </c>
      <c r="K223" s="6">
        <f>IF(A223&amp;""="","",IF(D223=0,"لا واجبات",IF(H223&lt;'الإعدادات'!$B$6,"يحتاج متابعة","منتظم")))</f>
        <v/>
      </c>
      <c r="L223" s="6">
        <f>IF(A223&amp;""="","",IF(J223&gt;='الإعدادات'!$B$7,"متابعة سلوك",""))</f>
        <v/>
      </c>
      <c r="M223" s="16">
        <f>IF(K223="يحتاج متابعة",COUNTIFS($H$6:$H$305,"&lt;"&amp;H223,$K$6:$K$305,"يحتاج متابعة")+COUNTIFS($H$6:H223,H223,$K$6:K223,"يحتاج متابعة"),"")</f>
        <v/>
      </c>
    </row>
    <row r="224">
      <c r="A224" s="5" t="n"/>
      <c r="B224" s="5" t="n"/>
      <c r="C224" s="5" t="n"/>
      <c r="D224" s="16">
        <f>IF(A224&amp;""="","",COUNTIFS('التسليم'!$B$6:$B$2005,A224&amp;""))</f>
        <v/>
      </c>
      <c r="E224" s="16">
        <f>IF(A224&amp;""="","",COUNTIFS('التسليم'!$B$6:$B$2005,A224&amp;"",'التسليم'!$C$6:$C$2005,"سلّم في الموعد"))</f>
        <v/>
      </c>
      <c r="F224" s="16">
        <f>IF(A224&amp;""="","",COUNTIFS('التسليم'!$B$6:$B$2005,A224&amp;"",'التسليم'!$C$6:$C$2005,"سلّم متأخرًا"))</f>
        <v/>
      </c>
      <c r="G224" s="16">
        <f>IF(A224&amp;""="","",COUNTIFS('التسليم'!$B$6:$B$2005,A224&amp;"",'التسليم'!$C$6:$C$2005,"لم يسلّم"))</f>
        <v/>
      </c>
      <c r="H224" s="17">
        <f>IF(A224&amp;""="","",IF(D224=0,"",ROUND((E224+F224)/D224,4)))</f>
        <v/>
      </c>
      <c r="I224" s="16">
        <f>IF(A224&amp;""="","",COUNTIFS('السلوك'!$B$6:$B$1005,A224&amp;"",'السلوك'!$C$6:$C$1005,"إيجابي"))</f>
        <v/>
      </c>
      <c r="J224" s="16">
        <f>IF(A224&amp;""="","",COUNTIFS('السلوك'!$B$6:$B$1005,A224&amp;"",'السلوك'!$C$6:$C$1005,"تنبيه"))</f>
        <v/>
      </c>
      <c r="K224" s="6">
        <f>IF(A224&amp;""="","",IF(D224=0,"لا واجبات",IF(H224&lt;'الإعدادات'!$B$6,"يحتاج متابعة","منتظم")))</f>
        <v/>
      </c>
      <c r="L224" s="6">
        <f>IF(A224&amp;""="","",IF(J224&gt;='الإعدادات'!$B$7,"متابعة سلوك",""))</f>
        <v/>
      </c>
      <c r="M224" s="16">
        <f>IF(K224="يحتاج متابعة",COUNTIFS($H$6:$H$305,"&lt;"&amp;H224,$K$6:$K$305,"يحتاج متابعة")+COUNTIFS($H$6:H224,H224,$K$6:K224,"يحتاج متابعة"),"")</f>
        <v/>
      </c>
    </row>
    <row r="225">
      <c r="A225" s="5" t="n"/>
      <c r="B225" s="5" t="n"/>
      <c r="C225" s="5" t="n"/>
      <c r="D225" s="16">
        <f>IF(A225&amp;""="","",COUNTIFS('التسليم'!$B$6:$B$2005,A225&amp;""))</f>
        <v/>
      </c>
      <c r="E225" s="16">
        <f>IF(A225&amp;""="","",COUNTIFS('التسليم'!$B$6:$B$2005,A225&amp;"",'التسليم'!$C$6:$C$2005,"سلّم في الموعد"))</f>
        <v/>
      </c>
      <c r="F225" s="16">
        <f>IF(A225&amp;""="","",COUNTIFS('التسليم'!$B$6:$B$2005,A225&amp;"",'التسليم'!$C$6:$C$2005,"سلّم متأخرًا"))</f>
        <v/>
      </c>
      <c r="G225" s="16">
        <f>IF(A225&amp;""="","",COUNTIFS('التسليم'!$B$6:$B$2005,A225&amp;"",'التسليم'!$C$6:$C$2005,"لم يسلّم"))</f>
        <v/>
      </c>
      <c r="H225" s="17">
        <f>IF(A225&amp;""="","",IF(D225=0,"",ROUND((E225+F225)/D225,4)))</f>
        <v/>
      </c>
      <c r="I225" s="16">
        <f>IF(A225&amp;""="","",COUNTIFS('السلوك'!$B$6:$B$1005,A225&amp;"",'السلوك'!$C$6:$C$1005,"إيجابي"))</f>
        <v/>
      </c>
      <c r="J225" s="16">
        <f>IF(A225&amp;""="","",COUNTIFS('السلوك'!$B$6:$B$1005,A225&amp;"",'السلوك'!$C$6:$C$1005,"تنبيه"))</f>
        <v/>
      </c>
      <c r="K225" s="6">
        <f>IF(A225&amp;""="","",IF(D225=0,"لا واجبات",IF(H225&lt;'الإعدادات'!$B$6,"يحتاج متابعة","منتظم")))</f>
        <v/>
      </c>
      <c r="L225" s="6">
        <f>IF(A225&amp;""="","",IF(J225&gt;='الإعدادات'!$B$7,"متابعة سلوك",""))</f>
        <v/>
      </c>
      <c r="M225" s="16">
        <f>IF(K225="يحتاج متابعة",COUNTIFS($H$6:$H$305,"&lt;"&amp;H225,$K$6:$K$305,"يحتاج متابعة")+COUNTIFS($H$6:H225,H225,$K$6:K225,"يحتاج متابعة"),"")</f>
        <v/>
      </c>
    </row>
    <row r="226">
      <c r="A226" s="5" t="n"/>
      <c r="B226" s="5" t="n"/>
      <c r="C226" s="5" t="n"/>
      <c r="D226" s="16">
        <f>IF(A226&amp;""="","",COUNTIFS('التسليم'!$B$6:$B$2005,A226&amp;""))</f>
        <v/>
      </c>
      <c r="E226" s="16">
        <f>IF(A226&amp;""="","",COUNTIFS('التسليم'!$B$6:$B$2005,A226&amp;"",'التسليم'!$C$6:$C$2005,"سلّم في الموعد"))</f>
        <v/>
      </c>
      <c r="F226" s="16">
        <f>IF(A226&amp;""="","",COUNTIFS('التسليم'!$B$6:$B$2005,A226&amp;"",'التسليم'!$C$6:$C$2005,"سلّم متأخرًا"))</f>
        <v/>
      </c>
      <c r="G226" s="16">
        <f>IF(A226&amp;""="","",COUNTIFS('التسليم'!$B$6:$B$2005,A226&amp;"",'التسليم'!$C$6:$C$2005,"لم يسلّم"))</f>
        <v/>
      </c>
      <c r="H226" s="17">
        <f>IF(A226&amp;""="","",IF(D226=0,"",ROUND((E226+F226)/D226,4)))</f>
        <v/>
      </c>
      <c r="I226" s="16">
        <f>IF(A226&amp;""="","",COUNTIFS('السلوك'!$B$6:$B$1005,A226&amp;"",'السلوك'!$C$6:$C$1005,"إيجابي"))</f>
        <v/>
      </c>
      <c r="J226" s="16">
        <f>IF(A226&amp;""="","",COUNTIFS('السلوك'!$B$6:$B$1005,A226&amp;"",'السلوك'!$C$6:$C$1005,"تنبيه"))</f>
        <v/>
      </c>
      <c r="K226" s="6">
        <f>IF(A226&amp;""="","",IF(D226=0,"لا واجبات",IF(H226&lt;'الإعدادات'!$B$6,"يحتاج متابعة","منتظم")))</f>
        <v/>
      </c>
      <c r="L226" s="6">
        <f>IF(A226&amp;""="","",IF(J226&gt;='الإعدادات'!$B$7,"متابعة سلوك",""))</f>
        <v/>
      </c>
      <c r="M226" s="16">
        <f>IF(K226="يحتاج متابعة",COUNTIFS($H$6:$H$305,"&lt;"&amp;H226,$K$6:$K$305,"يحتاج متابعة")+COUNTIFS($H$6:H226,H226,$K$6:K226,"يحتاج متابعة"),"")</f>
        <v/>
      </c>
    </row>
    <row r="227">
      <c r="A227" s="5" t="n"/>
      <c r="B227" s="5" t="n"/>
      <c r="C227" s="5" t="n"/>
      <c r="D227" s="16">
        <f>IF(A227&amp;""="","",COUNTIFS('التسليم'!$B$6:$B$2005,A227&amp;""))</f>
        <v/>
      </c>
      <c r="E227" s="16">
        <f>IF(A227&amp;""="","",COUNTIFS('التسليم'!$B$6:$B$2005,A227&amp;"",'التسليم'!$C$6:$C$2005,"سلّم في الموعد"))</f>
        <v/>
      </c>
      <c r="F227" s="16">
        <f>IF(A227&amp;""="","",COUNTIFS('التسليم'!$B$6:$B$2005,A227&amp;"",'التسليم'!$C$6:$C$2005,"سلّم متأخرًا"))</f>
        <v/>
      </c>
      <c r="G227" s="16">
        <f>IF(A227&amp;""="","",COUNTIFS('التسليم'!$B$6:$B$2005,A227&amp;"",'التسليم'!$C$6:$C$2005,"لم يسلّم"))</f>
        <v/>
      </c>
      <c r="H227" s="17">
        <f>IF(A227&amp;""="","",IF(D227=0,"",ROUND((E227+F227)/D227,4)))</f>
        <v/>
      </c>
      <c r="I227" s="16">
        <f>IF(A227&amp;""="","",COUNTIFS('السلوك'!$B$6:$B$1005,A227&amp;"",'السلوك'!$C$6:$C$1005,"إيجابي"))</f>
        <v/>
      </c>
      <c r="J227" s="16">
        <f>IF(A227&amp;""="","",COUNTIFS('السلوك'!$B$6:$B$1005,A227&amp;"",'السلوك'!$C$6:$C$1005,"تنبيه"))</f>
        <v/>
      </c>
      <c r="K227" s="6">
        <f>IF(A227&amp;""="","",IF(D227=0,"لا واجبات",IF(H227&lt;'الإعدادات'!$B$6,"يحتاج متابعة","منتظم")))</f>
        <v/>
      </c>
      <c r="L227" s="6">
        <f>IF(A227&amp;""="","",IF(J227&gt;='الإعدادات'!$B$7,"متابعة سلوك",""))</f>
        <v/>
      </c>
      <c r="M227" s="16">
        <f>IF(K227="يحتاج متابعة",COUNTIFS($H$6:$H$305,"&lt;"&amp;H227,$K$6:$K$305,"يحتاج متابعة")+COUNTIFS($H$6:H227,H227,$K$6:K227,"يحتاج متابعة"),"")</f>
        <v/>
      </c>
    </row>
    <row r="228">
      <c r="A228" s="5" t="n"/>
      <c r="B228" s="5" t="n"/>
      <c r="C228" s="5" t="n"/>
      <c r="D228" s="16">
        <f>IF(A228&amp;""="","",COUNTIFS('التسليم'!$B$6:$B$2005,A228&amp;""))</f>
        <v/>
      </c>
      <c r="E228" s="16">
        <f>IF(A228&amp;""="","",COUNTIFS('التسليم'!$B$6:$B$2005,A228&amp;"",'التسليم'!$C$6:$C$2005,"سلّم في الموعد"))</f>
        <v/>
      </c>
      <c r="F228" s="16">
        <f>IF(A228&amp;""="","",COUNTIFS('التسليم'!$B$6:$B$2005,A228&amp;"",'التسليم'!$C$6:$C$2005,"سلّم متأخرًا"))</f>
        <v/>
      </c>
      <c r="G228" s="16">
        <f>IF(A228&amp;""="","",COUNTIFS('التسليم'!$B$6:$B$2005,A228&amp;"",'التسليم'!$C$6:$C$2005,"لم يسلّم"))</f>
        <v/>
      </c>
      <c r="H228" s="17">
        <f>IF(A228&amp;""="","",IF(D228=0,"",ROUND((E228+F228)/D228,4)))</f>
        <v/>
      </c>
      <c r="I228" s="16">
        <f>IF(A228&amp;""="","",COUNTIFS('السلوك'!$B$6:$B$1005,A228&amp;"",'السلوك'!$C$6:$C$1005,"إيجابي"))</f>
        <v/>
      </c>
      <c r="J228" s="16">
        <f>IF(A228&amp;""="","",COUNTIFS('السلوك'!$B$6:$B$1005,A228&amp;"",'السلوك'!$C$6:$C$1005,"تنبيه"))</f>
        <v/>
      </c>
      <c r="K228" s="6">
        <f>IF(A228&amp;""="","",IF(D228=0,"لا واجبات",IF(H228&lt;'الإعدادات'!$B$6,"يحتاج متابعة","منتظم")))</f>
        <v/>
      </c>
      <c r="L228" s="6">
        <f>IF(A228&amp;""="","",IF(J228&gt;='الإعدادات'!$B$7,"متابعة سلوك",""))</f>
        <v/>
      </c>
      <c r="M228" s="16">
        <f>IF(K228="يحتاج متابعة",COUNTIFS($H$6:$H$305,"&lt;"&amp;H228,$K$6:$K$305,"يحتاج متابعة")+COUNTIFS($H$6:H228,H228,$K$6:K228,"يحتاج متابعة"),"")</f>
        <v/>
      </c>
    </row>
    <row r="229">
      <c r="A229" s="5" t="n"/>
      <c r="B229" s="5" t="n"/>
      <c r="C229" s="5" t="n"/>
      <c r="D229" s="16">
        <f>IF(A229&amp;""="","",COUNTIFS('التسليم'!$B$6:$B$2005,A229&amp;""))</f>
        <v/>
      </c>
      <c r="E229" s="16">
        <f>IF(A229&amp;""="","",COUNTIFS('التسليم'!$B$6:$B$2005,A229&amp;"",'التسليم'!$C$6:$C$2005,"سلّم في الموعد"))</f>
        <v/>
      </c>
      <c r="F229" s="16">
        <f>IF(A229&amp;""="","",COUNTIFS('التسليم'!$B$6:$B$2005,A229&amp;"",'التسليم'!$C$6:$C$2005,"سلّم متأخرًا"))</f>
        <v/>
      </c>
      <c r="G229" s="16">
        <f>IF(A229&amp;""="","",COUNTIFS('التسليم'!$B$6:$B$2005,A229&amp;"",'التسليم'!$C$6:$C$2005,"لم يسلّم"))</f>
        <v/>
      </c>
      <c r="H229" s="17">
        <f>IF(A229&amp;""="","",IF(D229=0,"",ROUND((E229+F229)/D229,4)))</f>
        <v/>
      </c>
      <c r="I229" s="16">
        <f>IF(A229&amp;""="","",COUNTIFS('السلوك'!$B$6:$B$1005,A229&amp;"",'السلوك'!$C$6:$C$1005,"إيجابي"))</f>
        <v/>
      </c>
      <c r="J229" s="16">
        <f>IF(A229&amp;""="","",COUNTIFS('السلوك'!$B$6:$B$1005,A229&amp;"",'السلوك'!$C$6:$C$1005,"تنبيه"))</f>
        <v/>
      </c>
      <c r="K229" s="6">
        <f>IF(A229&amp;""="","",IF(D229=0,"لا واجبات",IF(H229&lt;'الإعدادات'!$B$6,"يحتاج متابعة","منتظم")))</f>
        <v/>
      </c>
      <c r="L229" s="6">
        <f>IF(A229&amp;""="","",IF(J229&gt;='الإعدادات'!$B$7,"متابعة سلوك",""))</f>
        <v/>
      </c>
      <c r="M229" s="16">
        <f>IF(K229="يحتاج متابعة",COUNTIFS($H$6:$H$305,"&lt;"&amp;H229,$K$6:$K$305,"يحتاج متابعة")+COUNTIFS($H$6:H229,H229,$K$6:K229,"يحتاج متابعة"),"")</f>
        <v/>
      </c>
    </row>
    <row r="230">
      <c r="A230" s="5" t="n"/>
      <c r="B230" s="5" t="n"/>
      <c r="C230" s="5" t="n"/>
      <c r="D230" s="16">
        <f>IF(A230&amp;""="","",COUNTIFS('التسليم'!$B$6:$B$2005,A230&amp;""))</f>
        <v/>
      </c>
      <c r="E230" s="16">
        <f>IF(A230&amp;""="","",COUNTIFS('التسليم'!$B$6:$B$2005,A230&amp;"",'التسليم'!$C$6:$C$2005,"سلّم في الموعد"))</f>
        <v/>
      </c>
      <c r="F230" s="16">
        <f>IF(A230&amp;""="","",COUNTIFS('التسليم'!$B$6:$B$2005,A230&amp;"",'التسليم'!$C$6:$C$2005,"سلّم متأخرًا"))</f>
        <v/>
      </c>
      <c r="G230" s="16">
        <f>IF(A230&amp;""="","",COUNTIFS('التسليم'!$B$6:$B$2005,A230&amp;"",'التسليم'!$C$6:$C$2005,"لم يسلّم"))</f>
        <v/>
      </c>
      <c r="H230" s="17">
        <f>IF(A230&amp;""="","",IF(D230=0,"",ROUND((E230+F230)/D230,4)))</f>
        <v/>
      </c>
      <c r="I230" s="16">
        <f>IF(A230&amp;""="","",COUNTIFS('السلوك'!$B$6:$B$1005,A230&amp;"",'السلوك'!$C$6:$C$1005,"إيجابي"))</f>
        <v/>
      </c>
      <c r="J230" s="16">
        <f>IF(A230&amp;""="","",COUNTIFS('السلوك'!$B$6:$B$1005,A230&amp;"",'السلوك'!$C$6:$C$1005,"تنبيه"))</f>
        <v/>
      </c>
      <c r="K230" s="6">
        <f>IF(A230&amp;""="","",IF(D230=0,"لا واجبات",IF(H230&lt;'الإعدادات'!$B$6,"يحتاج متابعة","منتظم")))</f>
        <v/>
      </c>
      <c r="L230" s="6">
        <f>IF(A230&amp;""="","",IF(J230&gt;='الإعدادات'!$B$7,"متابعة سلوك",""))</f>
        <v/>
      </c>
      <c r="M230" s="16">
        <f>IF(K230="يحتاج متابعة",COUNTIFS($H$6:$H$305,"&lt;"&amp;H230,$K$6:$K$305,"يحتاج متابعة")+COUNTIFS($H$6:H230,H230,$K$6:K230,"يحتاج متابعة"),"")</f>
        <v/>
      </c>
    </row>
    <row r="231">
      <c r="A231" s="5" t="n"/>
      <c r="B231" s="5" t="n"/>
      <c r="C231" s="5" t="n"/>
      <c r="D231" s="16">
        <f>IF(A231&amp;""="","",COUNTIFS('التسليم'!$B$6:$B$2005,A231&amp;""))</f>
        <v/>
      </c>
      <c r="E231" s="16">
        <f>IF(A231&amp;""="","",COUNTIFS('التسليم'!$B$6:$B$2005,A231&amp;"",'التسليم'!$C$6:$C$2005,"سلّم في الموعد"))</f>
        <v/>
      </c>
      <c r="F231" s="16">
        <f>IF(A231&amp;""="","",COUNTIFS('التسليم'!$B$6:$B$2005,A231&amp;"",'التسليم'!$C$6:$C$2005,"سلّم متأخرًا"))</f>
        <v/>
      </c>
      <c r="G231" s="16">
        <f>IF(A231&amp;""="","",COUNTIFS('التسليم'!$B$6:$B$2005,A231&amp;"",'التسليم'!$C$6:$C$2005,"لم يسلّم"))</f>
        <v/>
      </c>
      <c r="H231" s="17">
        <f>IF(A231&amp;""="","",IF(D231=0,"",ROUND((E231+F231)/D231,4)))</f>
        <v/>
      </c>
      <c r="I231" s="16">
        <f>IF(A231&amp;""="","",COUNTIFS('السلوك'!$B$6:$B$1005,A231&amp;"",'السلوك'!$C$6:$C$1005,"إيجابي"))</f>
        <v/>
      </c>
      <c r="J231" s="16">
        <f>IF(A231&amp;""="","",COUNTIFS('السلوك'!$B$6:$B$1005,A231&amp;"",'السلوك'!$C$6:$C$1005,"تنبيه"))</f>
        <v/>
      </c>
      <c r="K231" s="6">
        <f>IF(A231&amp;""="","",IF(D231=0,"لا واجبات",IF(H231&lt;'الإعدادات'!$B$6,"يحتاج متابعة","منتظم")))</f>
        <v/>
      </c>
      <c r="L231" s="6">
        <f>IF(A231&amp;""="","",IF(J231&gt;='الإعدادات'!$B$7,"متابعة سلوك",""))</f>
        <v/>
      </c>
      <c r="M231" s="16">
        <f>IF(K231="يحتاج متابعة",COUNTIFS($H$6:$H$305,"&lt;"&amp;H231,$K$6:$K$305,"يحتاج متابعة")+COUNTIFS($H$6:H231,H231,$K$6:K231,"يحتاج متابعة"),"")</f>
        <v/>
      </c>
    </row>
    <row r="232">
      <c r="A232" s="5" t="n"/>
      <c r="B232" s="5" t="n"/>
      <c r="C232" s="5" t="n"/>
      <c r="D232" s="16">
        <f>IF(A232&amp;""="","",COUNTIFS('التسليم'!$B$6:$B$2005,A232&amp;""))</f>
        <v/>
      </c>
      <c r="E232" s="16">
        <f>IF(A232&amp;""="","",COUNTIFS('التسليم'!$B$6:$B$2005,A232&amp;"",'التسليم'!$C$6:$C$2005,"سلّم في الموعد"))</f>
        <v/>
      </c>
      <c r="F232" s="16">
        <f>IF(A232&amp;""="","",COUNTIFS('التسليم'!$B$6:$B$2005,A232&amp;"",'التسليم'!$C$6:$C$2005,"سلّم متأخرًا"))</f>
        <v/>
      </c>
      <c r="G232" s="16">
        <f>IF(A232&amp;""="","",COUNTIFS('التسليم'!$B$6:$B$2005,A232&amp;"",'التسليم'!$C$6:$C$2005,"لم يسلّم"))</f>
        <v/>
      </c>
      <c r="H232" s="17">
        <f>IF(A232&amp;""="","",IF(D232=0,"",ROUND((E232+F232)/D232,4)))</f>
        <v/>
      </c>
      <c r="I232" s="16">
        <f>IF(A232&amp;""="","",COUNTIFS('السلوك'!$B$6:$B$1005,A232&amp;"",'السلوك'!$C$6:$C$1005,"إيجابي"))</f>
        <v/>
      </c>
      <c r="J232" s="16">
        <f>IF(A232&amp;""="","",COUNTIFS('السلوك'!$B$6:$B$1005,A232&amp;"",'السلوك'!$C$6:$C$1005,"تنبيه"))</f>
        <v/>
      </c>
      <c r="K232" s="6">
        <f>IF(A232&amp;""="","",IF(D232=0,"لا واجبات",IF(H232&lt;'الإعدادات'!$B$6,"يحتاج متابعة","منتظم")))</f>
        <v/>
      </c>
      <c r="L232" s="6">
        <f>IF(A232&amp;""="","",IF(J232&gt;='الإعدادات'!$B$7,"متابعة سلوك",""))</f>
        <v/>
      </c>
      <c r="M232" s="16">
        <f>IF(K232="يحتاج متابعة",COUNTIFS($H$6:$H$305,"&lt;"&amp;H232,$K$6:$K$305,"يحتاج متابعة")+COUNTIFS($H$6:H232,H232,$K$6:K232,"يحتاج متابعة"),"")</f>
        <v/>
      </c>
    </row>
    <row r="233">
      <c r="A233" s="5" t="n"/>
      <c r="B233" s="5" t="n"/>
      <c r="C233" s="5" t="n"/>
      <c r="D233" s="16">
        <f>IF(A233&amp;""="","",COUNTIFS('التسليم'!$B$6:$B$2005,A233&amp;""))</f>
        <v/>
      </c>
      <c r="E233" s="16">
        <f>IF(A233&amp;""="","",COUNTIFS('التسليم'!$B$6:$B$2005,A233&amp;"",'التسليم'!$C$6:$C$2005,"سلّم في الموعد"))</f>
        <v/>
      </c>
      <c r="F233" s="16">
        <f>IF(A233&amp;""="","",COUNTIFS('التسليم'!$B$6:$B$2005,A233&amp;"",'التسليم'!$C$6:$C$2005,"سلّم متأخرًا"))</f>
        <v/>
      </c>
      <c r="G233" s="16">
        <f>IF(A233&amp;""="","",COUNTIFS('التسليم'!$B$6:$B$2005,A233&amp;"",'التسليم'!$C$6:$C$2005,"لم يسلّم"))</f>
        <v/>
      </c>
      <c r="H233" s="17">
        <f>IF(A233&amp;""="","",IF(D233=0,"",ROUND((E233+F233)/D233,4)))</f>
        <v/>
      </c>
      <c r="I233" s="16">
        <f>IF(A233&amp;""="","",COUNTIFS('السلوك'!$B$6:$B$1005,A233&amp;"",'السلوك'!$C$6:$C$1005,"إيجابي"))</f>
        <v/>
      </c>
      <c r="J233" s="16">
        <f>IF(A233&amp;""="","",COUNTIFS('السلوك'!$B$6:$B$1005,A233&amp;"",'السلوك'!$C$6:$C$1005,"تنبيه"))</f>
        <v/>
      </c>
      <c r="K233" s="6">
        <f>IF(A233&amp;""="","",IF(D233=0,"لا واجبات",IF(H233&lt;'الإعدادات'!$B$6,"يحتاج متابعة","منتظم")))</f>
        <v/>
      </c>
      <c r="L233" s="6">
        <f>IF(A233&amp;""="","",IF(J233&gt;='الإعدادات'!$B$7,"متابعة سلوك",""))</f>
        <v/>
      </c>
      <c r="M233" s="16">
        <f>IF(K233="يحتاج متابعة",COUNTIFS($H$6:$H$305,"&lt;"&amp;H233,$K$6:$K$305,"يحتاج متابعة")+COUNTIFS($H$6:H233,H233,$K$6:K233,"يحتاج متابعة"),"")</f>
        <v/>
      </c>
    </row>
    <row r="234">
      <c r="A234" s="5" t="n"/>
      <c r="B234" s="5" t="n"/>
      <c r="C234" s="5" t="n"/>
      <c r="D234" s="16">
        <f>IF(A234&amp;""="","",COUNTIFS('التسليم'!$B$6:$B$2005,A234&amp;""))</f>
        <v/>
      </c>
      <c r="E234" s="16">
        <f>IF(A234&amp;""="","",COUNTIFS('التسليم'!$B$6:$B$2005,A234&amp;"",'التسليم'!$C$6:$C$2005,"سلّم في الموعد"))</f>
        <v/>
      </c>
      <c r="F234" s="16">
        <f>IF(A234&amp;""="","",COUNTIFS('التسليم'!$B$6:$B$2005,A234&amp;"",'التسليم'!$C$6:$C$2005,"سلّم متأخرًا"))</f>
        <v/>
      </c>
      <c r="G234" s="16">
        <f>IF(A234&amp;""="","",COUNTIFS('التسليم'!$B$6:$B$2005,A234&amp;"",'التسليم'!$C$6:$C$2005,"لم يسلّم"))</f>
        <v/>
      </c>
      <c r="H234" s="17">
        <f>IF(A234&amp;""="","",IF(D234=0,"",ROUND((E234+F234)/D234,4)))</f>
        <v/>
      </c>
      <c r="I234" s="16">
        <f>IF(A234&amp;""="","",COUNTIFS('السلوك'!$B$6:$B$1005,A234&amp;"",'السلوك'!$C$6:$C$1005,"إيجابي"))</f>
        <v/>
      </c>
      <c r="J234" s="16">
        <f>IF(A234&amp;""="","",COUNTIFS('السلوك'!$B$6:$B$1005,A234&amp;"",'السلوك'!$C$6:$C$1005,"تنبيه"))</f>
        <v/>
      </c>
      <c r="K234" s="6">
        <f>IF(A234&amp;""="","",IF(D234=0,"لا واجبات",IF(H234&lt;'الإعدادات'!$B$6,"يحتاج متابعة","منتظم")))</f>
        <v/>
      </c>
      <c r="L234" s="6">
        <f>IF(A234&amp;""="","",IF(J234&gt;='الإعدادات'!$B$7,"متابعة سلوك",""))</f>
        <v/>
      </c>
      <c r="M234" s="16">
        <f>IF(K234="يحتاج متابعة",COUNTIFS($H$6:$H$305,"&lt;"&amp;H234,$K$6:$K$305,"يحتاج متابعة")+COUNTIFS($H$6:H234,H234,$K$6:K234,"يحتاج متابعة"),"")</f>
        <v/>
      </c>
    </row>
    <row r="235">
      <c r="A235" s="5" t="n"/>
      <c r="B235" s="5" t="n"/>
      <c r="C235" s="5" t="n"/>
      <c r="D235" s="16">
        <f>IF(A235&amp;""="","",COUNTIFS('التسليم'!$B$6:$B$2005,A235&amp;""))</f>
        <v/>
      </c>
      <c r="E235" s="16">
        <f>IF(A235&amp;""="","",COUNTIFS('التسليم'!$B$6:$B$2005,A235&amp;"",'التسليم'!$C$6:$C$2005,"سلّم في الموعد"))</f>
        <v/>
      </c>
      <c r="F235" s="16">
        <f>IF(A235&amp;""="","",COUNTIFS('التسليم'!$B$6:$B$2005,A235&amp;"",'التسليم'!$C$6:$C$2005,"سلّم متأخرًا"))</f>
        <v/>
      </c>
      <c r="G235" s="16">
        <f>IF(A235&amp;""="","",COUNTIFS('التسليم'!$B$6:$B$2005,A235&amp;"",'التسليم'!$C$6:$C$2005,"لم يسلّم"))</f>
        <v/>
      </c>
      <c r="H235" s="17">
        <f>IF(A235&amp;""="","",IF(D235=0,"",ROUND((E235+F235)/D235,4)))</f>
        <v/>
      </c>
      <c r="I235" s="16">
        <f>IF(A235&amp;""="","",COUNTIFS('السلوك'!$B$6:$B$1005,A235&amp;"",'السلوك'!$C$6:$C$1005,"إيجابي"))</f>
        <v/>
      </c>
      <c r="J235" s="16">
        <f>IF(A235&amp;""="","",COUNTIFS('السلوك'!$B$6:$B$1005,A235&amp;"",'السلوك'!$C$6:$C$1005,"تنبيه"))</f>
        <v/>
      </c>
      <c r="K235" s="6">
        <f>IF(A235&amp;""="","",IF(D235=0,"لا واجبات",IF(H235&lt;'الإعدادات'!$B$6,"يحتاج متابعة","منتظم")))</f>
        <v/>
      </c>
      <c r="L235" s="6">
        <f>IF(A235&amp;""="","",IF(J235&gt;='الإعدادات'!$B$7,"متابعة سلوك",""))</f>
        <v/>
      </c>
      <c r="M235" s="16">
        <f>IF(K235="يحتاج متابعة",COUNTIFS($H$6:$H$305,"&lt;"&amp;H235,$K$6:$K$305,"يحتاج متابعة")+COUNTIFS($H$6:H235,H235,$K$6:K235,"يحتاج متابعة"),"")</f>
        <v/>
      </c>
    </row>
    <row r="236">
      <c r="A236" s="5" t="n"/>
      <c r="B236" s="5" t="n"/>
      <c r="C236" s="5" t="n"/>
      <c r="D236" s="16">
        <f>IF(A236&amp;""="","",COUNTIFS('التسليم'!$B$6:$B$2005,A236&amp;""))</f>
        <v/>
      </c>
      <c r="E236" s="16">
        <f>IF(A236&amp;""="","",COUNTIFS('التسليم'!$B$6:$B$2005,A236&amp;"",'التسليم'!$C$6:$C$2005,"سلّم في الموعد"))</f>
        <v/>
      </c>
      <c r="F236" s="16">
        <f>IF(A236&amp;""="","",COUNTIFS('التسليم'!$B$6:$B$2005,A236&amp;"",'التسليم'!$C$6:$C$2005,"سلّم متأخرًا"))</f>
        <v/>
      </c>
      <c r="G236" s="16">
        <f>IF(A236&amp;""="","",COUNTIFS('التسليم'!$B$6:$B$2005,A236&amp;"",'التسليم'!$C$6:$C$2005,"لم يسلّم"))</f>
        <v/>
      </c>
      <c r="H236" s="17">
        <f>IF(A236&amp;""="","",IF(D236=0,"",ROUND((E236+F236)/D236,4)))</f>
        <v/>
      </c>
      <c r="I236" s="16">
        <f>IF(A236&amp;""="","",COUNTIFS('السلوك'!$B$6:$B$1005,A236&amp;"",'السلوك'!$C$6:$C$1005,"إيجابي"))</f>
        <v/>
      </c>
      <c r="J236" s="16">
        <f>IF(A236&amp;""="","",COUNTIFS('السلوك'!$B$6:$B$1005,A236&amp;"",'السلوك'!$C$6:$C$1005,"تنبيه"))</f>
        <v/>
      </c>
      <c r="K236" s="6">
        <f>IF(A236&amp;""="","",IF(D236=0,"لا واجبات",IF(H236&lt;'الإعدادات'!$B$6,"يحتاج متابعة","منتظم")))</f>
        <v/>
      </c>
      <c r="L236" s="6">
        <f>IF(A236&amp;""="","",IF(J236&gt;='الإعدادات'!$B$7,"متابعة سلوك",""))</f>
        <v/>
      </c>
      <c r="M236" s="16">
        <f>IF(K236="يحتاج متابعة",COUNTIFS($H$6:$H$305,"&lt;"&amp;H236,$K$6:$K$305,"يحتاج متابعة")+COUNTIFS($H$6:H236,H236,$K$6:K236,"يحتاج متابعة"),"")</f>
        <v/>
      </c>
    </row>
    <row r="237">
      <c r="A237" s="5" t="n"/>
      <c r="B237" s="5" t="n"/>
      <c r="C237" s="5" t="n"/>
      <c r="D237" s="16">
        <f>IF(A237&amp;""="","",COUNTIFS('التسليم'!$B$6:$B$2005,A237&amp;""))</f>
        <v/>
      </c>
      <c r="E237" s="16">
        <f>IF(A237&amp;""="","",COUNTIFS('التسليم'!$B$6:$B$2005,A237&amp;"",'التسليم'!$C$6:$C$2005,"سلّم في الموعد"))</f>
        <v/>
      </c>
      <c r="F237" s="16">
        <f>IF(A237&amp;""="","",COUNTIFS('التسليم'!$B$6:$B$2005,A237&amp;"",'التسليم'!$C$6:$C$2005,"سلّم متأخرًا"))</f>
        <v/>
      </c>
      <c r="G237" s="16">
        <f>IF(A237&amp;""="","",COUNTIFS('التسليم'!$B$6:$B$2005,A237&amp;"",'التسليم'!$C$6:$C$2005,"لم يسلّم"))</f>
        <v/>
      </c>
      <c r="H237" s="17">
        <f>IF(A237&amp;""="","",IF(D237=0,"",ROUND((E237+F237)/D237,4)))</f>
        <v/>
      </c>
      <c r="I237" s="16">
        <f>IF(A237&amp;""="","",COUNTIFS('السلوك'!$B$6:$B$1005,A237&amp;"",'السلوك'!$C$6:$C$1005,"إيجابي"))</f>
        <v/>
      </c>
      <c r="J237" s="16">
        <f>IF(A237&amp;""="","",COUNTIFS('السلوك'!$B$6:$B$1005,A237&amp;"",'السلوك'!$C$6:$C$1005,"تنبيه"))</f>
        <v/>
      </c>
      <c r="K237" s="6">
        <f>IF(A237&amp;""="","",IF(D237=0,"لا واجبات",IF(H237&lt;'الإعدادات'!$B$6,"يحتاج متابعة","منتظم")))</f>
        <v/>
      </c>
      <c r="L237" s="6">
        <f>IF(A237&amp;""="","",IF(J237&gt;='الإعدادات'!$B$7,"متابعة سلوك",""))</f>
        <v/>
      </c>
      <c r="M237" s="16">
        <f>IF(K237="يحتاج متابعة",COUNTIFS($H$6:$H$305,"&lt;"&amp;H237,$K$6:$K$305,"يحتاج متابعة")+COUNTIFS($H$6:H237,H237,$K$6:K237,"يحتاج متابعة"),"")</f>
        <v/>
      </c>
    </row>
    <row r="238">
      <c r="A238" s="5" t="n"/>
      <c r="B238" s="5" t="n"/>
      <c r="C238" s="5" t="n"/>
      <c r="D238" s="16">
        <f>IF(A238&amp;""="","",COUNTIFS('التسليم'!$B$6:$B$2005,A238&amp;""))</f>
        <v/>
      </c>
      <c r="E238" s="16">
        <f>IF(A238&amp;""="","",COUNTIFS('التسليم'!$B$6:$B$2005,A238&amp;"",'التسليم'!$C$6:$C$2005,"سلّم في الموعد"))</f>
        <v/>
      </c>
      <c r="F238" s="16">
        <f>IF(A238&amp;""="","",COUNTIFS('التسليم'!$B$6:$B$2005,A238&amp;"",'التسليم'!$C$6:$C$2005,"سلّم متأخرًا"))</f>
        <v/>
      </c>
      <c r="G238" s="16">
        <f>IF(A238&amp;""="","",COUNTIFS('التسليم'!$B$6:$B$2005,A238&amp;"",'التسليم'!$C$6:$C$2005,"لم يسلّم"))</f>
        <v/>
      </c>
      <c r="H238" s="17">
        <f>IF(A238&amp;""="","",IF(D238=0,"",ROUND((E238+F238)/D238,4)))</f>
        <v/>
      </c>
      <c r="I238" s="16">
        <f>IF(A238&amp;""="","",COUNTIFS('السلوك'!$B$6:$B$1005,A238&amp;"",'السلوك'!$C$6:$C$1005,"إيجابي"))</f>
        <v/>
      </c>
      <c r="J238" s="16">
        <f>IF(A238&amp;""="","",COUNTIFS('السلوك'!$B$6:$B$1005,A238&amp;"",'السلوك'!$C$6:$C$1005,"تنبيه"))</f>
        <v/>
      </c>
      <c r="K238" s="6">
        <f>IF(A238&amp;""="","",IF(D238=0,"لا واجبات",IF(H238&lt;'الإعدادات'!$B$6,"يحتاج متابعة","منتظم")))</f>
        <v/>
      </c>
      <c r="L238" s="6">
        <f>IF(A238&amp;""="","",IF(J238&gt;='الإعدادات'!$B$7,"متابعة سلوك",""))</f>
        <v/>
      </c>
      <c r="M238" s="16">
        <f>IF(K238="يحتاج متابعة",COUNTIFS($H$6:$H$305,"&lt;"&amp;H238,$K$6:$K$305,"يحتاج متابعة")+COUNTIFS($H$6:H238,H238,$K$6:K238,"يحتاج متابعة"),"")</f>
        <v/>
      </c>
    </row>
    <row r="239">
      <c r="A239" s="5" t="n"/>
      <c r="B239" s="5" t="n"/>
      <c r="C239" s="5" t="n"/>
      <c r="D239" s="16">
        <f>IF(A239&amp;""="","",COUNTIFS('التسليم'!$B$6:$B$2005,A239&amp;""))</f>
        <v/>
      </c>
      <c r="E239" s="16">
        <f>IF(A239&amp;""="","",COUNTIFS('التسليم'!$B$6:$B$2005,A239&amp;"",'التسليم'!$C$6:$C$2005,"سلّم في الموعد"))</f>
        <v/>
      </c>
      <c r="F239" s="16">
        <f>IF(A239&amp;""="","",COUNTIFS('التسليم'!$B$6:$B$2005,A239&amp;"",'التسليم'!$C$6:$C$2005,"سلّم متأخرًا"))</f>
        <v/>
      </c>
      <c r="G239" s="16">
        <f>IF(A239&amp;""="","",COUNTIFS('التسليم'!$B$6:$B$2005,A239&amp;"",'التسليم'!$C$6:$C$2005,"لم يسلّم"))</f>
        <v/>
      </c>
      <c r="H239" s="17">
        <f>IF(A239&amp;""="","",IF(D239=0,"",ROUND((E239+F239)/D239,4)))</f>
        <v/>
      </c>
      <c r="I239" s="16">
        <f>IF(A239&amp;""="","",COUNTIFS('السلوك'!$B$6:$B$1005,A239&amp;"",'السلوك'!$C$6:$C$1005,"إيجابي"))</f>
        <v/>
      </c>
      <c r="J239" s="16">
        <f>IF(A239&amp;""="","",COUNTIFS('السلوك'!$B$6:$B$1005,A239&amp;"",'السلوك'!$C$6:$C$1005,"تنبيه"))</f>
        <v/>
      </c>
      <c r="K239" s="6">
        <f>IF(A239&amp;""="","",IF(D239=0,"لا واجبات",IF(H239&lt;'الإعدادات'!$B$6,"يحتاج متابعة","منتظم")))</f>
        <v/>
      </c>
      <c r="L239" s="6">
        <f>IF(A239&amp;""="","",IF(J239&gt;='الإعدادات'!$B$7,"متابعة سلوك",""))</f>
        <v/>
      </c>
      <c r="M239" s="16">
        <f>IF(K239="يحتاج متابعة",COUNTIFS($H$6:$H$305,"&lt;"&amp;H239,$K$6:$K$305,"يحتاج متابعة")+COUNTIFS($H$6:H239,H239,$K$6:K239,"يحتاج متابعة"),"")</f>
        <v/>
      </c>
    </row>
    <row r="240">
      <c r="A240" s="5" t="n"/>
      <c r="B240" s="5" t="n"/>
      <c r="C240" s="5" t="n"/>
      <c r="D240" s="16">
        <f>IF(A240&amp;""="","",COUNTIFS('التسليم'!$B$6:$B$2005,A240&amp;""))</f>
        <v/>
      </c>
      <c r="E240" s="16">
        <f>IF(A240&amp;""="","",COUNTIFS('التسليم'!$B$6:$B$2005,A240&amp;"",'التسليم'!$C$6:$C$2005,"سلّم في الموعد"))</f>
        <v/>
      </c>
      <c r="F240" s="16">
        <f>IF(A240&amp;""="","",COUNTIFS('التسليم'!$B$6:$B$2005,A240&amp;"",'التسليم'!$C$6:$C$2005,"سلّم متأخرًا"))</f>
        <v/>
      </c>
      <c r="G240" s="16">
        <f>IF(A240&amp;""="","",COUNTIFS('التسليم'!$B$6:$B$2005,A240&amp;"",'التسليم'!$C$6:$C$2005,"لم يسلّم"))</f>
        <v/>
      </c>
      <c r="H240" s="17">
        <f>IF(A240&amp;""="","",IF(D240=0,"",ROUND((E240+F240)/D240,4)))</f>
        <v/>
      </c>
      <c r="I240" s="16">
        <f>IF(A240&amp;""="","",COUNTIFS('السلوك'!$B$6:$B$1005,A240&amp;"",'السلوك'!$C$6:$C$1005,"إيجابي"))</f>
        <v/>
      </c>
      <c r="J240" s="16">
        <f>IF(A240&amp;""="","",COUNTIFS('السلوك'!$B$6:$B$1005,A240&amp;"",'السلوك'!$C$6:$C$1005,"تنبيه"))</f>
        <v/>
      </c>
      <c r="K240" s="6">
        <f>IF(A240&amp;""="","",IF(D240=0,"لا واجبات",IF(H240&lt;'الإعدادات'!$B$6,"يحتاج متابعة","منتظم")))</f>
        <v/>
      </c>
      <c r="L240" s="6">
        <f>IF(A240&amp;""="","",IF(J240&gt;='الإعدادات'!$B$7,"متابعة سلوك",""))</f>
        <v/>
      </c>
      <c r="M240" s="16">
        <f>IF(K240="يحتاج متابعة",COUNTIFS($H$6:$H$305,"&lt;"&amp;H240,$K$6:$K$305,"يحتاج متابعة")+COUNTIFS($H$6:H240,H240,$K$6:K240,"يحتاج متابعة"),"")</f>
        <v/>
      </c>
    </row>
    <row r="241">
      <c r="A241" s="5" t="n"/>
      <c r="B241" s="5" t="n"/>
      <c r="C241" s="5" t="n"/>
      <c r="D241" s="16">
        <f>IF(A241&amp;""="","",COUNTIFS('التسليم'!$B$6:$B$2005,A241&amp;""))</f>
        <v/>
      </c>
      <c r="E241" s="16">
        <f>IF(A241&amp;""="","",COUNTIFS('التسليم'!$B$6:$B$2005,A241&amp;"",'التسليم'!$C$6:$C$2005,"سلّم في الموعد"))</f>
        <v/>
      </c>
      <c r="F241" s="16">
        <f>IF(A241&amp;""="","",COUNTIFS('التسليم'!$B$6:$B$2005,A241&amp;"",'التسليم'!$C$6:$C$2005,"سلّم متأخرًا"))</f>
        <v/>
      </c>
      <c r="G241" s="16">
        <f>IF(A241&amp;""="","",COUNTIFS('التسليم'!$B$6:$B$2005,A241&amp;"",'التسليم'!$C$6:$C$2005,"لم يسلّم"))</f>
        <v/>
      </c>
      <c r="H241" s="17">
        <f>IF(A241&amp;""="","",IF(D241=0,"",ROUND((E241+F241)/D241,4)))</f>
        <v/>
      </c>
      <c r="I241" s="16">
        <f>IF(A241&amp;""="","",COUNTIFS('السلوك'!$B$6:$B$1005,A241&amp;"",'السلوك'!$C$6:$C$1005,"إيجابي"))</f>
        <v/>
      </c>
      <c r="J241" s="16">
        <f>IF(A241&amp;""="","",COUNTIFS('السلوك'!$B$6:$B$1005,A241&amp;"",'السلوك'!$C$6:$C$1005,"تنبيه"))</f>
        <v/>
      </c>
      <c r="K241" s="6">
        <f>IF(A241&amp;""="","",IF(D241=0,"لا واجبات",IF(H241&lt;'الإعدادات'!$B$6,"يحتاج متابعة","منتظم")))</f>
        <v/>
      </c>
      <c r="L241" s="6">
        <f>IF(A241&amp;""="","",IF(J241&gt;='الإعدادات'!$B$7,"متابعة سلوك",""))</f>
        <v/>
      </c>
      <c r="M241" s="16">
        <f>IF(K241="يحتاج متابعة",COUNTIFS($H$6:$H$305,"&lt;"&amp;H241,$K$6:$K$305,"يحتاج متابعة")+COUNTIFS($H$6:H241,H241,$K$6:K241,"يحتاج متابعة"),"")</f>
        <v/>
      </c>
    </row>
    <row r="242">
      <c r="A242" s="5" t="n"/>
      <c r="B242" s="5" t="n"/>
      <c r="C242" s="5" t="n"/>
      <c r="D242" s="16">
        <f>IF(A242&amp;""="","",COUNTIFS('التسليم'!$B$6:$B$2005,A242&amp;""))</f>
        <v/>
      </c>
      <c r="E242" s="16">
        <f>IF(A242&amp;""="","",COUNTIFS('التسليم'!$B$6:$B$2005,A242&amp;"",'التسليم'!$C$6:$C$2005,"سلّم في الموعد"))</f>
        <v/>
      </c>
      <c r="F242" s="16">
        <f>IF(A242&amp;""="","",COUNTIFS('التسليم'!$B$6:$B$2005,A242&amp;"",'التسليم'!$C$6:$C$2005,"سلّم متأخرًا"))</f>
        <v/>
      </c>
      <c r="G242" s="16">
        <f>IF(A242&amp;""="","",COUNTIFS('التسليم'!$B$6:$B$2005,A242&amp;"",'التسليم'!$C$6:$C$2005,"لم يسلّم"))</f>
        <v/>
      </c>
      <c r="H242" s="17">
        <f>IF(A242&amp;""="","",IF(D242=0,"",ROUND((E242+F242)/D242,4)))</f>
        <v/>
      </c>
      <c r="I242" s="16">
        <f>IF(A242&amp;""="","",COUNTIFS('السلوك'!$B$6:$B$1005,A242&amp;"",'السلوك'!$C$6:$C$1005,"إيجابي"))</f>
        <v/>
      </c>
      <c r="J242" s="16">
        <f>IF(A242&amp;""="","",COUNTIFS('السلوك'!$B$6:$B$1005,A242&amp;"",'السلوك'!$C$6:$C$1005,"تنبيه"))</f>
        <v/>
      </c>
      <c r="K242" s="6">
        <f>IF(A242&amp;""="","",IF(D242=0,"لا واجبات",IF(H242&lt;'الإعدادات'!$B$6,"يحتاج متابعة","منتظم")))</f>
        <v/>
      </c>
      <c r="L242" s="6">
        <f>IF(A242&amp;""="","",IF(J242&gt;='الإعدادات'!$B$7,"متابعة سلوك",""))</f>
        <v/>
      </c>
      <c r="M242" s="16">
        <f>IF(K242="يحتاج متابعة",COUNTIFS($H$6:$H$305,"&lt;"&amp;H242,$K$6:$K$305,"يحتاج متابعة")+COUNTIFS($H$6:H242,H242,$K$6:K242,"يحتاج متابعة"),"")</f>
        <v/>
      </c>
    </row>
    <row r="243">
      <c r="A243" s="5" t="n"/>
      <c r="B243" s="5" t="n"/>
      <c r="C243" s="5" t="n"/>
      <c r="D243" s="16">
        <f>IF(A243&amp;""="","",COUNTIFS('التسليم'!$B$6:$B$2005,A243&amp;""))</f>
        <v/>
      </c>
      <c r="E243" s="16">
        <f>IF(A243&amp;""="","",COUNTIFS('التسليم'!$B$6:$B$2005,A243&amp;"",'التسليم'!$C$6:$C$2005,"سلّم في الموعد"))</f>
        <v/>
      </c>
      <c r="F243" s="16">
        <f>IF(A243&amp;""="","",COUNTIFS('التسليم'!$B$6:$B$2005,A243&amp;"",'التسليم'!$C$6:$C$2005,"سلّم متأخرًا"))</f>
        <v/>
      </c>
      <c r="G243" s="16">
        <f>IF(A243&amp;""="","",COUNTIFS('التسليم'!$B$6:$B$2005,A243&amp;"",'التسليم'!$C$6:$C$2005,"لم يسلّم"))</f>
        <v/>
      </c>
      <c r="H243" s="17">
        <f>IF(A243&amp;""="","",IF(D243=0,"",ROUND((E243+F243)/D243,4)))</f>
        <v/>
      </c>
      <c r="I243" s="16">
        <f>IF(A243&amp;""="","",COUNTIFS('السلوك'!$B$6:$B$1005,A243&amp;"",'السلوك'!$C$6:$C$1005,"إيجابي"))</f>
        <v/>
      </c>
      <c r="J243" s="16">
        <f>IF(A243&amp;""="","",COUNTIFS('السلوك'!$B$6:$B$1005,A243&amp;"",'السلوك'!$C$6:$C$1005,"تنبيه"))</f>
        <v/>
      </c>
      <c r="K243" s="6">
        <f>IF(A243&amp;""="","",IF(D243=0,"لا واجبات",IF(H243&lt;'الإعدادات'!$B$6,"يحتاج متابعة","منتظم")))</f>
        <v/>
      </c>
      <c r="L243" s="6">
        <f>IF(A243&amp;""="","",IF(J243&gt;='الإعدادات'!$B$7,"متابعة سلوك",""))</f>
        <v/>
      </c>
      <c r="M243" s="16">
        <f>IF(K243="يحتاج متابعة",COUNTIFS($H$6:$H$305,"&lt;"&amp;H243,$K$6:$K$305,"يحتاج متابعة")+COUNTIFS($H$6:H243,H243,$K$6:K243,"يحتاج متابعة"),"")</f>
        <v/>
      </c>
    </row>
    <row r="244">
      <c r="A244" s="5" t="n"/>
      <c r="B244" s="5" t="n"/>
      <c r="C244" s="5" t="n"/>
      <c r="D244" s="16">
        <f>IF(A244&amp;""="","",COUNTIFS('التسليم'!$B$6:$B$2005,A244&amp;""))</f>
        <v/>
      </c>
      <c r="E244" s="16">
        <f>IF(A244&amp;""="","",COUNTIFS('التسليم'!$B$6:$B$2005,A244&amp;"",'التسليم'!$C$6:$C$2005,"سلّم في الموعد"))</f>
        <v/>
      </c>
      <c r="F244" s="16">
        <f>IF(A244&amp;""="","",COUNTIFS('التسليم'!$B$6:$B$2005,A244&amp;"",'التسليم'!$C$6:$C$2005,"سلّم متأخرًا"))</f>
        <v/>
      </c>
      <c r="G244" s="16">
        <f>IF(A244&amp;""="","",COUNTIFS('التسليم'!$B$6:$B$2005,A244&amp;"",'التسليم'!$C$6:$C$2005,"لم يسلّم"))</f>
        <v/>
      </c>
      <c r="H244" s="17">
        <f>IF(A244&amp;""="","",IF(D244=0,"",ROUND((E244+F244)/D244,4)))</f>
        <v/>
      </c>
      <c r="I244" s="16">
        <f>IF(A244&amp;""="","",COUNTIFS('السلوك'!$B$6:$B$1005,A244&amp;"",'السلوك'!$C$6:$C$1005,"إيجابي"))</f>
        <v/>
      </c>
      <c r="J244" s="16">
        <f>IF(A244&amp;""="","",COUNTIFS('السلوك'!$B$6:$B$1005,A244&amp;"",'السلوك'!$C$6:$C$1005,"تنبيه"))</f>
        <v/>
      </c>
      <c r="K244" s="6">
        <f>IF(A244&amp;""="","",IF(D244=0,"لا واجبات",IF(H244&lt;'الإعدادات'!$B$6,"يحتاج متابعة","منتظم")))</f>
        <v/>
      </c>
      <c r="L244" s="6">
        <f>IF(A244&amp;""="","",IF(J244&gt;='الإعدادات'!$B$7,"متابعة سلوك",""))</f>
        <v/>
      </c>
      <c r="M244" s="16">
        <f>IF(K244="يحتاج متابعة",COUNTIFS($H$6:$H$305,"&lt;"&amp;H244,$K$6:$K$305,"يحتاج متابعة")+COUNTIFS($H$6:H244,H244,$K$6:K244,"يحتاج متابعة"),"")</f>
        <v/>
      </c>
    </row>
    <row r="245">
      <c r="A245" s="5" t="n"/>
      <c r="B245" s="5" t="n"/>
      <c r="C245" s="5" t="n"/>
      <c r="D245" s="16">
        <f>IF(A245&amp;""="","",COUNTIFS('التسليم'!$B$6:$B$2005,A245&amp;""))</f>
        <v/>
      </c>
      <c r="E245" s="16">
        <f>IF(A245&amp;""="","",COUNTIFS('التسليم'!$B$6:$B$2005,A245&amp;"",'التسليم'!$C$6:$C$2005,"سلّم في الموعد"))</f>
        <v/>
      </c>
      <c r="F245" s="16">
        <f>IF(A245&amp;""="","",COUNTIFS('التسليم'!$B$6:$B$2005,A245&amp;"",'التسليم'!$C$6:$C$2005,"سلّم متأخرًا"))</f>
        <v/>
      </c>
      <c r="G245" s="16">
        <f>IF(A245&amp;""="","",COUNTIFS('التسليم'!$B$6:$B$2005,A245&amp;"",'التسليم'!$C$6:$C$2005,"لم يسلّم"))</f>
        <v/>
      </c>
      <c r="H245" s="17">
        <f>IF(A245&amp;""="","",IF(D245=0,"",ROUND((E245+F245)/D245,4)))</f>
        <v/>
      </c>
      <c r="I245" s="16">
        <f>IF(A245&amp;""="","",COUNTIFS('السلوك'!$B$6:$B$1005,A245&amp;"",'السلوك'!$C$6:$C$1005,"إيجابي"))</f>
        <v/>
      </c>
      <c r="J245" s="16">
        <f>IF(A245&amp;""="","",COUNTIFS('السلوك'!$B$6:$B$1005,A245&amp;"",'السلوك'!$C$6:$C$1005,"تنبيه"))</f>
        <v/>
      </c>
      <c r="K245" s="6">
        <f>IF(A245&amp;""="","",IF(D245=0,"لا واجبات",IF(H245&lt;'الإعدادات'!$B$6,"يحتاج متابعة","منتظم")))</f>
        <v/>
      </c>
      <c r="L245" s="6">
        <f>IF(A245&amp;""="","",IF(J245&gt;='الإعدادات'!$B$7,"متابعة سلوك",""))</f>
        <v/>
      </c>
      <c r="M245" s="16">
        <f>IF(K245="يحتاج متابعة",COUNTIFS($H$6:$H$305,"&lt;"&amp;H245,$K$6:$K$305,"يحتاج متابعة")+COUNTIFS($H$6:H245,H245,$K$6:K245,"يحتاج متابعة"),"")</f>
        <v/>
      </c>
    </row>
    <row r="246">
      <c r="A246" s="5" t="n"/>
      <c r="B246" s="5" t="n"/>
      <c r="C246" s="5" t="n"/>
      <c r="D246" s="16">
        <f>IF(A246&amp;""="","",COUNTIFS('التسليم'!$B$6:$B$2005,A246&amp;""))</f>
        <v/>
      </c>
      <c r="E246" s="16">
        <f>IF(A246&amp;""="","",COUNTIFS('التسليم'!$B$6:$B$2005,A246&amp;"",'التسليم'!$C$6:$C$2005,"سلّم في الموعد"))</f>
        <v/>
      </c>
      <c r="F246" s="16">
        <f>IF(A246&amp;""="","",COUNTIFS('التسليم'!$B$6:$B$2005,A246&amp;"",'التسليم'!$C$6:$C$2005,"سلّم متأخرًا"))</f>
        <v/>
      </c>
      <c r="G246" s="16">
        <f>IF(A246&amp;""="","",COUNTIFS('التسليم'!$B$6:$B$2005,A246&amp;"",'التسليم'!$C$6:$C$2005,"لم يسلّم"))</f>
        <v/>
      </c>
      <c r="H246" s="17">
        <f>IF(A246&amp;""="","",IF(D246=0,"",ROUND((E246+F246)/D246,4)))</f>
        <v/>
      </c>
      <c r="I246" s="16">
        <f>IF(A246&amp;""="","",COUNTIFS('السلوك'!$B$6:$B$1005,A246&amp;"",'السلوك'!$C$6:$C$1005,"إيجابي"))</f>
        <v/>
      </c>
      <c r="J246" s="16">
        <f>IF(A246&amp;""="","",COUNTIFS('السلوك'!$B$6:$B$1005,A246&amp;"",'السلوك'!$C$6:$C$1005,"تنبيه"))</f>
        <v/>
      </c>
      <c r="K246" s="6">
        <f>IF(A246&amp;""="","",IF(D246=0,"لا واجبات",IF(H246&lt;'الإعدادات'!$B$6,"يحتاج متابعة","منتظم")))</f>
        <v/>
      </c>
      <c r="L246" s="6">
        <f>IF(A246&amp;""="","",IF(J246&gt;='الإعدادات'!$B$7,"متابعة سلوك",""))</f>
        <v/>
      </c>
      <c r="M246" s="16">
        <f>IF(K246="يحتاج متابعة",COUNTIFS($H$6:$H$305,"&lt;"&amp;H246,$K$6:$K$305,"يحتاج متابعة")+COUNTIFS($H$6:H246,H246,$K$6:K246,"يحتاج متابعة"),"")</f>
        <v/>
      </c>
    </row>
    <row r="247">
      <c r="A247" s="5" t="n"/>
      <c r="B247" s="5" t="n"/>
      <c r="C247" s="5" t="n"/>
      <c r="D247" s="16">
        <f>IF(A247&amp;""="","",COUNTIFS('التسليم'!$B$6:$B$2005,A247&amp;""))</f>
        <v/>
      </c>
      <c r="E247" s="16">
        <f>IF(A247&amp;""="","",COUNTIFS('التسليم'!$B$6:$B$2005,A247&amp;"",'التسليم'!$C$6:$C$2005,"سلّم في الموعد"))</f>
        <v/>
      </c>
      <c r="F247" s="16">
        <f>IF(A247&amp;""="","",COUNTIFS('التسليم'!$B$6:$B$2005,A247&amp;"",'التسليم'!$C$6:$C$2005,"سلّم متأخرًا"))</f>
        <v/>
      </c>
      <c r="G247" s="16">
        <f>IF(A247&amp;""="","",COUNTIFS('التسليم'!$B$6:$B$2005,A247&amp;"",'التسليم'!$C$6:$C$2005,"لم يسلّم"))</f>
        <v/>
      </c>
      <c r="H247" s="17">
        <f>IF(A247&amp;""="","",IF(D247=0,"",ROUND((E247+F247)/D247,4)))</f>
        <v/>
      </c>
      <c r="I247" s="16">
        <f>IF(A247&amp;""="","",COUNTIFS('السلوك'!$B$6:$B$1005,A247&amp;"",'السلوك'!$C$6:$C$1005,"إيجابي"))</f>
        <v/>
      </c>
      <c r="J247" s="16">
        <f>IF(A247&amp;""="","",COUNTIFS('السلوك'!$B$6:$B$1005,A247&amp;"",'السلوك'!$C$6:$C$1005,"تنبيه"))</f>
        <v/>
      </c>
      <c r="K247" s="6">
        <f>IF(A247&amp;""="","",IF(D247=0,"لا واجبات",IF(H247&lt;'الإعدادات'!$B$6,"يحتاج متابعة","منتظم")))</f>
        <v/>
      </c>
      <c r="L247" s="6">
        <f>IF(A247&amp;""="","",IF(J247&gt;='الإعدادات'!$B$7,"متابعة سلوك",""))</f>
        <v/>
      </c>
      <c r="M247" s="16">
        <f>IF(K247="يحتاج متابعة",COUNTIFS($H$6:$H$305,"&lt;"&amp;H247,$K$6:$K$305,"يحتاج متابعة")+COUNTIFS($H$6:H247,H247,$K$6:K247,"يحتاج متابعة"),"")</f>
        <v/>
      </c>
    </row>
    <row r="248">
      <c r="A248" s="5" t="n"/>
      <c r="B248" s="5" t="n"/>
      <c r="C248" s="5" t="n"/>
      <c r="D248" s="16">
        <f>IF(A248&amp;""="","",COUNTIFS('التسليم'!$B$6:$B$2005,A248&amp;""))</f>
        <v/>
      </c>
      <c r="E248" s="16">
        <f>IF(A248&amp;""="","",COUNTIFS('التسليم'!$B$6:$B$2005,A248&amp;"",'التسليم'!$C$6:$C$2005,"سلّم في الموعد"))</f>
        <v/>
      </c>
      <c r="F248" s="16">
        <f>IF(A248&amp;""="","",COUNTIFS('التسليم'!$B$6:$B$2005,A248&amp;"",'التسليم'!$C$6:$C$2005,"سلّم متأخرًا"))</f>
        <v/>
      </c>
      <c r="G248" s="16">
        <f>IF(A248&amp;""="","",COUNTIFS('التسليم'!$B$6:$B$2005,A248&amp;"",'التسليم'!$C$6:$C$2005,"لم يسلّم"))</f>
        <v/>
      </c>
      <c r="H248" s="17">
        <f>IF(A248&amp;""="","",IF(D248=0,"",ROUND((E248+F248)/D248,4)))</f>
        <v/>
      </c>
      <c r="I248" s="16">
        <f>IF(A248&amp;""="","",COUNTIFS('السلوك'!$B$6:$B$1005,A248&amp;"",'السلوك'!$C$6:$C$1005,"إيجابي"))</f>
        <v/>
      </c>
      <c r="J248" s="16">
        <f>IF(A248&amp;""="","",COUNTIFS('السلوك'!$B$6:$B$1005,A248&amp;"",'السلوك'!$C$6:$C$1005,"تنبيه"))</f>
        <v/>
      </c>
      <c r="K248" s="6">
        <f>IF(A248&amp;""="","",IF(D248=0,"لا واجبات",IF(H248&lt;'الإعدادات'!$B$6,"يحتاج متابعة","منتظم")))</f>
        <v/>
      </c>
      <c r="L248" s="6">
        <f>IF(A248&amp;""="","",IF(J248&gt;='الإعدادات'!$B$7,"متابعة سلوك",""))</f>
        <v/>
      </c>
      <c r="M248" s="16">
        <f>IF(K248="يحتاج متابعة",COUNTIFS($H$6:$H$305,"&lt;"&amp;H248,$K$6:$K$305,"يحتاج متابعة")+COUNTIFS($H$6:H248,H248,$K$6:K248,"يحتاج متابعة"),"")</f>
        <v/>
      </c>
    </row>
    <row r="249">
      <c r="A249" s="5" t="n"/>
      <c r="B249" s="5" t="n"/>
      <c r="C249" s="5" t="n"/>
      <c r="D249" s="16">
        <f>IF(A249&amp;""="","",COUNTIFS('التسليم'!$B$6:$B$2005,A249&amp;""))</f>
        <v/>
      </c>
      <c r="E249" s="16">
        <f>IF(A249&amp;""="","",COUNTIFS('التسليم'!$B$6:$B$2005,A249&amp;"",'التسليم'!$C$6:$C$2005,"سلّم في الموعد"))</f>
        <v/>
      </c>
      <c r="F249" s="16">
        <f>IF(A249&amp;""="","",COUNTIFS('التسليم'!$B$6:$B$2005,A249&amp;"",'التسليم'!$C$6:$C$2005,"سلّم متأخرًا"))</f>
        <v/>
      </c>
      <c r="G249" s="16">
        <f>IF(A249&amp;""="","",COUNTIFS('التسليم'!$B$6:$B$2005,A249&amp;"",'التسليم'!$C$6:$C$2005,"لم يسلّم"))</f>
        <v/>
      </c>
      <c r="H249" s="17">
        <f>IF(A249&amp;""="","",IF(D249=0,"",ROUND((E249+F249)/D249,4)))</f>
        <v/>
      </c>
      <c r="I249" s="16">
        <f>IF(A249&amp;""="","",COUNTIFS('السلوك'!$B$6:$B$1005,A249&amp;"",'السلوك'!$C$6:$C$1005,"إيجابي"))</f>
        <v/>
      </c>
      <c r="J249" s="16">
        <f>IF(A249&amp;""="","",COUNTIFS('السلوك'!$B$6:$B$1005,A249&amp;"",'السلوك'!$C$6:$C$1005,"تنبيه"))</f>
        <v/>
      </c>
      <c r="K249" s="6">
        <f>IF(A249&amp;""="","",IF(D249=0,"لا واجبات",IF(H249&lt;'الإعدادات'!$B$6,"يحتاج متابعة","منتظم")))</f>
        <v/>
      </c>
      <c r="L249" s="6">
        <f>IF(A249&amp;""="","",IF(J249&gt;='الإعدادات'!$B$7,"متابعة سلوك",""))</f>
        <v/>
      </c>
      <c r="M249" s="16">
        <f>IF(K249="يحتاج متابعة",COUNTIFS($H$6:$H$305,"&lt;"&amp;H249,$K$6:$K$305,"يحتاج متابعة")+COUNTIFS($H$6:H249,H249,$K$6:K249,"يحتاج متابعة"),"")</f>
        <v/>
      </c>
    </row>
    <row r="250">
      <c r="A250" s="5" t="n"/>
      <c r="B250" s="5" t="n"/>
      <c r="C250" s="5" t="n"/>
      <c r="D250" s="16">
        <f>IF(A250&amp;""="","",COUNTIFS('التسليم'!$B$6:$B$2005,A250&amp;""))</f>
        <v/>
      </c>
      <c r="E250" s="16">
        <f>IF(A250&amp;""="","",COUNTIFS('التسليم'!$B$6:$B$2005,A250&amp;"",'التسليم'!$C$6:$C$2005,"سلّم في الموعد"))</f>
        <v/>
      </c>
      <c r="F250" s="16">
        <f>IF(A250&amp;""="","",COUNTIFS('التسليم'!$B$6:$B$2005,A250&amp;"",'التسليم'!$C$6:$C$2005,"سلّم متأخرًا"))</f>
        <v/>
      </c>
      <c r="G250" s="16">
        <f>IF(A250&amp;""="","",COUNTIFS('التسليم'!$B$6:$B$2005,A250&amp;"",'التسليم'!$C$6:$C$2005,"لم يسلّم"))</f>
        <v/>
      </c>
      <c r="H250" s="17">
        <f>IF(A250&amp;""="","",IF(D250=0,"",ROUND((E250+F250)/D250,4)))</f>
        <v/>
      </c>
      <c r="I250" s="16">
        <f>IF(A250&amp;""="","",COUNTIFS('السلوك'!$B$6:$B$1005,A250&amp;"",'السلوك'!$C$6:$C$1005,"إيجابي"))</f>
        <v/>
      </c>
      <c r="J250" s="16">
        <f>IF(A250&amp;""="","",COUNTIFS('السلوك'!$B$6:$B$1005,A250&amp;"",'السلوك'!$C$6:$C$1005,"تنبيه"))</f>
        <v/>
      </c>
      <c r="K250" s="6">
        <f>IF(A250&amp;""="","",IF(D250=0,"لا واجبات",IF(H250&lt;'الإعدادات'!$B$6,"يحتاج متابعة","منتظم")))</f>
        <v/>
      </c>
      <c r="L250" s="6">
        <f>IF(A250&amp;""="","",IF(J250&gt;='الإعدادات'!$B$7,"متابعة سلوك",""))</f>
        <v/>
      </c>
      <c r="M250" s="16">
        <f>IF(K250="يحتاج متابعة",COUNTIFS($H$6:$H$305,"&lt;"&amp;H250,$K$6:$K$305,"يحتاج متابعة")+COUNTIFS($H$6:H250,H250,$K$6:K250,"يحتاج متابعة"),"")</f>
        <v/>
      </c>
    </row>
    <row r="251">
      <c r="A251" s="5" t="n"/>
      <c r="B251" s="5" t="n"/>
      <c r="C251" s="5" t="n"/>
      <c r="D251" s="16">
        <f>IF(A251&amp;""="","",COUNTIFS('التسليم'!$B$6:$B$2005,A251&amp;""))</f>
        <v/>
      </c>
      <c r="E251" s="16">
        <f>IF(A251&amp;""="","",COUNTIFS('التسليم'!$B$6:$B$2005,A251&amp;"",'التسليم'!$C$6:$C$2005,"سلّم في الموعد"))</f>
        <v/>
      </c>
      <c r="F251" s="16">
        <f>IF(A251&amp;""="","",COUNTIFS('التسليم'!$B$6:$B$2005,A251&amp;"",'التسليم'!$C$6:$C$2005,"سلّم متأخرًا"))</f>
        <v/>
      </c>
      <c r="G251" s="16">
        <f>IF(A251&amp;""="","",COUNTIFS('التسليم'!$B$6:$B$2005,A251&amp;"",'التسليم'!$C$6:$C$2005,"لم يسلّم"))</f>
        <v/>
      </c>
      <c r="H251" s="17">
        <f>IF(A251&amp;""="","",IF(D251=0,"",ROUND((E251+F251)/D251,4)))</f>
        <v/>
      </c>
      <c r="I251" s="16">
        <f>IF(A251&amp;""="","",COUNTIFS('السلوك'!$B$6:$B$1005,A251&amp;"",'السلوك'!$C$6:$C$1005,"إيجابي"))</f>
        <v/>
      </c>
      <c r="J251" s="16">
        <f>IF(A251&amp;""="","",COUNTIFS('السلوك'!$B$6:$B$1005,A251&amp;"",'السلوك'!$C$6:$C$1005,"تنبيه"))</f>
        <v/>
      </c>
      <c r="K251" s="6">
        <f>IF(A251&amp;""="","",IF(D251=0,"لا واجبات",IF(H251&lt;'الإعدادات'!$B$6,"يحتاج متابعة","منتظم")))</f>
        <v/>
      </c>
      <c r="L251" s="6">
        <f>IF(A251&amp;""="","",IF(J251&gt;='الإعدادات'!$B$7,"متابعة سلوك",""))</f>
        <v/>
      </c>
      <c r="M251" s="16">
        <f>IF(K251="يحتاج متابعة",COUNTIFS($H$6:$H$305,"&lt;"&amp;H251,$K$6:$K$305,"يحتاج متابعة")+COUNTIFS($H$6:H251,H251,$K$6:K251,"يحتاج متابعة"),"")</f>
        <v/>
      </c>
    </row>
    <row r="252">
      <c r="A252" s="5" t="n"/>
      <c r="B252" s="5" t="n"/>
      <c r="C252" s="5" t="n"/>
      <c r="D252" s="16">
        <f>IF(A252&amp;""="","",COUNTIFS('التسليم'!$B$6:$B$2005,A252&amp;""))</f>
        <v/>
      </c>
      <c r="E252" s="16">
        <f>IF(A252&amp;""="","",COUNTIFS('التسليم'!$B$6:$B$2005,A252&amp;"",'التسليم'!$C$6:$C$2005,"سلّم في الموعد"))</f>
        <v/>
      </c>
      <c r="F252" s="16">
        <f>IF(A252&amp;""="","",COUNTIFS('التسليم'!$B$6:$B$2005,A252&amp;"",'التسليم'!$C$6:$C$2005,"سلّم متأخرًا"))</f>
        <v/>
      </c>
      <c r="G252" s="16">
        <f>IF(A252&amp;""="","",COUNTIFS('التسليم'!$B$6:$B$2005,A252&amp;"",'التسليم'!$C$6:$C$2005,"لم يسلّم"))</f>
        <v/>
      </c>
      <c r="H252" s="17">
        <f>IF(A252&amp;""="","",IF(D252=0,"",ROUND((E252+F252)/D252,4)))</f>
        <v/>
      </c>
      <c r="I252" s="16">
        <f>IF(A252&amp;""="","",COUNTIFS('السلوك'!$B$6:$B$1005,A252&amp;"",'السلوك'!$C$6:$C$1005,"إيجابي"))</f>
        <v/>
      </c>
      <c r="J252" s="16">
        <f>IF(A252&amp;""="","",COUNTIFS('السلوك'!$B$6:$B$1005,A252&amp;"",'السلوك'!$C$6:$C$1005,"تنبيه"))</f>
        <v/>
      </c>
      <c r="K252" s="6">
        <f>IF(A252&amp;""="","",IF(D252=0,"لا واجبات",IF(H252&lt;'الإعدادات'!$B$6,"يحتاج متابعة","منتظم")))</f>
        <v/>
      </c>
      <c r="L252" s="6">
        <f>IF(A252&amp;""="","",IF(J252&gt;='الإعدادات'!$B$7,"متابعة سلوك",""))</f>
        <v/>
      </c>
      <c r="M252" s="16">
        <f>IF(K252="يحتاج متابعة",COUNTIFS($H$6:$H$305,"&lt;"&amp;H252,$K$6:$K$305,"يحتاج متابعة")+COUNTIFS($H$6:H252,H252,$K$6:K252,"يحتاج متابعة"),"")</f>
        <v/>
      </c>
    </row>
    <row r="253">
      <c r="A253" s="5" t="n"/>
      <c r="B253" s="5" t="n"/>
      <c r="C253" s="5" t="n"/>
      <c r="D253" s="16">
        <f>IF(A253&amp;""="","",COUNTIFS('التسليم'!$B$6:$B$2005,A253&amp;""))</f>
        <v/>
      </c>
      <c r="E253" s="16">
        <f>IF(A253&amp;""="","",COUNTIFS('التسليم'!$B$6:$B$2005,A253&amp;"",'التسليم'!$C$6:$C$2005,"سلّم في الموعد"))</f>
        <v/>
      </c>
      <c r="F253" s="16">
        <f>IF(A253&amp;""="","",COUNTIFS('التسليم'!$B$6:$B$2005,A253&amp;"",'التسليم'!$C$6:$C$2005,"سلّم متأخرًا"))</f>
        <v/>
      </c>
      <c r="G253" s="16">
        <f>IF(A253&amp;""="","",COUNTIFS('التسليم'!$B$6:$B$2005,A253&amp;"",'التسليم'!$C$6:$C$2005,"لم يسلّم"))</f>
        <v/>
      </c>
      <c r="H253" s="17">
        <f>IF(A253&amp;""="","",IF(D253=0,"",ROUND((E253+F253)/D253,4)))</f>
        <v/>
      </c>
      <c r="I253" s="16">
        <f>IF(A253&amp;""="","",COUNTIFS('السلوك'!$B$6:$B$1005,A253&amp;"",'السلوك'!$C$6:$C$1005,"إيجابي"))</f>
        <v/>
      </c>
      <c r="J253" s="16">
        <f>IF(A253&amp;""="","",COUNTIFS('السلوك'!$B$6:$B$1005,A253&amp;"",'السلوك'!$C$6:$C$1005,"تنبيه"))</f>
        <v/>
      </c>
      <c r="K253" s="6">
        <f>IF(A253&amp;""="","",IF(D253=0,"لا واجبات",IF(H253&lt;'الإعدادات'!$B$6,"يحتاج متابعة","منتظم")))</f>
        <v/>
      </c>
      <c r="L253" s="6">
        <f>IF(A253&amp;""="","",IF(J253&gt;='الإعدادات'!$B$7,"متابعة سلوك",""))</f>
        <v/>
      </c>
      <c r="M253" s="16">
        <f>IF(K253="يحتاج متابعة",COUNTIFS($H$6:$H$305,"&lt;"&amp;H253,$K$6:$K$305,"يحتاج متابعة")+COUNTIFS($H$6:H253,H253,$K$6:K253,"يحتاج متابعة"),"")</f>
        <v/>
      </c>
    </row>
    <row r="254">
      <c r="A254" s="5" t="n"/>
      <c r="B254" s="5" t="n"/>
      <c r="C254" s="5" t="n"/>
      <c r="D254" s="16">
        <f>IF(A254&amp;""="","",COUNTIFS('التسليم'!$B$6:$B$2005,A254&amp;""))</f>
        <v/>
      </c>
      <c r="E254" s="16">
        <f>IF(A254&amp;""="","",COUNTIFS('التسليم'!$B$6:$B$2005,A254&amp;"",'التسليم'!$C$6:$C$2005,"سلّم في الموعد"))</f>
        <v/>
      </c>
      <c r="F254" s="16">
        <f>IF(A254&amp;""="","",COUNTIFS('التسليم'!$B$6:$B$2005,A254&amp;"",'التسليم'!$C$6:$C$2005,"سلّم متأخرًا"))</f>
        <v/>
      </c>
      <c r="G254" s="16">
        <f>IF(A254&amp;""="","",COUNTIFS('التسليم'!$B$6:$B$2005,A254&amp;"",'التسليم'!$C$6:$C$2005,"لم يسلّم"))</f>
        <v/>
      </c>
      <c r="H254" s="17">
        <f>IF(A254&amp;""="","",IF(D254=0,"",ROUND((E254+F254)/D254,4)))</f>
        <v/>
      </c>
      <c r="I254" s="16">
        <f>IF(A254&amp;""="","",COUNTIFS('السلوك'!$B$6:$B$1005,A254&amp;"",'السلوك'!$C$6:$C$1005,"إيجابي"))</f>
        <v/>
      </c>
      <c r="J254" s="16">
        <f>IF(A254&amp;""="","",COUNTIFS('السلوك'!$B$6:$B$1005,A254&amp;"",'السلوك'!$C$6:$C$1005,"تنبيه"))</f>
        <v/>
      </c>
      <c r="K254" s="6">
        <f>IF(A254&amp;""="","",IF(D254=0,"لا واجبات",IF(H254&lt;'الإعدادات'!$B$6,"يحتاج متابعة","منتظم")))</f>
        <v/>
      </c>
      <c r="L254" s="6">
        <f>IF(A254&amp;""="","",IF(J254&gt;='الإعدادات'!$B$7,"متابعة سلوك",""))</f>
        <v/>
      </c>
      <c r="M254" s="16">
        <f>IF(K254="يحتاج متابعة",COUNTIFS($H$6:$H$305,"&lt;"&amp;H254,$K$6:$K$305,"يحتاج متابعة")+COUNTIFS($H$6:H254,H254,$K$6:K254,"يحتاج متابعة"),"")</f>
        <v/>
      </c>
    </row>
    <row r="255">
      <c r="A255" s="5" t="n"/>
      <c r="B255" s="5" t="n"/>
      <c r="C255" s="5" t="n"/>
      <c r="D255" s="16">
        <f>IF(A255&amp;""="","",COUNTIFS('التسليم'!$B$6:$B$2005,A255&amp;""))</f>
        <v/>
      </c>
      <c r="E255" s="16">
        <f>IF(A255&amp;""="","",COUNTIFS('التسليم'!$B$6:$B$2005,A255&amp;"",'التسليم'!$C$6:$C$2005,"سلّم في الموعد"))</f>
        <v/>
      </c>
      <c r="F255" s="16">
        <f>IF(A255&amp;""="","",COUNTIFS('التسليم'!$B$6:$B$2005,A255&amp;"",'التسليم'!$C$6:$C$2005,"سلّم متأخرًا"))</f>
        <v/>
      </c>
      <c r="G255" s="16">
        <f>IF(A255&amp;""="","",COUNTIFS('التسليم'!$B$6:$B$2005,A255&amp;"",'التسليم'!$C$6:$C$2005,"لم يسلّم"))</f>
        <v/>
      </c>
      <c r="H255" s="17">
        <f>IF(A255&amp;""="","",IF(D255=0,"",ROUND((E255+F255)/D255,4)))</f>
        <v/>
      </c>
      <c r="I255" s="16">
        <f>IF(A255&amp;""="","",COUNTIFS('السلوك'!$B$6:$B$1005,A255&amp;"",'السلوك'!$C$6:$C$1005,"إيجابي"))</f>
        <v/>
      </c>
      <c r="J255" s="16">
        <f>IF(A255&amp;""="","",COUNTIFS('السلوك'!$B$6:$B$1005,A255&amp;"",'السلوك'!$C$6:$C$1005,"تنبيه"))</f>
        <v/>
      </c>
      <c r="K255" s="6">
        <f>IF(A255&amp;""="","",IF(D255=0,"لا واجبات",IF(H255&lt;'الإعدادات'!$B$6,"يحتاج متابعة","منتظم")))</f>
        <v/>
      </c>
      <c r="L255" s="6">
        <f>IF(A255&amp;""="","",IF(J255&gt;='الإعدادات'!$B$7,"متابعة سلوك",""))</f>
        <v/>
      </c>
      <c r="M255" s="16">
        <f>IF(K255="يحتاج متابعة",COUNTIFS($H$6:$H$305,"&lt;"&amp;H255,$K$6:$K$305,"يحتاج متابعة")+COUNTIFS($H$6:H255,H255,$K$6:K255,"يحتاج متابعة"),"")</f>
        <v/>
      </c>
    </row>
    <row r="256">
      <c r="A256" s="5" t="n"/>
      <c r="B256" s="5" t="n"/>
      <c r="C256" s="5" t="n"/>
      <c r="D256" s="16">
        <f>IF(A256&amp;""="","",COUNTIFS('التسليم'!$B$6:$B$2005,A256&amp;""))</f>
        <v/>
      </c>
      <c r="E256" s="16">
        <f>IF(A256&amp;""="","",COUNTIFS('التسليم'!$B$6:$B$2005,A256&amp;"",'التسليم'!$C$6:$C$2005,"سلّم في الموعد"))</f>
        <v/>
      </c>
      <c r="F256" s="16">
        <f>IF(A256&amp;""="","",COUNTIFS('التسليم'!$B$6:$B$2005,A256&amp;"",'التسليم'!$C$6:$C$2005,"سلّم متأخرًا"))</f>
        <v/>
      </c>
      <c r="G256" s="16">
        <f>IF(A256&amp;""="","",COUNTIFS('التسليم'!$B$6:$B$2005,A256&amp;"",'التسليم'!$C$6:$C$2005,"لم يسلّم"))</f>
        <v/>
      </c>
      <c r="H256" s="17">
        <f>IF(A256&amp;""="","",IF(D256=0,"",ROUND((E256+F256)/D256,4)))</f>
        <v/>
      </c>
      <c r="I256" s="16">
        <f>IF(A256&amp;""="","",COUNTIFS('السلوك'!$B$6:$B$1005,A256&amp;"",'السلوك'!$C$6:$C$1005,"إيجابي"))</f>
        <v/>
      </c>
      <c r="J256" s="16">
        <f>IF(A256&amp;""="","",COUNTIFS('السلوك'!$B$6:$B$1005,A256&amp;"",'السلوك'!$C$6:$C$1005,"تنبيه"))</f>
        <v/>
      </c>
      <c r="K256" s="6">
        <f>IF(A256&amp;""="","",IF(D256=0,"لا واجبات",IF(H256&lt;'الإعدادات'!$B$6,"يحتاج متابعة","منتظم")))</f>
        <v/>
      </c>
      <c r="L256" s="6">
        <f>IF(A256&amp;""="","",IF(J256&gt;='الإعدادات'!$B$7,"متابعة سلوك",""))</f>
        <v/>
      </c>
      <c r="M256" s="16">
        <f>IF(K256="يحتاج متابعة",COUNTIFS($H$6:$H$305,"&lt;"&amp;H256,$K$6:$K$305,"يحتاج متابعة")+COUNTIFS($H$6:H256,H256,$K$6:K256,"يحتاج متابعة"),"")</f>
        <v/>
      </c>
    </row>
    <row r="257">
      <c r="A257" s="5" t="n"/>
      <c r="B257" s="5" t="n"/>
      <c r="C257" s="5" t="n"/>
      <c r="D257" s="16">
        <f>IF(A257&amp;""="","",COUNTIFS('التسليم'!$B$6:$B$2005,A257&amp;""))</f>
        <v/>
      </c>
      <c r="E257" s="16">
        <f>IF(A257&amp;""="","",COUNTIFS('التسليم'!$B$6:$B$2005,A257&amp;"",'التسليم'!$C$6:$C$2005,"سلّم في الموعد"))</f>
        <v/>
      </c>
      <c r="F257" s="16">
        <f>IF(A257&amp;""="","",COUNTIFS('التسليم'!$B$6:$B$2005,A257&amp;"",'التسليم'!$C$6:$C$2005,"سلّم متأخرًا"))</f>
        <v/>
      </c>
      <c r="G257" s="16">
        <f>IF(A257&amp;""="","",COUNTIFS('التسليم'!$B$6:$B$2005,A257&amp;"",'التسليم'!$C$6:$C$2005,"لم يسلّم"))</f>
        <v/>
      </c>
      <c r="H257" s="17">
        <f>IF(A257&amp;""="","",IF(D257=0,"",ROUND((E257+F257)/D257,4)))</f>
        <v/>
      </c>
      <c r="I257" s="16">
        <f>IF(A257&amp;""="","",COUNTIFS('السلوك'!$B$6:$B$1005,A257&amp;"",'السلوك'!$C$6:$C$1005,"إيجابي"))</f>
        <v/>
      </c>
      <c r="J257" s="16">
        <f>IF(A257&amp;""="","",COUNTIFS('السلوك'!$B$6:$B$1005,A257&amp;"",'السلوك'!$C$6:$C$1005,"تنبيه"))</f>
        <v/>
      </c>
      <c r="K257" s="6">
        <f>IF(A257&amp;""="","",IF(D257=0,"لا واجبات",IF(H257&lt;'الإعدادات'!$B$6,"يحتاج متابعة","منتظم")))</f>
        <v/>
      </c>
      <c r="L257" s="6">
        <f>IF(A257&amp;""="","",IF(J257&gt;='الإعدادات'!$B$7,"متابعة سلوك",""))</f>
        <v/>
      </c>
      <c r="M257" s="16">
        <f>IF(K257="يحتاج متابعة",COUNTIFS($H$6:$H$305,"&lt;"&amp;H257,$K$6:$K$305,"يحتاج متابعة")+COUNTIFS($H$6:H257,H257,$K$6:K257,"يحتاج متابعة"),"")</f>
        <v/>
      </c>
    </row>
    <row r="258">
      <c r="A258" s="5" t="n"/>
      <c r="B258" s="5" t="n"/>
      <c r="C258" s="5" t="n"/>
      <c r="D258" s="16">
        <f>IF(A258&amp;""="","",COUNTIFS('التسليم'!$B$6:$B$2005,A258&amp;""))</f>
        <v/>
      </c>
      <c r="E258" s="16">
        <f>IF(A258&amp;""="","",COUNTIFS('التسليم'!$B$6:$B$2005,A258&amp;"",'التسليم'!$C$6:$C$2005,"سلّم في الموعد"))</f>
        <v/>
      </c>
      <c r="F258" s="16">
        <f>IF(A258&amp;""="","",COUNTIFS('التسليم'!$B$6:$B$2005,A258&amp;"",'التسليم'!$C$6:$C$2005,"سلّم متأخرًا"))</f>
        <v/>
      </c>
      <c r="G258" s="16">
        <f>IF(A258&amp;""="","",COUNTIFS('التسليم'!$B$6:$B$2005,A258&amp;"",'التسليم'!$C$6:$C$2005,"لم يسلّم"))</f>
        <v/>
      </c>
      <c r="H258" s="17">
        <f>IF(A258&amp;""="","",IF(D258=0,"",ROUND((E258+F258)/D258,4)))</f>
        <v/>
      </c>
      <c r="I258" s="16">
        <f>IF(A258&amp;""="","",COUNTIFS('السلوك'!$B$6:$B$1005,A258&amp;"",'السلوك'!$C$6:$C$1005,"إيجابي"))</f>
        <v/>
      </c>
      <c r="J258" s="16">
        <f>IF(A258&amp;""="","",COUNTIFS('السلوك'!$B$6:$B$1005,A258&amp;"",'السلوك'!$C$6:$C$1005,"تنبيه"))</f>
        <v/>
      </c>
      <c r="K258" s="6">
        <f>IF(A258&amp;""="","",IF(D258=0,"لا واجبات",IF(H258&lt;'الإعدادات'!$B$6,"يحتاج متابعة","منتظم")))</f>
        <v/>
      </c>
      <c r="L258" s="6">
        <f>IF(A258&amp;""="","",IF(J258&gt;='الإعدادات'!$B$7,"متابعة سلوك",""))</f>
        <v/>
      </c>
      <c r="M258" s="16">
        <f>IF(K258="يحتاج متابعة",COUNTIFS($H$6:$H$305,"&lt;"&amp;H258,$K$6:$K$305,"يحتاج متابعة")+COUNTIFS($H$6:H258,H258,$K$6:K258,"يحتاج متابعة"),"")</f>
        <v/>
      </c>
    </row>
    <row r="259">
      <c r="A259" s="5" t="n"/>
      <c r="B259" s="5" t="n"/>
      <c r="C259" s="5" t="n"/>
      <c r="D259" s="16">
        <f>IF(A259&amp;""="","",COUNTIFS('التسليم'!$B$6:$B$2005,A259&amp;""))</f>
        <v/>
      </c>
      <c r="E259" s="16">
        <f>IF(A259&amp;""="","",COUNTIFS('التسليم'!$B$6:$B$2005,A259&amp;"",'التسليم'!$C$6:$C$2005,"سلّم في الموعد"))</f>
        <v/>
      </c>
      <c r="F259" s="16">
        <f>IF(A259&amp;""="","",COUNTIFS('التسليم'!$B$6:$B$2005,A259&amp;"",'التسليم'!$C$6:$C$2005,"سلّم متأخرًا"))</f>
        <v/>
      </c>
      <c r="G259" s="16">
        <f>IF(A259&amp;""="","",COUNTIFS('التسليم'!$B$6:$B$2005,A259&amp;"",'التسليم'!$C$6:$C$2005,"لم يسلّم"))</f>
        <v/>
      </c>
      <c r="H259" s="17">
        <f>IF(A259&amp;""="","",IF(D259=0,"",ROUND((E259+F259)/D259,4)))</f>
        <v/>
      </c>
      <c r="I259" s="16">
        <f>IF(A259&amp;""="","",COUNTIFS('السلوك'!$B$6:$B$1005,A259&amp;"",'السلوك'!$C$6:$C$1005,"إيجابي"))</f>
        <v/>
      </c>
      <c r="J259" s="16">
        <f>IF(A259&amp;""="","",COUNTIFS('السلوك'!$B$6:$B$1005,A259&amp;"",'السلوك'!$C$6:$C$1005,"تنبيه"))</f>
        <v/>
      </c>
      <c r="K259" s="6">
        <f>IF(A259&amp;""="","",IF(D259=0,"لا واجبات",IF(H259&lt;'الإعدادات'!$B$6,"يحتاج متابعة","منتظم")))</f>
        <v/>
      </c>
      <c r="L259" s="6">
        <f>IF(A259&amp;""="","",IF(J259&gt;='الإعدادات'!$B$7,"متابعة سلوك",""))</f>
        <v/>
      </c>
      <c r="M259" s="16">
        <f>IF(K259="يحتاج متابعة",COUNTIFS($H$6:$H$305,"&lt;"&amp;H259,$K$6:$K$305,"يحتاج متابعة")+COUNTIFS($H$6:H259,H259,$K$6:K259,"يحتاج متابعة"),"")</f>
        <v/>
      </c>
    </row>
    <row r="260">
      <c r="A260" s="5" t="n"/>
      <c r="B260" s="5" t="n"/>
      <c r="C260" s="5" t="n"/>
      <c r="D260" s="16">
        <f>IF(A260&amp;""="","",COUNTIFS('التسليم'!$B$6:$B$2005,A260&amp;""))</f>
        <v/>
      </c>
      <c r="E260" s="16">
        <f>IF(A260&amp;""="","",COUNTIFS('التسليم'!$B$6:$B$2005,A260&amp;"",'التسليم'!$C$6:$C$2005,"سلّم في الموعد"))</f>
        <v/>
      </c>
      <c r="F260" s="16">
        <f>IF(A260&amp;""="","",COUNTIFS('التسليم'!$B$6:$B$2005,A260&amp;"",'التسليم'!$C$6:$C$2005,"سلّم متأخرًا"))</f>
        <v/>
      </c>
      <c r="G260" s="16">
        <f>IF(A260&amp;""="","",COUNTIFS('التسليم'!$B$6:$B$2005,A260&amp;"",'التسليم'!$C$6:$C$2005,"لم يسلّم"))</f>
        <v/>
      </c>
      <c r="H260" s="17">
        <f>IF(A260&amp;""="","",IF(D260=0,"",ROUND((E260+F260)/D260,4)))</f>
        <v/>
      </c>
      <c r="I260" s="16">
        <f>IF(A260&amp;""="","",COUNTIFS('السلوك'!$B$6:$B$1005,A260&amp;"",'السلوك'!$C$6:$C$1005,"إيجابي"))</f>
        <v/>
      </c>
      <c r="J260" s="16">
        <f>IF(A260&amp;""="","",COUNTIFS('السلوك'!$B$6:$B$1005,A260&amp;"",'السلوك'!$C$6:$C$1005,"تنبيه"))</f>
        <v/>
      </c>
      <c r="K260" s="6">
        <f>IF(A260&amp;""="","",IF(D260=0,"لا واجبات",IF(H260&lt;'الإعدادات'!$B$6,"يحتاج متابعة","منتظم")))</f>
        <v/>
      </c>
      <c r="L260" s="6">
        <f>IF(A260&amp;""="","",IF(J260&gt;='الإعدادات'!$B$7,"متابعة سلوك",""))</f>
        <v/>
      </c>
      <c r="M260" s="16">
        <f>IF(K260="يحتاج متابعة",COUNTIFS($H$6:$H$305,"&lt;"&amp;H260,$K$6:$K$305,"يحتاج متابعة")+COUNTIFS($H$6:H260,H260,$K$6:K260,"يحتاج متابعة"),"")</f>
        <v/>
      </c>
    </row>
    <row r="261">
      <c r="A261" s="5" t="n"/>
      <c r="B261" s="5" t="n"/>
      <c r="C261" s="5" t="n"/>
      <c r="D261" s="16">
        <f>IF(A261&amp;""="","",COUNTIFS('التسليم'!$B$6:$B$2005,A261&amp;""))</f>
        <v/>
      </c>
      <c r="E261" s="16">
        <f>IF(A261&amp;""="","",COUNTIFS('التسليم'!$B$6:$B$2005,A261&amp;"",'التسليم'!$C$6:$C$2005,"سلّم في الموعد"))</f>
        <v/>
      </c>
      <c r="F261" s="16">
        <f>IF(A261&amp;""="","",COUNTIFS('التسليم'!$B$6:$B$2005,A261&amp;"",'التسليم'!$C$6:$C$2005,"سلّم متأخرًا"))</f>
        <v/>
      </c>
      <c r="G261" s="16">
        <f>IF(A261&amp;""="","",COUNTIFS('التسليم'!$B$6:$B$2005,A261&amp;"",'التسليم'!$C$6:$C$2005,"لم يسلّم"))</f>
        <v/>
      </c>
      <c r="H261" s="17">
        <f>IF(A261&amp;""="","",IF(D261=0,"",ROUND((E261+F261)/D261,4)))</f>
        <v/>
      </c>
      <c r="I261" s="16">
        <f>IF(A261&amp;""="","",COUNTIFS('السلوك'!$B$6:$B$1005,A261&amp;"",'السلوك'!$C$6:$C$1005,"إيجابي"))</f>
        <v/>
      </c>
      <c r="J261" s="16">
        <f>IF(A261&amp;""="","",COUNTIFS('السلوك'!$B$6:$B$1005,A261&amp;"",'السلوك'!$C$6:$C$1005,"تنبيه"))</f>
        <v/>
      </c>
      <c r="K261" s="6">
        <f>IF(A261&amp;""="","",IF(D261=0,"لا واجبات",IF(H261&lt;'الإعدادات'!$B$6,"يحتاج متابعة","منتظم")))</f>
        <v/>
      </c>
      <c r="L261" s="6">
        <f>IF(A261&amp;""="","",IF(J261&gt;='الإعدادات'!$B$7,"متابعة سلوك",""))</f>
        <v/>
      </c>
      <c r="M261" s="16">
        <f>IF(K261="يحتاج متابعة",COUNTIFS($H$6:$H$305,"&lt;"&amp;H261,$K$6:$K$305,"يحتاج متابعة")+COUNTIFS($H$6:H261,H261,$K$6:K261,"يحتاج متابعة"),"")</f>
        <v/>
      </c>
    </row>
    <row r="262">
      <c r="A262" s="5" t="n"/>
      <c r="B262" s="5" t="n"/>
      <c r="C262" s="5" t="n"/>
      <c r="D262" s="16">
        <f>IF(A262&amp;""="","",COUNTIFS('التسليم'!$B$6:$B$2005,A262&amp;""))</f>
        <v/>
      </c>
      <c r="E262" s="16">
        <f>IF(A262&amp;""="","",COUNTIFS('التسليم'!$B$6:$B$2005,A262&amp;"",'التسليم'!$C$6:$C$2005,"سلّم في الموعد"))</f>
        <v/>
      </c>
      <c r="F262" s="16">
        <f>IF(A262&amp;""="","",COUNTIFS('التسليم'!$B$6:$B$2005,A262&amp;"",'التسليم'!$C$6:$C$2005,"سلّم متأخرًا"))</f>
        <v/>
      </c>
      <c r="G262" s="16">
        <f>IF(A262&amp;""="","",COUNTIFS('التسليم'!$B$6:$B$2005,A262&amp;"",'التسليم'!$C$6:$C$2005,"لم يسلّم"))</f>
        <v/>
      </c>
      <c r="H262" s="17">
        <f>IF(A262&amp;""="","",IF(D262=0,"",ROUND((E262+F262)/D262,4)))</f>
        <v/>
      </c>
      <c r="I262" s="16">
        <f>IF(A262&amp;""="","",COUNTIFS('السلوك'!$B$6:$B$1005,A262&amp;"",'السلوك'!$C$6:$C$1005,"إيجابي"))</f>
        <v/>
      </c>
      <c r="J262" s="16">
        <f>IF(A262&amp;""="","",COUNTIFS('السلوك'!$B$6:$B$1005,A262&amp;"",'السلوك'!$C$6:$C$1005,"تنبيه"))</f>
        <v/>
      </c>
      <c r="K262" s="6">
        <f>IF(A262&amp;""="","",IF(D262=0,"لا واجبات",IF(H262&lt;'الإعدادات'!$B$6,"يحتاج متابعة","منتظم")))</f>
        <v/>
      </c>
      <c r="L262" s="6">
        <f>IF(A262&amp;""="","",IF(J262&gt;='الإعدادات'!$B$7,"متابعة سلوك",""))</f>
        <v/>
      </c>
      <c r="M262" s="16">
        <f>IF(K262="يحتاج متابعة",COUNTIFS($H$6:$H$305,"&lt;"&amp;H262,$K$6:$K$305,"يحتاج متابعة")+COUNTIFS($H$6:H262,H262,$K$6:K262,"يحتاج متابعة"),"")</f>
        <v/>
      </c>
    </row>
    <row r="263">
      <c r="A263" s="5" t="n"/>
      <c r="B263" s="5" t="n"/>
      <c r="C263" s="5" t="n"/>
      <c r="D263" s="16">
        <f>IF(A263&amp;""="","",COUNTIFS('التسليم'!$B$6:$B$2005,A263&amp;""))</f>
        <v/>
      </c>
      <c r="E263" s="16">
        <f>IF(A263&amp;""="","",COUNTIFS('التسليم'!$B$6:$B$2005,A263&amp;"",'التسليم'!$C$6:$C$2005,"سلّم في الموعد"))</f>
        <v/>
      </c>
      <c r="F263" s="16">
        <f>IF(A263&amp;""="","",COUNTIFS('التسليم'!$B$6:$B$2005,A263&amp;"",'التسليم'!$C$6:$C$2005,"سلّم متأخرًا"))</f>
        <v/>
      </c>
      <c r="G263" s="16">
        <f>IF(A263&amp;""="","",COUNTIFS('التسليم'!$B$6:$B$2005,A263&amp;"",'التسليم'!$C$6:$C$2005,"لم يسلّم"))</f>
        <v/>
      </c>
      <c r="H263" s="17">
        <f>IF(A263&amp;""="","",IF(D263=0,"",ROUND((E263+F263)/D263,4)))</f>
        <v/>
      </c>
      <c r="I263" s="16">
        <f>IF(A263&amp;""="","",COUNTIFS('السلوك'!$B$6:$B$1005,A263&amp;"",'السلوك'!$C$6:$C$1005,"إيجابي"))</f>
        <v/>
      </c>
      <c r="J263" s="16">
        <f>IF(A263&amp;""="","",COUNTIFS('السلوك'!$B$6:$B$1005,A263&amp;"",'السلوك'!$C$6:$C$1005,"تنبيه"))</f>
        <v/>
      </c>
      <c r="K263" s="6">
        <f>IF(A263&amp;""="","",IF(D263=0,"لا واجبات",IF(H263&lt;'الإعدادات'!$B$6,"يحتاج متابعة","منتظم")))</f>
        <v/>
      </c>
      <c r="L263" s="6">
        <f>IF(A263&amp;""="","",IF(J263&gt;='الإعدادات'!$B$7,"متابعة سلوك",""))</f>
        <v/>
      </c>
      <c r="M263" s="16">
        <f>IF(K263="يحتاج متابعة",COUNTIFS($H$6:$H$305,"&lt;"&amp;H263,$K$6:$K$305,"يحتاج متابعة")+COUNTIFS($H$6:H263,H263,$K$6:K263,"يحتاج متابعة"),"")</f>
        <v/>
      </c>
    </row>
    <row r="264">
      <c r="A264" s="5" t="n"/>
      <c r="B264" s="5" t="n"/>
      <c r="C264" s="5" t="n"/>
      <c r="D264" s="16">
        <f>IF(A264&amp;""="","",COUNTIFS('التسليم'!$B$6:$B$2005,A264&amp;""))</f>
        <v/>
      </c>
      <c r="E264" s="16">
        <f>IF(A264&amp;""="","",COUNTIFS('التسليم'!$B$6:$B$2005,A264&amp;"",'التسليم'!$C$6:$C$2005,"سلّم في الموعد"))</f>
        <v/>
      </c>
      <c r="F264" s="16">
        <f>IF(A264&amp;""="","",COUNTIFS('التسليم'!$B$6:$B$2005,A264&amp;"",'التسليم'!$C$6:$C$2005,"سلّم متأخرًا"))</f>
        <v/>
      </c>
      <c r="G264" s="16">
        <f>IF(A264&amp;""="","",COUNTIFS('التسليم'!$B$6:$B$2005,A264&amp;"",'التسليم'!$C$6:$C$2005,"لم يسلّم"))</f>
        <v/>
      </c>
      <c r="H264" s="17">
        <f>IF(A264&amp;""="","",IF(D264=0,"",ROUND((E264+F264)/D264,4)))</f>
        <v/>
      </c>
      <c r="I264" s="16">
        <f>IF(A264&amp;""="","",COUNTIFS('السلوك'!$B$6:$B$1005,A264&amp;"",'السلوك'!$C$6:$C$1005,"إيجابي"))</f>
        <v/>
      </c>
      <c r="J264" s="16">
        <f>IF(A264&amp;""="","",COUNTIFS('السلوك'!$B$6:$B$1005,A264&amp;"",'السلوك'!$C$6:$C$1005,"تنبيه"))</f>
        <v/>
      </c>
      <c r="K264" s="6">
        <f>IF(A264&amp;""="","",IF(D264=0,"لا واجبات",IF(H264&lt;'الإعدادات'!$B$6,"يحتاج متابعة","منتظم")))</f>
        <v/>
      </c>
      <c r="L264" s="6">
        <f>IF(A264&amp;""="","",IF(J264&gt;='الإعدادات'!$B$7,"متابعة سلوك",""))</f>
        <v/>
      </c>
      <c r="M264" s="16">
        <f>IF(K264="يحتاج متابعة",COUNTIFS($H$6:$H$305,"&lt;"&amp;H264,$K$6:$K$305,"يحتاج متابعة")+COUNTIFS($H$6:H264,H264,$K$6:K264,"يحتاج متابعة"),"")</f>
        <v/>
      </c>
    </row>
    <row r="265">
      <c r="A265" s="5" t="n"/>
      <c r="B265" s="5" t="n"/>
      <c r="C265" s="5" t="n"/>
      <c r="D265" s="16">
        <f>IF(A265&amp;""="","",COUNTIFS('التسليم'!$B$6:$B$2005,A265&amp;""))</f>
        <v/>
      </c>
      <c r="E265" s="16">
        <f>IF(A265&amp;""="","",COUNTIFS('التسليم'!$B$6:$B$2005,A265&amp;"",'التسليم'!$C$6:$C$2005,"سلّم في الموعد"))</f>
        <v/>
      </c>
      <c r="F265" s="16">
        <f>IF(A265&amp;""="","",COUNTIFS('التسليم'!$B$6:$B$2005,A265&amp;"",'التسليم'!$C$6:$C$2005,"سلّم متأخرًا"))</f>
        <v/>
      </c>
      <c r="G265" s="16">
        <f>IF(A265&amp;""="","",COUNTIFS('التسليم'!$B$6:$B$2005,A265&amp;"",'التسليم'!$C$6:$C$2005,"لم يسلّم"))</f>
        <v/>
      </c>
      <c r="H265" s="17">
        <f>IF(A265&amp;""="","",IF(D265=0,"",ROUND((E265+F265)/D265,4)))</f>
        <v/>
      </c>
      <c r="I265" s="16">
        <f>IF(A265&amp;""="","",COUNTIFS('السلوك'!$B$6:$B$1005,A265&amp;"",'السلوك'!$C$6:$C$1005,"إيجابي"))</f>
        <v/>
      </c>
      <c r="J265" s="16">
        <f>IF(A265&amp;""="","",COUNTIFS('السلوك'!$B$6:$B$1005,A265&amp;"",'السلوك'!$C$6:$C$1005,"تنبيه"))</f>
        <v/>
      </c>
      <c r="K265" s="6">
        <f>IF(A265&amp;""="","",IF(D265=0,"لا واجبات",IF(H265&lt;'الإعدادات'!$B$6,"يحتاج متابعة","منتظم")))</f>
        <v/>
      </c>
      <c r="L265" s="6">
        <f>IF(A265&amp;""="","",IF(J265&gt;='الإعدادات'!$B$7,"متابعة سلوك",""))</f>
        <v/>
      </c>
      <c r="M265" s="16">
        <f>IF(K265="يحتاج متابعة",COUNTIFS($H$6:$H$305,"&lt;"&amp;H265,$K$6:$K$305,"يحتاج متابعة")+COUNTIFS($H$6:H265,H265,$K$6:K265,"يحتاج متابعة"),"")</f>
        <v/>
      </c>
    </row>
    <row r="266">
      <c r="A266" s="5" t="n"/>
      <c r="B266" s="5" t="n"/>
      <c r="C266" s="5" t="n"/>
      <c r="D266" s="16">
        <f>IF(A266&amp;""="","",COUNTIFS('التسليم'!$B$6:$B$2005,A266&amp;""))</f>
        <v/>
      </c>
      <c r="E266" s="16">
        <f>IF(A266&amp;""="","",COUNTIFS('التسليم'!$B$6:$B$2005,A266&amp;"",'التسليم'!$C$6:$C$2005,"سلّم في الموعد"))</f>
        <v/>
      </c>
      <c r="F266" s="16">
        <f>IF(A266&amp;""="","",COUNTIFS('التسليم'!$B$6:$B$2005,A266&amp;"",'التسليم'!$C$6:$C$2005,"سلّم متأخرًا"))</f>
        <v/>
      </c>
      <c r="G266" s="16">
        <f>IF(A266&amp;""="","",COUNTIFS('التسليم'!$B$6:$B$2005,A266&amp;"",'التسليم'!$C$6:$C$2005,"لم يسلّم"))</f>
        <v/>
      </c>
      <c r="H266" s="17">
        <f>IF(A266&amp;""="","",IF(D266=0,"",ROUND((E266+F266)/D266,4)))</f>
        <v/>
      </c>
      <c r="I266" s="16">
        <f>IF(A266&amp;""="","",COUNTIFS('السلوك'!$B$6:$B$1005,A266&amp;"",'السلوك'!$C$6:$C$1005,"إيجابي"))</f>
        <v/>
      </c>
      <c r="J266" s="16">
        <f>IF(A266&amp;""="","",COUNTIFS('السلوك'!$B$6:$B$1005,A266&amp;"",'السلوك'!$C$6:$C$1005,"تنبيه"))</f>
        <v/>
      </c>
      <c r="K266" s="6">
        <f>IF(A266&amp;""="","",IF(D266=0,"لا واجبات",IF(H266&lt;'الإعدادات'!$B$6,"يحتاج متابعة","منتظم")))</f>
        <v/>
      </c>
      <c r="L266" s="6">
        <f>IF(A266&amp;""="","",IF(J266&gt;='الإعدادات'!$B$7,"متابعة سلوك",""))</f>
        <v/>
      </c>
      <c r="M266" s="16">
        <f>IF(K266="يحتاج متابعة",COUNTIFS($H$6:$H$305,"&lt;"&amp;H266,$K$6:$K$305,"يحتاج متابعة")+COUNTIFS($H$6:H266,H266,$K$6:K266,"يحتاج متابعة"),"")</f>
        <v/>
      </c>
    </row>
    <row r="267">
      <c r="A267" s="5" t="n"/>
      <c r="B267" s="5" t="n"/>
      <c r="C267" s="5" t="n"/>
      <c r="D267" s="16">
        <f>IF(A267&amp;""="","",COUNTIFS('التسليم'!$B$6:$B$2005,A267&amp;""))</f>
        <v/>
      </c>
      <c r="E267" s="16">
        <f>IF(A267&amp;""="","",COUNTIFS('التسليم'!$B$6:$B$2005,A267&amp;"",'التسليم'!$C$6:$C$2005,"سلّم في الموعد"))</f>
        <v/>
      </c>
      <c r="F267" s="16">
        <f>IF(A267&amp;""="","",COUNTIFS('التسليم'!$B$6:$B$2005,A267&amp;"",'التسليم'!$C$6:$C$2005,"سلّم متأخرًا"))</f>
        <v/>
      </c>
      <c r="G267" s="16">
        <f>IF(A267&amp;""="","",COUNTIFS('التسليم'!$B$6:$B$2005,A267&amp;"",'التسليم'!$C$6:$C$2005,"لم يسلّم"))</f>
        <v/>
      </c>
      <c r="H267" s="17">
        <f>IF(A267&amp;""="","",IF(D267=0,"",ROUND((E267+F267)/D267,4)))</f>
        <v/>
      </c>
      <c r="I267" s="16">
        <f>IF(A267&amp;""="","",COUNTIFS('السلوك'!$B$6:$B$1005,A267&amp;"",'السلوك'!$C$6:$C$1005,"إيجابي"))</f>
        <v/>
      </c>
      <c r="J267" s="16">
        <f>IF(A267&amp;""="","",COUNTIFS('السلوك'!$B$6:$B$1005,A267&amp;"",'السلوك'!$C$6:$C$1005,"تنبيه"))</f>
        <v/>
      </c>
      <c r="K267" s="6">
        <f>IF(A267&amp;""="","",IF(D267=0,"لا واجبات",IF(H267&lt;'الإعدادات'!$B$6,"يحتاج متابعة","منتظم")))</f>
        <v/>
      </c>
      <c r="L267" s="6">
        <f>IF(A267&amp;""="","",IF(J267&gt;='الإعدادات'!$B$7,"متابعة سلوك",""))</f>
        <v/>
      </c>
      <c r="M267" s="16">
        <f>IF(K267="يحتاج متابعة",COUNTIFS($H$6:$H$305,"&lt;"&amp;H267,$K$6:$K$305,"يحتاج متابعة")+COUNTIFS($H$6:H267,H267,$K$6:K267,"يحتاج متابعة"),"")</f>
        <v/>
      </c>
    </row>
    <row r="268">
      <c r="A268" s="5" t="n"/>
      <c r="B268" s="5" t="n"/>
      <c r="C268" s="5" t="n"/>
      <c r="D268" s="16">
        <f>IF(A268&amp;""="","",COUNTIFS('التسليم'!$B$6:$B$2005,A268&amp;""))</f>
        <v/>
      </c>
      <c r="E268" s="16">
        <f>IF(A268&amp;""="","",COUNTIFS('التسليم'!$B$6:$B$2005,A268&amp;"",'التسليم'!$C$6:$C$2005,"سلّم في الموعد"))</f>
        <v/>
      </c>
      <c r="F268" s="16">
        <f>IF(A268&amp;""="","",COUNTIFS('التسليم'!$B$6:$B$2005,A268&amp;"",'التسليم'!$C$6:$C$2005,"سلّم متأخرًا"))</f>
        <v/>
      </c>
      <c r="G268" s="16">
        <f>IF(A268&amp;""="","",COUNTIFS('التسليم'!$B$6:$B$2005,A268&amp;"",'التسليم'!$C$6:$C$2005,"لم يسلّم"))</f>
        <v/>
      </c>
      <c r="H268" s="17">
        <f>IF(A268&amp;""="","",IF(D268=0,"",ROUND((E268+F268)/D268,4)))</f>
        <v/>
      </c>
      <c r="I268" s="16">
        <f>IF(A268&amp;""="","",COUNTIFS('السلوك'!$B$6:$B$1005,A268&amp;"",'السلوك'!$C$6:$C$1005,"إيجابي"))</f>
        <v/>
      </c>
      <c r="J268" s="16">
        <f>IF(A268&amp;""="","",COUNTIFS('السلوك'!$B$6:$B$1005,A268&amp;"",'السلوك'!$C$6:$C$1005,"تنبيه"))</f>
        <v/>
      </c>
      <c r="K268" s="6">
        <f>IF(A268&amp;""="","",IF(D268=0,"لا واجبات",IF(H268&lt;'الإعدادات'!$B$6,"يحتاج متابعة","منتظم")))</f>
        <v/>
      </c>
      <c r="L268" s="6">
        <f>IF(A268&amp;""="","",IF(J268&gt;='الإعدادات'!$B$7,"متابعة سلوك",""))</f>
        <v/>
      </c>
      <c r="M268" s="16">
        <f>IF(K268="يحتاج متابعة",COUNTIFS($H$6:$H$305,"&lt;"&amp;H268,$K$6:$K$305,"يحتاج متابعة")+COUNTIFS($H$6:H268,H268,$K$6:K268,"يحتاج متابعة"),"")</f>
        <v/>
      </c>
    </row>
    <row r="269">
      <c r="A269" s="5" t="n"/>
      <c r="B269" s="5" t="n"/>
      <c r="C269" s="5" t="n"/>
      <c r="D269" s="16">
        <f>IF(A269&amp;""="","",COUNTIFS('التسليم'!$B$6:$B$2005,A269&amp;""))</f>
        <v/>
      </c>
      <c r="E269" s="16">
        <f>IF(A269&amp;""="","",COUNTIFS('التسليم'!$B$6:$B$2005,A269&amp;"",'التسليم'!$C$6:$C$2005,"سلّم في الموعد"))</f>
        <v/>
      </c>
      <c r="F269" s="16">
        <f>IF(A269&amp;""="","",COUNTIFS('التسليم'!$B$6:$B$2005,A269&amp;"",'التسليم'!$C$6:$C$2005,"سلّم متأخرًا"))</f>
        <v/>
      </c>
      <c r="G269" s="16">
        <f>IF(A269&amp;""="","",COUNTIFS('التسليم'!$B$6:$B$2005,A269&amp;"",'التسليم'!$C$6:$C$2005,"لم يسلّم"))</f>
        <v/>
      </c>
      <c r="H269" s="17">
        <f>IF(A269&amp;""="","",IF(D269=0,"",ROUND((E269+F269)/D269,4)))</f>
        <v/>
      </c>
      <c r="I269" s="16">
        <f>IF(A269&amp;""="","",COUNTIFS('السلوك'!$B$6:$B$1005,A269&amp;"",'السلوك'!$C$6:$C$1005,"إيجابي"))</f>
        <v/>
      </c>
      <c r="J269" s="16">
        <f>IF(A269&amp;""="","",COUNTIFS('السلوك'!$B$6:$B$1005,A269&amp;"",'السلوك'!$C$6:$C$1005,"تنبيه"))</f>
        <v/>
      </c>
      <c r="K269" s="6">
        <f>IF(A269&amp;""="","",IF(D269=0,"لا واجبات",IF(H269&lt;'الإعدادات'!$B$6,"يحتاج متابعة","منتظم")))</f>
        <v/>
      </c>
      <c r="L269" s="6">
        <f>IF(A269&amp;""="","",IF(J269&gt;='الإعدادات'!$B$7,"متابعة سلوك",""))</f>
        <v/>
      </c>
      <c r="M269" s="16">
        <f>IF(K269="يحتاج متابعة",COUNTIFS($H$6:$H$305,"&lt;"&amp;H269,$K$6:$K$305,"يحتاج متابعة")+COUNTIFS($H$6:H269,H269,$K$6:K269,"يحتاج متابعة"),"")</f>
        <v/>
      </c>
    </row>
    <row r="270">
      <c r="A270" s="5" t="n"/>
      <c r="B270" s="5" t="n"/>
      <c r="C270" s="5" t="n"/>
      <c r="D270" s="16">
        <f>IF(A270&amp;""="","",COUNTIFS('التسليم'!$B$6:$B$2005,A270&amp;""))</f>
        <v/>
      </c>
      <c r="E270" s="16">
        <f>IF(A270&amp;""="","",COUNTIFS('التسليم'!$B$6:$B$2005,A270&amp;"",'التسليم'!$C$6:$C$2005,"سلّم في الموعد"))</f>
        <v/>
      </c>
      <c r="F270" s="16">
        <f>IF(A270&amp;""="","",COUNTIFS('التسليم'!$B$6:$B$2005,A270&amp;"",'التسليم'!$C$6:$C$2005,"سلّم متأخرًا"))</f>
        <v/>
      </c>
      <c r="G270" s="16">
        <f>IF(A270&amp;""="","",COUNTIFS('التسليم'!$B$6:$B$2005,A270&amp;"",'التسليم'!$C$6:$C$2005,"لم يسلّم"))</f>
        <v/>
      </c>
      <c r="H270" s="17">
        <f>IF(A270&amp;""="","",IF(D270=0,"",ROUND((E270+F270)/D270,4)))</f>
        <v/>
      </c>
      <c r="I270" s="16">
        <f>IF(A270&amp;""="","",COUNTIFS('السلوك'!$B$6:$B$1005,A270&amp;"",'السلوك'!$C$6:$C$1005,"إيجابي"))</f>
        <v/>
      </c>
      <c r="J270" s="16">
        <f>IF(A270&amp;""="","",COUNTIFS('السلوك'!$B$6:$B$1005,A270&amp;"",'السلوك'!$C$6:$C$1005,"تنبيه"))</f>
        <v/>
      </c>
      <c r="K270" s="6">
        <f>IF(A270&amp;""="","",IF(D270=0,"لا واجبات",IF(H270&lt;'الإعدادات'!$B$6,"يحتاج متابعة","منتظم")))</f>
        <v/>
      </c>
      <c r="L270" s="6">
        <f>IF(A270&amp;""="","",IF(J270&gt;='الإعدادات'!$B$7,"متابعة سلوك",""))</f>
        <v/>
      </c>
      <c r="M270" s="16">
        <f>IF(K270="يحتاج متابعة",COUNTIFS($H$6:$H$305,"&lt;"&amp;H270,$K$6:$K$305,"يحتاج متابعة")+COUNTIFS($H$6:H270,H270,$K$6:K270,"يحتاج متابعة"),"")</f>
        <v/>
      </c>
    </row>
    <row r="271">
      <c r="A271" s="5" t="n"/>
      <c r="B271" s="5" t="n"/>
      <c r="C271" s="5" t="n"/>
      <c r="D271" s="16">
        <f>IF(A271&amp;""="","",COUNTIFS('التسليم'!$B$6:$B$2005,A271&amp;""))</f>
        <v/>
      </c>
      <c r="E271" s="16">
        <f>IF(A271&amp;""="","",COUNTIFS('التسليم'!$B$6:$B$2005,A271&amp;"",'التسليم'!$C$6:$C$2005,"سلّم في الموعد"))</f>
        <v/>
      </c>
      <c r="F271" s="16">
        <f>IF(A271&amp;""="","",COUNTIFS('التسليم'!$B$6:$B$2005,A271&amp;"",'التسليم'!$C$6:$C$2005,"سلّم متأخرًا"))</f>
        <v/>
      </c>
      <c r="G271" s="16">
        <f>IF(A271&amp;""="","",COUNTIFS('التسليم'!$B$6:$B$2005,A271&amp;"",'التسليم'!$C$6:$C$2005,"لم يسلّم"))</f>
        <v/>
      </c>
      <c r="H271" s="17">
        <f>IF(A271&amp;""="","",IF(D271=0,"",ROUND((E271+F271)/D271,4)))</f>
        <v/>
      </c>
      <c r="I271" s="16">
        <f>IF(A271&amp;""="","",COUNTIFS('السلوك'!$B$6:$B$1005,A271&amp;"",'السلوك'!$C$6:$C$1005,"إيجابي"))</f>
        <v/>
      </c>
      <c r="J271" s="16">
        <f>IF(A271&amp;""="","",COUNTIFS('السلوك'!$B$6:$B$1005,A271&amp;"",'السلوك'!$C$6:$C$1005,"تنبيه"))</f>
        <v/>
      </c>
      <c r="K271" s="6">
        <f>IF(A271&amp;""="","",IF(D271=0,"لا واجبات",IF(H271&lt;'الإعدادات'!$B$6,"يحتاج متابعة","منتظم")))</f>
        <v/>
      </c>
      <c r="L271" s="6">
        <f>IF(A271&amp;""="","",IF(J271&gt;='الإعدادات'!$B$7,"متابعة سلوك",""))</f>
        <v/>
      </c>
      <c r="M271" s="16">
        <f>IF(K271="يحتاج متابعة",COUNTIFS($H$6:$H$305,"&lt;"&amp;H271,$K$6:$K$305,"يحتاج متابعة")+COUNTIFS($H$6:H271,H271,$K$6:K271,"يحتاج متابعة"),"")</f>
        <v/>
      </c>
    </row>
    <row r="272">
      <c r="A272" s="5" t="n"/>
      <c r="B272" s="5" t="n"/>
      <c r="C272" s="5" t="n"/>
      <c r="D272" s="16">
        <f>IF(A272&amp;""="","",COUNTIFS('التسليم'!$B$6:$B$2005,A272&amp;""))</f>
        <v/>
      </c>
      <c r="E272" s="16">
        <f>IF(A272&amp;""="","",COUNTIFS('التسليم'!$B$6:$B$2005,A272&amp;"",'التسليم'!$C$6:$C$2005,"سلّم في الموعد"))</f>
        <v/>
      </c>
      <c r="F272" s="16">
        <f>IF(A272&amp;""="","",COUNTIFS('التسليم'!$B$6:$B$2005,A272&amp;"",'التسليم'!$C$6:$C$2005,"سلّم متأخرًا"))</f>
        <v/>
      </c>
      <c r="G272" s="16">
        <f>IF(A272&amp;""="","",COUNTIFS('التسليم'!$B$6:$B$2005,A272&amp;"",'التسليم'!$C$6:$C$2005,"لم يسلّم"))</f>
        <v/>
      </c>
      <c r="H272" s="17">
        <f>IF(A272&amp;""="","",IF(D272=0,"",ROUND((E272+F272)/D272,4)))</f>
        <v/>
      </c>
      <c r="I272" s="16">
        <f>IF(A272&amp;""="","",COUNTIFS('السلوك'!$B$6:$B$1005,A272&amp;"",'السلوك'!$C$6:$C$1005,"إيجابي"))</f>
        <v/>
      </c>
      <c r="J272" s="16">
        <f>IF(A272&amp;""="","",COUNTIFS('السلوك'!$B$6:$B$1005,A272&amp;"",'السلوك'!$C$6:$C$1005,"تنبيه"))</f>
        <v/>
      </c>
      <c r="K272" s="6">
        <f>IF(A272&amp;""="","",IF(D272=0,"لا واجبات",IF(H272&lt;'الإعدادات'!$B$6,"يحتاج متابعة","منتظم")))</f>
        <v/>
      </c>
      <c r="L272" s="6">
        <f>IF(A272&amp;""="","",IF(J272&gt;='الإعدادات'!$B$7,"متابعة سلوك",""))</f>
        <v/>
      </c>
      <c r="M272" s="16">
        <f>IF(K272="يحتاج متابعة",COUNTIFS($H$6:$H$305,"&lt;"&amp;H272,$K$6:$K$305,"يحتاج متابعة")+COUNTIFS($H$6:H272,H272,$K$6:K272,"يحتاج متابعة"),"")</f>
        <v/>
      </c>
    </row>
    <row r="273">
      <c r="A273" s="5" t="n"/>
      <c r="B273" s="5" t="n"/>
      <c r="C273" s="5" t="n"/>
      <c r="D273" s="16">
        <f>IF(A273&amp;""="","",COUNTIFS('التسليم'!$B$6:$B$2005,A273&amp;""))</f>
        <v/>
      </c>
      <c r="E273" s="16">
        <f>IF(A273&amp;""="","",COUNTIFS('التسليم'!$B$6:$B$2005,A273&amp;"",'التسليم'!$C$6:$C$2005,"سلّم في الموعد"))</f>
        <v/>
      </c>
      <c r="F273" s="16">
        <f>IF(A273&amp;""="","",COUNTIFS('التسليم'!$B$6:$B$2005,A273&amp;"",'التسليم'!$C$6:$C$2005,"سلّم متأخرًا"))</f>
        <v/>
      </c>
      <c r="G273" s="16">
        <f>IF(A273&amp;""="","",COUNTIFS('التسليم'!$B$6:$B$2005,A273&amp;"",'التسليم'!$C$6:$C$2005,"لم يسلّم"))</f>
        <v/>
      </c>
      <c r="H273" s="17">
        <f>IF(A273&amp;""="","",IF(D273=0,"",ROUND((E273+F273)/D273,4)))</f>
        <v/>
      </c>
      <c r="I273" s="16">
        <f>IF(A273&amp;""="","",COUNTIFS('السلوك'!$B$6:$B$1005,A273&amp;"",'السلوك'!$C$6:$C$1005,"إيجابي"))</f>
        <v/>
      </c>
      <c r="J273" s="16">
        <f>IF(A273&amp;""="","",COUNTIFS('السلوك'!$B$6:$B$1005,A273&amp;"",'السلوك'!$C$6:$C$1005,"تنبيه"))</f>
        <v/>
      </c>
      <c r="K273" s="6">
        <f>IF(A273&amp;""="","",IF(D273=0,"لا واجبات",IF(H273&lt;'الإعدادات'!$B$6,"يحتاج متابعة","منتظم")))</f>
        <v/>
      </c>
      <c r="L273" s="6">
        <f>IF(A273&amp;""="","",IF(J273&gt;='الإعدادات'!$B$7,"متابعة سلوك",""))</f>
        <v/>
      </c>
      <c r="M273" s="16">
        <f>IF(K273="يحتاج متابعة",COUNTIFS($H$6:$H$305,"&lt;"&amp;H273,$K$6:$K$305,"يحتاج متابعة")+COUNTIFS($H$6:H273,H273,$K$6:K273,"يحتاج متابعة"),"")</f>
        <v/>
      </c>
    </row>
    <row r="274">
      <c r="A274" s="5" t="n"/>
      <c r="B274" s="5" t="n"/>
      <c r="C274" s="5" t="n"/>
      <c r="D274" s="16">
        <f>IF(A274&amp;""="","",COUNTIFS('التسليم'!$B$6:$B$2005,A274&amp;""))</f>
        <v/>
      </c>
      <c r="E274" s="16">
        <f>IF(A274&amp;""="","",COUNTIFS('التسليم'!$B$6:$B$2005,A274&amp;"",'التسليم'!$C$6:$C$2005,"سلّم في الموعد"))</f>
        <v/>
      </c>
      <c r="F274" s="16">
        <f>IF(A274&amp;""="","",COUNTIFS('التسليم'!$B$6:$B$2005,A274&amp;"",'التسليم'!$C$6:$C$2005,"سلّم متأخرًا"))</f>
        <v/>
      </c>
      <c r="G274" s="16">
        <f>IF(A274&amp;""="","",COUNTIFS('التسليم'!$B$6:$B$2005,A274&amp;"",'التسليم'!$C$6:$C$2005,"لم يسلّم"))</f>
        <v/>
      </c>
      <c r="H274" s="17">
        <f>IF(A274&amp;""="","",IF(D274=0,"",ROUND((E274+F274)/D274,4)))</f>
        <v/>
      </c>
      <c r="I274" s="16">
        <f>IF(A274&amp;""="","",COUNTIFS('السلوك'!$B$6:$B$1005,A274&amp;"",'السلوك'!$C$6:$C$1005,"إيجابي"))</f>
        <v/>
      </c>
      <c r="J274" s="16">
        <f>IF(A274&amp;""="","",COUNTIFS('السلوك'!$B$6:$B$1005,A274&amp;"",'السلوك'!$C$6:$C$1005,"تنبيه"))</f>
        <v/>
      </c>
      <c r="K274" s="6">
        <f>IF(A274&amp;""="","",IF(D274=0,"لا واجبات",IF(H274&lt;'الإعدادات'!$B$6,"يحتاج متابعة","منتظم")))</f>
        <v/>
      </c>
      <c r="L274" s="6">
        <f>IF(A274&amp;""="","",IF(J274&gt;='الإعدادات'!$B$7,"متابعة سلوك",""))</f>
        <v/>
      </c>
      <c r="M274" s="16">
        <f>IF(K274="يحتاج متابعة",COUNTIFS($H$6:$H$305,"&lt;"&amp;H274,$K$6:$K$305,"يحتاج متابعة")+COUNTIFS($H$6:H274,H274,$K$6:K274,"يحتاج متابعة"),"")</f>
        <v/>
      </c>
    </row>
    <row r="275">
      <c r="A275" s="5" t="n"/>
      <c r="B275" s="5" t="n"/>
      <c r="C275" s="5" t="n"/>
      <c r="D275" s="16">
        <f>IF(A275&amp;""="","",COUNTIFS('التسليم'!$B$6:$B$2005,A275&amp;""))</f>
        <v/>
      </c>
      <c r="E275" s="16">
        <f>IF(A275&amp;""="","",COUNTIFS('التسليم'!$B$6:$B$2005,A275&amp;"",'التسليم'!$C$6:$C$2005,"سلّم في الموعد"))</f>
        <v/>
      </c>
      <c r="F275" s="16">
        <f>IF(A275&amp;""="","",COUNTIFS('التسليم'!$B$6:$B$2005,A275&amp;"",'التسليم'!$C$6:$C$2005,"سلّم متأخرًا"))</f>
        <v/>
      </c>
      <c r="G275" s="16">
        <f>IF(A275&amp;""="","",COUNTIFS('التسليم'!$B$6:$B$2005,A275&amp;"",'التسليم'!$C$6:$C$2005,"لم يسلّم"))</f>
        <v/>
      </c>
      <c r="H275" s="17">
        <f>IF(A275&amp;""="","",IF(D275=0,"",ROUND((E275+F275)/D275,4)))</f>
        <v/>
      </c>
      <c r="I275" s="16">
        <f>IF(A275&amp;""="","",COUNTIFS('السلوك'!$B$6:$B$1005,A275&amp;"",'السلوك'!$C$6:$C$1005,"إيجابي"))</f>
        <v/>
      </c>
      <c r="J275" s="16">
        <f>IF(A275&amp;""="","",COUNTIFS('السلوك'!$B$6:$B$1005,A275&amp;"",'السلوك'!$C$6:$C$1005,"تنبيه"))</f>
        <v/>
      </c>
      <c r="K275" s="6">
        <f>IF(A275&amp;""="","",IF(D275=0,"لا واجبات",IF(H275&lt;'الإعدادات'!$B$6,"يحتاج متابعة","منتظم")))</f>
        <v/>
      </c>
      <c r="L275" s="6">
        <f>IF(A275&amp;""="","",IF(J275&gt;='الإعدادات'!$B$7,"متابعة سلوك",""))</f>
        <v/>
      </c>
      <c r="M275" s="16">
        <f>IF(K275="يحتاج متابعة",COUNTIFS($H$6:$H$305,"&lt;"&amp;H275,$K$6:$K$305,"يحتاج متابعة")+COUNTIFS($H$6:H275,H275,$K$6:K275,"يحتاج متابعة"),"")</f>
        <v/>
      </c>
    </row>
    <row r="276">
      <c r="A276" s="5" t="n"/>
      <c r="B276" s="5" t="n"/>
      <c r="C276" s="5" t="n"/>
      <c r="D276" s="16">
        <f>IF(A276&amp;""="","",COUNTIFS('التسليم'!$B$6:$B$2005,A276&amp;""))</f>
        <v/>
      </c>
      <c r="E276" s="16">
        <f>IF(A276&amp;""="","",COUNTIFS('التسليم'!$B$6:$B$2005,A276&amp;"",'التسليم'!$C$6:$C$2005,"سلّم في الموعد"))</f>
        <v/>
      </c>
      <c r="F276" s="16">
        <f>IF(A276&amp;""="","",COUNTIFS('التسليم'!$B$6:$B$2005,A276&amp;"",'التسليم'!$C$6:$C$2005,"سلّم متأخرًا"))</f>
        <v/>
      </c>
      <c r="G276" s="16">
        <f>IF(A276&amp;""="","",COUNTIFS('التسليم'!$B$6:$B$2005,A276&amp;"",'التسليم'!$C$6:$C$2005,"لم يسلّم"))</f>
        <v/>
      </c>
      <c r="H276" s="17">
        <f>IF(A276&amp;""="","",IF(D276=0,"",ROUND((E276+F276)/D276,4)))</f>
        <v/>
      </c>
      <c r="I276" s="16">
        <f>IF(A276&amp;""="","",COUNTIFS('السلوك'!$B$6:$B$1005,A276&amp;"",'السلوك'!$C$6:$C$1005,"إيجابي"))</f>
        <v/>
      </c>
      <c r="J276" s="16">
        <f>IF(A276&amp;""="","",COUNTIFS('السلوك'!$B$6:$B$1005,A276&amp;"",'السلوك'!$C$6:$C$1005,"تنبيه"))</f>
        <v/>
      </c>
      <c r="K276" s="6">
        <f>IF(A276&amp;""="","",IF(D276=0,"لا واجبات",IF(H276&lt;'الإعدادات'!$B$6,"يحتاج متابعة","منتظم")))</f>
        <v/>
      </c>
      <c r="L276" s="6">
        <f>IF(A276&amp;""="","",IF(J276&gt;='الإعدادات'!$B$7,"متابعة سلوك",""))</f>
        <v/>
      </c>
      <c r="M276" s="16">
        <f>IF(K276="يحتاج متابعة",COUNTIFS($H$6:$H$305,"&lt;"&amp;H276,$K$6:$K$305,"يحتاج متابعة")+COUNTIFS($H$6:H276,H276,$K$6:K276,"يحتاج متابعة"),"")</f>
        <v/>
      </c>
    </row>
    <row r="277">
      <c r="A277" s="5" t="n"/>
      <c r="B277" s="5" t="n"/>
      <c r="C277" s="5" t="n"/>
      <c r="D277" s="16">
        <f>IF(A277&amp;""="","",COUNTIFS('التسليم'!$B$6:$B$2005,A277&amp;""))</f>
        <v/>
      </c>
      <c r="E277" s="16">
        <f>IF(A277&amp;""="","",COUNTIFS('التسليم'!$B$6:$B$2005,A277&amp;"",'التسليم'!$C$6:$C$2005,"سلّم في الموعد"))</f>
        <v/>
      </c>
      <c r="F277" s="16">
        <f>IF(A277&amp;""="","",COUNTIFS('التسليم'!$B$6:$B$2005,A277&amp;"",'التسليم'!$C$6:$C$2005,"سلّم متأخرًا"))</f>
        <v/>
      </c>
      <c r="G277" s="16">
        <f>IF(A277&amp;""="","",COUNTIFS('التسليم'!$B$6:$B$2005,A277&amp;"",'التسليم'!$C$6:$C$2005,"لم يسلّم"))</f>
        <v/>
      </c>
      <c r="H277" s="17">
        <f>IF(A277&amp;""="","",IF(D277=0,"",ROUND((E277+F277)/D277,4)))</f>
        <v/>
      </c>
      <c r="I277" s="16">
        <f>IF(A277&amp;""="","",COUNTIFS('السلوك'!$B$6:$B$1005,A277&amp;"",'السلوك'!$C$6:$C$1005,"إيجابي"))</f>
        <v/>
      </c>
      <c r="J277" s="16">
        <f>IF(A277&amp;""="","",COUNTIFS('السلوك'!$B$6:$B$1005,A277&amp;"",'السلوك'!$C$6:$C$1005,"تنبيه"))</f>
        <v/>
      </c>
      <c r="K277" s="6">
        <f>IF(A277&amp;""="","",IF(D277=0,"لا واجبات",IF(H277&lt;'الإعدادات'!$B$6,"يحتاج متابعة","منتظم")))</f>
        <v/>
      </c>
      <c r="L277" s="6">
        <f>IF(A277&amp;""="","",IF(J277&gt;='الإعدادات'!$B$7,"متابعة سلوك",""))</f>
        <v/>
      </c>
      <c r="M277" s="16">
        <f>IF(K277="يحتاج متابعة",COUNTIFS($H$6:$H$305,"&lt;"&amp;H277,$K$6:$K$305,"يحتاج متابعة")+COUNTIFS($H$6:H277,H277,$K$6:K277,"يحتاج متابعة"),"")</f>
        <v/>
      </c>
    </row>
    <row r="278">
      <c r="A278" s="5" t="n"/>
      <c r="B278" s="5" t="n"/>
      <c r="C278" s="5" t="n"/>
      <c r="D278" s="16">
        <f>IF(A278&amp;""="","",COUNTIFS('التسليم'!$B$6:$B$2005,A278&amp;""))</f>
        <v/>
      </c>
      <c r="E278" s="16">
        <f>IF(A278&amp;""="","",COUNTIFS('التسليم'!$B$6:$B$2005,A278&amp;"",'التسليم'!$C$6:$C$2005,"سلّم في الموعد"))</f>
        <v/>
      </c>
      <c r="F278" s="16">
        <f>IF(A278&amp;""="","",COUNTIFS('التسليم'!$B$6:$B$2005,A278&amp;"",'التسليم'!$C$6:$C$2005,"سلّم متأخرًا"))</f>
        <v/>
      </c>
      <c r="G278" s="16">
        <f>IF(A278&amp;""="","",COUNTIFS('التسليم'!$B$6:$B$2005,A278&amp;"",'التسليم'!$C$6:$C$2005,"لم يسلّم"))</f>
        <v/>
      </c>
      <c r="H278" s="17">
        <f>IF(A278&amp;""="","",IF(D278=0,"",ROUND((E278+F278)/D278,4)))</f>
        <v/>
      </c>
      <c r="I278" s="16">
        <f>IF(A278&amp;""="","",COUNTIFS('السلوك'!$B$6:$B$1005,A278&amp;"",'السلوك'!$C$6:$C$1005,"إيجابي"))</f>
        <v/>
      </c>
      <c r="J278" s="16">
        <f>IF(A278&amp;""="","",COUNTIFS('السلوك'!$B$6:$B$1005,A278&amp;"",'السلوك'!$C$6:$C$1005,"تنبيه"))</f>
        <v/>
      </c>
      <c r="K278" s="6">
        <f>IF(A278&amp;""="","",IF(D278=0,"لا واجبات",IF(H278&lt;'الإعدادات'!$B$6,"يحتاج متابعة","منتظم")))</f>
        <v/>
      </c>
      <c r="L278" s="6">
        <f>IF(A278&amp;""="","",IF(J278&gt;='الإعدادات'!$B$7,"متابعة سلوك",""))</f>
        <v/>
      </c>
      <c r="M278" s="16">
        <f>IF(K278="يحتاج متابعة",COUNTIFS($H$6:$H$305,"&lt;"&amp;H278,$K$6:$K$305,"يحتاج متابعة")+COUNTIFS($H$6:H278,H278,$K$6:K278,"يحتاج متابعة"),"")</f>
        <v/>
      </c>
    </row>
    <row r="279">
      <c r="A279" s="5" t="n"/>
      <c r="B279" s="5" t="n"/>
      <c r="C279" s="5" t="n"/>
      <c r="D279" s="16">
        <f>IF(A279&amp;""="","",COUNTIFS('التسليم'!$B$6:$B$2005,A279&amp;""))</f>
        <v/>
      </c>
      <c r="E279" s="16">
        <f>IF(A279&amp;""="","",COUNTIFS('التسليم'!$B$6:$B$2005,A279&amp;"",'التسليم'!$C$6:$C$2005,"سلّم في الموعد"))</f>
        <v/>
      </c>
      <c r="F279" s="16">
        <f>IF(A279&amp;""="","",COUNTIFS('التسليم'!$B$6:$B$2005,A279&amp;"",'التسليم'!$C$6:$C$2005,"سلّم متأخرًا"))</f>
        <v/>
      </c>
      <c r="G279" s="16">
        <f>IF(A279&amp;""="","",COUNTIFS('التسليم'!$B$6:$B$2005,A279&amp;"",'التسليم'!$C$6:$C$2005,"لم يسلّم"))</f>
        <v/>
      </c>
      <c r="H279" s="17">
        <f>IF(A279&amp;""="","",IF(D279=0,"",ROUND((E279+F279)/D279,4)))</f>
        <v/>
      </c>
      <c r="I279" s="16">
        <f>IF(A279&amp;""="","",COUNTIFS('السلوك'!$B$6:$B$1005,A279&amp;"",'السلوك'!$C$6:$C$1005,"إيجابي"))</f>
        <v/>
      </c>
      <c r="J279" s="16">
        <f>IF(A279&amp;""="","",COUNTIFS('السلوك'!$B$6:$B$1005,A279&amp;"",'السلوك'!$C$6:$C$1005,"تنبيه"))</f>
        <v/>
      </c>
      <c r="K279" s="6">
        <f>IF(A279&amp;""="","",IF(D279=0,"لا واجبات",IF(H279&lt;'الإعدادات'!$B$6,"يحتاج متابعة","منتظم")))</f>
        <v/>
      </c>
      <c r="L279" s="6">
        <f>IF(A279&amp;""="","",IF(J279&gt;='الإعدادات'!$B$7,"متابعة سلوك",""))</f>
        <v/>
      </c>
      <c r="M279" s="16">
        <f>IF(K279="يحتاج متابعة",COUNTIFS($H$6:$H$305,"&lt;"&amp;H279,$K$6:$K$305,"يحتاج متابعة")+COUNTIFS($H$6:H279,H279,$K$6:K279,"يحتاج متابعة"),"")</f>
        <v/>
      </c>
    </row>
    <row r="280">
      <c r="A280" s="5" t="n"/>
      <c r="B280" s="5" t="n"/>
      <c r="C280" s="5" t="n"/>
      <c r="D280" s="16">
        <f>IF(A280&amp;""="","",COUNTIFS('التسليم'!$B$6:$B$2005,A280&amp;""))</f>
        <v/>
      </c>
      <c r="E280" s="16">
        <f>IF(A280&amp;""="","",COUNTIFS('التسليم'!$B$6:$B$2005,A280&amp;"",'التسليم'!$C$6:$C$2005,"سلّم في الموعد"))</f>
        <v/>
      </c>
      <c r="F280" s="16">
        <f>IF(A280&amp;""="","",COUNTIFS('التسليم'!$B$6:$B$2005,A280&amp;"",'التسليم'!$C$6:$C$2005,"سلّم متأخرًا"))</f>
        <v/>
      </c>
      <c r="G280" s="16">
        <f>IF(A280&amp;""="","",COUNTIFS('التسليم'!$B$6:$B$2005,A280&amp;"",'التسليم'!$C$6:$C$2005,"لم يسلّم"))</f>
        <v/>
      </c>
      <c r="H280" s="17">
        <f>IF(A280&amp;""="","",IF(D280=0,"",ROUND((E280+F280)/D280,4)))</f>
        <v/>
      </c>
      <c r="I280" s="16">
        <f>IF(A280&amp;""="","",COUNTIFS('السلوك'!$B$6:$B$1005,A280&amp;"",'السلوك'!$C$6:$C$1005,"إيجابي"))</f>
        <v/>
      </c>
      <c r="J280" s="16">
        <f>IF(A280&amp;""="","",COUNTIFS('السلوك'!$B$6:$B$1005,A280&amp;"",'السلوك'!$C$6:$C$1005,"تنبيه"))</f>
        <v/>
      </c>
      <c r="K280" s="6">
        <f>IF(A280&amp;""="","",IF(D280=0,"لا واجبات",IF(H280&lt;'الإعدادات'!$B$6,"يحتاج متابعة","منتظم")))</f>
        <v/>
      </c>
      <c r="L280" s="6">
        <f>IF(A280&amp;""="","",IF(J280&gt;='الإعدادات'!$B$7,"متابعة سلوك",""))</f>
        <v/>
      </c>
      <c r="M280" s="16">
        <f>IF(K280="يحتاج متابعة",COUNTIFS($H$6:$H$305,"&lt;"&amp;H280,$K$6:$K$305,"يحتاج متابعة")+COUNTIFS($H$6:H280,H280,$K$6:K280,"يحتاج متابعة"),"")</f>
        <v/>
      </c>
    </row>
    <row r="281">
      <c r="A281" s="5" t="n"/>
      <c r="B281" s="5" t="n"/>
      <c r="C281" s="5" t="n"/>
      <c r="D281" s="16">
        <f>IF(A281&amp;""="","",COUNTIFS('التسليم'!$B$6:$B$2005,A281&amp;""))</f>
        <v/>
      </c>
      <c r="E281" s="16">
        <f>IF(A281&amp;""="","",COUNTIFS('التسليم'!$B$6:$B$2005,A281&amp;"",'التسليم'!$C$6:$C$2005,"سلّم في الموعد"))</f>
        <v/>
      </c>
      <c r="F281" s="16">
        <f>IF(A281&amp;""="","",COUNTIFS('التسليم'!$B$6:$B$2005,A281&amp;"",'التسليم'!$C$6:$C$2005,"سلّم متأخرًا"))</f>
        <v/>
      </c>
      <c r="G281" s="16">
        <f>IF(A281&amp;""="","",COUNTIFS('التسليم'!$B$6:$B$2005,A281&amp;"",'التسليم'!$C$6:$C$2005,"لم يسلّم"))</f>
        <v/>
      </c>
      <c r="H281" s="17">
        <f>IF(A281&amp;""="","",IF(D281=0,"",ROUND((E281+F281)/D281,4)))</f>
        <v/>
      </c>
      <c r="I281" s="16">
        <f>IF(A281&amp;""="","",COUNTIFS('السلوك'!$B$6:$B$1005,A281&amp;"",'السلوك'!$C$6:$C$1005,"إيجابي"))</f>
        <v/>
      </c>
      <c r="J281" s="16">
        <f>IF(A281&amp;""="","",COUNTIFS('السلوك'!$B$6:$B$1005,A281&amp;"",'السلوك'!$C$6:$C$1005,"تنبيه"))</f>
        <v/>
      </c>
      <c r="K281" s="6">
        <f>IF(A281&amp;""="","",IF(D281=0,"لا واجبات",IF(H281&lt;'الإعدادات'!$B$6,"يحتاج متابعة","منتظم")))</f>
        <v/>
      </c>
      <c r="L281" s="6">
        <f>IF(A281&amp;""="","",IF(J281&gt;='الإعدادات'!$B$7,"متابعة سلوك",""))</f>
        <v/>
      </c>
      <c r="M281" s="16">
        <f>IF(K281="يحتاج متابعة",COUNTIFS($H$6:$H$305,"&lt;"&amp;H281,$K$6:$K$305,"يحتاج متابعة")+COUNTIFS($H$6:H281,H281,$K$6:K281,"يحتاج متابعة"),"")</f>
        <v/>
      </c>
    </row>
    <row r="282">
      <c r="A282" s="5" t="n"/>
      <c r="B282" s="5" t="n"/>
      <c r="C282" s="5" t="n"/>
      <c r="D282" s="16">
        <f>IF(A282&amp;""="","",COUNTIFS('التسليم'!$B$6:$B$2005,A282&amp;""))</f>
        <v/>
      </c>
      <c r="E282" s="16">
        <f>IF(A282&amp;""="","",COUNTIFS('التسليم'!$B$6:$B$2005,A282&amp;"",'التسليم'!$C$6:$C$2005,"سلّم في الموعد"))</f>
        <v/>
      </c>
      <c r="F282" s="16">
        <f>IF(A282&amp;""="","",COUNTIFS('التسليم'!$B$6:$B$2005,A282&amp;"",'التسليم'!$C$6:$C$2005,"سلّم متأخرًا"))</f>
        <v/>
      </c>
      <c r="G282" s="16">
        <f>IF(A282&amp;""="","",COUNTIFS('التسليم'!$B$6:$B$2005,A282&amp;"",'التسليم'!$C$6:$C$2005,"لم يسلّم"))</f>
        <v/>
      </c>
      <c r="H282" s="17">
        <f>IF(A282&amp;""="","",IF(D282=0,"",ROUND((E282+F282)/D282,4)))</f>
        <v/>
      </c>
      <c r="I282" s="16">
        <f>IF(A282&amp;""="","",COUNTIFS('السلوك'!$B$6:$B$1005,A282&amp;"",'السلوك'!$C$6:$C$1005,"إيجابي"))</f>
        <v/>
      </c>
      <c r="J282" s="16">
        <f>IF(A282&amp;""="","",COUNTIFS('السلوك'!$B$6:$B$1005,A282&amp;"",'السلوك'!$C$6:$C$1005,"تنبيه"))</f>
        <v/>
      </c>
      <c r="K282" s="6">
        <f>IF(A282&amp;""="","",IF(D282=0,"لا واجبات",IF(H282&lt;'الإعدادات'!$B$6,"يحتاج متابعة","منتظم")))</f>
        <v/>
      </c>
      <c r="L282" s="6">
        <f>IF(A282&amp;""="","",IF(J282&gt;='الإعدادات'!$B$7,"متابعة سلوك",""))</f>
        <v/>
      </c>
      <c r="M282" s="16">
        <f>IF(K282="يحتاج متابعة",COUNTIFS($H$6:$H$305,"&lt;"&amp;H282,$K$6:$K$305,"يحتاج متابعة")+COUNTIFS($H$6:H282,H282,$K$6:K282,"يحتاج متابعة"),"")</f>
        <v/>
      </c>
    </row>
    <row r="283">
      <c r="A283" s="5" t="n"/>
      <c r="B283" s="5" t="n"/>
      <c r="C283" s="5" t="n"/>
      <c r="D283" s="16">
        <f>IF(A283&amp;""="","",COUNTIFS('التسليم'!$B$6:$B$2005,A283&amp;""))</f>
        <v/>
      </c>
      <c r="E283" s="16">
        <f>IF(A283&amp;""="","",COUNTIFS('التسليم'!$B$6:$B$2005,A283&amp;"",'التسليم'!$C$6:$C$2005,"سلّم في الموعد"))</f>
        <v/>
      </c>
      <c r="F283" s="16">
        <f>IF(A283&amp;""="","",COUNTIFS('التسليم'!$B$6:$B$2005,A283&amp;"",'التسليم'!$C$6:$C$2005,"سلّم متأخرًا"))</f>
        <v/>
      </c>
      <c r="G283" s="16">
        <f>IF(A283&amp;""="","",COUNTIFS('التسليم'!$B$6:$B$2005,A283&amp;"",'التسليم'!$C$6:$C$2005,"لم يسلّم"))</f>
        <v/>
      </c>
      <c r="H283" s="17">
        <f>IF(A283&amp;""="","",IF(D283=0,"",ROUND((E283+F283)/D283,4)))</f>
        <v/>
      </c>
      <c r="I283" s="16">
        <f>IF(A283&amp;""="","",COUNTIFS('السلوك'!$B$6:$B$1005,A283&amp;"",'السلوك'!$C$6:$C$1005,"إيجابي"))</f>
        <v/>
      </c>
      <c r="J283" s="16">
        <f>IF(A283&amp;""="","",COUNTIFS('السلوك'!$B$6:$B$1005,A283&amp;"",'السلوك'!$C$6:$C$1005,"تنبيه"))</f>
        <v/>
      </c>
      <c r="K283" s="6">
        <f>IF(A283&amp;""="","",IF(D283=0,"لا واجبات",IF(H283&lt;'الإعدادات'!$B$6,"يحتاج متابعة","منتظم")))</f>
        <v/>
      </c>
      <c r="L283" s="6">
        <f>IF(A283&amp;""="","",IF(J283&gt;='الإعدادات'!$B$7,"متابعة سلوك",""))</f>
        <v/>
      </c>
      <c r="M283" s="16">
        <f>IF(K283="يحتاج متابعة",COUNTIFS($H$6:$H$305,"&lt;"&amp;H283,$K$6:$K$305,"يحتاج متابعة")+COUNTIFS($H$6:H283,H283,$K$6:K283,"يحتاج متابعة"),"")</f>
        <v/>
      </c>
    </row>
    <row r="284">
      <c r="A284" s="5" t="n"/>
      <c r="B284" s="5" t="n"/>
      <c r="C284" s="5" t="n"/>
      <c r="D284" s="16">
        <f>IF(A284&amp;""="","",COUNTIFS('التسليم'!$B$6:$B$2005,A284&amp;""))</f>
        <v/>
      </c>
      <c r="E284" s="16">
        <f>IF(A284&amp;""="","",COUNTIFS('التسليم'!$B$6:$B$2005,A284&amp;"",'التسليم'!$C$6:$C$2005,"سلّم في الموعد"))</f>
        <v/>
      </c>
      <c r="F284" s="16">
        <f>IF(A284&amp;""="","",COUNTIFS('التسليم'!$B$6:$B$2005,A284&amp;"",'التسليم'!$C$6:$C$2005,"سلّم متأخرًا"))</f>
        <v/>
      </c>
      <c r="G284" s="16">
        <f>IF(A284&amp;""="","",COUNTIFS('التسليم'!$B$6:$B$2005,A284&amp;"",'التسليم'!$C$6:$C$2005,"لم يسلّم"))</f>
        <v/>
      </c>
      <c r="H284" s="17">
        <f>IF(A284&amp;""="","",IF(D284=0,"",ROUND((E284+F284)/D284,4)))</f>
        <v/>
      </c>
      <c r="I284" s="16">
        <f>IF(A284&amp;""="","",COUNTIFS('السلوك'!$B$6:$B$1005,A284&amp;"",'السلوك'!$C$6:$C$1005,"إيجابي"))</f>
        <v/>
      </c>
      <c r="J284" s="16">
        <f>IF(A284&amp;""="","",COUNTIFS('السلوك'!$B$6:$B$1005,A284&amp;"",'السلوك'!$C$6:$C$1005,"تنبيه"))</f>
        <v/>
      </c>
      <c r="K284" s="6">
        <f>IF(A284&amp;""="","",IF(D284=0,"لا واجبات",IF(H284&lt;'الإعدادات'!$B$6,"يحتاج متابعة","منتظم")))</f>
        <v/>
      </c>
      <c r="L284" s="6">
        <f>IF(A284&amp;""="","",IF(J284&gt;='الإعدادات'!$B$7,"متابعة سلوك",""))</f>
        <v/>
      </c>
      <c r="M284" s="16">
        <f>IF(K284="يحتاج متابعة",COUNTIFS($H$6:$H$305,"&lt;"&amp;H284,$K$6:$K$305,"يحتاج متابعة")+COUNTIFS($H$6:H284,H284,$K$6:K284,"يحتاج متابعة"),"")</f>
        <v/>
      </c>
    </row>
    <row r="285">
      <c r="A285" s="5" t="n"/>
      <c r="B285" s="5" t="n"/>
      <c r="C285" s="5" t="n"/>
      <c r="D285" s="16">
        <f>IF(A285&amp;""="","",COUNTIFS('التسليم'!$B$6:$B$2005,A285&amp;""))</f>
        <v/>
      </c>
      <c r="E285" s="16">
        <f>IF(A285&amp;""="","",COUNTIFS('التسليم'!$B$6:$B$2005,A285&amp;"",'التسليم'!$C$6:$C$2005,"سلّم في الموعد"))</f>
        <v/>
      </c>
      <c r="F285" s="16">
        <f>IF(A285&amp;""="","",COUNTIFS('التسليم'!$B$6:$B$2005,A285&amp;"",'التسليم'!$C$6:$C$2005,"سلّم متأخرًا"))</f>
        <v/>
      </c>
      <c r="G285" s="16">
        <f>IF(A285&amp;""="","",COUNTIFS('التسليم'!$B$6:$B$2005,A285&amp;"",'التسليم'!$C$6:$C$2005,"لم يسلّم"))</f>
        <v/>
      </c>
      <c r="H285" s="17">
        <f>IF(A285&amp;""="","",IF(D285=0,"",ROUND((E285+F285)/D285,4)))</f>
        <v/>
      </c>
      <c r="I285" s="16">
        <f>IF(A285&amp;""="","",COUNTIFS('السلوك'!$B$6:$B$1005,A285&amp;"",'السلوك'!$C$6:$C$1005,"إيجابي"))</f>
        <v/>
      </c>
      <c r="J285" s="16">
        <f>IF(A285&amp;""="","",COUNTIFS('السلوك'!$B$6:$B$1005,A285&amp;"",'السلوك'!$C$6:$C$1005,"تنبيه"))</f>
        <v/>
      </c>
      <c r="K285" s="6">
        <f>IF(A285&amp;""="","",IF(D285=0,"لا واجبات",IF(H285&lt;'الإعدادات'!$B$6,"يحتاج متابعة","منتظم")))</f>
        <v/>
      </c>
      <c r="L285" s="6">
        <f>IF(A285&amp;""="","",IF(J285&gt;='الإعدادات'!$B$7,"متابعة سلوك",""))</f>
        <v/>
      </c>
      <c r="M285" s="16">
        <f>IF(K285="يحتاج متابعة",COUNTIFS($H$6:$H$305,"&lt;"&amp;H285,$K$6:$K$305,"يحتاج متابعة")+COUNTIFS($H$6:H285,H285,$K$6:K285,"يحتاج متابعة"),"")</f>
        <v/>
      </c>
    </row>
    <row r="286">
      <c r="A286" s="5" t="n"/>
      <c r="B286" s="5" t="n"/>
      <c r="C286" s="5" t="n"/>
      <c r="D286" s="16">
        <f>IF(A286&amp;""="","",COUNTIFS('التسليم'!$B$6:$B$2005,A286&amp;""))</f>
        <v/>
      </c>
      <c r="E286" s="16">
        <f>IF(A286&amp;""="","",COUNTIFS('التسليم'!$B$6:$B$2005,A286&amp;"",'التسليم'!$C$6:$C$2005,"سلّم في الموعد"))</f>
        <v/>
      </c>
      <c r="F286" s="16">
        <f>IF(A286&amp;""="","",COUNTIFS('التسليم'!$B$6:$B$2005,A286&amp;"",'التسليم'!$C$6:$C$2005,"سلّم متأخرًا"))</f>
        <v/>
      </c>
      <c r="G286" s="16">
        <f>IF(A286&amp;""="","",COUNTIFS('التسليم'!$B$6:$B$2005,A286&amp;"",'التسليم'!$C$6:$C$2005,"لم يسلّم"))</f>
        <v/>
      </c>
      <c r="H286" s="17">
        <f>IF(A286&amp;""="","",IF(D286=0,"",ROUND((E286+F286)/D286,4)))</f>
        <v/>
      </c>
      <c r="I286" s="16">
        <f>IF(A286&amp;""="","",COUNTIFS('السلوك'!$B$6:$B$1005,A286&amp;"",'السلوك'!$C$6:$C$1005,"إيجابي"))</f>
        <v/>
      </c>
      <c r="J286" s="16">
        <f>IF(A286&amp;""="","",COUNTIFS('السلوك'!$B$6:$B$1005,A286&amp;"",'السلوك'!$C$6:$C$1005,"تنبيه"))</f>
        <v/>
      </c>
      <c r="K286" s="6">
        <f>IF(A286&amp;""="","",IF(D286=0,"لا واجبات",IF(H286&lt;'الإعدادات'!$B$6,"يحتاج متابعة","منتظم")))</f>
        <v/>
      </c>
      <c r="L286" s="6">
        <f>IF(A286&amp;""="","",IF(J286&gt;='الإعدادات'!$B$7,"متابعة سلوك",""))</f>
        <v/>
      </c>
      <c r="M286" s="16">
        <f>IF(K286="يحتاج متابعة",COUNTIFS($H$6:$H$305,"&lt;"&amp;H286,$K$6:$K$305,"يحتاج متابعة")+COUNTIFS($H$6:H286,H286,$K$6:K286,"يحتاج متابعة"),"")</f>
        <v/>
      </c>
    </row>
    <row r="287">
      <c r="A287" s="5" t="n"/>
      <c r="B287" s="5" t="n"/>
      <c r="C287" s="5" t="n"/>
      <c r="D287" s="16">
        <f>IF(A287&amp;""="","",COUNTIFS('التسليم'!$B$6:$B$2005,A287&amp;""))</f>
        <v/>
      </c>
      <c r="E287" s="16">
        <f>IF(A287&amp;""="","",COUNTIFS('التسليم'!$B$6:$B$2005,A287&amp;"",'التسليم'!$C$6:$C$2005,"سلّم في الموعد"))</f>
        <v/>
      </c>
      <c r="F287" s="16">
        <f>IF(A287&amp;""="","",COUNTIFS('التسليم'!$B$6:$B$2005,A287&amp;"",'التسليم'!$C$6:$C$2005,"سلّم متأخرًا"))</f>
        <v/>
      </c>
      <c r="G287" s="16">
        <f>IF(A287&amp;""="","",COUNTIFS('التسليم'!$B$6:$B$2005,A287&amp;"",'التسليم'!$C$6:$C$2005,"لم يسلّم"))</f>
        <v/>
      </c>
      <c r="H287" s="17">
        <f>IF(A287&amp;""="","",IF(D287=0,"",ROUND((E287+F287)/D287,4)))</f>
        <v/>
      </c>
      <c r="I287" s="16">
        <f>IF(A287&amp;""="","",COUNTIFS('السلوك'!$B$6:$B$1005,A287&amp;"",'السلوك'!$C$6:$C$1005,"إيجابي"))</f>
        <v/>
      </c>
      <c r="J287" s="16">
        <f>IF(A287&amp;""="","",COUNTIFS('السلوك'!$B$6:$B$1005,A287&amp;"",'السلوك'!$C$6:$C$1005,"تنبيه"))</f>
        <v/>
      </c>
      <c r="K287" s="6">
        <f>IF(A287&amp;""="","",IF(D287=0,"لا واجبات",IF(H287&lt;'الإعدادات'!$B$6,"يحتاج متابعة","منتظم")))</f>
        <v/>
      </c>
      <c r="L287" s="6">
        <f>IF(A287&amp;""="","",IF(J287&gt;='الإعدادات'!$B$7,"متابعة سلوك",""))</f>
        <v/>
      </c>
      <c r="M287" s="16">
        <f>IF(K287="يحتاج متابعة",COUNTIFS($H$6:$H$305,"&lt;"&amp;H287,$K$6:$K$305,"يحتاج متابعة")+COUNTIFS($H$6:H287,H287,$K$6:K287,"يحتاج متابعة"),"")</f>
        <v/>
      </c>
    </row>
    <row r="288">
      <c r="A288" s="5" t="n"/>
      <c r="B288" s="5" t="n"/>
      <c r="C288" s="5" t="n"/>
      <c r="D288" s="16">
        <f>IF(A288&amp;""="","",COUNTIFS('التسليم'!$B$6:$B$2005,A288&amp;""))</f>
        <v/>
      </c>
      <c r="E288" s="16">
        <f>IF(A288&amp;""="","",COUNTIFS('التسليم'!$B$6:$B$2005,A288&amp;"",'التسليم'!$C$6:$C$2005,"سلّم في الموعد"))</f>
        <v/>
      </c>
      <c r="F288" s="16">
        <f>IF(A288&amp;""="","",COUNTIFS('التسليم'!$B$6:$B$2005,A288&amp;"",'التسليم'!$C$6:$C$2005,"سلّم متأخرًا"))</f>
        <v/>
      </c>
      <c r="G288" s="16">
        <f>IF(A288&amp;""="","",COUNTIFS('التسليم'!$B$6:$B$2005,A288&amp;"",'التسليم'!$C$6:$C$2005,"لم يسلّم"))</f>
        <v/>
      </c>
      <c r="H288" s="17">
        <f>IF(A288&amp;""="","",IF(D288=0,"",ROUND((E288+F288)/D288,4)))</f>
        <v/>
      </c>
      <c r="I288" s="16">
        <f>IF(A288&amp;""="","",COUNTIFS('السلوك'!$B$6:$B$1005,A288&amp;"",'السلوك'!$C$6:$C$1005,"إيجابي"))</f>
        <v/>
      </c>
      <c r="J288" s="16">
        <f>IF(A288&amp;""="","",COUNTIFS('السلوك'!$B$6:$B$1005,A288&amp;"",'السلوك'!$C$6:$C$1005,"تنبيه"))</f>
        <v/>
      </c>
      <c r="K288" s="6">
        <f>IF(A288&amp;""="","",IF(D288=0,"لا واجبات",IF(H288&lt;'الإعدادات'!$B$6,"يحتاج متابعة","منتظم")))</f>
        <v/>
      </c>
      <c r="L288" s="6">
        <f>IF(A288&amp;""="","",IF(J288&gt;='الإعدادات'!$B$7,"متابعة سلوك",""))</f>
        <v/>
      </c>
      <c r="M288" s="16">
        <f>IF(K288="يحتاج متابعة",COUNTIFS($H$6:$H$305,"&lt;"&amp;H288,$K$6:$K$305,"يحتاج متابعة")+COUNTIFS($H$6:H288,H288,$K$6:K288,"يحتاج متابعة"),"")</f>
        <v/>
      </c>
    </row>
    <row r="289">
      <c r="A289" s="5" t="n"/>
      <c r="B289" s="5" t="n"/>
      <c r="C289" s="5" t="n"/>
      <c r="D289" s="16">
        <f>IF(A289&amp;""="","",COUNTIFS('التسليم'!$B$6:$B$2005,A289&amp;""))</f>
        <v/>
      </c>
      <c r="E289" s="16">
        <f>IF(A289&amp;""="","",COUNTIFS('التسليم'!$B$6:$B$2005,A289&amp;"",'التسليم'!$C$6:$C$2005,"سلّم في الموعد"))</f>
        <v/>
      </c>
      <c r="F289" s="16">
        <f>IF(A289&amp;""="","",COUNTIFS('التسليم'!$B$6:$B$2005,A289&amp;"",'التسليم'!$C$6:$C$2005,"سلّم متأخرًا"))</f>
        <v/>
      </c>
      <c r="G289" s="16">
        <f>IF(A289&amp;""="","",COUNTIFS('التسليم'!$B$6:$B$2005,A289&amp;"",'التسليم'!$C$6:$C$2005,"لم يسلّم"))</f>
        <v/>
      </c>
      <c r="H289" s="17">
        <f>IF(A289&amp;""="","",IF(D289=0,"",ROUND((E289+F289)/D289,4)))</f>
        <v/>
      </c>
      <c r="I289" s="16">
        <f>IF(A289&amp;""="","",COUNTIFS('السلوك'!$B$6:$B$1005,A289&amp;"",'السلوك'!$C$6:$C$1005,"إيجابي"))</f>
        <v/>
      </c>
      <c r="J289" s="16">
        <f>IF(A289&amp;""="","",COUNTIFS('السلوك'!$B$6:$B$1005,A289&amp;"",'السلوك'!$C$6:$C$1005,"تنبيه"))</f>
        <v/>
      </c>
      <c r="K289" s="6">
        <f>IF(A289&amp;""="","",IF(D289=0,"لا واجبات",IF(H289&lt;'الإعدادات'!$B$6,"يحتاج متابعة","منتظم")))</f>
        <v/>
      </c>
      <c r="L289" s="6">
        <f>IF(A289&amp;""="","",IF(J289&gt;='الإعدادات'!$B$7,"متابعة سلوك",""))</f>
        <v/>
      </c>
      <c r="M289" s="16">
        <f>IF(K289="يحتاج متابعة",COUNTIFS($H$6:$H$305,"&lt;"&amp;H289,$K$6:$K$305,"يحتاج متابعة")+COUNTIFS($H$6:H289,H289,$K$6:K289,"يحتاج متابعة"),"")</f>
        <v/>
      </c>
    </row>
    <row r="290">
      <c r="A290" s="5" t="n"/>
      <c r="B290" s="5" t="n"/>
      <c r="C290" s="5" t="n"/>
      <c r="D290" s="16">
        <f>IF(A290&amp;""="","",COUNTIFS('التسليم'!$B$6:$B$2005,A290&amp;""))</f>
        <v/>
      </c>
      <c r="E290" s="16">
        <f>IF(A290&amp;""="","",COUNTIFS('التسليم'!$B$6:$B$2005,A290&amp;"",'التسليم'!$C$6:$C$2005,"سلّم في الموعد"))</f>
        <v/>
      </c>
      <c r="F290" s="16">
        <f>IF(A290&amp;""="","",COUNTIFS('التسليم'!$B$6:$B$2005,A290&amp;"",'التسليم'!$C$6:$C$2005,"سلّم متأخرًا"))</f>
        <v/>
      </c>
      <c r="G290" s="16">
        <f>IF(A290&amp;""="","",COUNTIFS('التسليم'!$B$6:$B$2005,A290&amp;"",'التسليم'!$C$6:$C$2005,"لم يسلّم"))</f>
        <v/>
      </c>
      <c r="H290" s="17">
        <f>IF(A290&amp;""="","",IF(D290=0,"",ROUND((E290+F290)/D290,4)))</f>
        <v/>
      </c>
      <c r="I290" s="16">
        <f>IF(A290&amp;""="","",COUNTIFS('السلوك'!$B$6:$B$1005,A290&amp;"",'السلوك'!$C$6:$C$1005,"إيجابي"))</f>
        <v/>
      </c>
      <c r="J290" s="16">
        <f>IF(A290&amp;""="","",COUNTIFS('السلوك'!$B$6:$B$1005,A290&amp;"",'السلوك'!$C$6:$C$1005,"تنبيه"))</f>
        <v/>
      </c>
      <c r="K290" s="6">
        <f>IF(A290&amp;""="","",IF(D290=0,"لا واجبات",IF(H290&lt;'الإعدادات'!$B$6,"يحتاج متابعة","منتظم")))</f>
        <v/>
      </c>
      <c r="L290" s="6">
        <f>IF(A290&amp;""="","",IF(J290&gt;='الإعدادات'!$B$7,"متابعة سلوك",""))</f>
        <v/>
      </c>
      <c r="M290" s="16">
        <f>IF(K290="يحتاج متابعة",COUNTIFS($H$6:$H$305,"&lt;"&amp;H290,$K$6:$K$305,"يحتاج متابعة")+COUNTIFS($H$6:H290,H290,$K$6:K290,"يحتاج متابعة"),"")</f>
        <v/>
      </c>
    </row>
    <row r="291">
      <c r="A291" s="5" t="n"/>
      <c r="B291" s="5" t="n"/>
      <c r="C291" s="5" t="n"/>
      <c r="D291" s="16">
        <f>IF(A291&amp;""="","",COUNTIFS('التسليم'!$B$6:$B$2005,A291&amp;""))</f>
        <v/>
      </c>
      <c r="E291" s="16">
        <f>IF(A291&amp;""="","",COUNTIFS('التسليم'!$B$6:$B$2005,A291&amp;"",'التسليم'!$C$6:$C$2005,"سلّم في الموعد"))</f>
        <v/>
      </c>
      <c r="F291" s="16">
        <f>IF(A291&amp;""="","",COUNTIFS('التسليم'!$B$6:$B$2005,A291&amp;"",'التسليم'!$C$6:$C$2005,"سلّم متأخرًا"))</f>
        <v/>
      </c>
      <c r="G291" s="16">
        <f>IF(A291&amp;""="","",COUNTIFS('التسليم'!$B$6:$B$2005,A291&amp;"",'التسليم'!$C$6:$C$2005,"لم يسلّم"))</f>
        <v/>
      </c>
      <c r="H291" s="17">
        <f>IF(A291&amp;""="","",IF(D291=0,"",ROUND((E291+F291)/D291,4)))</f>
        <v/>
      </c>
      <c r="I291" s="16">
        <f>IF(A291&amp;""="","",COUNTIFS('السلوك'!$B$6:$B$1005,A291&amp;"",'السلوك'!$C$6:$C$1005,"إيجابي"))</f>
        <v/>
      </c>
      <c r="J291" s="16">
        <f>IF(A291&amp;""="","",COUNTIFS('السلوك'!$B$6:$B$1005,A291&amp;"",'السلوك'!$C$6:$C$1005,"تنبيه"))</f>
        <v/>
      </c>
      <c r="K291" s="6">
        <f>IF(A291&amp;""="","",IF(D291=0,"لا واجبات",IF(H291&lt;'الإعدادات'!$B$6,"يحتاج متابعة","منتظم")))</f>
        <v/>
      </c>
      <c r="L291" s="6">
        <f>IF(A291&amp;""="","",IF(J291&gt;='الإعدادات'!$B$7,"متابعة سلوك",""))</f>
        <v/>
      </c>
      <c r="M291" s="16">
        <f>IF(K291="يحتاج متابعة",COUNTIFS($H$6:$H$305,"&lt;"&amp;H291,$K$6:$K$305,"يحتاج متابعة")+COUNTIFS($H$6:H291,H291,$K$6:K291,"يحتاج متابعة"),"")</f>
        <v/>
      </c>
    </row>
    <row r="292">
      <c r="A292" s="5" t="n"/>
      <c r="B292" s="5" t="n"/>
      <c r="C292" s="5" t="n"/>
      <c r="D292" s="16">
        <f>IF(A292&amp;""="","",COUNTIFS('التسليم'!$B$6:$B$2005,A292&amp;""))</f>
        <v/>
      </c>
      <c r="E292" s="16">
        <f>IF(A292&amp;""="","",COUNTIFS('التسليم'!$B$6:$B$2005,A292&amp;"",'التسليم'!$C$6:$C$2005,"سلّم في الموعد"))</f>
        <v/>
      </c>
      <c r="F292" s="16">
        <f>IF(A292&amp;""="","",COUNTIFS('التسليم'!$B$6:$B$2005,A292&amp;"",'التسليم'!$C$6:$C$2005,"سلّم متأخرًا"))</f>
        <v/>
      </c>
      <c r="G292" s="16">
        <f>IF(A292&amp;""="","",COUNTIFS('التسليم'!$B$6:$B$2005,A292&amp;"",'التسليم'!$C$6:$C$2005,"لم يسلّم"))</f>
        <v/>
      </c>
      <c r="H292" s="17">
        <f>IF(A292&amp;""="","",IF(D292=0,"",ROUND((E292+F292)/D292,4)))</f>
        <v/>
      </c>
      <c r="I292" s="16">
        <f>IF(A292&amp;""="","",COUNTIFS('السلوك'!$B$6:$B$1005,A292&amp;"",'السلوك'!$C$6:$C$1005,"إيجابي"))</f>
        <v/>
      </c>
      <c r="J292" s="16">
        <f>IF(A292&amp;""="","",COUNTIFS('السلوك'!$B$6:$B$1005,A292&amp;"",'السلوك'!$C$6:$C$1005,"تنبيه"))</f>
        <v/>
      </c>
      <c r="K292" s="6">
        <f>IF(A292&amp;""="","",IF(D292=0,"لا واجبات",IF(H292&lt;'الإعدادات'!$B$6,"يحتاج متابعة","منتظم")))</f>
        <v/>
      </c>
      <c r="L292" s="6">
        <f>IF(A292&amp;""="","",IF(J292&gt;='الإعدادات'!$B$7,"متابعة سلوك",""))</f>
        <v/>
      </c>
      <c r="M292" s="16">
        <f>IF(K292="يحتاج متابعة",COUNTIFS($H$6:$H$305,"&lt;"&amp;H292,$K$6:$K$305,"يحتاج متابعة")+COUNTIFS($H$6:H292,H292,$K$6:K292,"يحتاج متابعة"),"")</f>
        <v/>
      </c>
    </row>
    <row r="293">
      <c r="A293" s="5" t="n"/>
      <c r="B293" s="5" t="n"/>
      <c r="C293" s="5" t="n"/>
      <c r="D293" s="16">
        <f>IF(A293&amp;""="","",COUNTIFS('التسليم'!$B$6:$B$2005,A293&amp;""))</f>
        <v/>
      </c>
      <c r="E293" s="16">
        <f>IF(A293&amp;""="","",COUNTIFS('التسليم'!$B$6:$B$2005,A293&amp;"",'التسليم'!$C$6:$C$2005,"سلّم في الموعد"))</f>
        <v/>
      </c>
      <c r="F293" s="16">
        <f>IF(A293&amp;""="","",COUNTIFS('التسليم'!$B$6:$B$2005,A293&amp;"",'التسليم'!$C$6:$C$2005,"سلّم متأخرًا"))</f>
        <v/>
      </c>
      <c r="G293" s="16">
        <f>IF(A293&amp;""="","",COUNTIFS('التسليم'!$B$6:$B$2005,A293&amp;"",'التسليم'!$C$6:$C$2005,"لم يسلّم"))</f>
        <v/>
      </c>
      <c r="H293" s="17">
        <f>IF(A293&amp;""="","",IF(D293=0,"",ROUND((E293+F293)/D293,4)))</f>
        <v/>
      </c>
      <c r="I293" s="16">
        <f>IF(A293&amp;""="","",COUNTIFS('السلوك'!$B$6:$B$1005,A293&amp;"",'السلوك'!$C$6:$C$1005,"إيجابي"))</f>
        <v/>
      </c>
      <c r="J293" s="16">
        <f>IF(A293&amp;""="","",COUNTIFS('السلوك'!$B$6:$B$1005,A293&amp;"",'السلوك'!$C$6:$C$1005,"تنبيه"))</f>
        <v/>
      </c>
      <c r="K293" s="6">
        <f>IF(A293&amp;""="","",IF(D293=0,"لا واجبات",IF(H293&lt;'الإعدادات'!$B$6,"يحتاج متابعة","منتظم")))</f>
        <v/>
      </c>
      <c r="L293" s="6">
        <f>IF(A293&amp;""="","",IF(J293&gt;='الإعدادات'!$B$7,"متابعة سلوك",""))</f>
        <v/>
      </c>
      <c r="M293" s="16">
        <f>IF(K293="يحتاج متابعة",COUNTIFS($H$6:$H$305,"&lt;"&amp;H293,$K$6:$K$305,"يحتاج متابعة")+COUNTIFS($H$6:H293,H293,$K$6:K293,"يحتاج متابعة"),"")</f>
        <v/>
      </c>
    </row>
    <row r="294">
      <c r="A294" s="5" t="n"/>
      <c r="B294" s="5" t="n"/>
      <c r="C294" s="5" t="n"/>
      <c r="D294" s="16">
        <f>IF(A294&amp;""="","",COUNTIFS('التسليم'!$B$6:$B$2005,A294&amp;""))</f>
        <v/>
      </c>
      <c r="E294" s="16">
        <f>IF(A294&amp;""="","",COUNTIFS('التسليم'!$B$6:$B$2005,A294&amp;"",'التسليم'!$C$6:$C$2005,"سلّم في الموعد"))</f>
        <v/>
      </c>
      <c r="F294" s="16">
        <f>IF(A294&amp;""="","",COUNTIFS('التسليم'!$B$6:$B$2005,A294&amp;"",'التسليم'!$C$6:$C$2005,"سلّم متأخرًا"))</f>
        <v/>
      </c>
      <c r="G294" s="16">
        <f>IF(A294&amp;""="","",COUNTIFS('التسليم'!$B$6:$B$2005,A294&amp;"",'التسليم'!$C$6:$C$2005,"لم يسلّم"))</f>
        <v/>
      </c>
      <c r="H294" s="17">
        <f>IF(A294&amp;""="","",IF(D294=0,"",ROUND((E294+F294)/D294,4)))</f>
        <v/>
      </c>
      <c r="I294" s="16">
        <f>IF(A294&amp;""="","",COUNTIFS('السلوك'!$B$6:$B$1005,A294&amp;"",'السلوك'!$C$6:$C$1005,"إيجابي"))</f>
        <v/>
      </c>
      <c r="J294" s="16">
        <f>IF(A294&amp;""="","",COUNTIFS('السلوك'!$B$6:$B$1005,A294&amp;"",'السلوك'!$C$6:$C$1005,"تنبيه"))</f>
        <v/>
      </c>
      <c r="K294" s="6">
        <f>IF(A294&amp;""="","",IF(D294=0,"لا واجبات",IF(H294&lt;'الإعدادات'!$B$6,"يحتاج متابعة","منتظم")))</f>
        <v/>
      </c>
      <c r="L294" s="6">
        <f>IF(A294&amp;""="","",IF(J294&gt;='الإعدادات'!$B$7,"متابعة سلوك",""))</f>
        <v/>
      </c>
      <c r="M294" s="16">
        <f>IF(K294="يحتاج متابعة",COUNTIFS($H$6:$H$305,"&lt;"&amp;H294,$K$6:$K$305,"يحتاج متابعة")+COUNTIFS($H$6:H294,H294,$K$6:K294,"يحتاج متابعة"),"")</f>
        <v/>
      </c>
    </row>
    <row r="295">
      <c r="A295" s="5" t="n"/>
      <c r="B295" s="5" t="n"/>
      <c r="C295" s="5" t="n"/>
      <c r="D295" s="16">
        <f>IF(A295&amp;""="","",COUNTIFS('التسليم'!$B$6:$B$2005,A295&amp;""))</f>
        <v/>
      </c>
      <c r="E295" s="16">
        <f>IF(A295&amp;""="","",COUNTIFS('التسليم'!$B$6:$B$2005,A295&amp;"",'التسليم'!$C$6:$C$2005,"سلّم في الموعد"))</f>
        <v/>
      </c>
      <c r="F295" s="16">
        <f>IF(A295&amp;""="","",COUNTIFS('التسليم'!$B$6:$B$2005,A295&amp;"",'التسليم'!$C$6:$C$2005,"سلّم متأخرًا"))</f>
        <v/>
      </c>
      <c r="G295" s="16">
        <f>IF(A295&amp;""="","",COUNTIFS('التسليم'!$B$6:$B$2005,A295&amp;"",'التسليم'!$C$6:$C$2005,"لم يسلّم"))</f>
        <v/>
      </c>
      <c r="H295" s="17">
        <f>IF(A295&amp;""="","",IF(D295=0,"",ROUND((E295+F295)/D295,4)))</f>
        <v/>
      </c>
      <c r="I295" s="16">
        <f>IF(A295&amp;""="","",COUNTIFS('السلوك'!$B$6:$B$1005,A295&amp;"",'السلوك'!$C$6:$C$1005,"إيجابي"))</f>
        <v/>
      </c>
      <c r="J295" s="16">
        <f>IF(A295&amp;""="","",COUNTIFS('السلوك'!$B$6:$B$1005,A295&amp;"",'السلوك'!$C$6:$C$1005,"تنبيه"))</f>
        <v/>
      </c>
      <c r="K295" s="6">
        <f>IF(A295&amp;""="","",IF(D295=0,"لا واجبات",IF(H295&lt;'الإعدادات'!$B$6,"يحتاج متابعة","منتظم")))</f>
        <v/>
      </c>
      <c r="L295" s="6">
        <f>IF(A295&amp;""="","",IF(J295&gt;='الإعدادات'!$B$7,"متابعة سلوك",""))</f>
        <v/>
      </c>
      <c r="M295" s="16">
        <f>IF(K295="يحتاج متابعة",COUNTIFS($H$6:$H$305,"&lt;"&amp;H295,$K$6:$K$305,"يحتاج متابعة")+COUNTIFS($H$6:H295,H295,$K$6:K295,"يحتاج متابعة"),"")</f>
        <v/>
      </c>
    </row>
    <row r="296">
      <c r="A296" s="5" t="n"/>
      <c r="B296" s="5" t="n"/>
      <c r="C296" s="5" t="n"/>
      <c r="D296" s="16">
        <f>IF(A296&amp;""="","",COUNTIFS('التسليم'!$B$6:$B$2005,A296&amp;""))</f>
        <v/>
      </c>
      <c r="E296" s="16">
        <f>IF(A296&amp;""="","",COUNTIFS('التسليم'!$B$6:$B$2005,A296&amp;"",'التسليم'!$C$6:$C$2005,"سلّم في الموعد"))</f>
        <v/>
      </c>
      <c r="F296" s="16">
        <f>IF(A296&amp;""="","",COUNTIFS('التسليم'!$B$6:$B$2005,A296&amp;"",'التسليم'!$C$6:$C$2005,"سلّم متأخرًا"))</f>
        <v/>
      </c>
      <c r="G296" s="16">
        <f>IF(A296&amp;""="","",COUNTIFS('التسليم'!$B$6:$B$2005,A296&amp;"",'التسليم'!$C$6:$C$2005,"لم يسلّم"))</f>
        <v/>
      </c>
      <c r="H296" s="17">
        <f>IF(A296&amp;""="","",IF(D296=0,"",ROUND((E296+F296)/D296,4)))</f>
        <v/>
      </c>
      <c r="I296" s="16">
        <f>IF(A296&amp;""="","",COUNTIFS('السلوك'!$B$6:$B$1005,A296&amp;"",'السلوك'!$C$6:$C$1005,"إيجابي"))</f>
        <v/>
      </c>
      <c r="J296" s="16">
        <f>IF(A296&amp;""="","",COUNTIFS('السلوك'!$B$6:$B$1005,A296&amp;"",'السلوك'!$C$6:$C$1005,"تنبيه"))</f>
        <v/>
      </c>
      <c r="K296" s="6">
        <f>IF(A296&amp;""="","",IF(D296=0,"لا واجبات",IF(H296&lt;'الإعدادات'!$B$6,"يحتاج متابعة","منتظم")))</f>
        <v/>
      </c>
      <c r="L296" s="6">
        <f>IF(A296&amp;""="","",IF(J296&gt;='الإعدادات'!$B$7,"متابعة سلوك",""))</f>
        <v/>
      </c>
      <c r="M296" s="16">
        <f>IF(K296="يحتاج متابعة",COUNTIFS($H$6:$H$305,"&lt;"&amp;H296,$K$6:$K$305,"يحتاج متابعة")+COUNTIFS($H$6:H296,H296,$K$6:K296,"يحتاج متابعة"),"")</f>
        <v/>
      </c>
    </row>
    <row r="297">
      <c r="A297" s="5" t="n"/>
      <c r="B297" s="5" t="n"/>
      <c r="C297" s="5" t="n"/>
      <c r="D297" s="16">
        <f>IF(A297&amp;""="","",COUNTIFS('التسليم'!$B$6:$B$2005,A297&amp;""))</f>
        <v/>
      </c>
      <c r="E297" s="16">
        <f>IF(A297&amp;""="","",COUNTIFS('التسليم'!$B$6:$B$2005,A297&amp;"",'التسليم'!$C$6:$C$2005,"سلّم في الموعد"))</f>
        <v/>
      </c>
      <c r="F297" s="16">
        <f>IF(A297&amp;""="","",COUNTIFS('التسليم'!$B$6:$B$2005,A297&amp;"",'التسليم'!$C$6:$C$2005,"سلّم متأخرًا"))</f>
        <v/>
      </c>
      <c r="G297" s="16">
        <f>IF(A297&amp;""="","",COUNTIFS('التسليم'!$B$6:$B$2005,A297&amp;"",'التسليم'!$C$6:$C$2005,"لم يسلّم"))</f>
        <v/>
      </c>
      <c r="H297" s="17">
        <f>IF(A297&amp;""="","",IF(D297=0,"",ROUND((E297+F297)/D297,4)))</f>
        <v/>
      </c>
      <c r="I297" s="16">
        <f>IF(A297&amp;""="","",COUNTIFS('السلوك'!$B$6:$B$1005,A297&amp;"",'السلوك'!$C$6:$C$1005,"إيجابي"))</f>
        <v/>
      </c>
      <c r="J297" s="16">
        <f>IF(A297&amp;""="","",COUNTIFS('السلوك'!$B$6:$B$1005,A297&amp;"",'السلوك'!$C$6:$C$1005,"تنبيه"))</f>
        <v/>
      </c>
      <c r="K297" s="6">
        <f>IF(A297&amp;""="","",IF(D297=0,"لا واجبات",IF(H297&lt;'الإعدادات'!$B$6,"يحتاج متابعة","منتظم")))</f>
        <v/>
      </c>
      <c r="L297" s="6">
        <f>IF(A297&amp;""="","",IF(J297&gt;='الإعدادات'!$B$7,"متابعة سلوك",""))</f>
        <v/>
      </c>
      <c r="M297" s="16">
        <f>IF(K297="يحتاج متابعة",COUNTIFS($H$6:$H$305,"&lt;"&amp;H297,$K$6:$K$305,"يحتاج متابعة")+COUNTIFS($H$6:H297,H297,$K$6:K297,"يحتاج متابعة"),"")</f>
        <v/>
      </c>
    </row>
    <row r="298">
      <c r="A298" s="5" t="n"/>
      <c r="B298" s="5" t="n"/>
      <c r="C298" s="5" t="n"/>
      <c r="D298" s="16">
        <f>IF(A298&amp;""="","",COUNTIFS('التسليم'!$B$6:$B$2005,A298&amp;""))</f>
        <v/>
      </c>
      <c r="E298" s="16">
        <f>IF(A298&amp;""="","",COUNTIFS('التسليم'!$B$6:$B$2005,A298&amp;"",'التسليم'!$C$6:$C$2005,"سلّم في الموعد"))</f>
        <v/>
      </c>
      <c r="F298" s="16">
        <f>IF(A298&amp;""="","",COUNTIFS('التسليم'!$B$6:$B$2005,A298&amp;"",'التسليم'!$C$6:$C$2005,"سلّم متأخرًا"))</f>
        <v/>
      </c>
      <c r="G298" s="16">
        <f>IF(A298&amp;""="","",COUNTIFS('التسليم'!$B$6:$B$2005,A298&amp;"",'التسليم'!$C$6:$C$2005,"لم يسلّم"))</f>
        <v/>
      </c>
      <c r="H298" s="17">
        <f>IF(A298&amp;""="","",IF(D298=0,"",ROUND((E298+F298)/D298,4)))</f>
        <v/>
      </c>
      <c r="I298" s="16">
        <f>IF(A298&amp;""="","",COUNTIFS('السلوك'!$B$6:$B$1005,A298&amp;"",'السلوك'!$C$6:$C$1005,"إيجابي"))</f>
        <v/>
      </c>
      <c r="J298" s="16">
        <f>IF(A298&amp;""="","",COUNTIFS('السلوك'!$B$6:$B$1005,A298&amp;"",'السلوك'!$C$6:$C$1005,"تنبيه"))</f>
        <v/>
      </c>
      <c r="K298" s="6">
        <f>IF(A298&amp;""="","",IF(D298=0,"لا واجبات",IF(H298&lt;'الإعدادات'!$B$6,"يحتاج متابعة","منتظم")))</f>
        <v/>
      </c>
      <c r="L298" s="6">
        <f>IF(A298&amp;""="","",IF(J298&gt;='الإعدادات'!$B$7,"متابعة سلوك",""))</f>
        <v/>
      </c>
      <c r="M298" s="16">
        <f>IF(K298="يحتاج متابعة",COUNTIFS($H$6:$H$305,"&lt;"&amp;H298,$K$6:$K$305,"يحتاج متابعة")+COUNTIFS($H$6:H298,H298,$K$6:K298,"يحتاج متابعة"),"")</f>
        <v/>
      </c>
    </row>
    <row r="299">
      <c r="A299" s="5" t="n"/>
      <c r="B299" s="5" t="n"/>
      <c r="C299" s="5" t="n"/>
      <c r="D299" s="16">
        <f>IF(A299&amp;""="","",COUNTIFS('التسليم'!$B$6:$B$2005,A299&amp;""))</f>
        <v/>
      </c>
      <c r="E299" s="16">
        <f>IF(A299&amp;""="","",COUNTIFS('التسليم'!$B$6:$B$2005,A299&amp;"",'التسليم'!$C$6:$C$2005,"سلّم في الموعد"))</f>
        <v/>
      </c>
      <c r="F299" s="16">
        <f>IF(A299&amp;""="","",COUNTIFS('التسليم'!$B$6:$B$2005,A299&amp;"",'التسليم'!$C$6:$C$2005,"سلّم متأخرًا"))</f>
        <v/>
      </c>
      <c r="G299" s="16">
        <f>IF(A299&amp;""="","",COUNTIFS('التسليم'!$B$6:$B$2005,A299&amp;"",'التسليم'!$C$6:$C$2005,"لم يسلّم"))</f>
        <v/>
      </c>
      <c r="H299" s="17">
        <f>IF(A299&amp;""="","",IF(D299=0,"",ROUND((E299+F299)/D299,4)))</f>
        <v/>
      </c>
      <c r="I299" s="16">
        <f>IF(A299&amp;""="","",COUNTIFS('السلوك'!$B$6:$B$1005,A299&amp;"",'السلوك'!$C$6:$C$1005,"إيجابي"))</f>
        <v/>
      </c>
      <c r="J299" s="16">
        <f>IF(A299&amp;""="","",COUNTIFS('السلوك'!$B$6:$B$1005,A299&amp;"",'السلوك'!$C$6:$C$1005,"تنبيه"))</f>
        <v/>
      </c>
      <c r="K299" s="6">
        <f>IF(A299&amp;""="","",IF(D299=0,"لا واجبات",IF(H299&lt;'الإعدادات'!$B$6,"يحتاج متابعة","منتظم")))</f>
        <v/>
      </c>
      <c r="L299" s="6">
        <f>IF(A299&amp;""="","",IF(J299&gt;='الإعدادات'!$B$7,"متابعة سلوك",""))</f>
        <v/>
      </c>
      <c r="M299" s="16">
        <f>IF(K299="يحتاج متابعة",COUNTIFS($H$6:$H$305,"&lt;"&amp;H299,$K$6:$K$305,"يحتاج متابعة")+COUNTIFS($H$6:H299,H299,$K$6:K299,"يحتاج متابعة"),"")</f>
        <v/>
      </c>
    </row>
    <row r="300">
      <c r="A300" s="5" t="n"/>
      <c r="B300" s="5" t="n"/>
      <c r="C300" s="5" t="n"/>
      <c r="D300" s="16">
        <f>IF(A300&amp;""="","",COUNTIFS('التسليم'!$B$6:$B$2005,A300&amp;""))</f>
        <v/>
      </c>
      <c r="E300" s="16">
        <f>IF(A300&amp;""="","",COUNTIFS('التسليم'!$B$6:$B$2005,A300&amp;"",'التسليم'!$C$6:$C$2005,"سلّم في الموعد"))</f>
        <v/>
      </c>
      <c r="F300" s="16">
        <f>IF(A300&amp;""="","",COUNTIFS('التسليم'!$B$6:$B$2005,A300&amp;"",'التسليم'!$C$6:$C$2005,"سلّم متأخرًا"))</f>
        <v/>
      </c>
      <c r="G300" s="16">
        <f>IF(A300&amp;""="","",COUNTIFS('التسليم'!$B$6:$B$2005,A300&amp;"",'التسليم'!$C$6:$C$2005,"لم يسلّم"))</f>
        <v/>
      </c>
      <c r="H300" s="17">
        <f>IF(A300&amp;""="","",IF(D300=0,"",ROUND((E300+F300)/D300,4)))</f>
        <v/>
      </c>
      <c r="I300" s="16">
        <f>IF(A300&amp;""="","",COUNTIFS('السلوك'!$B$6:$B$1005,A300&amp;"",'السلوك'!$C$6:$C$1005,"إيجابي"))</f>
        <v/>
      </c>
      <c r="J300" s="16">
        <f>IF(A300&amp;""="","",COUNTIFS('السلوك'!$B$6:$B$1005,A300&amp;"",'السلوك'!$C$6:$C$1005,"تنبيه"))</f>
        <v/>
      </c>
      <c r="K300" s="6">
        <f>IF(A300&amp;""="","",IF(D300=0,"لا واجبات",IF(H300&lt;'الإعدادات'!$B$6,"يحتاج متابعة","منتظم")))</f>
        <v/>
      </c>
      <c r="L300" s="6">
        <f>IF(A300&amp;""="","",IF(J300&gt;='الإعدادات'!$B$7,"متابعة سلوك",""))</f>
        <v/>
      </c>
      <c r="M300" s="16">
        <f>IF(K300="يحتاج متابعة",COUNTIFS($H$6:$H$305,"&lt;"&amp;H300,$K$6:$K$305,"يحتاج متابعة")+COUNTIFS($H$6:H300,H300,$K$6:K300,"يحتاج متابعة"),"")</f>
        <v/>
      </c>
    </row>
    <row r="301">
      <c r="A301" s="5" t="n"/>
      <c r="B301" s="5" t="n"/>
      <c r="C301" s="5" t="n"/>
      <c r="D301" s="16">
        <f>IF(A301&amp;""="","",COUNTIFS('التسليم'!$B$6:$B$2005,A301&amp;""))</f>
        <v/>
      </c>
      <c r="E301" s="16">
        <f>IF(A301&amp;""="","",COUNTIFS('التسليم'!$B$6:$B$2005,A301&amp;"",'التسليم'!$C$6:$C$2005,"سلّم في الموعد"))</f>
        <v/>
      </c>
      <c r="F301" s="16">
        <f>IF(A301&amp;""="","",COUNTIFS('التسليم'!$B$6:$B$2005,A301&amp;"",'التسليم'!$C$6:$C$2005,"سلّم متأخرًا"))</f>
        <v/>
      </c>
      <c r="G301" s="16">
        <f>IF(A301&amp;""="","",COUNTIFS('التسليم'!$B$6:$B$2005,A301&amp;"",'التسليم'!$C$6:$C$2005,"لم يسلّم"))</f>
        <v/>
      </c>
      <c r="H301" s="17">
        <f>IF(A301&amp;""="","",IF(D301=0,"",ROUND((E301+F301)/D301,4)))</f>
        <v/>
      </c>
      <c r="I301" s="16">
        <f>IF(A301&amp;""="","",COUNTIFS('السلوك'!$B$6:$B$1005,A301&amp;"",'السلوك'!$C$6:$C$1005,"إيجابي"))</f>
        <v/>
      </c>
      <c r="J301" s="16">
        <f>IF(A301&amp;""="","",COUNTIFS('السلوك'!$B$6:$B$1005,A301&amp;"",'السلوك'!$C$6:$C$1005,"تنبيه"))</f>
        <v/>
      </c>
      <c r="K301" s="6">
        <f>IF(A301&amp;""="","",IF(D301=0,"لا واجبات",IF(H301&lt;'الإعدادات'!$B$6,"يحتاج متابعة","منتظم")))</f>
        <v/>
      </c>
      <c r="L301" s="6">
        <f>IF(A301&amp;""="","",IF(J301&gt;='الإعدادات'!$B$7,"متابعة سلوك",""))</f>
        <v/>
      </c>
      <c r="M301" s="16">
        <f>IF(K301="يحتاج متابعة",COUNTIFS($H$6:$H$305,"&lt;"&amp;H301,$K$6:$K$305,"يحتاج متابعة")+COUNTIFS($H$6:H301,H301,$K$6:K301,"يحتاج متابعة"),"")</f>
        <v/>
      </c>
    </row>
    <row r="302">
      <c r="A302" s="5" t="n"/>
      <c r="B302" s="5" t="n"/>
      <c r="C302" s="5" t="n"/>
      <c r="D302" s="16">
        <f>IF(A302&amp;""="","",COUNTIFS('التسليم'!$B$6:$B$2005,A302&amp;""))</f>
        <v/>
      </c>
      <c r="E302" s="16">
        <f>IF(A302&amp;""="","",COUNTIFS('التسليم'!$B$6:$B$2005,A302&amp;"",'التسليم'!$C$6:$C$2005,"سلّم في الموعد"))</f>
        <v/>
      </c>
      <c r="F302" s="16">
        <f>IF(A302&amp;""="","",COUNTIFS('التسليم'!$B$6:$B$2005,A302&amp;"",'التسليم'!$C$6:$C$2005,"سلّم متأخرًا"))</f>
        <v/>
      </c>
      <c r="G302" s="16">
        <f>IF(A302&amp;""="","",COUNTIFS('التسليم'!$B$6:$B$2005,A302&amp;"",'التسليم'!$C$6:$C$2005,"لم يسلّم"))</f>
        <v/>
      </c>
      <c r="H302" s="17">
        <f>IF(A302&amp;""="","",IF(D302=0,"",ROUND((E302+F302)/D302,4)))</f>
        <v/>
      </c>
      <c r="I302" s="16">
        <f>IF(A302&amp;""="","",COUNTIFS('السلوك'!$B$6:$B$1005,A302&amp;"",'السلوك'!$C$6:$C$1005,"إيجابي"))</f>
        <v/>
      </c>
      <c r="J302" s="16">
        <f>IF(A302&amp;""="","",COUNTIFS('السلوك'!$B$6:$B$1005,A302&amp;"",'السلوك'!$C$6:$C$1005,"تنبيه"))</f>
        <v/>
      </c>
      <c r="K302" s="6">
        <f>IF(A302&amp;""="","",IF(D302=0,"لا واجبات",IF(H302&lt;'الإعدادات'!$B$6,"يحتاج متابعة","منتظم")))</f>
        <v/>
      </c>
      <c r="L302" s="6">
        <f>IF(A302&amp;""="","",IF(J302&gt;='الإعدادات'!$B$7,"متابعة سلوك",""))</f>
        <v/>
      </c>
      <c r="M302" s="16">
        <f>IF(K302="يحتاج متابعة",COUNTIFS($H$6:$H$305,"&lt;"&amp;H302,$K$6:$K$305,"يحتاج متابعة")+COUNTIFS($H$6:H302,H302,$K$6:K302,"يحتاج متابعة"),"")</f>
        <v/>
      </c>
    </row>
    <row r="303">
      <c r="A303" s="5" t="n"/>
      <c r="B303" s="5" t="n"/>
      <c r="C303" s="5" t="n"/>
      <c r="D303" s="16">
        <f>IF(A303&amp;""="","",COUNTIFS('التسليم'!$B$6:$B$2005,A303&amp;""))</f>
        <v/>
      </c>
      <c r="E303" s="16">
        <f>IF(A303&amp;""="","",COUNTIFS('التسليم'!$B$6:$B$2005,A303&amp;"",'التسليم'!$C$6:$C$2005,"سلّم في الموعد"))</f>
        <v/>
      </c>
      <c r="F303" s="16">
        <f>IF(A303&amp;""="","",COUNTIFS('التسليم'!$B$6:$B$2005,A303&amp;"",'التسليم'!$C$6:$C$2005,"سلّم متأخرًا"))</f>
        <v/>
      </c>
      <c r="G303" s="16">
        <f>IF(A303&amp;""="","",COUNTIFS('التسليم'!$B$6:$B$2005,A303&amp;"",'التسليم'!$C$6:$C$2005,"لم يسلّم"))</f>
        <v/>
      </c>
      <c r="H303" s="17">
        <f>IF(A303&amp;""="","",IF(D303=0,"",ROUND((E303+F303)/D303,4)))</f>
        <v/>
      </c>
      <c r="I303" s="16">
        <f>IF(A303&amp;""="","",COUNTIFS('السلوك'!$B$6:$B$1005,A303&amp;"",'السلوك'!$C$6:$C$1005,"إيجابي"))</f>
        <v/>
      </c>
      <c r="J303" s="16">
        <f>IF(A303&amp;""="","",COUNTIFS('السلوك'!$B$6:$B$1005,A303&amp;"",'السلوك'!$C$6:$C$1005,"تنبيه"))</f>
        <v/>
      </c>
      <c r="K303" s="6">
        <f>IF(A303&amp;""="","",IF(D303=0,"لا واجبات",IF(H303&lt;'الإعدادات'!$B$6,"يحتاج متابعة","منتظم")))</f>
        <v/>
      </c>
      <c r="L303" s="6">
        <f>IF(A303&amp;""="","",IF(J303&gt;='الإعدادات'!$B$7,"متابعة سلوك",""))</f>
        <v/>
      </c>
      <c r="M303" s="16">
        <f>IF(K303="يحتاج متابعة",COUNTIFS($H$6:$H$305,"&lt;"&amp;H303,$K$6:$K$305,"يحتاج متابعة")+COUNTIFS($H$6:H303,H303,$K$6:K303,"يحتاج متابعة"),"")</f>
        <v/>
      </c>
    </row>
    <row r="304">
      <c r="A304" s="5" t="n"/>
      <c r="B304" s="5" t="n"/>
      <c r="C304" s="5" t="n"/>
      <c r="D304" s="16">
        <f>IF(A304&amp;""="","",COUNTIFS('التسليم'!$B$6:$B$2005,A304&amp;""))</f>
        <v/>
      </c>
      <c r="E304" s="16">
        <f>IF(A304&amp;""="","",COUNTIFS('التسليم'!$B$6:$B$2005,A304&amp;"",'التسليم'!$C$6:$C$2005,"سلّم في الموعد"))</f>
        <v/>
      </c>
      <c r="F304" s="16">
        <f>IF(A304&amp;""="","",COUNTIFS('التسليم'!$B$6:$B$2005,A304&amp;"",'التسليم'!$C$6:$C$2005,"سلّم متأخرًا"))</f>
        <v/>
      </c>
      <c r="G304" s="16">
        <f>IF(A304&amp;""="","",COUNTIFS('التسليم'!$B$6:$B$2005,A304&amp;"",'التسليم'!$C$6:$C$2005,"لم يسلّم"))</f>
        <v/>
      </c>
      <c r="H304" s="17">
        <f>IF(A304&amp;""="","",IF(D304=0,"",ROUND((E304+F304)/D304,4)))</f>
        <v/>
      </c>
      <c r="I304" s="16">
        <f>IF(A304&amp;""="","",COUNTIFS('السلوك'!$B$6:$B$1005,A304&amp;"",'السلوك'!$C$6:$C$1005,"إيجابي"))</f>
        <v/>
      </c>
      <c r="J304" s="16">
        <f>IF(A304&amp;""="","",COUNTIFS('السلوك'!$B$6:$B$1005,A304&amp;"",'السلوك'!$C$6:$C$1005,"تنبيه"))</f>
        <v/>
      </c>
      <c r="K304" s="6">
        <f>IF(A304&amp;""="","",IF(D304=0,"لا واجبات",IF(H304&lt;'الإعدادات'!$B$6,"يحتاج متابعة","منتظم")))</f>
        <v/>
      </c>
      <c r="L304" s="6">
        <f>IF(A304&amp;""="","",IF(J304&gt;='الإعدادات'!$B$7,"متابعة سلوك",""))</f>
        <v/>
      </c>
      <c r="M304" s="16">
        <f>IF(K304="يحتاج متابعة",COUNTIFS($H$6:$H$305,"&lt;"&amp;H304,$K$6:$K$305,"يحتاج متابعة")+COUNTIFS($H$6:H304,H304,$K$6:K304,"يحتاج متابعة"),"")</f>
        <v/>
      </c>
    </row>
    <row r="305">
      <c r="A305" s="5" t="n"/>
      <c r="B305" s="5" t="n"/>
      <c r="C305" s="5" t="n"/>
      <c r="D305" s="16">
        <f>IF(A305&amp;""="","",COUNTIFS('التسليم'!$B$6:$B$2005,A305&amp;""))</f>
        <v/>
      </c>
      <c r="E305" s="16">
        <f>IF(A305&amp;""="","",COUNTIFS('التسليم'!$B$6:$B$2005,A305&amp;"",'التسليم'!$C$6:$C$2005,"سلّم في الموعد"))</f>
        <v/>
      </c>
      <c r="F305" s="16">
        <f>IF(A305&amp;""="","",COUNTIFS('التسليم'!$B$6:$B$2005,A305&amp;"",'التسليم'!$C$6:$C$2005,"سلّم متأخرًا"))</f>
        <v/>
      </c>
      <c r="G305" s="16">
        <f>IF(A305&amp;""="","",COUNTIFS('التسليم'!$B$6:$B$2005,A305&amp;"",'التسليم'!$C$6:$C$2005,"لم يسلّم"))</f>
        <v/>
      </c>
      <c r="H305" s="17">
        <f>IF(A305&amp;""="","",IF(D305=0,"",ROUND((E305+F305)/D305,4)))</f>
        <v/>
      </c>
      <c r="I305" s="16">
        <f>IF(A305&amp;""="","",COUNTIFS('السلوك'!$B$6:$B$1005,A305&amp;"",'السلوك'!$C$6:$C$1005,"إيجابي"))</f>
        <v/>
      </c>
      <c r="J305" s="16">
        <f>IF(A305&amp;""="","",COUNTIFS('السلوك'!$B$6:$B$1005,A305&amp;"",'السلوك'!$C$6:$C$1005,"تنبيه"))</f>
        <v/>
      </c>
      <c r="K305" s="6">
        <f>IF(A305&amp;""="","",IF(D305=0,"لا واجبات",IF(H305&lt;'الإعدادات'!$B$6,"يحتاج متابعة","منتظم")))</f>
        <v/>
      </c>
      <c r="L305" s="6">
        <f>IF(A305&amp;""="","",IF(J305&gt;='الإعدادات'!$B$7,"متابعة سلوك",""))</f>
        <v/>
      </c>
      <c r="M305" s="16">
        <f>IF(K305="يحتاج متابعة",COUNTIFS($H$6:$H$305,"&lt;"&amp;H305,$K$6:$K$305,"يحتاج متابعة")+COUNTIFS($H$6:H305,H305,$K$6:K305,"يحتاج متابعة"),"")</f>
        <v/>
      </c>
    </row>
  </sheetData>
  <autoFilter ref="A5:M305"/>
  <mergeCells count="2">
    <mergeCell ref="A2:M2"/>
    <mergeCell ref="A1:M1"/>
  </mergeCells>
  <conditionalFormatting sqref="A6:M305">
    <cfRule type="expression" priority="1" dxfId="0">
      <formula>$K6="يحتاج متابعة"</formula>
    </cfRule>
  </conditionalFormatting>
  <conditionalFormatting sqref="L6:L305">
    <cfRule type="expression" priority="2" dxfId="1">
      <formula>$L6&lt;&gt;""</formula>
    </cfRule>
  </conditionalFormatting>
  <conditionalFormatting sqref="K6:K305">
    <cfRule type="expression" priority="3" dxfId="2">
      <formula>$K6="منتظم"</formula>
    </cfRule>
  </conditionalFormatting>
  <dataValidations count="1">
    <dataValidation sqref="C6:C305" showDropDown="0" showInputMessage="0" showErrorMessage="0" allowBlank="1" type="list">
      <formula1>='الإعدادات'!$A$10:$A$29</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L3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10" customWidth="1" min="1" max="1"/>
    <col width="13" customWidth="1" min="2" max="2"/>
    <col width="14" customWidth="1" min="3" max="3"/>
    <col width="14" customWidth="1" min="4" max="4"/>
    <col width="30" customWidth="1" min="5" max="5"/>
    <col width="13" customWidth="1" min="6" max="6"/>
    <col width="11" customWidth="1" min="7" max="7"/>
    <col width="11" customWidth="1" min="8" max="8"/>
    <col width="11" customWidth="1" min="9" max="9"/>
    <col width="11" customWidth="1" min="10" max="10"/>
    <col width="12" customWidth="1" min="11" max="11"/>
    <col width="12" customWidth="1" min="12" max="12"/>
  </cols>
  <sheetData>
    <row r="1" ht="26" customHeight="1">
      <c r="A1" s="10" t="inlineStr">
        <is>
          <t>شيت متابعة الواجبات والسلوك للمعلم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كود الواجب</t>
        </is>
      </c>
      <c r="B5" s="15" t="inlineStr">
        <is>
          <t>تاريخ الواجب</t>
        </is>
      </c>
      <c r="C5" s="15" t="inlineStr">
        <is>
          <t>الفصل</t>
        </is>
      </c>
      <c r="D5" s="15" t="inlineStr">
        <is>
          <t>المادة</t>
        </is>
      </c>
      <c r="E5" s="15" t="inlineStr">
        <is>
          <t>الواجب</t>
        </is>
      </c>
      <c r="F5" s="15" t="inlineStr">
        <is>
          <t>موعد التسليم</t>
        </is>
      </c>
      <c r="G5" s="15" t="inlineStr">
        <is>
          <t>طلاب الفصل</t>
        </is>
      </c>
      <c r="H5" s="15" t="inlineStr">
        <is>
          <t>سطور مسجلة</t>
        </is>
      </c>
      <c r="I5" s="15" t="inlineStr">
        <is>
          <t>سلّم</t>
        </is>
      </c>
      <c r="J5" s="15" t="inlineStr">
        <is>
          <t>لم يسلّم</t>
        </is>
      </c>
      <c r="K5" s="15" t="inlineStr">
        <is>
          <t>نسبة التسليم</t>
        </is>
      </c>
      <c r="L5" s="15" t="inlineStr">
        <is>
          <t>غير مسجّل</t>
        </is>
      </c>
    </row>
    <row r="6">
      <c r="A6" s="5" t="inlineStr">
        <is>
          <t>H01</t>
        </is>
      </c>
      <c r="B6" s="18" t="n">
        <v>46299</v>
      </c>
      <c r="C6" s="5" t="inlineStr">
        <is>
          <t>فصل 1</t>
        </is>
      </c>
      <c r="D6" s="5" t="inlineStr">
        <is>
          <t>رياضيات</t>
        </is>
      </c>
      <c r="E6" s="5" t="inlineStr">
        <is>
          <t>تمارين الدرس الثالث</t>
        </is>
      </c>
      <c r="F6" s="18" t="n">
        <v>46301</v>
      </c>
      <c r="G6" s="16">
        <f>IF(A6&amp;""="","",COUNTIFS('الطلاب'!$C$6:$C$305,C6&amp;""))</f>
        <v/>
      </c>
      <c r="H6" s="16">
        <f>IF(A6&amp;""="","",COUNTIFS('التسليم'!$A$6:$A$2005,A6&amp;""))</f>
        <v/>
      </c>
      <c r="I6" s="16">
        <f>IF(A6&amp;""="","",COUNTIFS('التسليم'!$A$6:$A$2005,A6&amp;"",'التسليم'!$C$6:$C$2005,"سلّم في الموعد")+COUNTIFS('التسليم'!$A$6:$A$2005,A6&amp;"",'التسليم'!$C$6:$C$2005,"سلّم متأخرًا"))</f>
        <v/>
      </c>
      <c r="J6" s="16">
        <f>IF(A6&amp;""="","",COUNTIFS('التسليم'!$A$6:$A$2005,A6&amp;"",'التسليم'!$C$6:$C$2005,"لم يسلّم"))</f>
        <v/>
      </c>
      <c r="K6" s="17">
        <f>IF(A6&amp;""="","",IF(H6=0,"",ROUND(I6/H6,4)))</f>
        <v/>
      </c>
      <c r="L6" s="16">
        <f>IF(A6&amp;""="","",MAX(0,G6-H6))</f>
        <v/>
      </c>
    </row>
    <row r="7">
      <c r="A7" s="5" t="inlineStr">
        <is>
          <t>H02</t>
        </is>
      </c>
      <c r="B7" s="18" t="n">
        <v>46306</v>
      </c>
      <c r="C7" s="5" t="inlineStr">
        <is>
          <t>فصل 1</t>
        </is>
      </c>
      <c r="D7" s="5" t="inlineStr">
        <is>
          <t>لغة عربية</t>
        </is>
      </c>
      <c r="E7" s="5" t="inlineStr">
        <is>
          <t>كتابة فقرة وصفية</t>
        </is>
      </c>
      <c r="F7" s="18" t="n">
        <v>46308</v>
      </c>
      <c r="G7" s="16">
        <f>IF(A7&amp;""="","",COUNTIFS('الطلاب'!$C$6:$C$305,C7&amp;""))</f>
        <v/>
      </c>
      <c r="H7" s="16">
        <f>IF(A7&amp;""="","",COUNTIFS('التسليم'!$A$6:$A$2005,A7&amp;""))</f>
        <v/>
      </c>
      <c r="I7" s="16">
        <f>IF(A7&amp;""="","",COUNTIFS('التسليم'!$A$6:$A$2005,A7&amp;"",'التسليم'!$C$6:$C$2005,"سلّم في الموعد")+COUNTIFS('التسليم'!$A$6:$A$2005,A7&amp;"",'التسليم'!$C$6:$C$2005,"سلّم متأخرًا"))</f>
        <v/>
      </c>
      <c r="J7" s="16">
        <f>IF(A7&amp;""="","",COUNTIFS('التسليم'!$A$6:$A$2005,A7&amp;"",'التسليم'!$C$6:$C$2005,"لم يسلّم"))</f>
        <v/>
      </c>
      <c r="K7" s="17">
        <f>IF(A7&amp;""="","",IF(H7=0,"",ROUND(I7/H7,4)))</f>
        <v/>
      </c>
      <c r="L7" s="16">
        <f>IF(A7&amp;""="","",MAX(0,G7-H7))</f>
        <v/>
      </c>
    </row>
    <row r="8">
      <c r="A8" s="5" t="inlineStr">
        <is>
          <t>H03</t>
        </is>
      </c>
      <c r="B8" s="18" t="n">
        <v>46307</v>
      </c>
      <c r="C8" s="5" t="inlineStr">
        <is>
          <t>فصل 2</t>
        </is>
      </c>
      <c r="D8" s="5" t="inlineStr">
        <is>
          <t>علوم</t>
        </is>
      </c>
      <c r="E8" s="5" t="inlineStr">
        <is>
          <t>ورقة عمل الدرس الثاني</t>
        </is>
      </c>
      <c r="F8" s="18" t="n">
        <v>46309</v>
      </c>
      <c r="G8" s="16">
        <f>IF(A8&amp;""="","",COUNTIFS('الطلاب'!$C$6:$C$305,C8&amp;""))</f>
        <v/>
      </c>
      <c r="H8" s="16">
        <f>IF(A8&amp;""="","",COUNTIFS('التسليم'!$A$6:$A$2005,A8&amp;""))</f>
        <v/>
      </c>
      <c r="I8" s="16">
        <f>IF(A8&amp;""="","",COUNTIFS('التسليم'!$A$6:$A$2005,A8&amp;"",'التسليم'!$C$6:$C$2005,"سلّم في الموعد")+COUNTIFS('التسليم'!$A$6:$A$2005,A8&amp;"",'التسليم'!$C$6:$C$2005,"سلّم متأخرًا"))</f>
        <v/>
      </c>
      <c r="J8" s="16">
        <f>IF(A8&amp;""="","",COUNTIFS('التسليم'!$A$6:$A$2005,A8&amp;"",'التسليم'!$C$6:$C$2005,"لم يسلّم"))</f>
        <v/>
      </c>
      <c r="K8" s="17">
        <f>IF(A8&amp;""="","",IF(H8=0,"",ROUND(I8/H8,4)))</f>
        <v/>
      </c>
      <c r="L8" s="16">
        <f>IF(A8&amp;""="","",MAX(0,G8-H8))</f>
        <v/>
      </c>
    </row>
    <row r="9">
      <c r="A9" s="5" t="inlineStr">
        <is>
          <t>H04</t>
        </is>
      </c>
      <c r="B9" s="18" t="n">
        <v>46320</v>
      </c>
      <c r="C9" s="5" t="inlineStr">
        <is>
          <t>فصل 1</t>
        </is>
      </c>
      <c r="D9" s="5" t="inlineStr">
        <is>
          <t>رياضيات</t>
        </is>
      </c>
      <c r="E9" s="5" t="inlineStr">
        <is>
          <t>مراجعة الوحدة الأولى</t>
        </is>
      </c>
      <c r="F9" s="18" t="n">
        <v>46322</v>
      </c>
      <c r="G9" s="16">
        <f>IF(A9&amp;""="","",COUNTIFS('الطلاب'!$C$6:$C$305,C9&amp;""))</f>
        <v/>
      </c>
      <c r="H9" s="16">
        <f>IF(A9&amp;""="","",COUNTIFS('التسليم'!$A$6:$A$2005,A9&amp;""))</f>
        <v/>
      </c>
      <c r="I9" s="16">
        <f>IF(A9&amp;""="","",COUNTIFS('التسليم'!$A$6:$A$2005,A9&amp;"",'التسليم'!$C$6:$C$2005,"سلّم في الموعد")+COUNTIFS('التسليم'!$A$6:$A$2005,A9&amp;"",'التسليم'!$C$6:$C$2005,"سلّم متأخرًا"))</f>
        <v/>
      </c>
      <c r="J9" s="16">
        <f>IF(A9&amp;""="","",COUNTIFS('التسليم'!$A$6:$A$2005,A9&amp;"",'التسليم'!$C$6:$C$2005,"لم يسلّم"))</f>
        <v/>
      </c>
      <c r="K9" s="17">
        <f>IF(A9&amp;""="","",IF(H9=0,"",ROUND(I9/H9,4)))</f>
        <v/>
      </c>
      <c r="L9" s="16">
        <f>IF(A9&amp;""="","",MAX(0,G9-H9))</f>
        <v/>
      </c>
    </row>
    <row r="10">
      <c r="A10" s="5" t="inlineStr">
        <is>
          <t>H05</t>
        </is>
      </c>
      <c r="B10" s="18" t="n">
        <v>46321</v>
      </c>
      <c r="C10" s="5" t="inlineStr">
        <is>
          <t>فصل 2</t>
        </is>
      </c>
      <c r="D10" s="5" t="inlineStr">
        <is>
          <t>لغة عربية</t>
        </is>
      </c>
      <c r="E10" s="5" t="inlineStr">
        <is>
          <t>قراءة النص وتلخيصه</t>
        </is>
      </c>
      <c r="F10" s="18" t="n">
        <v>46323</v>
      </c>
      <c r="G10" s="16">
        <f>IF(A10&amp;""="","",COUNTIFS('الطلاب'!$C$6:$C$305,C10&amp;""))</f>
        <v/>
      </c>
      <c r="H10" s="16">
        <f>IF(A10&amp;""="","",COUNTIFS('التسليم'!$A$6:$A$2005,A10&amp;""))</f>
        <v/>
      </c>
      <c r="I10" s="16">
        <f>IF(A10&amp;""="","",COUNTIFS('التسليم'!$A$6:$A$2005,A10&amp;"",'التسليم'!$C$6:$C$2005,"سلّم في الموعد")+COUNTIFS('التسليم'!$A$6:$A$2005,A10&amp;"",'التسليم'!$C$6:$C$2005,"سلّم متأخرًا"))</f>
        <v/>
      </c>
      <c r="J10" s="16">
        <f>IF(A10&amp;""="","",COUNTIFS('التسليم'!$A$6:$A$2005,A10&amp;"",'التسليم'!$C$6:$C$2005,"لم يسلّم"))</f>
        <v/>
      </c>
      <c r="K10" s="17">
        <f>IF(A10&amp;""="","",IF(H10=0,"",ROUND(I10/H10,4)))</f>
        <v/>
      </c>
      <c r="L10" s="16">
        <f>IF(A10&amp;""="","",MAX(0,G10-H10))</f>
        <v/>
      </c>
    </row>
    <row r="11">
      <c r="A11" s="5" t="n"/>
      <c r="B11" s="18" t="n"/>
      <c r="C11" s="5" t="n"/>
      <c r="D11" s="5" t="n"/>
      <c r="E11" s="5" t="n"/>
      <c r="F11" s="18" t="n"/>
      <c r="G11" s="16">
        <f>IF(A11&amp;""="","",COUNTIFS('الطلاب'!$C$6:$C$305,C11&amp;""))</f>
        <v/>
      </c>
      <c r="H11" s="16">
        <f>IF(A11&amp;""="","",COUNTIFS('التسليم'!$A$6:$A$2005,A11&amp;""))</f>
        <v/>
      </c>
      <c r="I11" s="16">
        <f>IF(A11&amp;""="","",COUNTIFS('التسليم'!$A$6:$A$2005,A11&amp;"",'التسليم'!$C$6:$C$2005,"سلّم في الموعد")+COUNTIFS('التسليم'!$A$6:$A$2005,A11&amp;"",'التسليم'!$C$6:$C$2005,"سلّم متأخرًا"))</f>
        <v/>
      </c>
      <c r="J11" s="16">
        <f>IF(A11&amp;""="","",COUNTIFS('التسليم'!$A$6:$A$2005,A11&amp;"",'التسليم'!$C$6:$C$2005,"لم يسلّم"))</f>
        <v/>
      </c>
      <c r="K11" s="17">
        <f>IF(A11&amp;""="","",IF(H11=0,"",ROUND(I11/H11,4)))</f>
        <v/>
      </c>
      <c r="L11" s="16">
        <f>IF(A11&amp;""="","",MAX(0,G11-H11))</f>
        <v/>
      </c>
    </row>
    <row r="12">
      <c r="A12" s="5" t="n"/>
      <c r="B12" s="18" t="n"/>
      <c r="C12" s="5" t="n"/>
      <c r="D12" s="5" t="n"/>
      <c r="E12" s="5" t="n"/>
      <c r="F12" s="18" t="n"/>
      <c r="G12" s="16">
        <f>IF(A12&amp;""="","",COUNTIFS('الطلاب'!$C$6:$C$305,C12&amp;""))</f>
        <v/>
      </c>
      <c r="H12" s="16">
        <f>IF(A12&amp;""="","",COUNTIFS('التسليم'!$A$6:$A$2005,A12&amp;""))</f>
        <v/>
      </c>
      <c r="I12" s="16">
        <f>IF(A12&amp;""="","",COUNTIFS('التسليم'!$A$6:$A$2005,A12&amp;"",'التسليم'!$C$6:$C$2005,"سلّم في الموعد")+COUNTIFS('التسليم'!$A$6:$A$2005,A12&amp;"",'التسليم'!$C$6:$C$2005,"سلّم متأخرًا"))</f>
        <v/>
      </c>
      <c r="J12" s="16">
        <f>IF(A12&amp;""="","",COUNTIFS('التسليم'!$A$6:$A$2005,A12&amp;"",'التسليم'!$C$6:$C$2005,"لم يسلّم"))</f>
        <v/>
      </c>
      <c r="K12" s="17">
        <f>IF(A12&amp;""="","",IF(H12=0,"",ROUND(I12/H12,4)))</f>
        <v/>
      </c>
      <c r="L12" s="16">
        <f>IF(A12&amp;""="","",MAX(0,G12-H12))</f>
        <v/>
      </c>
    </row>
    <row r="13">
      <c r="A13" s="5" t="n"/>
      <c r="B13" s="18" t="n"/>
      <c r="C13" s="5" t="n"/>
      <c r="D13" s="5" t="n"/>
      <c r="E13" s="5" t="n"/>
      <c r="F13" s="18" t="n"/>
      <c r="G13" s="16">
        <f>IF(A13&amp;""="","",COUNTIFS('الطلاب'!$C$6:$C$305,C13&amp;""))</f>
        <v/>
      </c>
      <c r="H13" s="16">
        <f>IF(A13&amp;""="","",COUNTIFS('التسليم'!$A$6:$A$2005,A13&amp;""))</f>
        <v/>
      </c>
      <c r="I13" s="16">
        <f>IF(A13&amp;""="","",COUNTIFS('التسليم'!$A$6:$A$2005,A13&amp;"",'التسليم'!$C$6:$C$2005,"سلّم في الموعد")+COUNTIFS('التسليم'!$A$6:$A$2005,A13&amp;"",'التسليم'!$C$6:$C$2005,"سلّم متأخرًا"))</f>
        <v/>
      </c>
      <c r="J13" s="16">
        <f>IF(A13&amp;""="","",COUNTIFS('التسليم'!$A$6:$A$2005,A13&amp;"",'التسليم'!$C$6:$C$2005,"لم يسلّم"))</f>
        <v/>
      </c>
      <c r="K13" s="17">
        <f>IF(A13&amp;""="","",IF(H13=0,"",ROUND(I13/H13,4)))</f>
        <v/>
      </c>
      <c r="L13" s="16">
        <f>IF(A13&amp;""="","",MAX(0,G13-H13))</f>
        <v/>
      </c>
    </row>
    <row r="14">
      <c r="A14" s="5" t="n"/>
      <c r="B14" s="18" t="n"/>
      <c r="C14" s="5" t="n"/>
      <c r="D14" s="5" t="n"/>
      <c r="E14" s="5" t="n"/>
      <c r="F14" s="18" t="n"/>
      <c r="G14" s="16">
        <f>IF(A14&amp;""="","",COUNTIFS('الطلاب'!$C$6:$C$305,C14&amp;""))</f>
        <v/>
      </c>
      <c r="H14" s="16">
        <f>IF(A14&amp;""="","",COUNTIFS('التسليم'!$A$6:$A$2005,A14&amp;""))</f>
        <v/>
      </c>
      <c r="I14" s="16">
        <f>IF(A14&amp;""="","",COUNTIFS('التسليم'!$A$6:$A$2005,A14&amp;"",'التسليم'!$C$6:$C$2005,"سلّم في الموعد")+COUNTIFS('التسليم'!$A$6:$A$2005,A14&amp;"",'التسليم'!$C$6:$C$2005,"سلّم متأخرًا"))</f>
        <v/>
      </c>
      <c r="J14" s="16">
        <f>IF(A14&amp;""="","",COUNTIFS('التسليم'!$A$6:$A$2005,A14&amp;"",'التسليم'!$C$6:$C$2005,"لم يسلّم"))</f>
        <v/>
      </c>
      <c r="K14" s="17">
        <f>IF(A14&amp;""="","",IF(H14=0,"",ROUND(I14/H14,4)))</f>
        <v/>
      </c>
      <c r="L14" s="16">
        <f>IF(A14&amp;""="","",MAX(0,G14-H14))</f>
        <v/>
      </c>
    </row>
    <row r="15">
      <c r="A15" s="5" t="n"/>
      <c r="B15" s="18" t="n"/>
      <c r="C15" s="5" t="n"/>
      <c r="D15" s="5" t="n"/>
      <c r="E15" s="5" t="n"/>
      <c r="F15" s="18" t="n"/>
      <c r="G15" s="16">
        <f>IF(A15&amp;""="","",COUNTIFS('الطلاب'!$C$6:$C$305,C15&amp;""))</f>
        <v/>
      </c>
      <c r="H15" s="16">
        <f>IF(A15&amp;""="","",COUNTIFS('التسليم'!$A$6:$A$2005,A15&amp;""))</f>
        <v/>
      </c>
      <c r="I15" s="16">
        <f>IF(A15&amp;""="","",COUNTIFS('التسليم'!$A$6:$A$2005,A15&amp;"",'التسليم'!$C$6:$C$2005,"سلّم في الموعد")+COUNTIFS('التسليم'!$A$6:$A$2005,A15&amp;"",'التسليم'!$C$6:$C$2005,"سلّم متأخرًا"))</f>
        <v/>
      </c>
      <c r="J15" s="16">
        <f>IF(A15&amp;""="","",COUNTIFS('التسليم'!$A$6:$A$2005,A15&amp;"",'التسليم'!$C$6:$C$2005,"لم يسلّم"))</f>
        <v/>
      </c>
      <c r="K15" s="17">
        <f>IF(A15&amp;""="","",IF(H15=0,"",ROUND(I15/H15,4)))</f>
        <v/>
      </c>
      <c r="L15" s="16">
        <f>IF(A15&amp;""="","",MAX(0,G15-H15))</f>
        <v/>
      </c>
    </row>
    <row r="16">
      <c r="A16" s="5" t="n"/>
      <c r="B16" s="18" t="n"/>
      <c r="C16" s="5" t="n"/>
      <c r="D16" s="5" t="n"/>
      <c r="E16" s="5" t="n"/>
      <c r="F16" s="18" t="n"/>
      <c r="G16" s="16">
        <f>IF(A16&amp;""="","",COUNTIFS('الطلاب'!$C$6:$C$305,C16&amp;""))</f>
        <v/>
      </c>
      <c r="H16" s="16">
        <f>IF(A16&amp;""="","",COUNTIFS('التسليم'!$A$6:$A$2005,A16&amp;""))</f>
        <v/>
      </c>
      <c r="I16" s="16">
        <f>IF(A16&amp;""="","",COUNTIFS('التسليم'!$A$6:$A$2005,A16&amp;"",'التسليم'!$C$6:$C$2005,"سلّم في الموعد")+COUNTIFS('التسليم'!$A$6:$A$2005,A16&amp;"",'التسليم'!$C$6:$C$2005,"سلّم متأخرًا"))</f>
        <v/>
      </c>
      <c r="J16" s="16">
        <f>IF(A16&amp;""="","",COUNTIFS('التسليم'!$A$6:$A$2005,A16&amp;"",'التسليم'!$C$6:$C$2005,"لم يسلّم"))</f>
        <v/>
      </c>
      <c r="K16" s="17">
        <f>IF(A16&amp;""="","",IF(H16=0,"",ROUND(I16/H16,4)))</f>
        <v/>
      </c>
      <c r="L16" s="16">
        <f>IF(A16&amp;""="","",MAX(0,G16-H16))</f>
        <v/>
      </c>
    </row>
    <row r="17">
      <c r="A17" s="5" t="n"/>
      <c r="B17" s="18" t="n"/>
      <c r="C17" s="5" t="n"/>
      <c r="D17" s="5" t="n"/>
      <c r="E17" s="5" t="n"/>
      <c r="F17" s="18" t="n"/>
      <c r="G17" s="16">
        <f>IF(A17&amp;""="","",COUNTIFS('الطلاب'!$C$6:$C$305,C17&amp;""))</f>
        <v/>
      </c>
      <c r="H17" s="16">
        <f>IF(A17&amp;""="","",COUNTIFS('التسليم'!$A$6:$A$2005,A17&amp;""))</f>
        <v/>
      </c>
      <c r="I17" s="16">
        <f>IF(A17&amp;""="","",COUNTIFS('التسليم'!$A$6:$A$2005,A17&amp;"",'التسليم'!$C$6:$C$2005,"سلّم في الموعد")+COUNTIFS('التسليم'!$A$6:$A$2005,A17&amp;"",'التسليم'!$C$6:$C$2005,"سلّم متأخرًا"))</f>
        <v/>
      </c>
      <c r="J17" s="16">
        <f>IF(A17&amp;""="","",COUNTIFS('التسليم'!$A$6:$A$2005,A17&amp;"",'التسليم'!$C$6:$C$2005,"لم يسلّم"))</f>
        <v/>
      </c>
      <c r="K17" s="17">
        <f>IF(A17&amp;""="","",IF(H17=0,"",ROUND(I17/H17,4)))</f>
        <v/>
      </c>
      <c r="L17" s="16">
        <f>IF(A17&amp;""="","",MAX(0,G17-H17))</f>
        <v/>
      </c>
    </row>
    <row r="18">
      <c r="A18" s="5" t="n"/>
      <c r="B18" s="18" t="n"/>
      <c r="C18" s="5" t="n"/>
      <c r="D18" s="5" t="n"/>
      <c r="E18" s="5" t="n"/>
      <c r="F18" s="18" t="n"/>
      <c r="G18" s="16">
        <f>IF(A18&amp;""="","",COUNTIFS('الطلاب'!$C$6:$C$305,C18&amp;""))</f>
        <v/>
      </c>
      <c r="H18" s="16">
        <f>IF(A18&amp;""="","",COUNTIFS('التسليم'!$A$6:$A$2005,A18&amp;""))</f>
        <v/>
      </c>
      <c r="I18" s="16">
        <f>IF(A18&amp;""="","",COUNTIFS('التسليم'!$A$6:$A$2005,A18&amp;"",'التسليم'!$C$6:$C$2005,"سلّم في الموعد")+COUNTIFS('التسليم'!$A$6:$A$2005,A18&amp;"",'التسليم'!$C$6:$C$2005,"سلّم متأخرًا"))</f>
        <v/>
      </c>
      <c r="J18" s="16">
        <f>IF(A18&amp;""="","",COUNTIFS('التسليم'!$A$6:$A$2005,A18&amp;"",'التسليم'!$C$6:$C$2005,"لم يسلّم"))</f>
        <v/>
      </c>
      <c r="K18" s="17">
        <f>IF(A18&amp;""="","",IF(H18=0,"",ROUND(I18/H18,4)))</f>
        <v/>
      </c>
      <c r="L18" s="16">
        <f>IF(A18&amp;""="","",MAX(0,G18-H18))</f>
        <v/>
      </c>
    </row>
    <row r="19">
      <c r="A19" s="5" t="n"/>
      <c r="B19" s="18" t="n"/>
      <c r="C19" s="5" t="n"/>
      <c r="D19" s="5" t="n"/>
      <c r="E19" s="5" t="n"/>
      <c r="F19" s="18" t="n"/>
      <c r="G19" s="16">
        <f>IF(A19&amp;""="","",COUNTIFS('الطلاب'!$C$6:$C$305,C19&amp;""))</f>
        <v/>
      </c>
      <c r="H19" s="16">
        <f>IF(A19&amp;""="","",COUNTIFS('التسليم'!$A$6:$A$2005,A19&amp;""))</f>
        <v/>
      </c>
      <c r="I19" s="16">
        <f>IF(A19&amp;""="","",COUNTIFS('التسليم'!$A$6:$A$2005,A19&amp;"",'التسليم'!$C$6:$C$2005,"سلّم في الموعد")+COUNTIFS('التسليم'!$A$6:$A$2005,A19&amp;"",'التسليم'!$C$6:$C$2005,"سلّم متأخرًا"))</f>
        <v/>
      </c>
      <c r="J19" s="16">
        <f>IF(A19&amp;""="","",COUNTIFS('التسليم'!$A$6:$A$2005,A19&amp;"",'التسليم'!$C$6:$C$2005,"لم يسلّم"))</f>
        <v/>
      </c>
      <c r="K19" s="17">
        <f>IF(A19&amp;""="","",IF(H19=0,"",ROUND(I19/H19,4)))</f>
        <v/>
      </c>
      <c r="L19" s="16">
        <f>IF(A19&amp;""="","",MAX(0,G19-H19))</f>
        <v/>
      </c>
    </row>
    <row r="20">
      <c r="A20" s="5" t="n"/>
      <c r="B20" s="18" t="n"/>
      <c r="C20" s="5" t="n"/>
      <c r="D20" s="5" t="n"/>
      <c r="E20" s="5" t="n"/>
      <c r="F20" s="18" t="n"/>
      <c r="G20" s="16">
        <f>IF(A20&amp;""="","",COUNTIFS('الطلاب'!$C$6:$C$305,C20&amp;""))</f>
        <v/>
      </c>
      <c r="H20" s="16">
        <f>IF(A20&amp;""="","",COUNTIFS('التسليم'!$A$6:$A$2005,A20&amp;""))</f>
        <v/>
      </c>
      <c r="I20" s="16">
        <f>IF(A20&amp;""="","",COUNTIFS('التسليم'!$A$6:$A$2005,A20&amp;"",'التسليم'!$C$6:$C$2005,"سلّم في الموعد")+COUNTIFS('التسليم'!$A$6:$A$2005,A20&amp;"",'التسليم'!$C$6:$C$2005,"سلّم متأخرًا"))</f>
        <v/>
      </c>
      <c r="J20" s="16">
        <f>IF(A20&amp;""="","",COUNTIFS('التسليم'!$A$6:$A$2005,A20&amp;"",'التسليم'!$C$6:$C$2005,"لم يسلّم"))</f>
        <v/>
      </c>
      <c r="K20" s="17">
        <f>IF(A20&amp;""="","",IF(H20=0,"",ROUND(I20/H20,4)))</f>
        <v/>
      </c>
      <c r="L20" s="16">
        <f>IF(A20&amp;""="","",MAX(0,G20-H20))</f>
        <v/>
      </c>
    </row>
    <row r="21">
      <c r="A21" s="5" t="n"/>
      <c r="B21" s="18" t="n"/>
      <c r="C21" s="5" t="n"/>
      <c r="D21" s="5" t="n"/>
      <c r="E21" s="5" t="n"/>
      <c r="F21" s="18" t="n"/>
      <c r="G21" s="16">
        <f>IF(A21&amp;""="","",COUNTIFS('الطلاب'!$C$6:$C$305,C21&amp;""))</f>
        <v/>
      </c>
      <c r="H21" s="16">
        <f>IF(A21&amp;""="","",COUNTIFS('التسليم'!$A$6:$A$2005,A21&amp;""))</f>
        <v/>
      </c>
      <c r="I21" s="16">
        <f>IF(A21&amp;""="","",COUNTIFS('التسليم'!$A$6:$A$2005,A21&amp;"",'التسليم'!$C$6:$C$2005,"سلّم في الموعد")+COUNTIFS('التسليم'!$A$6:$A$2005,A21&amp;"",'التسليم'!$C$6:$C$2005,"سلّم متأخرًا"))</f>
        <v/>
      </c>
      <c r="J21" s="16">
        <f>IF(A21&amp;""="","",COUNTIFS('التسليم'!$A$6:$A$2005,A21&amp;"",'التسليم'!$C$6:$C$2005,"لم يسلّم"))</f>
        <v/>
      </c>
      <c r="K21" s="17">
        <f>IF(A21&amp;""="","",IF(H21=0,"",ROUND(I21/H21,4)))</f>
        <v/>
      </c>
      <c r="L21" s="16">
        <f>IF(A21&amp;""="","",MAX(0,G21-H21))</f>
        <v/>
      </c>
    </row>
    <row r="22">
      <c r="A22" s="5" t="n"/>
      <c r="B22" s="18" t="n"/>
      <c r="C22" s="5" t="n"/>
      <c r="D22" s="5" t="n"/>
      <c r="E22" s="5" t="n"/>
      <c r="F22" s="18" t="n"/>
      <c r="G22" s="16">
        <f>IF(A22&amp;""="","",COUNTIFS('الطلاب'!$C$6:$C$305,C22&amp;""))</f>
        <v/>
      </c>
      <c r="H22" s="16">
        <f>IF(A22&amp;""="","",COUNTIFS('التسليم'!$A$6:$A$2005,A22&amp;""))</f>
        <v/>
      </c>
      <c r="I22" s="16">
        <f>IF(A22&amp;""="","",COUNTIFS('التسليم'!$A$6:$A$2005,A22&amp;"",'التسليم'!$C$6:$C$2005,"سلّم في الموعد")+COUNTIFS('التسليم'!$A$6:$A$2005,A22&amp;"",'التسليم'!$C$6:$C$2005,"سلّم متأخرًا"))</f>
        <v/>
      </c>
      <c r="J22" s="16">
        <f>IF(A22&amp;""="","",COUNTIFS('التسليم'!$A$6:$A$2005,A22&amp;"",'التسليم'!$C$6:$C$2005,"لم يسلّم"))</f>
        <v/>
      </c>
      <c r="K22" s="17">
        <f>IF(A22&amp;""="","",IF(H22=0,"",ROUND(I22/H22,4)))</f>
        <v/>
      </c>
      <c r="L22" s="16">
        <f>IF(A22&amp;""="","",MAX(0,G22-H22))</f>
        <v/>
      </c>
    </row>
    <row r="23">
      <c r="A23" s="5" t="n"/>
      <c r="B23" s="18" t="n"/>
      <c r="C23" s="5" t="n"/>
      <c r="D23" s="5" t="n"/>
      <c r="E23" s="5" t="n"/>
      <c r="F23" s="18" t="n"/>
      <c r="G23" s="16">
        <f>IF(A23&amp;""="","",COUNTIFS('الطلاب'!$C$6:$C$305,C23&amp;""))</f>
        <v/>
      </c>
      <c r="H23" s="16">
        <f>IF(A23&amp;""="","",COUNTIFS('التسليم'!$A$6:$A$2005,A23&amp;""))</f>
        <v/>
      </c>
      <c r="I23" s="16">
        <f>IF(A23&amp;""="","",COUNTIFS('التسليم'!$A$6:$A$2005,A23&amp;"",'التسليم'!$C$6:$C$2005,"سلّم في الموعد")+COUNTIFS('التسليم'!$A$6:$A$2005,A23&amp;"",'التسليم'!$C$6:$C$2005,"سلّم متأخرًا"))</f>
        <v/>
      </c>
      <c r="J23" s="16">
        <f>IF(A23&amp;""="","",COUNTIFS('التسليم'!$A$6:$A$2005,A23&amp;"",'التسليم'!$C$6:$C$2005,"لم يسلّم"))</f>
        <v/>
      </c>
      <c r="K23" s="17">
        <f>IF(A23&amp;""="","",IF(H23=0,"",ROUND(I23/H23,4)))</f>
        <v/>
      </c>
      <c r="L23" s="16">
        <f>IF(A23&amp;""="","",MAX(0,G23-H23))</f>
        <v/>
      </c>
    </row>
    <row r="24">
      <c r="A24" s="5" t="n"/>
      <c r="B24" s="18" t="n"/>
      <c r="C24" s="5" t="n"/>
      <c r="D24" s="5" t="n"/>
      <c r="E24" s="5" t="n"/>
      <c r="F24" s="18" t="n"/>
      <c r="G24" s="16">
        <f>IF(A24&amp;""="","",COUNTIFS('الطلاب'!$C$6:$C$305,C24&amp;""))</f>
        <v/>
      </c>
      <c r="H24" s="16">
        <f>IF(A24&amp;""="","",COUNTIFS('التسليم'!$A$6:$A$2005,A24&amp;""))</f>
        <v/>
      </c>
      <c r="I24" s="16">
        <f>IF(A24&amp;""="","",COUNTIFS('التسليم'!$A$6:$A$2005,A24&amp;"",'التسليم'!$C$6:$C$2005,"سلّم في الموعد")+COUNTIFS('التسليم'!$A$6:$A$2005,A24&amp;"",'التسليم'!$C$6:$C$2005,"سلّم متأخرًا"))</f>
        <v/>
      </c>
      <c r="J24" s="16">
        <f>IF(A24&amp;""="","",COUNTIFS('التسليم'!$A$6:$A$2005,A24&amp;"",'التسليم'!$C$6:$C$2005,"لم يسلّم"))</f>
        <v/>
      </c>
      <c r="K24" s="17">
        <f>IF(A24&amp;""="","",IF(H24=0,"",ROUND(I24/H24,4)))</f>
        <v/>
      </c>
      <c r="L24" s="16">
        <f>IF(A24&amp;""="","",MAX(0,G24-H24))</f>
        <v/>
      </c>
    </row>
    <row r="25">
      <c r="A25" s="5" t="n"/>
      <c r="B25" s="18" t="n"/>
      <c r="C25" s="5" t="n"/>
      <c r="D25" s="5" t="n"/>
      <c r="E25" s="5" t="n"/>
      <c r="F25" s="18" t="n"/>
      <c r="G25" s="16">
        <f>IF(A25&amp;""="","",COUNTIFS('الطلاب'!$C$6:$C$305,C25&amp;""))</f>
        <v/>
      </c>
      <c r="H25" s="16">
        <f>IF(A25&amp;""="","",COUNTIFS('التسليم'!$A$6:$A$2005,A25&amp;""))</f>
        <v/>
      </c>
      <c r="I25" s="16">
        <f>IF(A25&amp;""="","",COUNTIFS('التسليم'!$A$6:$A$2005,A25&amp;"",'التسليم'!$C$6:$C$2005,"سلّم في الموعد")+COUNTIFS('التسليم'!$A$6:$A$2005,A25&amp;"",'التسليم'!$C$6:$C$2005,"سلّم متأخرًا"))</f>
        <v/>
      </c>
      <c r="J25" s="16">
        <f>IF(A25&amp;""="","",COUNTIFS('التسليم'!$A$6:$A$2005,A25&amp;"",'التسليم'!$C$6:$C$2005,"لم يسلّم"))</f>
        <v/>
      </c>
      <c r="K25" s="17">
        <f>IF(A25&amp;""="","",IF(H25=0,"",ROUND(I25/H25,4)))</f>
        <v/>
      </c>
      <c r="L25" s="16">
        <f>IF(A25&amp;""="","",MAX(0,G25-H25))</f>
        <v/>
      </c>
    </row>
    <row r="26">
      <c r="A26" s="5" t="n"/>
      <c r="B26" s="18" t="n"/>
      <c r="C26" s="5" t="n"/>
      <c r="D26" s="5" t="n"/>
      <c r="E26" s="5" t="n"/>
      <c r="F26" s="18" t="n"/>
      <c r="G26" s="16">
        <f>IF(A26&amp;""="","",COUNTIFS('الطلاب'!$C$6:$C$305,C26&amp;""))</f>
        <v/>
      </c>
      <c r="H26" s="16">
        <f>IF(A26&amp;""="","",COUNTIFS('التسليم'!$A$6:$A$2005,A26&amp;""))</f>
        <v/>
      </c>
      <c r="I26" s="16">
        <f>IF(A26&amp;""="","",COUNTIFS('التسليم'!$A$6:$A$2005,A26&amp;"",'التسليم'!$C$6:$C$2005,"سلّم في الموعد")+COUNTIFS('التسليم'!$A$6:$A$2005,A26&amp;"",'التسليم'!$C$6:$C$2005,"سلّم متأخرًا"))</f>
        <v/>
      </c>
      <c r="J26" s="16">
        <f>IF(A26&amp;""="","",COUNTIFS('التسليم'!$A$6:$A$2005,A26&amp;"",'التسليم'!$C$6:$C$2005,"لم يسلّم"))</f>
        <v/>
      </c>
      <c r="K26" s="17">
        <f>IF(A26&amp;""="","",IF(H26=0,"",ROUND(I26/H26,4)))</f>
        <v/>
      </c>
      <c r="L26" s="16">
        <f>IF(A26&amp;""="","",MAX(0,G26-H26))</f>
        <v/>
      </c>
    </row>
    <row r="27">
      <c r="A27" s="5" t="n"/>
      <c r="B27" s="18" t="n"/>
      <c r="C27" s="5" t="n"/>
      <c r="D27" s="5" t="n"/>
      <c r="E27" s="5" t="n"/>
      <c r="F27" s="18" t="n"/>
      <c r="G27" s="16">
        <f>IF(A27&amp;""="","",COUNTIFS('الطلاب'!$C$6:$C$305,C27&amp;""))</f>
        <v/>
      </c>
      <c r="H27" s="16">
        <f>IF(A27&amp;""="","",COUNTIFS('التسليم'!$A$6:$A$2005,A27&amp;""))</f>
        <v/>
      </c>
      <c r="I27" s="16">
        <f>IF(A27&amp;""="","",COUNTIFS('التسليم'!$A$6:$A$2005,A27&amp;"",'التسليم'!$C$6:$C$2005,"سلّم في الموعد")+COUNTIFS('التسليم'!$A$6:$A$2005,A27&amp;"",'التسليم'!$C$6:$C$2005,"سلّم متأخرًا"))</f>
        <v/>
      </c>
      <c r="J27" s="16">
        <f>IF(A27&amp;""="","",COUNTIFS('التسليم'!$A$6:$A$2005,A27&amp;"",'التسليم'!$C$6:$C$2005,"لم يسلّم"))</f>
        <v/>
      </c>
      <c r="K27" s="17">
        <f>IF(A27&amp;""="","",IF(H27=0,"",ROUND(I27/H27,4)))</f>
        <v/>
      </c>
      <c r="L27" s="16">
        <f>IF(A27&amp;""="","",MAX(0,G27-H27))</f>
        <v/>
      </c>
    </row>
    <row r="28">
      <c r="A28" s="5" t="n"/>
      <c r="B28" s="18" t="n"/>
      <c r="C28" s="5" t="n"/>
      <c r="D28" s="5" t="n"/>
      <c r="E28" s="5" t="n"/>
      <c r="F28" s="18" t="n"/>
      <c r="G28" s="16">
        <f>IF(A28&amp;""="","",COUNTIFS('الطلاب'!$C$6:$C$305,C28&amp;""))</f>
        <v/>
      </c>
      <c r="H28" s="16">
        <f>IF(A28&amp;""="","",COUNTIFS('التسليم'!$A$6:$A$2005,A28&amp;""))</f>
        <v/>
      </c>
      <c r="I28" s="16">
        <f>IF(A28&amp;""="","",COUNTIFS('التسليم'!$A$6:$A$2005,A28&amp;"",'التسليم'!$C$6:$C$2005,"سلّم في الموعد")+COUNTIFS('التسليم'!$A$6:$A$2005,A28&amp;"",'التسليم'!$C$6:$C$2005,"سلّم متأخرًا"))</f>
        <v/>
      </c>
      <c r="J28" s="16">
        <f>IF(A28&amp;""="","",COUNTIFS('التسليم'!$A$6:$A$2005,A28&amp;"",'التسليم'!$C$6:$C$2005,"لم يسلّم"))</f>
        <v/>
      </c>
      <c r="K28" s="17">
        <f>IF(A28&amp;""="","",IF(H28=0,"",ROUND(I28/H28,4)))</f>
        <v/>
      </c>
      <c r="L28" s="16">
        <f>IF(A28&amp;""="","",MAX(0,G28-H28))</f>
        <v/>
      </c>
    </row>
    <row r="29">
      <c r="A29" s="5" t="n"/>
      <c r="B29" s="18" t="n"/>
      <c r="C29" s="5" t="n"/>
      <c r="D29" s="5" t="n"/>
      <c r="E29" s="5" t="n"/>
      <c r="F29" s="18" t="n"/>
      <c r="G29" s="16">
        <f>IF(A29&amp;""="","",COUNTIFS('الطلاب'!$C$6:$C$305,C29&amp;""))</f>
        <v/>
      </c>
      <c r="H29" s="16">
        <f>IF(A29&amp;""="","",COUNTIFS('التسليم'!$A$6:$A$2005,A29&amp;""))</f>
        <v/>
      </c>
      <c r="I29" s="16">
        <f>IF(A29&amp;""="","",COUNTIFS('التسليم'!$A$6:$A$2005,A29&amp;"",'التسليم'!$C$6:$C$2005,"سلّم في الموعد")+COUNTIFS('التسليم'!$A$6:$A$2005,A29&amp;"",'التسليم'!$C$6:$C$2005,"سلّم متأخرًا"))</f>
        <v/>
      </c>
      <c r="J29" s="16">
        <f>IF(A29&amp;""="","",COUNTIFS('التسليم'!$A$6:$A$2005,A29&amp;"",'التسليم'!$C$6:$C$2005,"لم يسلّم"))</f>
        <v/>
      </c>
      <c r="K29" s="17">
        <f>IF(A29&amp;""="","",IF(H29=0,"",ROUND(I29/H29,4)))</f>
        <v/>
      </c>
      <c r="L29" s="16">
        <f>IF(A29&amp;""="","",MAX(0,G29-H29))</f>
        <v/>
      </c>
    </row>
    <row r="30">
      <c r="A30" s="5" t="n"/>
      <c r="B30" s="18" t="n"/>
      <c r="C30" s="5" t="n"/>
      <c r="D30" s="5" t="n"/>
      <c r="E30" s="5" t="n"/>
      <c r="F30" s="18" t="n"/>
      <c r="G30" s="16">
        <f>IF(A30&amp;""="","",COUNTIFS('الطلاب'!$C$6:$C$305,C30&amp;""))</f>
        <v/>
      </c>
      <c r="H30" s="16">
        <f>IF(A30&amp;""="","",COUNTIFS('التسليم'!$A$6:$A$2005,A30&amp;""))</f>
        <v/>
      </c>
      <c r="I30" s="16">
        <f>IF(A30&amp;""="","",COUNTIFS('التسليم'!$A$6:$A$2005,A30&amp;"",'التسليم'!$C$6:$C$2005,"سلّم في الموعد")+COUNTIFS('التسليم'!$A$6:$A$2005,A30&amp;"",'التسليم'!$C$6:$C$2005,"سلّم متأخرًا"))</f>
        <v/>
      </c>
      <c r="J30" s="16">
        <f>IF(A30&amp;""="","",COUNTIFS('التسليم'!$A$6:$A$2005,A30&amp;"",'التسليم'!$C$6:$C$2005,"لم يسلّم"))</f>
        <v/>
      </c>
      <c r="K30" s="17">
        <f>IF(A30&amp;""="","",IF(H30=0,"",ROUND(I30/H30,4)))</f>
        <v/>
      </c>
      <c r="L30" s="16">
        <f>IF(A30&amp;""="","",MAX(0,G30-H30))</f>
        <v/>
      </c>
    </row>
    <row r="31">
      <c r="A31" s="5" t="n"/>
      <c r="B31" s="18" t="n"/>
      <c r="C31" s="5" t="n"/>
      <c r="D31" s="5" t="n"/>
      <c r="E31" s="5" t="n"/>
      <c r="F31" s="18" t="n"/>
      <c r="G31" s="16">
        <f>IF(A31&amp;""="","",COUNTIFS('الطلاب'!$C$6:$C$305,C31&amp;""))</f>
        <v/>
      </c>
      <c r="H31" s="16">
        <f>IF(A31&amp;""="","",COUNTIFS('التسليم'!$A$6:$A$2005,A31&amp;""))</f>
        <v/>
      </c>
      <c r="I31" s="16">
        <f>IF(A31&amp;""="","",COUNTIFS('التسليم'!$A$6:$A$2005,A31&amp;"",'التسليم'!$C$6:$C$2005,"سلّم في الموعد")+COUNTIFS('التسليم'!$A$6:$A$2005,A31&amp;"",'التسليم'!$C$6:$C$2005,"سلّم متأخرًا"))</f>
        <v/>
      </c>
      <c r="J31" s="16">
        <f>IF(A31&amp;""="","",COUNTIFS('التسليم'!$A$6:$A$2005,A31&amp;"",'التسليم'!$C$6:$C$2005,"لم يسلّم"))</f>
        <v/>
      </c>
      <c r="K31" s="17">
        <f>IF(A31&amp;""="","",IF(H31=0,"",ROUND(I31/H31,4)))</f>
        <v/>
      </c>
      <c r="L31" s="16">
        <f>IF(A31&amp;""="","",MAX(0,G31-H31))</f>
        <v/>
      </c>
    </row>
    <row r="32">
      <c r="A32" s="5" t="n"/>
      <c r="B32" s="18" t="n"/>
      <c r="C32" s="5" t="n"/>
      <c r="D32" s="5" t="n"/>
      <c r="E32" s="5" t="n"/>
      <c r="F32" s="18" t="n"/>
      <c r="G32" s="16">
        <f>IF(A32&amp;""="","",COUNTIFS('الطلاب'!$C$6:$C$305,C32&amp;""))</f>
        <v/>
      </c>
      <c r="H32" s="16">
        <f>IF(A32&amp;""="","",COUNTIFS('التسليم'!$A$6:$A$2005,A32&amp;""))</f>
        <v/>
      </c>
      <c r="I32" s="16">
        <f>IF(A32&amp;""="","",COUNTIFS('التسليم'!$A$6:$A$2005,A32&amp;"",'التسليم'!$C$6:$C$2005,"سلّم في الموعد")+COUNTIFS('التسليم'!$A$6:$A$2005,A32&amp;"",'التسليم'!$C$6:$C$2005,"سلّم متأخرًا"))</f>
        <v/>
      </c>
      <c r="J32" s="16">
        <f>IF(A32&amp;""="","",COUNTIFS('التسليم'!$A$6:$A$2005,A32&amp;"",'التسليم'!$C$6:$C$2005,"لم يسلّم"))</f>
        <v/>
      </c>
      <c r="K32" s="17">
        <f>IF(A32&amp;""="","",IF(H32=0,"",ROUND(I32/H32,4)))</f>
        <v/>
      </c>
      <c r="L32" s="16">
        <f>IF(A32&amp;""="","",MAX(0,G32-H32))</f>
        <v/>
      </c>
    </row>
    <row r="33">
      <c r="A33" s="5" t="n"/>
      <c r="B33" s="18" t="n"/>
      <c r="C33" s="5" t="n"/>
      <c r="D33" s="5" t="n"/>
      <c r="E33" s="5" t="n"/>
      <c r="F33" s="18" t="n"/>
      <c r="G33" s="16">
        <f>IF(A33&amp;""="","",COUNTIFS('الطلاب'!$C$6:$C$305,C33&amp;""))</f>
        <v/>
      </c>
      <c r="H33" s="16">
        <f>IF(A33&amp;""="","",COUNTIFS('التسليم'!$A$6:$A$2005,A33&amp;""))</f>
        <v/>
      </c>
      <c r="I33" s="16">
        <f>IF(A33&amp;""="","",COUNTIFS('التسليم'!$A$6:$A$2005,A33&amp;"",'التسليم'!$C$6:$C$2005,"سلّم في الموعد")+COUNTIFS('التسليم'!$A$6:$A$2005,A33&amp;"",'التسليم'!$C$6:$C$2005,"سلّم متأخرًا"))</f>
        <v/>
      </c>
      <c r="J33" s="16">
        <f>IF(A33&amp;""="","",COUNTIFS('التسليم'!$A$6:$A$2005,A33&amp;"",'التسليم'!$C$6:$C$2005,"لم يسلّم"))</f>
        <v/>
      </c>
      <c r="K33" s="17">
        <f>IF(A33&amp;""="","",IF(H33=0,"",ROUND(I33/H33,4)))</f>
        <v/>
      </c>
      <c r="L33" s="16">
        <f>IF(A33&amp;""="","",MAX(0,G33-H33))</f>
        <v/>
      </c>
    </row>
    <row r="34">
      <c r="A34" s="5" t="n"/>
      <c r="B34" s="18" t="n"/>
      <c r="C34" s="5" t="n"/>
      <c r="D34" s="5" t="n"/>
      <c r="E34" s="5" t="n"/>
      <c r="F34" s="18" t="n"/>
      <c r="G34" s="16">
        <f>IF(A34&amp;""="","",COUNTIFS('الطلاب'!$C$6:$C$305,C34&amp;""))</f>
        <v/>
      </c>
      <c r="H34" s="16">
        <f>IF(A34&amp;""="","",COUNTIFS('التسليم'!$A$6:$A$2005,A34&amp;""))</f>
        <v/>
      </c>
      <c r="I34" s="16">
        <f>IF(A34&amp;""="","",COUNTIFS('التسليم'!$A$6:$A$2005,A34&amp;"",'التسليم'!$C$6:$C$2005,"سلّم في الموعد")+COUNTIFS('التسليم'!$A$6:$A$2005,A34&amp;"",'التسليم'!$C$6:$C$2005,"سلّم متأخرًا"))</f>
        <v/>
      </c>
      <c r="J34" s="16">
        <f>IF(A34&amp;""="","",COUNTIFS('التسليم'!$A$6:$A$2005,A34&amp;"",'التسليم'!$C$6:$C$2005,"لم يسلّم"))</f>
        <v/>
      </c>
      <c r="K34" s="17">
        <f>IF(A34&amp;""="","",IF(H34=0,"",ROUND(I34/H34,4)))</f>
        <v/>
      </c>
      <c r="L34" s="16">
        <f>IF(A34&amp;""="","",MAX(0,G34-H34))</f>
        <v/>
      </c>
    </row>
    <row r="35">
      <c r="A35" s="5" t="n"/>
      <c r="B35" s="18" t="n"/>
      <c r="C35" s="5" t="n"/>
      <c r="D35" s="5" t="n"/>
      <c r="E35" s="5" t="n"/>
      <c r="F35" s="18" t="n"/>
      <c r="G35" s="16">
        <f>IF(A35&amp;""="","",COUNTIFS('الطلاب'!$C$6:$C$305,C35&amp;""))</f>
        <v/>
      </c>
      <c r="H35" s="16">
        <f>IF(A35&amp;""="","",COUNTIFS('التسليم'!$A$6:$A$2005,A35&amp;""))</f>
        <v/>
      </c>
      <c r="I35" s="16">
        <f>IF(A35&amp;""="","",COUNTIFS('التسليم'!$A$6:$A$2005,A35&amp;"",'التسليم'!$C$6:$C$2005,"سلّم في الموعد")+COUNTIFS('التسليم'!$A$6:$A$2005,A35&amp;"",'التسليم'!$C$6:$C$2005,"سلّم متأخرًا"))</f>
        <v/>
      </c>
      <c r="J35" s="16">
        <f>IF(A35&amp;""="","",COUNTIFS('التسليم'!$A$6:$A$2005,A35&amp;"",'التسليم'!$C$6:$C$2005,"لم يسلّم"))</f>
        <v/>
      </c>
      <c r="K35" s="17">
        <f>IF(A35&amp;""="","",IF(H35=0,"",ROUND(I35/H35,4)))</f>
        <v/>
      </c>
      <c r="L35" s="16">
        <f>IF(A35&amp;""="","",MAX(0,G35-H35))</f>
        <v/>
      </c>
    </row>
    <row r="36">
      <c r="A36" s="5" t="n"/>
      <c r="B36" s="18" t="n"/>
      <c r="C36" s="5" t="n"/>
      <c r="D36" s="5" t="n"/>
      <c r="E36" s="5" t="n"/>
      <c r="F36" s="18" t="n"/>
      <c r="G36" s="16">
        <f>IF(A36&amp;""="","",COUNTIFS('الطلاب'!$C$6:$C$305,C36&amp;""))</f>
        <v/>
      </c>
      <c r="H36" s="16">
        <f>IF(A36&amp;""="","",COUNTIFS('التسليم'!$A$6:$A$2005,A36&amp;""))</f>
        <v/>
      </c>
      <c r="I36" s="16">
        <f>IF(A36&amp;""="","",COUNTIFS('التسليم'!$A$6:$A$2005,A36&amp;"",'التسليم'!$C$6:$C$2005,"سلّم في الموعد")+COUNTIFS('التسليم'!$A$6:$A$2005,A36&amp;"",'التسليم'!$C$6:$C$2005,"سلّم متأخرًا"))</f>
        <v/>
      </c>
      <c r="J36" s="16">
        <f>IF(A36&amp;""="","",COUNTIFS('التسليم'!$A$6:$A$2005,A36&amp;"",'التسليم'!$C$6:$C$2005,"لم يسلّم"))</f>
        <v/>
      </c>
      <c r="K36" s="17">
        <f>IF(A36&amp;""="","",IF(H36=0,"",ROUND(I36/H36,4)))</f>
        <v/>
      </c>
      <c r="L36" s="16">
        <f>IF(A36&amp;""="","",MAX(0,G36-H36))</f>
        <v/>
      </c>
    </row>
    <row r="37">
      <c r="A37" s="5" t="n"/>
      <c r="B37" s="18" t="n"/>
      <c r="C37" s="5" t="n"/>
      <c r="D37" s="5" t="n"/>
      <c r="E37" s="5" t="n"/>
      <c r="F37" s="18" t="n"/>
      <c r="G37" s="16">
        <f>IF(A37&amp;""="","",COUNTIFS('الطلاب'!$C$6:$C$305,C37&amp;""))</f>
        <v/>
      </c>
      <c r="H37" s="16">
        <f>IF(A37&amp;""="","",COUNTIFS('التسليم'!$A$6:$A$2005,A37&amp;""))</f>
        <v/>
      </c>
      <c r="I37" s="16">
        <f>IF(A37&amp;""="","",COUNTIFS('التسليم'!$A$6:$A$2005,A37&amp;"",'التسليم'!$C$6:$C$2005,"سلّم في الموعد")+COUNTIFS('التسليم'!$A$6:$A$2005,A37&amp;"",'التسليم'!$C$6:$C$2005,"سلّم متأخرًا"))</f>
        <v/>
      </c>
      <c r="J37" s="16">
        <f>IF(A37&amp;""="","",COUNTIFS('التسليم'!$A$6:$A$2005,A37&amp;"",'التسليم'!$C$6:$C$2005,"لم يسلّم"))</f>
        <v/>
      </c>
      <c r="K37" s="17">
        <f>IF(A37&amp;""="","",IF(H37=0,"",ROUND(I37/H37,4)))</f>
        <v/>
      </c>
      <c r="L37" s="16">
        <f>IF(A37&amp;""="","",MAX(0,G37-H37))</f>
        <v/>
      </c>
    </row>
    <row r="38">
      <c r="A38" s="5" t="n"/>
      <c r="B38" s="18" t="n"/>
      <c r="C38" s="5" t="n"/>
      <c r="D38" s="5" t="n"/>
      <c r="E38" s="5" t="n"/>
      <c r="F38" s="18" t="n"/>
      <c r="G38" s="16">
        <f>IF(A38&amp;""="","",COUNTIFS('الطلاب'!$C$6:$C$305,C38&amp;""))</f>
        <v/>
      </c>
      <c r="H38" s="16">
        <f>IF(A38&amp;""="","",COUNTIFS('التسليم'!$A$6:$A$2005,A38&amp;""))</f>
        <v/>
      </c>
      <c r="I38" s="16">
        <f>IF(A38&amp;""="","",COUNTIFS('التسليم'!$A$6:$A$2005,A38&amp;"",'التسليم'!$C$6:$C$2005,"سلّم في الموعد")+COUNTIFS('التسليم'!$A$6:$A$2005,A38&amp;"",'التسليم'!$C$6:$C$2005,"سلّم متأخرًا"))</f>
        <v/>
      </c>
      <c r="J38" s="16">
        <f>IF(A38&amp;""="","",COUNTIFS('التسليم'!$A$6:$A$2005,A38&amp;"",'التسليم'!$C$6:$C$2005,"لم يسلّم"))</f>
        <v/>
      </c>
      <c r="K38" s="17">
        <f>IF(A38&amp;""="","",IF(H38=0,"",ROUND(I38/H38,4)))</f>
        <v/>
      </c>
      <c r="L38" s="16">
        <f>IF(A38&amp;""="","",MAX(0,G38-H38))</f>
        <v/>
      </c>
    </row>
    <row r="39">
      <c r="A39" s="5" t="n"/>
      <c r="B39" s="18" t="n"/>
      <c r="C39" s="5" t="n"/>
      <c r="D39" s="5" t="n"/>
      <c r="E39" s="5" t="n"/>
      <c r="F39" s="18" t="n"/>
      <c r="G39" s="16">
        <f>IF(A39&amp;""="","",COUNTIFS('الطلاب'!$C$6:$C$305,C39&amp;""))</f>
        <v/>
      </c>
      <c r="H39" s="16">
        <f>IF(A39&amp;""="","",COUNTIFS('التسليم'!$A$6:$A$2005,A39&amp;""))</f>
        <v/>
      </c>
      <c r="I39" s="16">
        <f>IF(A39&amp;""="","",COUNTIFS('التسليم'!$A$6:$A$2005,A39&amp;"",'التسليم'!$C$6:$C$2005,"سلّم في الموعد")+COUNTIFS('التسليم'!$A$6:$A$2005,A39&amp;"",'التسليم'!$C$6:$C$2005,"سلّم متأخرًا"))</f>
        <v/>
      </c>
      <c r="J39" s="16">
        <f>IF(A39&amp;""="","",COUNTIFS('التسليم'!$A$6:$A$2005,A39&amp;"",'التسليم'!$C$6:$C$2005,"لم يسلّم"))</f>
        <v/>
      </c>
      <c r="K39" s="17">
        <f>IF(A39&amp;""="","",IF(H39=0,"",ROUND(I39/H39,4)))</f>
        <v/>
      </c>
      <c r="L39" s="16">
        <f>IF(A39&amp;""="","",MAX(0,G39-H39))</f>
        <v/>
      </c>
    </row>
    <row r="40">
      <c r="A40" s="5" t="n"/>
      <c r="B40" s="18" t="n"/>
      <c r="C40" s="5" t="n"/>
      <c r="D40" s="5" t="n"/>
      <c r="E40" s="5" t="n"/>
      <c r="F40" s="18" t="n"/>
      <c r="G40" s="16">
        <f>IF(A40&amp;""="","",COUNTIFS('الطلاب'!$C$6:$C$305,C40&amp;""))</f>
        <v/>
      </c>
      <c r="H40" s="16">
        <f>IF(A40&amp;""="","",COUNTIFS('التسليم'!$A$6:$A$2005,A40&amp;""))</f>
        <v/>
      </c>
      <c r="I40" s="16">
        <f>IF(A40&amp;""="","",COUNTIFS('التسليم'!$A$6:$A$2005,A40&amp;"",'التسليم'!$C$6:$C$2005,"سلّم في الموعد")+COUNTIFS('التسليم'!$A$6:$A$2005,A40&amp;"",'التسليم'!$C$6:$C$2005,"سلّم متأخرًا"))</f>
        <v/>
      </c>
      <c r="J40" s="16">
        <f>IF(A40&amp;""="","",COUNTIFS('التسليم'!$A$6:$A$2005,A40&amp;"",'التسليم'!$C$6:$C$2005,"لم يسلّم"))</f>
        <v/>
      </c>
      <c r="K40" s="17">
        <f>IF(A40&amp;""="","",IF(H40=0,"",ROUND(I40/H40,4)))</f>
        <v/>
      </c>
      <c r="L40" s="16">
        <f>IF(A40&amp;""="","",MAX(0,G40-H40))</f>
        <v/>
      </c>
    </row>
    <row r="41">
      <c r="A41" s="5" t="n"/>
      <c r="B41" s="18" t="n"/>
      <c r="C41" s="5" t="n"/>
      <c r="D41" s="5" t="n"/>
      <c r="E41" s="5" t="n"/>
      <c r="F41" s="18" t="n"/>
      <c r="G41" s="16">
        <f>IF(A41&amp;""="","",COUNTIFS('الطلاب'!$C$6:$C$305,C41&amp;""))</f>
        <v/>
      </c>
      <c r="H41" s="16">
        <f>IF(A41&amp;""="","",COUNTIFS('التسليم'!$A$6:$A$2005,A41&amp;""))</f>
        <v/>
      </c>
      <c r="I41" s="16">
        <f>IF(A41&amp;""="","",COUNTIFS('التسليم'!$A$6:$A$2005,A41&amp;"",'التسليم'!$C$6:$C$2005,"سلّم في الموعد")+COUNTIFS('التسليم'!$A$6:$A$2005,A41&amp;"",'التسليم'!$C$6:$C$2005,"سلّم متأخرًا"))</f>
        <v/>
      </c>
      <c r="J41" s="16">
        <f>IF(A41&amp;""="","",COUNTIFS('التسليم'!$A$6:$A$2005,A41&amp;"",'التسليم'!$C$6:$C$2005,"لم يسلّم"))</f>
        <v/>
      </c>
      <c r="K41" s="17">
        <f>IF(A41&amp;""="","",IF(H41=0,"",ROUND(I41/H41,4)))</f>
        <v/>
      </c>
      <c r="L41" s="16">
        <f>IF(A41&amp;""="","",MAX(0,G41-H41))</f>
        <v/>
      </c>
    </row>
    <row r="42">
      <c r="A42" s="5" t="n"/>
      <c r="B42" s="18" t="n"/>
      <c r="C42" s="5" t="n"/>
      <c r="D42" s="5" t="n"/>
      <c r="E42" s="5" t="n"/>
      <c r="F42" s="18" t="n"/>
      <c r="G42" s="16">
        <f>IF(A42&amp;""="","",COUNTIFS('الطلاب'!$C$6:$C$305,C42&amp;""))</f>
        <v/>
      </c>
      <c r="H42" s="16">
        <f>IF(A42&amp;""="","",COUNTIFS('التسليم'!$A$6:$A$2005,A42&amp;""))</f>
        <v/>
      </c>
      <c r="I42" s="16">
        <f>IF(A42&amp;""="","",COUNTIFS('التسليم'!$A$6:$A$2005,A42&amp;"",'التسليم'!$C$6:$C$2005,"سلّم في الموعد")+COUNTIFS('التسليم'!$A$6:$A$2005,A42&amp;"",'التسليم'!$C$6:$C$2005,"سلّم متأخرًا"))</f>
        <v/>
      </c>
      <c r="J42" s="16">
        <f>IF(A42&amp;""="","",COUNTIFS('التسليم'!$A$6:$A$2005,A42&amp;"",'التسليم'!$C$6:$C$2005,"لم يسلّم"))</f>
        <v/>
      </c>
      <c r="K42" s="17">
        <f>IF(A42&amp;""="","",IF(H42=0,"",ROUND(I42/H42,4)))</f>
        <v/>
      </c>
      <c r="L42" s="16">
        <f>IF(A42&amp;""="","",MAX(0,G42-H42))</f>
        <v/>
      </c>
    </row>
    <row r="43">
      <c r="A43" s="5" t="n"/>
      <c r="B43" s="18" t="n"/>
      <c r="C43" s="5" t="n"/>
      <c r="D43" s="5" t="n"/>
      <c r="E43" s="5" t="n"/>
      <c r="F43" s="18" t="n"/>
      <c r="G43" s="16">
        <f>IF(A43&amp;""="","",COUNTIFS('الطلاب'!$C$6:$C$305,C43&amp;""))</f>
        <v/>
      </c>
      <c r="H43" s="16">
        <f>IF(A43&amp;""="","",COUNTIFS('التسليم'!$A$6:$A$2005,A43&amp;""))</f>
        <v/>
      </c>
      <c r="I43" s="16">
        <f>IF(A43&amp;""="","",COUNTIFS('التسليم'!$A$6:$A$2005,A43&amp;"",'التسليم'!$C$6:$C$2005,"سلّم في الموعد")+COUNTIFS('التسليم'!$A$6:$A$2005,A43&amp;"",'التسليم'!$C$6:$C$2005,"سلّم متأخرًا"))</f>
        <v/>
      </c>
      <c r="J43" s="16">
        <f>IF(A43&amp;""="","",COUNTIFS('التسليم'!$A$6:$A$2005,A43&amp;"",'التسليم'!$C$6:$C$2005,"لم يسلّم"))</f>
        <v/>
      </c>
      <c r="K43" s="17">
        <f>IF(A43&amp;""="","",IF(H43=0,"",ROUND(I43/H43,4)))</f>
        <v/>
      </c>
      <c r="L43" s="16">
        <f>IF(A43&amp;""="","",MAX(0,G43-H43))</f>
        <v/>
      </c>
    </row>
    <row r="44">
      <c r="A44" s="5" t="n"/>
      <c r="B44" s="18" t="n"/>
      <c r="C44" s="5" t="n"/>
      <c r="D44" s="5" t="n"/>
      <c r="E44" s="5" t="n"/>
      <c r="F44" s="18" t="n"/>
      <c r="G44" s="16">
        <f>IF(A44&amp;""="","",COUNTIFS('الطلاب'!$C$6:$C$305,C44&amp;""))</f>
        <v/>
      </c>
      <c r="H44" s="16">
        <f>IF(A44&amp;""="","",COUNTIFS('التسليم'!$A$6:$A$2005,A44&amp;""))</f>
        <v/>
      </c>
      <c r="I44" s="16">
        <f>IF(A44&amp;""="","",COUNTIFS('التسليم'!$A$6:$A$2005,A44&amp;"",'التسليم'!$C$6:$C$2005,"سلّم في الموعد")+COUNTIFS('التسليم'!$A$6:$A$2005,A44&amp;"",'التسليم'!$C$6:$C$2005,"سلّم متأخرًا"))</f>
        <v/>
      </c>
      <c r="J44" s="16">
        <f>IF(A44&amp;""="","",COUNTIFS('التسليم'!$A$6:$A$2005,A44&amp;"",'التسليم'!$C$6:$C$2005,"لم يسلّم"))</f>
        <v/>
      </c>
      <c r="K44" s="17">
        <f>IF(A44&amp;""="","",IF(H44=0,"",ROUND(I44/H44,4)))</f>
        <v/>
      </c>
      <c r="L44" s="16">
        <f>IF(A44&amp;""="","",MAX(0,G44-H44))</f>
        <v/>
      </c>
    </row>
    <row r="45">
      <c r="A45" s="5" t="n"/>
      <c r="B45" s="18" t="n"/>
      <c r="C45" s="5" t="n"/>
      <c r="D45" s="5" t="n"/>
      <c r="E45" s="5" t="n"/>
      <c r="F45" s="18" t="n"/>
      <c r="G45" s="16">
        <f>IF(A45&amp;""="","",COUNTIFS('الطلاب'!$C$6:$C$305,C45&amp;""))</f>
        <v/>
      </c>
      <c r="H45" s="16">
        <f>IF(A45&amp;""="","",COUNTIFS('التسليم'!$A$6:$A$2005,A45&amp;""))</f>
        <v/>
      </c>
      <c r="I45" s="16">
        <f>IF(A45&amp;""="","",COUNTIFS('التسليم'!$A$6:$A$2005,A45&amp;"",'التسليم'!$C$6:$C$2005,"سلّم في الموعد")+COUNTIFS('التسليم'!$A$6:$A$2005,A45&amp;"",'التسليم'!$C$6:$C$2005,"سلّم متأخرًا"))</f>
        <v/>
      </c>
      <c r="J45" s="16">
        <f>IF(A45&amp;""="","",COUNTIFS('التسليم'!$A$6:$A$2005,A45&amp;"",'التسليم'!$C$6:$C$2005,"لم يسلّم"))</f>
        <v/>
      </c>
      <c r="K45" s="17">
        <f>IF(A45&amp;""="","",IF(H45=0,"",ROUND(I45/H45,4)))</f>
        <v/>
      </c>
      <c r="L45" s="16">
        <f>IF(A45&amp;""="","",MAX(0,G45-H45))</f>
        <v/>
      </c>
    </row>
    <row r="46">
      <c r="A46" s="5" t="n"/>
      <c r="B46" s="18" t="n"/>
      <c r="C46" s="5" t="n"/>
      <c r="D46" s="5" t="n"/>
      <c r="E46" s="5" t="n"/>
      <c r="F46" s="18" t="n"/>
      <c r="G46" s="16">
        <f>IF(A46&amp;""="","",COUNTIFS('الطلاب'!$C$6:$C$305,C46&amp;""))</f>
        <v/>
      </c>
      <c r="H46" s="16">
        <f>IF(A46&amp;""="","",COUNTIFS('التسليم'!$A$6:$A$2005,A46&amp;""))</f>
        <v/>
      </c>
      <c r="I46" s="16">
        <f>IF(A46&amp;""="","",COUNTIFS('التسليم'!$A$6:$A$2005,A46&amp;"",'التسليم'!$C$6:$C$2005,"سلّم في الموعد")+COUNTIFS('التسليم'!$A$6:$A$2005,A46&amp;"",'التسليم'!$C$6:$C$2005,"سلّم متأخرًا"))</f>
        <v/>
      </c>
      <c r="J46" s="16">
        <f>IF(A46&amp;""="","",COUNTIFS('التسليم'!$A$6:$A$2005,A46&amp;"",'التسليم'!$C$6:$C$2005,"لم يسلّم"))</f>
        <v/>
      </c>
      <c r="K46" s="17">
        <f>IF(A46&amp;""="","",IF(H46=0,"",ROUND(I46/H46,4)))</f>
        <v/>
      </c>
      <c r="L46" s="16">
        <f>IF(A46&amp;""="","",MAX(0,G46-H46))</f>
        <v/>
      </c>
    </row>
    <row r="47">
      <c r="A47" s="5" t="n"/>
      <c r="B47" s="18" t="n"/>
      <c r="C47" s="5" t="n"/>
      <c r="D47" s="5" t="n"/>
      <c r="E47" s="5" t="n"/>
      <c r="F47" s="18" t="n"/>
      <c r="G47" s="16">
        <f>IF(A47&amp;""="","",COUNTIFS('الطلاب'!$C$6:$C$305,C47&amp;""))</f>
        <v/>
      </c>
      <c r="H47" s="16">
        <f>IF(A47&amp;""="","",COUNTIFS('التسليم'!$A$6:$A$2005,A47&amp;""))</f>
        <v/>
      </c>
      <c r="I47" s="16">
        <f>IF(A47&amp;""="","",COUNTIFS('التسليم'!$A$6:$A$2005,A47&amp;"",'التسليم'!$C$6:$C$2005,"سلّم في الموعد")+COUNTIFS('التسليم'!$A$6:$A$2005,A47&amp;"",'التسليم'!$C$6:$C$2005,"سلّم متأخرًا"))</f>
        <v/>
      </c>
      <c r="J47" s="16">
        <f>IF(A47&amp;""="","",COUNTIFS('التسليم'!$A$6:$A$2005,A47&amp;"",'التسليم'!$C$6:$C$2005,"لم يسلّم"))</f>
        <v/>
      </c>
      <c r="K47" s="17">
        <f>IF(A47&amp;""="","",IF(H47=0,"",ROUND(I47/H47,4)))</f>
        <v/>
      </c>
      <c r="L47" s="16">
        <f>IF(A47&amp;""="","",MAX(0,G47-H47))</f>
        <v/>
      </c>
    </row>
    <row r="48">
      <c r="A48" s="5" t="n"/>
      <c r="B48" s="18" t="n"/>
      <c r="C48" s="5" t="n"/>
      <c r="D48" s="5" t="n"/>
      <c r="E48" s="5" t="n"/>
      <c r="F48" s="18" t="n"/>
      <c r="G48" s="16">
        <f>IF(A48&amp;""="","",COUNTIFS('الطلاب'!$C$6:$C$305,C48&amp;""))</f>
        <v/>
      </c>
      <c r="H48" s="16">
        <f>IF(A48&amp;""="","",COUNTIFS('التسليم'!$A$6:$A$2005,A48&amp;""))</f>
        <v/>
      </c>
      <c r="I48" s="16">
        <f>IF(A48&amp;""="","",COUNTIFS('التسليم'!$A$6:$A$2005,A48&amp;"",'التسليم'!$C$6:$C$2005,"سلّم في الموعد")+COUNTIFS('التسليم'!$A$6:$A$2005,A48&amp;"",'التسليم'!$C$6:$C$2005,"سلّم متأخرًا"))</f>
        <v/>
      </c>
      <c r="J48" s="16">
        <f>IF(A48&amp;""="","",COUNTIFS('التسليم'!$A$6:$A$2005,A48&amp;"",'التسليم'!$C$6:$C$2005,"لم يسلّم"))</f>
        <v/>
      </c>
      <c r="K48" s="17">
        <f>IF(A48&amp;""="","",IF(H48=0,"",ROUND(I48/H48,4)))</f>
        <v/>
      </c>
      <c r="L48" s="16">
        <f>IF(A48&amp;""="","",MAX(0,G48-H48))</f>
        <v/>
      </c>
    </row>
    <row r="49">
      <c r="A49" s="5" t="n"/>
      <c r="B49" s="18" t="n"/>
      <c r="C49" s="5" t="n"/>
      <c r="D49" s="5" t="n"/>
      <c r="E49" s="5" t="n"/>
      <c r="F49" s="18" t="n"/>
      <c r="G49" s="16">
        <f>IF(A49&amp;""="","",COUNTIFS('الطلاب'!$C$6:$C$305,C49&amp;""))</f>
        <v/>
      </c>
      <c r="H49" s="16">
        <f>IF(A49&amp;""="","",COUNTIFS('التسليم'!$A$6:$A$2005,A49&amp;""))</f>
        <v/>
      </c>
      <c r="I49" s="16">
        <f>IF(A49&amp;""="","",COUNTIFS('التسليم'!$A$6:$A$2005,A49&amp;"",'التسليم'!$C$6:$C$2005,"سلّم في الموعد")+COUNTIFS('التسليم'!$A$6:$A$2005,A49&amp;"",'التسليم'!$C$6:$C$2005,"سلّم متأخرًا"))</f>
        <v/>
      </c>
      <c r="J49" s="16">
        <f>IF(A49&amp;""="","",COUNTIFS('التسليم'!$A$6:$A$2005,A49&amp;"",'التسليم'!$C$6:$C$2005,"لم يسلّم"))</f>
        <v/>
      </c>
      <c r="K49" s="17">
        <f>IF(A49&amp;""="","",IF(H49=0,"",ROUND(I49/H49,4)))</f>
        <v/>
      </c>
      <c r="L49" s="16">
        <f>IF(A49&amp;""="","",MAX(0,G49-H49))</f>
        <v/>
      </c>
    </row>
    <row r="50">
      <c r="A50" s="5" t="n"/>
      <c r="B50" s="18" t="n"/>
      <c r="C50" s="5" t="n"/>
      <c r="D50" s="5" t="n"/>
      <c r="E50" s="5" t="n"/>
      <c r="F50" s="18" t="n"/>
      <c r="G50" s="16">
        <f>IF(A50&amp;""="","",COUNTIFS('الطلاب'!$C$6:$C$305,C50&amp;""))</f>
        <v/>
      </c>
      <c r="H50" s="16">
        <f>IF(A50&amp;""="","",COUNTIFS('التسليم'!$A$6:$A$2005,A50&amp;""))</f>
        <v/>
      </c>
      <c r="I50" s="16">
        <f>IF(A50&amp;""="","",COUNTIFS('التسليم'!$A$6:$A$2005,A50&amp;"",'التسليم'!$C$6:$C$2005,"سلّم في الموعد")+COUNTIFS('التسليم'!$A$6:$A$2005,A50&amp;"",'التسليم'!$C$6:$C$2005,"سلّم متأخرًا"))</f>
        <v/>
      </c>
      <c r="J50" s="16">
        <f>IF(A50&amp;""="","",COUNTIFS('التسليم'!$A$6:$A$2005,A50&amp;"",'التسليم'!$C$6:$C$2005,"لم يسلّم"))</f>
        <v/>
      </c>
      <c r="K50" s="17">
        <f>IF(A50&amp;""="","",IF(H50=0,"",ROUND(I50/H50,4)))</f>
        <v/>
      </c>
      <c r="L50" s="16">
        <f>IF(A50&amp;""="","",MAX(0,G50-H50))</f>
        <v/>
      </c>
    </row>
    <row r="51">
      <c r="A51" s="5" t="n"/>
      <c r="B51" s="18" t="n"/>
      <c r="C51" s="5" t="n"/>
      <c r="D51" s="5" t="n"/>
      <c r="E51" s="5" t="n"/>
      <c r="F51" s="18" t="n"/>
      <c r="G51" s="16">
        <f>IF(A51&amp;""="","",COUNTIFS('الطلاب'!$C$6:$C$305,C51&amp;""))</f>
        <v/>
      </c>
      <c r="H51" s="16">
        <f>IF(A51&amp;""="","",COUNTIFS('التسليم'!$A$6:$A$2005,A51&amp;""))</f>
        <v/>
      </c>
      <c r="I51" s="16">
        <f>IF(A51&amp;""="","",COUNTIFS('التسليم'!$A$6:$A$2005,A51&amp;"",'التسليم'!$C$6:$C$2005,"سلّم في الموعد")+COUNTIFS('التسليم'!$A$6:$A$2005,A51&amp;"",'التسليم'!$C$6:$C$2005,"سلّم متأخرًا"))</f>
        <v/>
      </c>
      <c r="J51" s="16">
        <f>IF(A51&amp;""="","",COUNTIFS('التسليم'!$A$6:$A$2005,A51&amp;"",'التسليم'!$C$6:$C$2005,"لم يسلّم"))</f>
        <v/>
      </c>
      <c r="K51" s="17">
        <f>IF(A51&amp;""="","",IF(H51=0,"",ROUND(I51/H51,4)))</f>
        <v/>
      </c>
      <c r="L51" s="16">
        <f>IF(A51&amp;""="","",MAX(0,G51-H51))</f>
        <v/>
      </c>
    </row>
    <row r="52">
      <c r="A52" s="5" t="n"/>
      <c r="B52" s="18" t="n"/>
      <c r="C52" s="5" t="n"/>
      <c r="D52" s="5" t="n"/>
      <c r="E52" s="5" t="n"/>
      <c r="F52" s="18" t="n"/>
      <c r="G52" s="16">
        <f>IF(A52&amp;""="","",COUNTIFS('الطلاب'!$C$6:$C$305,C52&amp;""))</f>
        <v/>
      </c>
      <c r="H52" s="16">
        <f>IF(A52&amp;""="","",COUNTIFS('التسليم'!$A$6:$A$2005,A52&amp;""))</f>
        <v/>
      </c>
      <c r="I52" s="16">
        <f>IF(A52&amp;""="","",COUNTIFS('التسليم'!$A$6:$A$2005,A52&amp;"",'التسليم'!$C$6:$C$2005,"سلّم في الموعد")+COUNTIFS('التسليم'!$A$6:$A$2005,A52&amp;"",'التسليم'!$C$6:$C$2005,"سلّم متأخرًا"))</f>
        <v/>
      </c>
      <c r="J52" s="16">
        <f>IF(A52&amp;""="","",COUNTIFS('التسليم'!$A$6:$A$2005,A52&amp;"",'التسليم'!$C$6:$C$2005,"لم يسلّم"))</f>
        <v/>
      </c>
      <c r="K52" s="17">
        <f>IF(A52&amp;""="","",IF(H52=0,"",ROUND(I52/H52,4)))</f>
        <v/>
      </c>
      <c r="L52" s="16">
        <f>IF(A52&amp;""="","",MAX(0,G52-H52))</f>
        <v/>
      </c>
    </row>
    <row r="53">
      <c r="A53" s="5" t="n"/>
      <c r="B53" s="18" t="n"/>
      <c r="C53" s="5" t="n"/>
      <c r="D53" s="5" t="n"/>
      <c r="E53" s="5" t="n"/>
      <c r="F53" s="18" t="n"/>
      <c r="G53" s="16">
        <f>IF(A53&amp;""="","",COUNTIFS('الطلاب'!$C$6:$C$305,C53&amp;""))</f>
        <v/>
      </c>
      <c r="H53" s="16">
        <f>IF(A53&amp;""="","",COUNTIFS('التسليم'!$A$6:$A$2005,A53&amp;""))</f>
        <v/>
      </c>
      <c r="I53" s="16">
        <f>IF(A53&amp;""="","",COUNTIFS('التسليم'!$A$6:$A$2005,A53&amp;"",'التسليم'!$C$6:$C$2005,"سلّم في الموعد")+COUNTIFS('التسليم'!$A$6:$A$2005,A53&amp;"",'التسليم'!$C$6:$C$2005,"سلّم متأخرًا"))</f>
        <v/>
      </c>
      <c r="J53" s="16">
        <f>IF(A53&amp;""="","",COUNTIFS('التسليم'!$A$6:$A$2005,A53&amp;"",'التسليم'!$C$6:$C$2005,"لم يسلّم"))</f>
        <v/>
      </c>
      <c r="K53" s="17">
        <f>IF(A53&amp;""="","",IF(H53=0,"",ROUND(I53/H53,4)))</f>
        <v/>
      </c>
      <c r="L53" s="16">
        <f>IF(A53&amp;""="","",MAX(0,G53-H53))</f>
        <v/>
      </c>
    </row>
    <row r="54">
      <c r="A54" s="5" t="n"/>
      <c r="B54" s="18" t="n"/>
      <c r="C54" s="5" t="n"/>
      <c r="D54" s="5" t="n"/>
      <c r="E54" s="5" t="n"/>
      <c r="F54" s="18" t="n"/>
      <c r="G54" s="16">
        <f>IF(A54&amp;""="","",COUNTIFS('الطلاب'!$C$6:$C$305,C54&amp;""))</f>
        <v/>
      </c>
      <c r="H54" s="16">
        <f>IF(A54&amp;""="","",COUNTIFS('التسليم'!$A$6:$A$2005,A54&amp;""))</f>
        <v/>
      </c>
      <c r="I54" s="16">
        <f>IF(A54&amp;""="","",COUNTIFS('التسليم'!$A$6:$A$2005,A54&amp;"",'التسليم'!$C$6:$C$2005,"سلّم في الموعد")+COUNTIFS('التسليم'!$A$6:$A$2005,A54&amp;"",'التسليم'!$C$6:$C$2005,"سلّم متأخرًا"))</f>
        <v/>
      </c>
      <c r="J54" s="16">
        <f>IF(A54&amp;""="","",COUNTIFS('التسليم'!$A$6:$A$2005,A54&amp;"",'التسليم'!$C$6:$C$2005,"لم يسلّم"))</f>
        <v/>
      </c>
      <c r="K54" s="17">
        <f>IF(A54&amp;""="","",IF(H54=0,"",ROUND(I54/H54,4)))</f>
        <v/>
      </c>
      <c r="L54" s="16">
        <f>IF(A54&amp;""="","",MAX(0,G54-H54))</f>
        <v/>
      </c>
    </row>
    <row r="55">
      <c r="A55" s="5" t="n"/>
      <c r="B55" s="18" t="n"/>
      <c r="C55" s="5" t="n"/>
      <c r="D55" s="5" t="n"/>
      <c r="E55" s="5" t="n"/>
      <c r="F55" s="18" t="n"/>
      <c r="G55" s="16">
        <f>IF(A55&amp;""="","",COUNTIFS('الطلاب'!$C$6:$C$305,C55&amp;""))</f>
        <v/>
      </c>
      <c r="H55" s="16">
        <f>IF(A55&amp;""="","",COUNTIFS('التسليم'!$A$6:$A$2005,A55&amp;""))</f>
        <v/>
      </c>
      <c r="I55" s="16">
        <f>IF(A55&amp;""="","",COUNTIFS('التسليم'!$A$6:$A$2005,A55&amp;"",'التسليم'!$C$6:$C$2005,"سلّم في الموعد")+COUNTIFS('التسليم'!$A$6:$A$2005,A55&amp;"",'التسليم'!$C$6:$C$2005,"سلّم متأخرًا"))</f>
        <v/>
      </c>
      <c r="J55" s="16">
        <f>IF(A55&amp;""="","",COUNTIFS('التسليم'!$A$6:$A$2005,A55&amp;"",'التسليم'!$C$6:$C$2005,"لم يسلّم"))</f>
        <v/>
      </c>
      <c r="K55" s="17">
        <f>IF(A55&amp;""="","",IF(H55=0,"",ROUND(I55/H55,4)))</f>
        <v/>
      </c>
      <c r="L55" s="16">
        <f>IF(A55&amp;""="","",MAX(0,G55-H55))</f>
        <v/>
      </c>
    </row>
    <row r="56">
      <c r="A56" s="5" t="n"/>
      <c r="B56" s="18" t="n"/>
      <c r="C56" s="5" t="n"/>
      <c r="D56" s="5" t="n"/>
      <c r="E56" s="5" t="n"/>
      <c r="F56" s="18" t="n"/>
      <c r="G56" s="16">
        <f>IF(A56&amp;""="","",COUNTIFS('الطلاب'!$C$6:$C$305,C56&amp;""))</f>
        <v/>
      </c>
      <c r="H56" s="16">
        <f>IF(A56&amp;""="","",COUNTIFS('التسليم'!$A$6:$A$2005,A56&amp;""))</f>
        <v/>
      </c>
      <c r="I56" s="16">
        <f>IF(A56&amp;""="","",COUNTIFS('التسليم'!$A$6:$A$2005,A56&amp;"",'التسليم'!$C$6:$C$2005,"سلّم في الموعد")+COUNTIFS('التسليم'!$A$6:$A$2005,A56&amp;"",'التسليم'!$C$6:$C$2005,"سلّم متأخرًا"))</f>
        <v/>
      </c>
      <c r="J56" s="16">
        <f>IF(A56&amp;""="","",COUNTIFS('التسليم'!$A$6:$A$2005,A56&amp;"",'التسليم'!$C$6:$C$2005,"لم يسلّم"))</f>
        <v/>
      </c>
      <c r="K56" s="17">
        <f>IF(A56&amp;""="","",IF(H56=0,"",ROUND(I56/H56,4)))</f>
        <v/>
      </c>
      <c r="L56" s="16">
        <f>IF(A56&amp;""="","",MAX(0,G56-H56))</f>
        <v/>
      </c>
    </row>
    <row r="57">
      <c r="A57" s="5" t="n"/>
      <c r="B57" s="18" t="n"/>
      <c r="C57" s="5" t="n"/>
      <c r="D57" s="5" t="n"/>
      <c r="E57" s="5" t="n"/>
      <c r="F57" s="18" t="n"/>
      <c r="G57" s="16">
        <f>IF(A57&amp;""="","",COUNTIFS('الطلاب'!$C$6:$C$305,C57&amp;""))</f>
        <v/>
      </c>
      <c r="H57" s="16">
        <f>IF(A57&amp;""="","",COUNTIFS('التسليم'!$A$6:$A$2005,A57&amp;""))</f>
        <v/>
      </c>
      <c r="I57" s="16">
        <f>IF(A57&amp;""="","",COUNTIFS('التسليم'!$A$6:$A$2005,A57&amp;"",'التسليم'!$C$6:$C$2005,"سلّم في الموعد")+COUNTIFS('التسليم'!$A$6:$A$2005,A57&amp;"",'التسليم'!$C$6:$C$2005,"سلّم متأخرًا"))</f>
        <v/>
      </c>
      <c r="J57" s="16">
        <f>IF(A57&amp;""="","",COUNTIFS('التسليم'!$A$6:$A$2005,A57&amp;"",'التسليم'!$C$6:$C$2005,"لم يسلّم"))</f>
        <v/>
      </c>
      <c r="K57" s="17">
        <f>IF(A57&amp;""="","",IF(H57=0,"",ROUND(I57/H57,4)))</f>
        <v/>
      </c>
      <c r="L57" s="16">
        <f>IF(A57&amp;""="","",MAX(0,G57-H57))</f>
        <v/>
      </c>
    </row>
    <row r="58">
      <c r="A58" s="5" t="n"/>
      <c r="B58" s="18" t="n"/>
      <c r="C58" s="5" t="n"/>
      <c r="D58" s="5" t="n"/>
      <c r="E58" s="5" t="n"/>
      <c r="F58" s="18" t="n"/>
      <c r="G58" s="16">
        <f>IF(A58&amp;""="","",COUNTIFS('الطلاب'!$C$6:$C$305,C58&amp;""))</f>
        <v/>
      </c>
      <c r="H58" s="16">
        <f>IF(A58&amp;""="","",COUNTIFS('التسليم'!$A$6:$A$2005,A58&amp;""))</f>
        <v/>
      </c>
      <c r="I58" s="16">
        <f>IF(A58&amp;""="","",COUNTIFS('التسليم'!$A$6:$A$2005,A58&amp;"",'التسليم'!$C$6:$C$2005,"سلّم في الموعد")+COUNTIFS('التسليم'!$A$6:$A$2005,A58&amp;"",'التسليم'!$C$6:$C$2005,"سلّم متأخرًا"))</f>
        <v/>
      </c>
      <c r="J58" s="16">
        <f>IF(A58&amp;""="","",COUNTIFS('التسليم'!$A$6:$A$2005,A58&amp;"",'التسليم'!$C$6:$C$2005,"لم يسلّم"))</f>
        <v/>
      </c>
      <c r="K58" s="17">
        <f>IF(A58&amp;""="","",IF(H58=0,"",ROUND(I58/H58,4)))</f>
        <v/>
      </c>
      <c r="L58" s="16">
        <f>IF(A58&amp;""="","",MAX(0,G58-H58))</f>
        <v/>
      </c>
    </row>
    <row r="59">
      <c r="A59" s="5" t="n"/>
      <c r="B59" s="18" t="n"/>
      <c r="C59" s="5" t="n"/>
      <c r="D59" s="5" t="n"/>
      <c r="E59" s="5" t="n"/>
      <c r="F59" s="18" t="n"/>
      <c r="G59" s="16">
        <f>IF(A59&amp;""="","",COUNTIFS('الطلاب'!$C$6:$C$305,C59&amp;""))</f>
        <v/>
      </c>
      <c r="H59" s="16">
        <f>IF(A59&amp;""="","",COUNTIFS('التسليم'!$A$6:$A$2005,A59&amp;""))</f>
        <v/>
      </c>
      <c r="I59" s="16">
        <f>IF(A59&amp;""="","",COUNTIFS('التسليم'!$A$6:$A$2005,A59&amp;"",'التسليم'!$C$6:$C$2005,"سلّم في الموعد")+COUNTIFS('التسليم'!$A$6:$A$2005,A59&amp;"",'التسليم'!$C$6:$C$2005,"سلّم متأخرًا"))</f>
        <v/>
      </c>
      <c r="J59" s="16">
        <f>IF(A59&amp;""="","",COUNTIFS('التسليم'!$A$6:$A$2005,A59&amp;"",'التسليم'!$C$6:$C$2005,"لم يسلّم"))</f>
        <v/>
      </c>
      <c r="K59" s="17">
        <f>IF(A59&amp;""="","",IF(H59=0,"",ROUND(I59/H59,4)))</f>
        <v/>
      </c>
      <c r="L59" s="16">
        <f>IF(A59&amp;""="","",MAX(0,G59-H59))</f>
        <v/>
      </c>
    </row>
    <row r="60">
      <c r="A60" s="5" t="n"/>
      <c r="B60" s="18" t="n"/>
      <c r="C60" s="5" t="n"/>
      <c r="D60" s="5" t="n"/>
      <c r="E60" s="5" t="n"/>
      <c r="F60" s="18" t="n"/>
      <c r="G60" s="16">
        <f>IF(A60&amp;""="","",COUNTIFS('الطلاب'!$C$6:$C$305,C60&amp;""))</f>
        <v/>
      </c>
      <c r="H60" s="16">
        <f>IF(A60&amp;""="","",COUNTIFS('التسليم'!$A$6:$A$2005,A60&amp;""))</f>
        <v/>
      </c>
      <c r="I60" s="16">
        <f>IF(A60&amp;""="","",COUNTIFS('التسليم'!$A$6:$A$2005,A60&amp;"",'التسليم'!$C$6:$C$2005,"سلّم في الموعد")+COUNTIFS('التسليم'!$A$6:$A$2005,A60&amp;"",'التسليم'!$C$6:$C$2005,"سلّم متأخرًا"))</f>
        <v/>
      </c>
      <c r="J60" s="16">
        <f>IF(A60&amp;""="","",COUNTIFS('التسليم'!$A$6:$A$2005,A60&amp;"",'التسليم'!$C$6:$C$2005,"لم يسلّم"))</f>
        <v/>
      </c>
      <c r="K60" s="17">
        <f>IF(A60&amp;""="","",IF(H60=0,"",ROUND(I60/H60,4)))</f>
        <v/>
      </c>
      <c r="L60" s="16">
        <f>IF(A60&amp;""="","",MAX(0,G60-H60))</f>
        <v/>
      </c>
    </row>
    <row r="61">
      <c r="A61" s="5" t="n"/>
      <c r="B61" s="18" t="n"/>
      <c r="C61" s="5" t="n"/>
      <c r="D61" s="5" t="n"/>
      <c r="E61" s="5" t="n"/>
      <c r="F61" s="18" t="n"/>
      <c r="G61" s="16">
        <f>IF(A61&amp;""="","",COUNTIFS('الطلاب'!$C$6:$C$305,C61&amp;""))</f>
        <v/>
      </c>
      <c r="H61" s="16">
        <f>IF(A61&amp;""="","",COUNTIFS('التسليم'!$A$6:$A$2005,A61&amp;""))</f>
        <v/>
      </c>
      <c r="I61" s="16">
        <f>IF(A61&amp;""="","",COUNTIFS('التسليم'!$A$6:$A$2005,A61&amp;"",'التسليم'!$C$6:$C$2005,"سلّم في الموعد")+COUNTIFS('التسليم'!$A$6:$A$2005,A61&amp;"",'التسليم'!$C$6:$C$2005,"سلّم متأخرًا"))</f>
        <v/>
      </c>
      <c r="J61" s="16">
        <f>IF(A61&amp;""="","",COUNTIFS('التسليم'!$A$6:$A$2005,A61&amp;"",'التسليم'!$C$6:$C$2005,"لم يسلّم"))</f>
        <v/>
      </c>
      <c r="K61" s="17">
        <f>IF(A61&amp;""="","",IF(H61=0,"",ROUND(I61/H61,4)))</f>
        <v/>
      </c>
      <c r="L61" s="16">
        <f>IF(A61&amp;""="","",MAX(0,G61-H61))</f>
        <v/>
      </c>
    </row>
    <row r="62">
      <c r="A62" s="5" t="n"/>
      <c r="B62" s="18" t="n"/>
      <c r="C62" s="5" t="n"/>
      <c r="D62" s="5" t="n"/>
      <c r="E62" s="5" t="n"/>
      <c r="F62" s="18" t="n"/>
      <c r="G62" s="16">
        <f>IF(A62&amp;""="","",COUNTIFS('الطلاب'!$C$6:$C$305,C62&amp;""))</f>
        <v/>
      </c>
      <c r="H62" s="16">
        <f>IF(A62&amp;""="","",COUNTIFS('التسليم'!$A$6:$A$2005,A62&amp;""))</f>
        <v/>
      </c>
      <c r="I62" s="16">
        <f>IF(A62&amp;""="","",COUNTIFS('التسليم'!$A$6:$A$2005,A62&amp;"",'التسليم'!$C$6:$C$2005,"سلّم في الموعد")+COUNTIFS('التسليم'!$A$6:$A$2005,A62&amp;"",'التسليم'!$C$6:$C$2005,"سلّم متأخرًا"))</f>
        <v/>
      </c>
      <c r="J62" s="16">
        <f>IF(A62&amp;""="","",COUNTIFS('التسليم'!$A$6:$A$2005,A62&amp;"",'التسليم'!$C$6:$C$2005,"لم يسلّم"))</f>
        <v/>
      </c>
      <c r="K62" s="17">
        <f>IF(A62&amp;""="","",IF(H62=0,"",ROUND(I62/H62,4)))</f>
        <v/>
      </c>
      <c r="L62" s="16">
        <f>IF(A62&amp;""="","",MAX(0,G62-H62))</f>
        <v/>
      </c>
    </row>
    <row r="63">
      <c r="A63" s="5" t="n"/>
      <c r="B63" s="18" t="n"/>
      <c r="C63" s="5" t="n"/>
      <c r="D63" s="5" t="n"/>
      <c r="E63" s="5" t="n"/>
      <c r="F63" s="18" t="n"/>
      <c r="G63" s="16">
        <f>IF(A63&amp;""="","",COUNTIFS('الطلاب'!$C$6:$C$305,C63&amp;""))</f>
        <v/>
      </c>
      <c r="H63" s="16">
        <f>IF(A63&amp;""="","",COUNTIFS('التسليم'!$A$6:$A$2005,A63&amp;""))</f>
        <v/>
      </c>
      <c r="I63" s="16">
        <f>IF(A63&amp;""="","",COUNTIFS('التسليم'!$A$6:$A$2005,A63&amp;"",'التسليم'!$C$6:$C$2005,"سلّم في الموعد")+COUNTIFS('التسليم'!$A$6:$A$2005,A63&amp;"",'التسليم'!$C$6:$C$2005,"سلّم متأخرًا"))</f>
        <v/>
      </c>
      <c r="J63" s="16">
        <f>IF(A63&amp;""="","",COUNTIFS('التسليم'!$A$6:$A$2005,A63&amp;"",'التسليم'!$C$6:$C$2005,"لم يسلّم"))</f>
        <v/>
      </c>
      <c r="K63" s="17">
        <f>IF(A63&amp;""="","",IF(H63=0,"",ROUND(I63/H63,4)))</f>
        <v/>
      </c>
      <c r="L63" s="16">
        <f>IF(A63&amp;""="","",MAX(0,G63-H63))</f>
        <v/>
      </c>
    </row>
    <row r="64">
      <c r="A64" s="5" t="n"/>
      <c r="B64" s="18" t="n"/>
      <c r="C64" s="5" t="n"/>
      <c r="D64" s="5" t="n"/>
      <c r="E64" s="5" t="n"/>
      <c r="F64" s="18" t="n"/>
      <c r="G64" s="16">
        <f>IF(A64&amp;""="","",COUNTIFS('الطلاب'!$C$6:$C$305,C64&amp;""))</f>
        <v/>
      </c>
      <c r="H64" s="16">
        <f>IF(A64&amp;""="","",COUNTIFS('التسليم'!$A$6:$A$2005,A64&amp;""))</f>
        <v/>
      </c>
      <c r="I64" s="16">
        <f>IF(A64&amp;""="","",COUNTIFS('التسليم'!$A$6:$A$2005,A64&amp;"",'التسليم'!$C$6:$C$2005,"سلّم في الموعد")+COUNTIFS('التسليم'!$A$6:$A$2005,A64&amp;"",'التسليم'!$C$6:$C$2005,"سلّم متأخرًا"))</f>
        <v/>
      </c>
      <c r="J64" s="16">
        <f>IF(A64&amp;""="","",COUNTIFS('التسليم'!$A$6:$A$2005,A64&amp;"",'التسليم'!$C$6:$C$2005,"لم يسلّم"))</f>
        <v/>
      </c>
      <c r="K64" s="17">
        <f>IF(A64&amp;""="","",IF(H64=0,"",ROUND(I64/H64,4)))</f>
        <v/>
      </c>
      <c r="L64" s="16">
        <f>IF(A64&amp;""="","",MAX(0,G64-H64))</f>
        <v/>
      </c>
    </row>
    <row r="65">
      <c r="A65" s="5" t="n"/>
      <c r="B65" s="18" t="n"/>
      <c r="C65" s="5" t="n"/>
      <c r="D65" s="5" t="n"/>
      <c r="E65" s="5" t="n"/>
      <c r="F65" s="18" t="n"/>
      <c r="G65" s="16">
        <f>IF(A65&amp;""="","",COUNTIFS('الطلاب'!$C$6:$C$305,C65&amp;""))</f>
        <v/>
      </c>
      <c r="H65" s="16">
        <f>IF(A65&amp;""="","",COUNTIFS('التسليم'!$A$6:$A$2005,A65&amp;""))</f>
        <v/>
      </c>
      <c r="I65" s="16">
        <f>IF(A65&amp;""="","",COUNTIFS('التسليم'!$A$6:$A$2005,A65&amp;"",'التسليم'!$C$6:$C$2005,"سلّم في الموعد")+COUNTIFS('التسليم'!$A$6:$A$2005,A65&amp;"",'التسليم'!$C$6:$C$2005,"سلّم متأخرًا"))</f>
        <v/>
      </c>
      <c r="J65" s="16">
        <f>IF(A65&amp;""="","",COUNTIFS('التسليم'!$A$6:$A$2005,A65&amp;"",'التسليم'!$C$6:$C$2005,"لم يسلّم"))</f>
        <v/>
      </c>
      <c r="K65" s="17">
        <f>IF(A65&amp;""="","",IF(H65=0,"",ROUND(I65/H65,4)))</f>
        <v/>
      </c>
      <c r="L65" s="16">
        <f>IF(A65&amp;""="","",MAX(0,G65-H65))</f>
        <v/>
      </c>
    </row>
    <row r="66">
      <c r="A66" s="5" t="n"/>
      <c r="B66" s="18" t="n"/>
      <c r="C66" s="5" t="n"/>
      <c r="D66" s="5" t="n"/>
      <c r="E66" s="5" t="n"/>
      <c r="F66" s="18" t="n"/>
      <c r="G66" s="16">
        <f>IF(A66&amp;""="","",COUNTIFS('الطلاب'!$C$6:$C$305,C66&amp;""))</f>
        <v/>
      </c>
      <c r="H66" s="16">
        <f>IF(A66&amp;""="","",COUNTIFS('التسليم'!$A$6:$A$2005,A66&amp;""))</f>
        <v/>
      </c>
      <c r="I66" s="16">
        <f>IF(A66&amp;""="","",COUNTIFS('التسليم'!$A$6:$A$2005,A66&amp;"",'التسليم'!$C$6:$C$2005,"سلّم في الموعد")+COUNTIFS('التسليم'!$A$6:$A$2005,A66&amp;"",'التسليم'!$C$6:$C$2005,"سلّم متأخرًا"))</f>
        <v/>
      </c>
      <c r="J66" s="16">
        <f>IF(A66&amp;""="","",COUNTIFS('التسليم'!$A$6:$A$2005,A66&amp;"",'التسليم'!$C$6:$C$2005,"لم يسلّم"))</f>
        <v/>
      </c>
      <c r="K66" s="17">
        <f>IF(A66&amp;""="","",IF(H66=0,"",ROUND(I66/H66,4)))</f>
        <v/>
      </c>
      <c r="L66" s="16">
        <f>IF(A66&amp;""="","",MAX(0,G66-H66))</f>
        <v/>
      </c>
    </row>
    <row r="67">
      <c r="A67" s="5" t="n"/>
      <c r="B67" s="18" t="n"/>
      <c r="C67" s="5" t="n"/>
      <c r="D67" s="5" t="n"/>
      <c r="E67" s="5" t="n"/>
      <c r="F67" s="18" t="n"/>
      <c r="G67" s="16">
        <f>IF(A67&amp;""="","",COUNTIFS('الطلاب'!$C$6:$C$305,C67&amp;""))</f>
        <v/>
      </c>
      <c r="H67" s="16">
        <f>IF(A67&amp;""="","",COUNTIFS('التسليم'!$A$6:$A$2005,A67&amp;""))</f>
        <v/>
      </c>
      <c r="I67" s="16">
        <f>IF(A67&amp;""="","",COUNTIFS('التسليم'!$A$6:$A$2005,A67&amp;"",'التسليم'!$C$6:$C$2005,"سلّم في الموعد")+COUNTIFS('التسليم'!$A$6:$A$2005,A67&amp;"",'التسليم'!$C$6:$C$2005,"سلّم متأخرًا"))</f>
        <v/>
      </c>
      <c r="J67" s="16">
        <f>IF(A67&amp;""="","",COUNTIFS('التسليم'!$A$6:$A$2005,A67&amp;"",'التسليم'!$C$6:$C$2005,"لم يسلّم"))</f>
        <v/>
      </c>
      <c r="K67" s="17">
        <f>IF(A67&amp;""="","",IF(H67=0,"",ROUND(I67/H67,4)))</f>
        <v/>
      </c>
      <c r="L67" s="16">
        <f>IF(A67&amp;""="","",MAX(0,G67-H67))</f>
        <v/>
      </c>
    </row>
    <row r="68">
      <c r="A68" s="5" t="n"/>
      <c r="B68" s="18" t="n"/>
      <c r="C68" s="5" t="n"/>
      <c r="D68" s="5" t="n"/>
      <c r="E68" s="5" t="n"/>
      <c r="F68" s="18" t="n"/>
      <c r="G68" s="16">
        <f>IF(A68&amp;""="","",COUNTIFS('الطلاب'!$C$6:$C$305,C68&amp;""))</f>
        <v/>
      </c>
      <c r="H68" s="16">
        <f>IF(A68&amp;""="","",COUNTIFS('التسليم'!$A$6:$A$2005,A68&amp;""))</f>
        <v/>
      </c>
      <c r="I68" s="16">
        <f>IF(A68&amp;""="","",COUNTIFS('التسليم'!$A$6:$A$2005,A68&amp;"",'التسليم'!$C$6:$C$2005,"سلّم في الموعد")+COUNTIFS('التسليم'!$A$6:$A$2005,A68&amp;"",'التسليم'!$C$6:$C$2005,"سلّم متأخرًا"))</f>
        <v/>
      </c>
      <c r="J68" s="16">
        <f>IF(A68&amp;""="","",COUNTIFS('التسليم'!$A$6:$A$2005,A68&amp;"",'التسليم'!$C$6:$C$2005,"لم يسلّم"))</f>
        <v/>
      </c>
      <c r="K68" s="17">
        <f>IF(A68&amp;""="","",IF(H68=0,"",ROUND(I68/H68,4)))</f>
        <v/>
      </c>
      <c r="L68" s="16">
        <f>IF(A68&amp;""="","",MAX(0,G68-H68))</f>
        <v/>
      </c>
    </row>
    <row r="69">
      <c r="A69" s="5" t="n"/>
      <c r="B69" s="18" t="n"/>
      <c r="C69" s="5" t="n"/>
      <c r="D69" s="5" t="n"/>
      <c r="E69" s="5" t="n"/>
      <c r="F69" s="18" t="n"/>
      <c r="G69" s="16">
        <f>IF(A69&amp;""="","",COUNTIFS('الطلاب'!$C$6:$C$305,C69&amp;""))</f>
        <v/>
      </c>
      <c r="H69" s="16">
        <f>IF(A69&amp;""="","",COUNTIFS('التسليم'!$A$6:$A$2005,A69&amp;""))</f>
        <v/>
      </c>
      <c r="I69" s="16">
        <f>IF(A69&amp;""="","",COUNTIFS('التسليم'!$A$6:$A$2005,A69&amp;"",'التسليم'!$C$6:$C$2005,"سلّم في الموعد")+COUNTIFS('التسليم'!$A$6:$A$2005,A69&amp;"",'التسليم'!$C$6:$C$2005,"سلّم متأخرًا"))</f>
        <v/>
      </c>
      <c r="J69" s="16">
        <f>IF(A69&amp;""="","",COUNTIFS('التسليم'!$A$6:$A$2005,A69&amp;"",'التسليم'!$C$6:$C$2005,"لم يسلّم"))</f>
        <v/>
      </c>
      <c r="K69" s="17">
        <f>IF(A69&amp;""="","",IF(H69=0,"",ROUND(I69/H69,4)))</f>
        <v/>
      </c>
      <c r="L69" s="16">
        <f>IF(A69&amp;""="","",MAX(0,G69-H69))</f>
        <v/>
      </c>
    </row>
    <row r="70">
      <c r="A70" s="5" t="n"/>
      <c r="B70" s="18" t="n"/>
      <c r="C70" s="5" t="n"/>
      <c r="D70" s="5" t="n"/>
      <c r="E70" s="5" t="n"/>
      <c r="F70" s="18" t="n"/>
      <c r="G70" s="16">
        <f>IF(A70&amp;""="","",COUNTIFS('الطلاب'!$C$6:$C$305,C70&amp;""))</f>
        <v/>
      </c>
      <c r="H70" s="16">
        <f>IF(A70&amp;""="","",COUNTIFS('التسليم'!$A$6:$A$2005,A70&amp;""))</f>
        <v/>
      </c>
      <c r="I70" s="16">
        <f>IF(A70&amp;""="","",COUNTIFS('التسليم'!$A$6:$A$2005,A70&amp;"",'التسليم'!$C$6:$C$2005,"سلّم في الموعد")+COUNTIFS('التسليم'!$A$6:$A$2005,A70&amp;"",'التسليم'!$C$6:$C$2005,"سلّم متأخرًا"))</f>
        <v/>
      </c>
      <c r="J70" s="16">
        <f>IF(A70&amp;""="","",COUNTIFS('التسليم'!$A$6:$A$2005,A70&amp;"",'التسليم'!$C$6:$C$2005,"لم يسلّم"))</f>
        <v/>
      </c>
      <c r="K70" s="17">
        <f>IF(A70&amp;""="","",IF(H70=0,"",ROUND(I70/H70,4)))</f>
        <v/>
      </c>
      <c r="L70" s="16">
        <f>IF(A70&amp;""="","",MAX(0,G70-H70))</f>
        <v/>
      </c>
    </row>
    <row r="71">
      <c r="A71" s="5" t="n"/>
      <c r="B71" s="18" t="n"/>
      <c r="C71" s="5" t="n"/>
      <c r="D71" s="5" t="n"/>
      <c r="E71" s="5" t="n"/>
      <c r="F71" s="18" t="n"/>
      <c r="G71" s="16">
        <f>IF(A71&amp;""="","",COUNTIFS('الطلاب'!$C$6:$C$305,C71&amp;""))</f>
        <v/>
      </c>
      <c r="H71" s="16">
        <f>IF(A71&amp;""="","",COUNTIFS('التسليم'!$A$6:$A$2005,A71&amp;""))</f>
        <v/>
      </c>
      <c r="I71" s="16">
        <f>IF(A71&amp;""="","",COUNTIFS('التسليم'!$A$6:$A$2005,A71&amp;"",'التسليم'!$C$6:$C$2005,"سلّم في الموعد")+COUNTIFS('التسليم'!$A$6:$A$2005,A71&amp;"",'التسليم'!$C$6:$C$2005,"سلّم متأخرًا"))</f>
        <v/>
      </c>
      <c r="J71" s="16">
        <f>IF(A71&amp;""="","",COUNTIFS('التسليم'!$A$6:$A$2005,A71&amp;"",'التسليم'!$C$6:$C$2005,"لم يسلّم"))</f>
        <v/>
      </c>
      <c r="K71" s="17">
        <f>IF(A71&amp;""="","",IF(H71=0,"",ROUND(I71/H71,4)))</f>
        <v/>
      </c>
      <c r="L71" s="16">
        <f>IF(A71&amp;""="","",MAX(0,G71-H71))</f>
        <v/>
      </c>
    </row>
    <row r="72">
      <c r="A72" s="5" t="n"/>
      <c r="B72" s="18" t="n"/>
      <c r="C72" s="5" t="n"/>
      <c r="D72" s="5" t="n"/>
      <c r="E72" s="5" t="n"/>
      <c r="F72" s="18" t="n"/>
      <c r="G72" s="16">
        <f>IF(A72&amp;""="","",COUNTIFS('الطلاب'!$C$6:$C$305,C72&amp;""))</f>
        <v/>
      </c>
      <c r="H72" s="16">
        <f>IF(A72&amp;""="","",COUNTIFS('التسليم'!$A$6:$A$2005,A72&amp;""))</f>
        <v/>
      </c>
      <c r="I72" s="16">
        <f>IF(A72&amp;""="","",COUNTIFS('التسليم'!$A$6:$A$2005,A72&amp;"",'التسليم'!$C$6:$C$2005,"سلّم في الموعد")+COUNTIFS('التسليم'!$A$6:$A$2005,A72&amp;"",'التسليم'!$C$6:$C$2005,"سلّم متأخرًا"))</f>
        <v/>
      </c>
      <c r="J72" s="16">
        <f>IF(A72&amp;""="","",COUNTIFS('التسليم'!$A$6:$A$2005,A72&amp;"",'التسليم'!$C$6:$C$2005,"لم يسلّم"))</f>
        <v/>
      </c>
      <c r="K72" s="17">
        <f>IF(A72&amp;""="","",IF(H72=0,"",ROUND(I72/H72,4)))</f>
        <v/>
      </c>
      <c r="L72" s="16">
        <f>IF(A72&amp;""="","",MAX(0,G72-H72))</f>
        <v/>
      </c>
    </row>
    <row r="73">
      <c r="A73" s="5" t="n"/>
      <c r="B73" s="18" t="n"/>
      <c r="C73" s="5" t="n"/>
      <c r="D73" s="5" t="n"/>
      <c r="E73" s="5" t="n"/>
      <c r="F73" s="18" t="n"/>
      <c r="G73" s="16">
        <f>IF(A73&amp;""="","",COUNTIFS('الطلاب'!$C$6:$C$305,C73&amp;""))</f>
        <v/>
      </c>
      <c r="H73" s="16">
        <f>IF(A73&amp;""="","",COUNTIFS('التسليم'!$A$6:$A$2005,A73&amp;""))</f>
        <v/>
      </c>
      <c r="I73" s="16">
        <f>IF(A73&amp;""="","",COUNTIFS('التسليم'!$A$6:$A$2005,A73&amp;"",'التسليم'!$C$6:$C$2005,"سلّم في الموعد")+COUNTIFS('التسليم'!$A$6:$A$2005,A73&amp;"",'التسليم'!$C$6:$C$2005,"سلّم متأخرًا"))</f>
        <v/>
      </c>
      <c r="J73" s="16">
        <f>IF(A73&amp;""="","",COUNTIFS('التسليم'!$A$6:$A$2005,A73&amp;"",'التسليم'!$C$6:$C$2005,"لم يسلّم"))</f>
        <v/>
      </c>
      <c r="K73" s="17">
        <f>IF(A73&amp;""="","",IF(H73=0,"",ROUND(I73/H73,4)))</f>
        <v/>
      </c>
      <c r="L73" s="16">
        <f>IF(A73&amp;""="","",MAX(0,G73-H73))</f>
        <v/>
      </c>
    </row>
    <row r="74">
      <c r="A74" s="5" t="n"/>
      <c r="B74" s="18" t="n"/>
      <c r="C74" s="5" t="n"/>
      <c r="D74" s="5" t="n"/>
      <c r="E74" s="5" t="n"/>
      <c r="F74" s="18" t="n"/>
      <c r="G74" s="16">
        <f>IF(A74&amp;""="","",COUNTIFS('الطلاب'!$C$6:$C$305,C74&amp;""))</f>
        <v/>
      </c>
      <c r="H74" s="16">
        <f>IF(A74&amp;""="","",COUNTIFS('التسليم'!$A$6:$A$2005,A74&amp;""))</f>
        <v/>
      </c>
      <c r="I74" s="16">
        <f>IF(A74&amp;""="","",COUNTIFS('التسليم'!$A$6:$A$2005,A74&amp;"",'التسليم'!$C$6:$C$2005,"سلّم في الموعد")+COUNTIFS('التسليم'!$A$6:$A$2005,A74&amp;"",'التسليم'!$C$6:$C$2005,"سلّم متأخرًا"))</f>
        <v/>
      </c>
      <c r="J74" s="16">
        <f>IF(A74&amp;""="","",COUNTIFS('التسليم'!$A$6:$A$2005,A74&amp;"",'التسليم'!$C$6:$C$2005,"لم يسلّم"))</f>
        <v/>
      </c>
      <c r="K74" s="17">
        <f>IF(A74&amp;""="","",IF(H74=0,"",ROUND(I74/H74,4)))</f>
        <v/>
      </c>
      <c r="L74" s="16">
        <f>IF(A74&amp;""="","",MAX(0,G74-H74))</f>
        <v/>
      </c>
    </row>
    <row r="75">
      <c r="A75" s="5" t="n"/>
      <c r="B75" s="18" t="n"/>
      <c r="C75" s="5" t="n"/>
      <c r="D75" s="5" t="n"/>
      <c r="E75" s="5" t="n"/>
      <c r="F75" s="18" t="n"/>
      <c r="G75" s="16">
        <f>IF(A75&amp;""="","",COUNTIFS('الطلاب'!$C$6:$C$305,C75&amp;""))</f>
        <v/>
      </c>
      <c r="H75" s="16">
        <f>IF(A75&amp;""="","",COUNTIFS('التسليم'!$A$6:$A$2005,A75&amp;""))</f>
        <v/>
      </c>
      <c r="I75" s="16">
        <f>IF(A75&amp;""="","",COUNTIFS('التسليم'!$A$6:$A$2005,A75&amp;"",'التسليم'!$C$6:$C$2005,"سلّم في الموعد")+COUNTIFS('التسليم'!$A$6:$A$2005,A75&amp;"",'التسليم'!$C$6:$C$2005,"سلّم متأخرًا"))</f>
        <v/>
      </c>
      <c r="J75" s="16">
        <f>IF(A75&amp;""="","",COUNTIFS('التسليم'!$A$6:$A$2005,A75&amp;"",'التسليم'!$C$6:$C$2005,"لم يسلّم"))</f>
        <v/>
      </c>
      <c r="K75" s="17">
        <f>IF(A75&amp;""="","",IF(H75=0,"",ROUND(I75/H75,4)))</f>
        <v/>
      </c>
      <c r="L75" s="16">
        <f>IF(A75&amp;""="","",MAX(0,G75-H75))</f>
        <v/>
      </c>
    </row>
    <row r="76">
      <c r="A76" s="5" t="n"/>
      <c r="B76" s="18" t="n"/>
      <c r="C76" s="5" t="n"/>
      <c r="D76" s="5" t="n"/>
      <c r="E76" s="5" t="n"/>
      <c r="F76" s="18" t="n"/>
      <c r="G76" s="16">
        <f>IF(A76&amp;""="","",COUNTIFS('الطلاب'!$C$6:$C$305,C76&amp;""))</f>
        <v/>
      </c>
      <c r="H76" s="16">
        <f>IF(A76&amp;""="","",COUNTIFS('التسليم'!$A$6:$A$2005,A76&amp;""))</f>
        <v/>
      </c>
      <c r="I76" s="16">
        <f>IF(A76&amp;""="","",COUNTIFS('التسليم'!$A$6:$A$2005,A76&amp;"",'التسليم'!$C$6:$C$2005,"سلّم في الموعد")+COUNTIFS('التسليم'!$A$6:$A$2005,A76&amp;"",'التسليم'!$C$6:$C$2005,"سلّم متأخرًا"))</f>
        <v/>
      </c>
      <c r="J76" s="16">
        <f>IF(A76&amp;""="","",COUNTIFS('التسليم'!$A$6:$A$2005,A76&amp;"",'التسليم'!$C$6:$C$2005,"لم يسلّم"))</f>
        <v/>
      </c>
      <c r="K76" s="17">
        <f>IF(A76&amp;""="","",IF(H76=0,"",ROUND(I76/H76,4)))</f>
        <v/>
      </c>
      <c r="L76" s="16">
        <f>IF(A76&amp;""="","",MAX(0,G76-H76))</f>
        <v/>
      </c>
    </row>
    <row r="77">
      <c r="A77" s="5" t="n"/>
      <c r="B77" s="18" t="n"/>
      <c r="C77" s="5" t="n"/>
      <c r="D77" s="5" t="n"/>
      <c r="E77" s="5" t="n"/>
      <c r="F77" s="18" t="n"/>
      <c r="G77" s="16">
        <f>IF(A77&amp;""="","",COUNTIFS('الطلاب'!$C$6:$C$305,C77&amp;""))</f>
        <v/>
      </c>
      <c r="H77" s="16">
        <f>IF(A77&amp;""="","",COUNTIFS('التسليم'!$A$6:$A$2005,A77&amp;""))</f>
        <v/>
      </c>
      <c r="I77" s="16">
        <f>IF(A77&amp;""="","",COUNTIFS('التسليم'!$A$6:$A$2005,A77&amp;"",'التسليم'!$C$6:$C$2005,"سلّم في الموعد")+COUNTIFS('التسليم'!$A$6:$A$2005,A77&amp;"",'التسليم'!$C$6:$C$2005,"سلّم متأخرًا"))</f>
        <v/>
      </c>
      <c r="J77" s="16">
        <f>IF(A77&amp;""="","",COUNTIFS('التسليم'!$A$6:$A$2005,A77&amp;"",'التسليم'!$C$6:$C$2005,"لم يسلّم"))</f>
        <v/>
      </c>
      <c r="K77" s="17">
        <f>IF(A77&amp;""="","",IF(H77=0,"",ROUND(I77/H77,4)))</f>
        <v/>
      </c>
      <c r="L77" s="16">
        <f>IF(A77&amp;""="","",MAX(0,G77-H77))</f>
        <v/>
      </c>
    </row>
    <row r="78">
      <c r="A78" s="5" t="n"/>
      <c r="B78" s="18" t="n"/>
      <c r="C78" s="5" t="n"/>
      <c r="D78" s="5" t="n"/>
      <c r="E78" s="5" t="n"/>
      <c r="F78" s="18" t="n"/>
      <c r="G78" s="16">
        <f>IF(A78&amp;""="","",COUNTIFS('الطلاب'!$C$6:$C$305,C78&amp;""))</f>
        <v/>
      </c>
      <c r="H78" s="16">
        <f>IF(A78&amp;""="","",COUNTIFS('التسليم'!$A$6:$A$2005,A78&amp;""))</f>
        <v/>
      </c>
      <c r="I78" s="16">
        <f>IF(A78&amp;""="","",COUNTIFS('التسليم'!$A$6:$A$2005,A78&amp;"",'التسليم'!$C$6:$C$2005,"سلّم في الموعد")+COUNTIFS('التسليم'!$A$6:$A$2005,A78&amp;"",'التسليم'!$C$6:$C$2005,"سلّم متأخرًا"))</f>
        <v/>
      </c>
      <c r="J78" s="16">
        <f>IF(A78&amp;""="","",COUNTIFS('التسليم'!$A$6:$A$2005,A78&amp;"",'التسليم'!$C$6:$C$2005,"لم يسلّم"))</f>
        <v/>
      </c>
      <c r="K78" s="17">
        <f>IF(A78&amp;""="","",IF(H78=0,"",ROUND(I78/H78,4)))</f>
        <v/>
      </c>
      <c r="L78" s="16">
        <f>IF(A78&amp;""="","",MAX(0,G78-H78))</f>
        <v/>
      </c>
    </row>
    <row r="79">
      <c r="A79" s="5" t="n"/>
      <c r="B79" s="18" t="n"/>
      <c r="C79" s="5" t="n"/>
      <c r="D79" s="5" t="n"/>
      <c r="E79" s="5" t="n"/>
      <c r="F79" s="18" t="n"/>
      <c r="G79" s="16">
        <f>IF(A79&amp;""="","",COUNTIFS('الطلاب'!$C$6:$C$305,C79&amp;""))</f>
        <v/>
      </c>
      <c r="H79" s="16">
        <f>IF(A79&amp;""="","",COUNTIFS('التسليم'!$A$6:$A$2005,A79&amp;""))</f>
        <v/>
      </c>
      <c r="I79" s="16">
        <f>IF(A79&amp;""="","",COUNTIFS('التسليم'!$A$6:$A$2005,A79&amp;"",'التسليم'!$C$6:$C$2005,"سلّم في الموعد")+COUNTIFS('التسليم'!$A$6:$A$2005,A79&amp;"",'التسليم'!$C$6:$C$2005,"سلّم متأخرًا"))</f>
        <v/>
      </c>
      <c r="J79" s="16">
        <f>IF(A79&amp;""="","",COUNTIFS('التسليم'!$A$6:$A$2005,A79&amp;"",'التسليم'!$C$6:$C$2005,"لم يسلّم"))</f>
        <v/>
      </c>
      <c r="K79" s="17">
        <f>IF(A79&amp;""="","",IF(H79=0,"",ROUND(I79/H79,4)))</f>
        <v/>
      </c>
      <c r="L79" s="16">
        <f>IF(A79&amp;""="","",MAX(0,G79-H79))</f>
        <v/>
      </c>
    </row>
    <row r="80">
      <c r="A80" s="5" t="n"/>
      <c r="B80" s="18" t="n"/>
      <c r="C80" s="5" t="n"/>
      <c r="D80" s="5" t="n"/>
      <c r="E80" s="5" t="n"/>
      <c r="F80" s="18" t="n"/>
      <c r="G80" s="16">
        <f>IF(A80&amp;""="","",COUNTIFS('الطلاب'!$C$6:$C$305,C80&amp;""))</f>
        <v/>
      </c>
      <c r="H80" s="16">
        <f>IF(A80&amp;""="","",COUNTIFS('التسليم'!$A$6:$A$2005,A80&amp;""))</f>
        <v/>
      </c>
      <c r="I80" s="16">
        <f>IF(A80&amp;""="","",COUNTIFS('التسليم'!$A$6:$A$2005,A80&amp;"",'التسليم'!$C$6:$C$2005,"سلّم في الموعد")+COUNTIFS('التسليم'!$A$6:$A$2005,A80&amp;"",'التسليم'!$C$6:$C$2005,"سلّم متأخرًا"))</f>
        <v/>
      </c>
      <c r="J80" s="16">
        <f>IF(A80&amp;""="","",COUNTIFS('التسليم'!$A$6:$A$2005,A80&amp;"",'التسليم'!$C$6:$C$2005,"لم يسلّم"))</f>
        <v/>
      </c>
      <c r="K80" s="17">
        <f>IF(A80&amp;""="","",IF(H80=0,"",ROUND(I80/H80,4)))</f>
        <v/>
      </c>
      <c r="L80" s="16">
        <f>IF(A80&amp;""="","",MAX(0,G80-H80))</f>
        <v/>
      </c>
    </row>
    <row r="81">
      <c r="A81" s="5" t="n"/>
      <c r="B81" s="18" t="n"/>
      <c r="C81" s="5" t="n"/>
      <c r="D81" s="5" t="n"/>
      <c r="E81" s="5" t="n"/>
      <c r="F81" s="18" t="n"/>
      <c r="G81" s="16">
        <f>IF(A81&amp;""="","",COUNTIFS('الطلاب'!$C$6:$C$305,C81&amp;""))</f>
        <v/>
      </c>
      <c r="H81" s="16">
        <f>IF(A81&amp;""="","",COUNTIFS('التسليم'!$A$6:$A$2005,A81&amp;""))</f>
        <v/>
      </c>
      <c r="I81" s="16">
        <f>IF(A81&amp;""="","",COUNTIFS('التسليم'!$A$6:$A$2005,A81&amp;"",'التسليم'!$C$6:$C$2005,"سلّم في الموعد")+COUNTIFS('التسليم'!$A$6:$A$2005,A81&amp;"",'التسليم'!$C$6:$C$2005,"سلّم متأخرًا"))</f>
        <v/>
      </c>
      <c r="J81" s="16">
        <f>IF(A81&amp;""="","",COUNTIFS('التسليم'!$A$6:$A$2005,A81&amp;"",'التسليم'!$C$6:$C$2005,"لم يسلّم"))</f>
        <v/>
      </c>
      <c r="K81" s="17">
        <f>IF(A81&amp;""="","",IF(H81=0,"",ROUND(I81/H81,4)))</f>
        <v/>
      </c>
      <c r="L81" s="16">
        <f>IF(A81&amp;""="","",MAX(0,G81-H81))</f>
        <v/>
      </c>
    </row>
    <row r="82">
      <c r="A82" s="5" t="n"/>
      <c r="B82" s="18" t="n"/>
      <c r="C82" s="5" t="n"/>
      <c r="D82" s="5" t="n"/>
      <c r="E82" s="5" t="n"/>
      <c r="F82" s="18" t="n"/>
      <c r="G82" s="16">
        <f>IF(A82&amp;""="","",COUNTIFS('الطلاب'!$C$6:$C$305,C82&amp;""))</f>
        <v/>
      </c>
      <c r="H82" s="16">
        <f>IF(A82&amp;""="","",COUNTIFS('التسليم'!$A$6:$A$2005,A82&amp;""))</f>
        <v/>
      </c>
      <c r="I82" s="16">
        <f>IF(A82&amp;""="","",COUNTIFS('التسليم'!$A$6:$A$2005,A82&amp;"",'التسليم'!$C$6:$C$2005,"سلّم في الموعد")+COUNTIFS('التسليم'!$A$6:$A$2005,A82&amp;"",'التسليم'!$C$6:$C$2005,"سلّم متأخرًا"))</f>
        <v/>
      </c>
      <c r="J82" s="16">
        <f>IF(A82&amp;""="","",COUNTIFS('التسليم'!$A$6:$A$2005,A82&amp;"",'التسليم'!$C$6:$C$2005,"لم يسلّم"))</f>
        <v/>
      </c>
      <c r="K82" s="17">
        <f>IF(A82&amp;""="","",IF(H82=0,"",ROUND(I82/H82,4)))</f>
        <v/>
      </c>
      <c r="L82" s="16">
        <f>IF(A82&amp;""="","",MAX(0,G82-H82))</f>
        <v/>
      </c>
    </row>
    <row r="83">
      <c r="A83" s="5" t="n"/>
      <c r="B83" s="18" t="n"/>
      <c r="C83" s="5" t="n"/>
      <c r="D83" s="5" t="n"/>
      <c r="E83" s="5" t="n"/>
      <c r="F83" s="18" t="n"/>
      <c r="G83" s="16">
        <f>IF(A83&amp;""="","",COUNTIFS('الطلاب'!$C$6:$C$305,C83&amp;""))</f>
        <v/>
      </c>
      <c r="H83" s="16">
        <f>IF(A83&amp;""="","",COUNTIFS('التسليم'!$A$6:$A$2005,A83&amp;""))</f>
        <v/>
      </c>
      <c r="I83" s="16">
        <f>IF(A83&amp;""="","",COUNTIFS('التسليم'!$A$6:$A$2005,A83&amp;"",'التسليم'!$C$6:$C$2005,"سلّم في الموعد")+COUNTIFS('التسليم'!$A$6:$A$2005,A83&amp;"",'التسليم'!$C$6:$C$2005,"سلّم متأخرًا"))</f>
        <v/>
      </c>
      <c r="J83" s="16">
        <f>IF(A83&amp;""="","",COUNTIFS('التسليم'!$A$6:$A$2005,A83&amp;"",'التسليم'!$C$6:$C$2005,"لم يسلّم"))</f>
        <v/>
      </c>
      <c r="K83" s="17">
        <f>IF(A83&amp;""="","",IF(H83=0,"",ROUND(I83/H83,4)))</f>
        <v/>
      </c>
      <c r="L83" s="16">
        <f>IF(A83&amp;""="","",MAX(0,G83-H83))</f>
        <v/>
      </c>
    </row>
    <row r="84">
      <c r="A84" s="5" t="n"/>
      <c r="B84" s="18" t="n"/>
      <c r="C84" s="5" t="n"/>
      <c r="D84" s="5" t="n"/>
      <c r="E84" s="5" t="n"/>
      <c r="F84" s="18" t="n"/>
      <c r="G84" s="16">
        <f>IF(A84&amp;""="","",COUNTIFS('الطلاب'!$C$6:$C$305,C84&amp;""))</f>
        <v/>
      </c>
      <c r="H84" s="16">
        <f>IF(A84&amp;""="","",COUNTIFS('التسليم'!$A$6:$A$2005,A84&amp;""))</f>
        <v/>
      </c>
      <c r="I84" s="16">
        <f>IF(A84&amp;""="","",COUNTIFS('التسليم'!$A$6:$A$2005,A84&amp;"",'التسليم'!$C$6:$C$2005,"سلّم في الموعد")+COUNTIFS('التسليم'!$A$6:$A$2005,A84&amp;"",'التسليم'!$C$6:$C$2005,"سلّم متأخرًا"))</f>
        <v/>
      </c>
      <c r="J84" s="16">
        <f>IF(A84&amp;""="","",COUNTIFS('التسليم'!$A$6:$A$2005,A84&amp;"",'التسليم'!$C$6:$C$2005,"لم يسلّم"))</f>
        <v/>
      </c>
      <c r="K84" s="17">
        <f>IF(A84&amp;""="","",IF(H84=0,"",ROUND(I84/H84,4)))</f>
        <v/>
      </c>
      <c r="L84" s="16">
        <f>IF(A84&amp;""="","",MAX(0,G84-H84))</f>
        <v/>
      </c>
    </row>
    <row r="85">
      <c r="A85" s="5" t="n"/>
      <c r="B85" s="18" t="n"/>
      <c r="C85" s="5" t="n"/>
      <c r="D85" s="5" t="n"/>
      <c r="E85" s="5" t="n"/>
      <c r="F85" s="18" t="n"/>
      <c r="G85" s="16">
        <f>IF(A85&amp;""="","",COUNTIFS('الطلاب'!$C$6:$C$305,C85&amp;""))</f>
        <v/>
      </c>
      <c r="H85" s="16">
        <f>IF(A85&amp;""="","",COUNTIFS('التسليم'!$A$6:$A$2005,A85&amp;""))</f>
        <v/>
      </c>
      <c r="I85" s="16">
        <f>IF(A85&amp;""="","",COUNTIFS('التسليم'!$A$6:$A$2005,A85&amp;"",'التسليم'!$C$6:$C$2005,"سلّم في الموعد")+COUNTIFS('التسليم'!$A$6:$A$2005,A85&amp;"",'التسليم'!$C$6:$C$2005,"سلّم متأخرًا"))</f>
        <v/>
      </c>
      <c r="J85" s="16">
        <f>IF(A85&amp;""="","",COUNTIFS('التسليم'!$A$6:$A$2005,A85&amp;"",'التسليم'!$C$6:$C$2005,"لم يسلّم"))</f>
        <v/>
      </c>
      <c r="K85" s="17">
        <f>IF(A85&amp;""="","",IF(H85=0,"",ROUND(I85/H85,4)))</f>
        <v/>
      </c>
      <c r="L85" s="16">
        <f>IF(A85&amp;""="","",MAX(0,G85-H85))</f>
        <v/>
      </c>
    </row>
    <row r="86">
      <c r="A86" s="5" t="n"/>
      <c r="B86" s="18" t="n"/>
      <c r="C86" s="5" t="n"/>
      <c r="D86" s="5" t="n"/>
      <c r="E86" s="5" t="n"/>
      <c r="F86" s="18" t="n"/>
      <c r="G86" s="16">
        <f>IF(A86&amp;""="","",COUNTIFS('الطلاب'!$C$6:$C$305,C86&amp;""))</f>
        <v/>
      </c>
      <c r="H86" s="16">
        <f>IF(A86&amp;""="","",COUNTIFS('التسليم'!$A$6:$A$2005,A86&amp;""))</f>
        <v/>
      </c>
      <c r="I86" s="16">
        <f>IF(A86&amp;""="","",COUNTIFS('التسليم'!$A$6:$A$2005,A86&amp;"",'التسليم'!$C$6:$C$2005,"سلّم في الموعد")+COUNTIFS('التسليم'!$A$6:$A$2005,A86&amp;"",'التسليم'!$C$6:$C$2005,"سلّم متأخرًا"))</f>
        <v/>
      </c>
      <c r="J86" s="16">
        <f>IF(A86&amp;""="","",COUNTIFS('التسليم'!$A$6:$A$2005,A86&amp;"",'التسليم'!$C$6:$C$2005,"لم يسلّم"))</f>
        <v/>
      </c>
      <c r="K86" s="17">
        <f>IF(A86&amp;""="","",IF(H86=0,"",ROUND(I86/H86,4)))</f>
        <v/>
      </c>
      <c r="L86" s="16">
        <f>IF(A86&amp;""="","",MAX(0,G86-H86))</f>
        <v/>
      </c>
    </row>
    <row r="87">
      <c r="A87" s="5" t="n"/>
      <c r="B87" s="18" t="n"/>
      <c r="C87" s="5" t="n"/>
      <c r="D87" s="5" t="n"/>
      <c r="E87" s="5" t="n"/>
      <c r="F87" s="18" t="n"/>
      <c r="G87" s="16">
        <f>IF(A87&amp;""="","",COUNTIFS('الطلاب'!$C$6:$C$305,C87&amp;""))</f>
        <v/>
      </c>
      <c r="H87" s="16">
        <f>IF(A87&amp;""="","",COUNTIFS('التسليم'!$A$6:$A$2005,A87&amp;""))</f>
        <v/>
      </c>
      <c r="I87" s="16">
        <f>IF(A87&amp;""="","",COUNTIFS('التسليم'!$A$6:$A$2005,A87&amp;"",'التسليم'!$C$6:$C$2005,"سلّم في الموعد")+COUNTIFS('التسليم'!$A$6:$A$2005,A87&amp;"",'التسليم'!$C$6:$C$2005,"سلّم متأخرًا"))</f>
        <v/>
      </c>
      <c r="J87" s="16">
        <f>IF(A87&amp;""="","",COUNTIFS('التسليم'!$A$6:$A$2005,A87&amp;"",'التسليم'!$C$6:$C$2005,"لم يسلّم"))</f>
        <v/>
      </c>
      <c r="K87" s="17">
        <f>IF(A87&amp;""="","",IF(H87=0,"",ROUND(I87/H87,4)))</f>
        <v/>
      </c>
      <c r="L87" s="16">
        <f>IF(A87&amp;""="","",MAX(0,G87-H87))</f>
        <v/>
      </c>
    </row>
    <row r="88">
      <c r="A88" s="5" t="n"/>
      <c r="B88" s="18" t="n"/>
      <c r="C88" s="5" t="n"/>
      <c r="D88" s="5" t="n"/>
      <c r="E88" s="5" t="n"/>
      <c r="F88" s="18" t="n"/>
      <c r="G88" s="16">
        <f>IF(A88&amp;""="","",COUNTIFS('الطلاب'!$C$6:$C$305,C88&amp;""))</f>
        <v/>
      </c>
      <c r="H88" s="16">
        <f>IF(A88&amp;""="","",COUNTIFS('التسليم'!$A$6:$A$2005,A88&amp;""))</f>
        <v/>
      </c>
      <c r="I88" s="16">
        <f>IF(A88&amp;""="","",COUNTIFS('التسليم'!$A$6:$A$2005,A88&amp;"",'التسليم'!$C$6:$C$2005,"سلّم في الموعد")+COUNTIFS('التسليم'!$A$6:$A$2005,A88&amp;"",'التسليم'!$C$6:$C$2005,"سلّم متأخرًا"))</f>
        <v/>
      </c>
      <c r="J88" s="16">
        <f>IF(A88&amp;""="","",COUNTIFS('التسليم'!$A$6:$A$2005,A88&amp;"",'التسليم'!$C$6:$C$2005,"لم يسلّم"))</f>
        <v/>
      </c>
      <c r="K88" s="17">
        <f>IF(A88&amp;""="","",IF(H88=0,"",ROUND(I88/H88,4)))</f>
        <v/>
      </c>
      <c r="L88" s="16">
        <f>IF(A88&amp;""="","",MAX(0,G88-H88))</f>
        <v/>
      </c>
    </row>
    <row r="89">
      <c r="A89" s="5" t="n"/>
      <c r="B89" s="18" t="n"/>
      <c r="C89" s="5" t="n"/>
      <c r="D89" s="5" t="n"/>
      <c r="E89" s="5" t="n"/>
      <c r="F89" s="18" t="n"/>
      <c r="G89" s="16">
        <f>IF(A89&amp;""="","",COUNTIFS('الطلاب'!$C$6:$C$305,C89&amp;""))</f>
        <v/>
      </c>
      <c r="H89" s="16">
        <f>IF(A89&amp;""="","",COUNTIFS('التسليم'!$A$6:$A$2005,A89&amp;""))</f>
        <v/>
      </c>
      <c r="I89" s="16">
        <f>IF(A89&amp;""="","",COUNTIFS('التسليم'!$A$6:$A$2005,A89&amp;"",'التسليم'!$C$6:$C$2005,"سلّم في الموعد")+COUNTIFS('التسليم'!$A$6:$A$2005,A89&amp;"",'التسليم'!$C$6:$C$2005,"سلّم متأخرًا"))</f>
        <v/>
      </c>
      <c r="J89" s="16">
        <f>IF(A89&amp;""="","",COUNTIFS('التسليم'!$A$6:$A$2005,A89&amp;"",'التسليم'!$C$6:$C$2005,"لم يسلّم"))</f>
        <v/>
      </c>
      <c r="K89" s="17">
        <f>IF(A89&amp;""="","",IF(H89=0,"",ROUND(I89/H89,4)))</f>
        <v/>
      </c>
      <c r="L89" s="16">
        <f>IF(A89&amp;""="","",MAX(0,G89-H89))</f>
        <v/>
      </c>
    </row>
    <row r="90">
      <c r="A90" s="5" t="n"/>
      <c r="B90" s="18" t="n"/>
      <c r="C90" s="5" t="n"/>
      <c r="D90" s="5" t="n"/>
      <c r="E90" s="5" t="n"/>
      <c r="F90" s="18" t="n"/>
      <c r="G90" s="16">
        <f>IF(A90&amp;""="","",COUNTIFS('الطلاب'!$C$6:$C$305,C90&amp;""))</f>
        <v/>
      </c>
      <c r="H90" s="16">
        <f>IF(A90&amp;""="","",COUNTIFS('التسليم'!$A$6:$A$2005,A90&amp;""))</f>
        <v/>
      </c>
      <c r="I90" s="16">
        <f>IF(A90&amp;""="","",COUNTIFS('التسليم'!$A$6:$A$2005,A90&amp;"",'التسليم'!$C$6:$C$2005,"سلّم في الموعد")+COUNTIFS('التسليم'!$A$6:$A$2005,A90&amp;"",'التسليم'!$C$6:$C$2005,"سلّم متأخرًا"))</f>
        <v/>
      </c>
      <c r="J90" s="16">
        <f>IF(A90&amp;""="","",COUNTIFS('التسليم'!$A$6:$A$2005,A90&amp;"",'التسليم'!$C$6:$C$2005,"لم يسلّم"))</f>
        <v/>
      </c>
      <c r="K90" s="17">
        <f>IF(A90&amp;""="","",IF(H90=0,"",ROUND(I90/H90,4)))</f>
        <v/>
      </c>
      <c r="L90" s="16">
        <f>IF(A90&amp;""="","",MAX(0,G90-H90))</f>
        <v/>
      </c>
    </row>
    <row r="91">
      <c r="A91" s="5" t="n"/>
      <c r="B91" s="18" t="n"/>
      <c r="C91" s="5" t="n"/>
      <c r="D91" s="5" t="n"/>
      <c r="E91" s="5" t="n"/>
      <c r="F91" s="18" t="n"/>
      <c r="G91" s="16">
        <f>IF(A91&amp;""="","",COUNTIFS('الطلاب'!$C$6:$C$305,C91&amp;""))</f>
        <v/>
      </c>
      <c r="H91" s="16">
        <f>IF(A91&amp;""="","",COUNTIFS('التسليم'!$A$6:$A$2005,A91&amp;""))</f>
        <v/>
      </c>
      <c r="I91" s="16">
        <f>IF(A91&amp;""="","",COUNTIFS('التسليم'!$A$6:$A$2005,A91&amp;"",'التسليم'!$C$6:$C$2005,"سلّم في الموعد")+COUNTIFS('التسليم'!$A$6:$A$2005,A91&amp;"",'التسليم'!$C$6:$C$2005,"سلّم متأخرًا"))</f>
        <v/>
      </c>
      <c r="J91" s="16">
        <f>IF(A91&amp;""="","",COUNTIFS('التسليم'!$A$6:$A$2005,A91&amp;"",'التسليم'!$C$6:$C$2005,"لم يسلّم"))</f>
        <v/>
      </c>
      <c r="K91" s="17">
        <f>IF(A91&amp;""="","",IF(H91=0,"",ROUND(I91/H91,4)))</f>
        <v/>
      </c>
      <c r="L91" s="16">
        <f>IF(A91&amp;""="","",MAX(0,G91-H91))</f>
        <v/>
      </c>
    </row>
    <row r="92">
      <c r="A92" s="5" t="n"/>
      <c r="B92" s="18" t="n"/>
      <c r="C92" s="5" t="n"/>
      <c r="D92" s="5" t="n"/>
      <c r="E92" s="5" t="n"/>
      <c r="F92" s="18" t="n"/>
      <c r="G92" s="16">
        <f>IF(A92&amp;""="","",COUNTIFS('الطلاب'!$C$6:$C$305,C92&amp;""))</f>
        <v/>
      </c>
      <c r="H92" s="16">
        <f>IF(A92&amp;""="","",COUNTIFS('التسليم'!$A$6:$A$2005,A92&amp;""))</f>
        <v/>
      </c>
      <c r="I92" s="16">
        <f>IF(A92&amp;""="","",COUNTIFS('التسليم'!$A$6:$A$2005,A92&amp;"",'التسليم'!$C$6:$C$2005,"سلّم في الموعد")+COUNTIFS('التسليم'!$A$6:$A$2005,A92&amp;"",'التسليم'!$C$6:$C$2005,"سلّم متأخرًا"))</f>
        <v/>
      </c>
      <c r="J92" s="16">
        <f>IF(A92&amp;""="","",COUNTIFS('التسليم'!$A$6:$A$2005,A92&amp;"",'التسليم'!$C$6:$C$2005,"لم يسلّم"))</f>
        <v/>
      </c>
      <c r="K92" s="17">
        <f>IF(A92&amp;""="","",IF(H92=0,"",ROUND(I92/H92,4)))</f>
        <v/>
      </c>
      <c r="L92" s="16">
        <f>IF(A92&amp;""="","",MAX(0,G92-H92))</f>
        <v/>
      </c>
    </row>
    <row r="93">
      <c r="A93" s="5" t="n"/>
      <c r="B93" s="18" t="n"/>
      <c r="C93" s="5" t="n"/>
      <c r="D93" s="5" t="n"/>
      <c r="E93" s="5" t="n"/>
      <c r="F93" s="18" t="n"/>
      <c r="G93" s="16">
        <f>IF(A93&amp;""="","",COUNTIFS('الطلاب'!$C$6:$C$305,C93&amp;""))</f>
        <v/>
      </c>
      <c r="H93" s="16">
        <f>IF(A93&amp;""="","",COUNTIFS('التسليم'!$A$6:$A$2005,A93&amp;""))</f>
        <v/>
      </c>
      <c r="I93" s="16">
        <f>IF(A93&amp;""="","",COUNTIFS('التسليم'!$A$6:$A$2005,A93&amp;"",'التسليم'!$C$6:$C$2005,"سلّم في الموعد")+COUNTIFS('التسليم'!$A$6:$A$2005,A93&amp;"",'التسليم'!$C$6:$C$2005,"سلّم متأخرًا"))</f>
        <v/>
      </c>
      <c r="J93" s="16">
        <f>IF(A93&amp;""="","",COUNTIFS('التسليم'!$A$6:$A$2005,A93&amp;"",'التسليم'!$C$6:$C$2005,"لم يسلّم"))</f>
        <v/>
      </c>
      <c r="K93" s="17">
        <f>IF(A93&amp;""="","",IF(H93=0,"",ROUND(I93/H93,4)))</f>
        <v/>
      </c>
      <c r="L93" s="16">
        <f>IF(A93&amp;""="","",MAX(0,G93-H93))</f>
        <v/>
      </c>
    </row>
    <row r="94">
      <c r="A94" s="5" t="n"/>
      <c r="B94" s="18" t="n"/>
      <c r="C94" s="5" t="n"/>
      <c r="D94" s="5" t="n"/>
      <c r="E94" s="5" t="n"/>
      <c r="F94" s="18" t="n"/>
      <c r="G94" s="16">
        <f>IF(A94&amp;""="","",COUNTIFS('الطلاب'!$C$6:$C$305,C94&amp;""))</f>
        <v/>
      </c>
      <c r="H94" s="16">
        <f>IF(A94&amp;""="","",COUNTIFS('التسليم'!$A$6:$A$2005,A94&amp;""))</f>
        <v/>
      </c>
      <c r="I94" s="16">
        <f>IF(A94&amp;""="","",COUNTIFS('التسليم'!$A$6:$A$2005,A94&amp;"",'التسليم'!$C$6:$C$2005,"سلّم في الموعد")+COUNTIFS('التسليم'!$A$6:$A$2005,A94&amp;"",'التسليم'!$C$6:$C$2005,"سلّم متأخرًا"))</f>
        <v/>
      </c>
      <c r="J94" s="16">
        <f>IF(A94&amp;""="","",COUNTIFS('التسليم'!$A$6:$A$2005,A94&amp;"",'التسليم'!$C$6:$C$2005,"لم يسلّم"))</f>
        <v/>
      </c>
      <c r="K94" s="17">
        <f>IF(A94&amp;""="","",IF(H94=0,"",ROUND(I94/H94,4)))</f>
        <v/>
      </c>
      <c r="L94" s="16">
        <f>IF(A94&amp;""="","",MAX(0,G94-H94))</f>
        <v/>
      </c>
    </row>
    <row r="95">
      <c r="A95" s="5" t="n"/>
      <c r="B95" s="18" t="n"/>
      <c r="C95" s="5" t="n"/>
      <c r="D95" s="5" t="n"/>
      <c r="E95" s="5" t="n"/>
      <c r="F95" s="18" t="n"/>
      <c r="G95" s="16">
        <f>IF(A95&amp;""="","",COUNTIFS('الطلاب'!$C$6:$C$305,C95&amp;""))</f>
        <v/>
      </c>
      <c r="H95" s="16">
        <f>IF(A95&amp;""="","",COUNTIFS('التسليم'!$A$6:$A$2005,A95&amp;""))</f>
        <v/>
      </c>
      <c r="I95" s="16">
        <f>IF(A95&amp;""="","",COUNTIFS('التسليم'!$A$6:$A$2005,A95&amp;"",'التسليم'!$C$6:$C$2005,"سلّم في الموعد")+COUNTIFS('التسليم'!$A$6:$A$2005,A95&amp;"",'التسليم'!$C$6:$C$2005,"سلّم متأخرًا"))</f>
        <v/>
      </c>
      <c r="J95" s="16">
        <f>IF(A95&amp;""="","",COUNTIFS('التسليم'!$A$6:$A$2005,A95&amp;"",'التسليم'!$C$6:$C$2005,"لم يسلّم"))</f>
        <v/>
      </c>
      <c r="K95" s="17">
        <f>IF(A95&amp;""="","",IF(H95=0,"",ROUND(I95/H95,4)))</f>
        <v/>
      </c>
      <c r="L95" s="16">
        <f>IF(A95&amp;""="","",MAX(0,G95-H95))</f>
        <v/>
      </c>
    </row>
    <row r="96">
      <c r="A96" s="5" t="n"/>
      <c r="B96" s="18" t="n"/>
      <c r="C96" s="5" t="n"/>
      <c r="D96" s="5" t="n"/>
      <c r="E96" s="5" t="n"/>
      <c r="F96" s="18" t="n"/>
      <c r="G96" s="16">
        <f>IF(A96&amp;""="","",COUNTIFS('الطلاب'!$C$6:$C$305,C96&amp;""))</f>
        <v/>
      </c>
      <c r="H96" s="16">
        <f>IF(A96&amp;""="","",COUNTIFS('التسليم'!$A$6:$A$2005,A96&amp;""))</f>
        <v/>
      </c>
      <c r="I96" s="16">
        <f>IF(A96&amp;""="","",COUNTIFS('التسليم'!$A$6:$A$2005,A96&amp;"",'التسليم'!$C$6:$C$2005,"سلّم في الموعد")+COUNTIFS('التسليم'!$A$6:$A$2005,A96&amp;"",'التسليم'!$C$6:$C$2005,"سلّم متأخرًا"))</f>
        <v/>
      </c>
      <c r="J96" s="16">
        <f>IF(A96&amp;""="","",COUNTIFS('التسليم'!$A$6:$A$2005,A96&amp;"",'التسليم'!$C$6:$C$2005,"لم يسلّم"))</f>
        <v/>
      </c>
      <c r="K96" s="17">
        <f>IF(A96&amp;""="","",IF(H96=0,"",ROUND(I96/H96,4)))</f>
        <v/>
      </c>
      <c r="L96" s="16">
        <f>IF(A96&amp;""="","",MAX(0,G96-H96))</f>
        <v/>
      </c>
    </row>
    <row r="97">
      <c r="A97" s="5" t="n"/>
      <c r="B97" s="18" t="n"/>
      <c r="C97" s="5" t="n"/>
      <c r="D97" s="5" t="n"/>
      <c r="E97" s="5" t="n"/>
      <c r="F97" s="18" t="n"/>
      <c r="G97" s="16">
        <f>IF(A97&amp;""="","",COUNTIFS('الطلاب'!$C$6:$C$305,C97&amp;""))</f>
        <v/>
      </c>
      <c r="H97" s="16">
        <f>IF(A97&amp;""="","",COUNTIFS('التسليم'!$A$6:$A$2005,A97&amp;""))</f>
        <v/>
      </c>
      <c r="I97" s="16">
        <f>IF(A97&amp;""="","",COUNTIFS('التسليم'!$A$6:$A$2005,A97&amp;"",'التسليم'!$C$6:$C$2005,"سلّم في الموعد")+COUNTIFS('التسليم'!$A$6:$A$2005,A97&amp;"",'التسليم'!$C$6:$C$2005,"سلّم متأخرًا"))</f>
        <v/>
      </c>
      <c r="J97" s="16">
        <f>IF(A97&amp;""="","",COUNTIFS('التسليم'!$A$6:$A$2005,A97&amp;"",'التسليم'!$C$6:$C$2005,"لم يسلّم"))</f>
        <v/>
      </c>
      <c r="K97" s="17">
        <f>IF(A97&amp;""="","",IF(H97=0,"",ROUND(I97/H97,4)))</f>
        <v/>
      </c>
      <c r="L97" s="16">
        <f>IF(A97&amp;""="","",MAX(0,G97-H97))</f>
        <v/>
      </c>
    </row>
    <row r="98">
      <c r="A98" s="5" t="n"/>
      <c r="B98" s="18" t="n"/>
      <c r="C98" s="5" t="n"/>
      <c r="D98" s="5" t="n"/>
      <c r="E98" s="5" t="n"/>
      <c r="F98" s="18" t="n"/>
      <c r="G98" s="16">
        <f>IF(A98&amp;""="","",COUNTIFS('الطلاب'!$C$6:$C$305,C98&amp;""))</f>
        <v/>
      </c>
      <c r="H98" s="16">
        <f>IF(A98&amp;""="","",COUNTIFS('التسليم'!$A$6:$A$2005,A98&amp;""))</f>
        <v/>
      </c>
      <c r="I98" s="16">
        <f>IF(A98&amp;""="","",COUNTIFS('التسليم'!$A$6:$A$2005,A98&amp;"",'التسليم'!$C$6:$C$2005,"سلّم في الموعد")+COUNTIFS('التسليم'!$A$6:$A$2005,A98&amp;"",'التسليم'!$C$6:$C$2005,"سلّم متأخرًا"))</f>
        <v/>
      </c>
      <c r="J98" s="16">
        <f>IF(A98&amp;""="","",COUNTIFS('التسليم'!$A$6:$A$2005,A98&amp;"",'التسليم'!$C$6:$C$2005,"لم يسلّم"))</f>
        <v/>
      </c>
      <c r="K98" s="17">
        <f>IF(A98&amp;""="","",IF(H98=0,"",ROUND(I98/H98,4)))</f>
        <v/>
      </c>
      <c r="L98" s="16">
        <f>IF(A98&amp;""="","",MAX(0,G98-H98))</f>
        <v/>
      </c>
    </row>
    <row r="99">
      <c r="A99" s="5" t="n"/>
      <c r="B99" s="18" t="n"/>
      <c r="C99" s="5" t="n"/>
      <c r="D99" s="5" t="n"/>
      <c r="E99" s="5" t="n"/>
      <c r="F99" s="18" t="n"/>
      <c r="G99" s="16">
        <f>IF(A99&amp;""="","",COUNTIFS('الطلاب'!$C$6:$C$305,C99&amp;""))</f>
        <v/>
      </c>
      <c r="H99" s="16">
        <f>IF(A99&amp;""="","",COUNTIFS('التسليم'!$A$6:$A$2005,A99&amp;""))</f>
        <v/>
      </c>
      <c r="I99" s="16">
        <f>IF(A99&amp;""="","",COUNTIFS('التسليم'!$A$6:$A$2005,A99&amp;"",'التسليم'!$C$6:$C$2005,"سلّم في الموعد")+COUNTIFS('التسليم'!$A$6:$A$2005,A99&amp;"",'التسليم'!$C$6:$C$2005,"سلّم متأخرًا"))</f>
        <v/>
      </c>
      <c r="J99" s="16">
        <f>IF(A99&amp;""="","",COUNTIFS('التسليم'!$A$6:$A$2005,A99&amp;"",'التسليم'!$C$6:$C$2005,"لم يسلّم"))</f>
        <v/>
      </c>
      <c r="K99" s="17">
        <f>IF(A99&amp;""="","",IF(H99=0,"",ROUND(I99/H99,4)))</f>
        <v/>
      </c>
      <c r="L99" s="16">
        <f>IF(A99&amp;""="","",MAX(0,G99-H99))</f>
        <v/>
      </c>
    </row>
    <row r="100">
      <c r="A100" s="5" t="n"/>
      <c r="B100" s="18" t="n"/>
      <c r="C100" s="5" t="n"/>
      <c r="D100" s="5" t="n"/>
      <c r="E100" s="5" t="n"/>
      <c r="F100" s="18" t="n"/>
      <c r="G100" s="16">
        <f>IF(A100&amp;""="","",COUNTIFS('الطلاب'!$C$6:$C$305,C100&amp;""))</f>
        <v/>
      </c>
      <c r="H100" s="16">
        <f>IF(A100&amp;""="","",COUNTIFS('التسليم'!$A$6:$A$2005,A100&amp;""))</f>
        <v/>
      </c>
      <c r="I100" s="16">
        <f>IF(A100&amp;""="","",COUNTIFS('التسليم'!$A$6:$A$2005,A100&amp;"",'التسليم'!$C$6:$C$2005,"سلّم في الموعد")+COUNTIFS('التسليم'!$A$6:$A$2005,A100&amp;"",'التسليم'!$C$6:$C$2005,"سلّم متأخرًا"))</f>
        <v/>
      </c>
      <c r="J100" s="16">
        <f>IF(A100&amp;""="","",COUNTIFS('التسليم'!$A$6:$A$2005,A100&amp;"",'التسليم'!$C$6:$C$2005,"لم يسلّم"))</f>
        <v/>
      </c>
      <c r="K100" s="17">
        <f>IF(A100&amp;""="","",IF(H100=0,"",ROUND(I100/H100,4)))</f>
        <v/>
      </c>
      <c r="L100" s="16">
        <f>IF(A100&amp;""="","",MAX(0,G100-H100))</f>
        <v/>
      </c>
    </row>
    <row r="101">
      <c r="A101" s="5" t="n"/>
      <c r="B101" s="18" t="n"/>
      <c r="C101" s="5" t="n"/>
      <c r="D101" s="5" t="n"/>
      <c r="E101" s="5" t="n"/>
      <c r="F101" s="18" t="n"/>
      <c r="G101" s="16">
        <f>IF(A101&amp;""="","",COUNTIFS('الطلاب'!$C$6:$C$305,C101&amp;""))</f>
        <v/>
      </c>
      <c r="H101" s="16">
        <f>IF(A101&amp;""="","",COUNTIFS('التسليم'!$A$6:$A$2005,A101&amp;""))</f>
        <v/>
      </c>
      <c r="I101" s="16">
        <f>IF(A101&amp;""="","",COUNTIFS('التسليم'!$A$6:$A$2005,A101&amp;"",'التسليم'!$C$6:$C$2005,"سلّم في الموعد")+COUNTIFS('التسليم'!$A$6:$A$2005,A101&amp;"",'التسليم'!$C$6:$C$2005,"سلّم متأخرًا"))</f>
        <v/>
      </c>
      <c r="J101" s="16">
        <f>IF(A101&amp;""="","",COUNTIFS('التسليم'!$A$6:$A$2005,A101&amp;"",'التسليم'!$C$6:$C$2005,"لم يسلّم"))</f>
        <v/>
      </c>
      <c r="K101" s="17">
        <f>IF(A101&amp;""="","",IF(H101=0,"",ROUND(I101/H101,4)))</f>
        <v/>
      </c>
      <c r="L101" s="16">
        <f>IF(A101&amp;""="","",MAX(0,G101-H101))</f>
        <v/>
      </c>
    </row>
    <row r="102">
      <c r="A102" s="5" t="n"/>
      <c r="B102" s="18" t="n"/>
      <c r="C102" s="5" t="n"/>
      <c r="D102" s="5" t="n"/>
      <c r="E102" s="5" t="n"/>
      <c r="F102" s="18" t="n"/>
      <c r="G102" s="16">
        <f>IF(A102&amp;""="","",COUNTIFS('الطلاب'!$C$6:$C$305,C102&amp;""))</f>
        <v/>
      </c>
      <c r="H102" s="16">
        <f>IF(A102&amp;""="","",COUNTIFS('التسليم'!$A$6:$A$2005,A102&amp;""))</f>
        <v/>
      </c>
      <c r="I102" s="16">
        <f>IF(A102&amp;""="","",COUNTIFS('التسليم'!$A$6:$A$2005,A102&amp;"",'التسليم'!$C$6:$C$2005,"سلّم في الموعد")+COUNTIFS('التسليم'!$A$6:$A$2005,A102&amp;"",'التسليم'!$C$6:$C$2005,"سلّم متأخرًا"))</f>
        <v/>
      </c>
      <c r="J102" s="16">
        <f>IF(A102&amp;""="","",COUNTIFS('التسليم'!$A$6:$A$2005,A102&amp;"",'التسليم'!$C$6:$C$2005,"لم يسلّم"))</f>
        <v/>
      </c>
      <c r="K102" s="17">
        <f>IF(A102&amp;""="","",IF(H102=0,"",ROUND(I102/H102,4)))</f>
        <v/>
      </c>
      <c r="L102" s="16">
        <f>IF(A102&amp;""="","",MAX(0,G102-H102))</f>
        <v/>
      </c>
    </row>
    <row r="103">
      <c r="A103" s="5" t="n"/>
      <c r="B103" s="18" t="n"/>
      <c r="C103" s="5" t="n"/>
      <c r="D103" s="5" t="n"/>
      <c r="E103" s="5" t="n"/>
      <c r="F103" s="18" t="n"/>
      <c r="G103" s="16">
        <f>IF(A103&amp;""="","",COUNTIFS('الطلاب'!$C$6:$C$305,C103&amp;""))</f>
        <v/>
      </c>
      <c r="H103" s="16">
        <f>IF(A103&amp;""="","",COUNTIFS('التسليم'!$A$6:$A$2005,A103&amp;""))</f>
        <v/>
      </c>
      <c r="I103" s="16">
        <f>IF(A103&amp;""="","",COUNTIFS('التسليم'!$A$6:$A$2005,A103&amp;"",'التسليم'!$C$6:$C$2005,"سلّم في الموعد")+COUNTIFS('التسليم'!$A$6:$A$2005,A103&amp;"",'التسليم'!$C$6:$C$2005,"سلّم متأخرًا"))</f>
        <v/>
      </c>
      <c r="J103" s="16">
        <f>IF(A103&amp;""="","",COUNTIFS('التسليم'!$A$6:$A$2005,A103&amp;"",'التسليم'!$C$6:$C$2005,"لم يسلّم"))</f>
        <v/>
      </c>
      <c r="K103" s="17">
        <f>IF(A103&amp;""="","",IF(H103=0,"",ROUND(I103/H103,4)))</f>
        <v/>
      </c>
      <c r="L103" s="16">
        <f>IF(A103&amp;""="","",MAX(0,G103-H103))</f>
        <v/>
      </c>
    </row>
    <row r="104">
      <c r="A104" s="5" t="n"/>
      <c r="B104" s="18" t="n"/>
      <c r="C104" s="5" t="n"/>
      <c r="D104" s="5" t="n"/>
      <c r="E104" s="5" t="n"/>
      <c r="F104" s="18" t="n"/>
      <c r="G104" s="16">
        <f>IF(A104&amp;""="","",COUNTIFS('الطلاب'!$C$6:$C$305,C104&amp;""))</f>
        <v/>
      </c>
      <c r="H104" s="16">
        <f>IF(A104&amp;""="","",COUNTIFS('التسليم'!$A$6:$A$2005,A104&amp;""))</f>
        <v/>
      </c>
      <c r="I104" s="16">
        <f>IF(A104&amp;""="","",COUNTIFS('التسليم'!$A$6:$A$2005,A104&amp;"",'التسليم'!$C$6:$C$2005,"سلّم في الموعد")+COUNTIFS('التسليم'!$A$6:$A$2005,A104&amp;"",'التسليم'!$C$6:$C$2005,"سلّم متأخرًا"))</f>
        <v/>
      </c>
      <c r="J104" s="16">
        <f>IF(A104&amp;""="","",COUNTIFS('التسليم'!$A$6:$A$2005,A104&amp;"",'التسليم'!$C$6:$C$2005,"لم يسلّم"))</f>
        <v/>
      </c>
      <c r="K104" s="17">
        <f>IF(A104&amp;""="","",IF(H104=0,"",ROUND(I104/H104,4)))</f>
        <v/>
      </c>
      <c r="L104" s="16">
        <f>IF(A104&amp;""="","",MAX(0,G104-H104))</f>
        <v/>
      </c>
    </row>
    <row r="105">
      <c r="A105" s="5" t="n"/>
      <c r="B105" s="18" t="n"/>
      <c r="C105" s="5" t="n"/>
      <c r="D105" s="5" t="n"/>
      <c r="E105" s="5" t="n"/>
      <c r="F105" s="18" t="n"/>
      <c r="G105" s="16">
        <f>IF(A105&amp;""="","",COUNTIFS('الطلاب'!$C$6:$C$305,C105&amp;""))</f>
        <v/>
      </c>
      <c r="H105" s="16">
        <f>IF(A105&amp;""="","",COUNTIFS('التسليم'!$A$6:$A$2005,A105&amp;""))</f>
        <v/>
      </c>
      <c r="I105" s="16">
        <f>IF(A105&amp;""="","",COUNTIFS('التسليم'!$A$6:$A$2005,A105&amp;"",'التسليم'!$C$6:$C$2005,"سلّم في الموعد")+COUNTIFS('التسليم'!$A$6:$A$2005,A105&amp;"",'التسليم'!$C$6:$C$2005,"سلّم متأخرًا"))</f>
        <v/>
      </c>
      <c r="J105" s="16">
        <f>IF(A105&amp;""="","",COUNTIFS('التسليم'!$A$6:$A$2005,A105&amp;"",'التسليم'!$C$6:$C$2005,"لم يسلّم"))</f>
        <v/>
      </c>
      <c r="K105" s="17">
        <f>IF(A105&amp;""="","",IF(H105=0,"",ROUND(I105/H105,4)))</f>
        <v/>
      </c>
      <c r="L105" s="16">
        <f>IF(A105&amp;""="","",MAX(0,G105-H105))</f>
        <v/>
      </c>
    </row>
    <row r="106">
      <c r="A106" s="5" t="n"/>
      <c r="B106" s="18" t="n"/>
      <c r="C106" s="5" t="n"/>
      <c r="D106" s="5" t="n"/>
      <c r="E106" s="5" t="n"/>
      <c r="F106" s="18" t="n"/>
      <c r="G106" s="16">
        <f>IF(A106&amp;""="","",COUNTIFS('الطلاب'!$C$6:$C$305,C106&amp;""))</f>
        <v/>
      </c>
      <c r="H106" s="16">
        <f>IF(A106&amp;""="","",COUNTIFS('التسليم'!$A$6:$A$2005,A106&amp;""))</f>
        <v/>
      </c>
      <c r="I106" s="16">
        <f>IF(A106&amp;""="","",COUNTIFS('التسليم'!$A$6:$A$2005,A106&amp;"",'التسليم'!$C$6:$C$2005,"سلّم في الموعد")+COUNTIFS('التسليم'!$A$6:$A$2005,A106&amp;"",'التسليم'!$C$6:$C$2005,"سلّم متأخرًا"))</f>
        <v/>
      </c>
      <c r="J106" s="16">
        <f>IF(A106&amp;""="","",COUNTIFS('التسليم'!$A$6:$A$2005,A106&amp;"",'التسليم'!$C$6:$C$2005,"لم يسلّم"))</f>
        <v/>
      </c>
      <c r="K106" s="17">
        <f>IF(A106&amp;""="","",IF(H106=0,"",ROUND(I106/H106,4)))</f>
        <v/>
      </c>
      <c r="L106" s="16">
        <f>IF(A106&amp;""="","",MAX(0,G106-H106))</f>
        <v/>
      </c>
    </row>
    <row r="107">
      <c r="A107" s="5" t="n"/>
      <c r="B107" s="18" t="n"/>
      <c r="C107" s="5" t="n"/>
      <c r="D107" s="5" t="n"/>
      <c r="E107" s="5" t="n"/>
      <c r="F107" s="18" t="n"/>
      <c r="G107" s="16">
        <f>IF(A107&amp;""="","",COUNTIFS('الطلاب'!$C$6:$C$305,C107&amp;""))</f>
        <v/>
      </c>
      <c r="H107" s="16">
        <f>IF(A107&amp;""="","",COUNTIFS('التسليم'!$A$6:$A$2005,A107&amp;""))</f>
        <v/>
      </c>
      <c r="I107" s="16">
        <f>IF(A107&amp;""="","",COUNTIFS('التسليم'!$A$6:$A$2005,A107&amp;"",'التسليم'!$C$6:$C$2005,"سلّم في الموعد")+COUNTIFS('التسليم'!$A$6:$A$2005,A107&amp;"",'التسليم'!$C$6:$C$2005,"سلّم متأخرًا"))</f>
        <v/>
      </c>
      <c r="J107" s="16">
        <f>IF(A107&amp;""="","",COUNTIFS('التسليم'!$A$6:$A$2005,A107&amp;"",'التسليم'!$C$6:$C$2005,"لم يسلّم"))</f>
        <v/>
      </c>
      <c r="K107" s="17">
        <f>IF(A107&amp;""="","",IF(H107=0,"",ROUND(I107/H107,4)))</f>
        <v/>
      </c>
      <c r="L107" s="16">
        <f>IF(A107&amp;""="","",MAX(0,G107-H107))</f>
        <v/>
      </c>
    </row>
    <row r="108">
      <c r="A108" s="5" t="n"/>
      <c r="B108" s="18" t="n"/>
      <c r="C108" s="5" t="n"/>
      <c r="D108" s="5" t="n"/>
      <c r="E108" s="5" t="n"/>
      <c r="F108" s="18" t="n"/>
      <c r="G108" s="16">
        <f>IF(A108&amp;""="","",COUNTIFS('الطلاب'!$C$6:$C$305,C108&amp;""))</f>
        <v/>
      </c>
      <c r="H108" s="16">
        <f>IF(A108&amp;""="","",COUNTIFS('التسليم'!$A$6:$A$2005,A108&amp;""))</f>
        <v/>
      </c>
      <c r="I108" s="16">
        <f>IF(A108&amp;""="","",COUNTIFS('التسليم'!$A$6:$A$2005,A108&amp;"",'التسليم'!$C$6:$C$2005,"سلّم في الموعد")+COUNTIFS('التسليم'!$A$6:$A$2005,A108&amp;"",'التسليم'!$C$6:$C$2005,"سلّم متأخرًا"))</f>
        <v/>
      </c>
      <c r="J108" s="16">
        <f>IF(A108&amp;""="","",COUNTIFS('التسليم'!$A$6:$A$2005,A108&amp;"",'التسليم'!$C$6:$C$2005,"لم يسلّم"))</f>
        <v/>
      </c>
      <c r="K108" s="17">
        <f>IF(A108&amp;""="","",IF(H108=0,"",ROUND(I108/H108,4)))</f>
        <v/>
      </c>
      <c r="L108" s="16">
        <f>IF(A108&amp;""="","",MAX(0,G108-H108))</f>
        <v/>
      </c>
    </row>
    <row r="109">
      <c r="A109" s="5" t="n"/>
      <c r="B109" s="18" t="n"/>
      <c r="C109" s="5" t="n"/>
      <c r="D109" s="5" t="n"/>
      <c r="E109" s="5" t="n"/>
      <c r="F109" s="18" t="n"/>
      <c r="G109" s="16">
        <f>IF(A109&amp;""="","",COUNTIFS('الطلاب'!$C$6:$C$305,C109&amp;""))</f>
        <v/>
      </c>
      <c r="H109" s="16">
        <f>IF(A109&amp;""="","",COUNTIFS('التسليم'!$A$6:$A$2005,A109&amp;""))</f>
        <v/>
      </c>
      <c r="I109" s="16">
        <f>IF(A109&amp;""="","",COUNTIFS('التسليم'!$A$6:$A$2005,A109&amp;"",'التسليم'!$C$6:$C$2005,"سلّم في الموعد")+COUNTIFS('التسليم'!$A$6:$A$2005,A109&amp;"",'التسليم'!$C$6:$C$2005,"سلّم متأخرًا"))</f>
        <v/>
      </c>
      <c r="J109" s="16">
        <f>IF(A109&amp;""="","",COUNTIFS('التسليم'!$A$6:$A$2005,A109&amp;"",'التسليم'!$C$6:$C$2005,"لم يسلّم"))</f>
        <v/>
      </c>
      <c r="K109" s="17">
        <f>IF(A109&amp;""="","",IF(H109=0,"",ROUND(I109/H109,4)))</f>
        <v/>
      </c>
      <c r="L109" s="16">
        <f>IF(A109&amp;""="","",MAX(0,G109-H109))</f>
        <v/>
      </c>
    </row>
    <row r="110">
      <c r="A110" s="5" t="n"/>
      <c r="B110" s="18" t="n"/>
      <c r="C110" s="5" t="n"/>
      <c r="D110" s="5" t="n"/>
      <c r="E110" s="5" t="n"/>
      <c r="F110" s="18" t="n"/>
      <c r="G110" s="16">
        <f>IF(A110&amp;""="","",COUNTIFS('الطلاب'!$C$6:$C$305,C110&amp;""))</f>
        <v/>
      </c>
      <c r="H110" s="16">
        <f>IF(A110&amp;""="","",COUNTIFS('التسليم'!$A$6:$A$2005,A110&amp;""))</f>
        <v/>
      </c>
      <c r="I110" s="16">
        <f>IF(A110&amp;""="","",COUNTIFS('التسليم'!$A$6:$A$2005,A110&amp;"",'التسليم'!$C$6:$C$2005,"سلّم في الموعد")+COUNTIFS('التسليم'!$A$6:$A$2005,A110&amp;"",'التسليم'!$C$6:$C$2005,"سلّم متأخرًا"))</f>
        <v/>
      </c>
      <c r="J110" s="16">
        <f>IF(A110&amp;""="","",COUNTIFS('التسليم'!$A$6:$A$2005,A110&amp;"",'التسليم'!$C$6:$C$2005,"لم يسلّم"))</f>
        <v/>
      </c>
      <c r="K110" s="17">
        <f>IF(A110&amp;""="","",IF(H110=0,"",ROUND(I110/H110,4)))</f>
        <v/>
      </c>
      <c r="L110" s="16">
        <f>IF(A110&amp;""="","",MAX(0,G110-H110))</f>
        <v/>
      </c>
    </row>
    <row r="111">
      <c r="A111" s="5" t="n"/>
      <c r="B111" s="18" t="n"/>
      <c r="C111" s="5" t="n"/>
      <c r="D111" s="5" t="n"/>
      <c r="E111" s="5" t="n"/>
      <c r="F111" s="18" t="n"/>
      <c r="G111" s="16">
        <f>IF(A111&amp;""="","",COUNTIFS('الطلاب'!$C$6:$C$305,C111&amp;""))</f>
        <v/>
      </c>
      <c r="H111" s="16">
        <f>IF(A111&amp;""="","",COUNTIFS('التسليم'!$A$6:$A$2005,A111&amp;""))</f>
        <v/>
      </c>
      <c r="I111" s="16">
        <f>IF(A111&amp;""="","",COUNTIFS('التسليم'!$A$6:$A$2005,A111&amp;"",'التسليم'!$C$6:$C$2005,"سلّم في الموعد")+COUNTIFS('التسليم'!$A$6:$A$2005,A111&amp;"",'التسليم'!$C$6:$C$2005,"سلّم متأخرًا"))</f>
        <v/>
      </c>
      <c r="J111" s="16">
        <f>IF(A111&amp;""="","",COUNTIFS('التسليم'!$A$6:$A$2005,A111&amp;"",'التسليم'!$C$6:$C$2005,"لم يسلّم"))</f>
        <v/>
      </c>
      <c r="K111" s="17">
        <f>IF(A111&amp;""="","",IF(H111=0,"",ROUND(I111/H111,4)))</f>
        <v/>
      </c>
      <c r="L111" s="16">
        <f>IF(A111&amp;""="","",MAX(0,G111-H111))</f>
        <v/>
      </c>
    </row>
    <row r="112">
      <c r="A112" s="5" t="n"/>
      <c r="B112" s="18" t="n"/>
      <c r="C112" s="5" t="n"/>
      <c r="D112" s="5" t="n"/>
      <c r="E112" s="5" t="n"/>
      <c r="F112" s="18" t="n"/>
      <c r="G112" s="16">
        <f>IF(A112&amp;""="","",COUNTIFS('الطلاب'!$C$6:$C$305,C112&amp;""))</f>
        <v/>
      </c>
      <c r="H112" s="16">
        <f>IF(A112&amp;""="","",COUNTIFS('التسليم'!$A$6:$A$2005,A112&amp;""))</f>
        <v/>
      </c>
      <c r="I112" s="16">
        <f>IF(A112&amp;""="","",COUNTIFS('التسليم'!$A$6:$A$2005,A112&amp;"",'التسليم'!$C$6:$C$2005,"سلّم في الموعد")+COUNTIFS('التسليم'!$A$6:$A$2005,A112&amp;"",'التسليم'!$C$6:$C$2005,"سلّم متأخرًا"))</f>
        <v/>
      </c>
      <c r="J112" s="16">
        <f>IF(A112&amp;""="","",COUNTIFS('التسليم'!$A$6:$A$2005,A112&amp;"",'التسليم'!$C$6:$C$2005,"لم يسلّم"))</f>
        <v/>
      </c>
      <c r="K112" s="17">
        <f>IF(A112&amp;""="","",IF(H112=0,"",ROUND(I112/H112,4)))</f>
        <v/>
      </c>
      <c r="L112" s="16">
        <f>IF(A112&amp;""="","",MAX(0,G112-H112))</f>
        <v/>
      </c>
    </row>
    <row r="113">
      <c r="A113" s="5" t="n"/>
      <c r="B113" s="18" t="n"/>
      <c r="C113" s="5" t="n"/>
      <c r="D113" s="5" t="n"/>
      <c r="E113" s="5" t="n"/>
      <c r="F113" s="18" t="n"/>
      <c r="G113" s="16">
        <f>IF(A113&amp;""="","",COUNTIFS('الطلاب'!$C$6:$C$305,C113&amp;""))</f>
        <v/>
      </c>
      <c r="H113" s="16">
        <f>IF(A113&amp;""="","",COUNTIFS('التسليم'!$A$6:$A$2005,A113&amp;""))</f>
        <v/>
      </c>
      <c r="I113" s="16">
        <f>IF(A113&amp;""="","",COUNTIFS('التسليم'!$A$6:$A$2005,A113&amp;"",'التسليم'!$C$6:$C$2005,"سلّم في الموعد")+COUNTIFS('التسليم'!$A$6:$A$2005,A113&amp;"",'التسليم'!$C$6:$C$2005,"سلّم متأخرًا"))</f>
        <v/>
      </c>
      <c r="J113" s="16">
        <f>IF(A113&amp;""="","",COUNTIFS('التسليم'!$A$6:$A$2005,A113&amp;"",'التسليم'!$C$6:$C$2005,"لم يسلّم"))</f>
        <v/>
      </c>
      <c r="K113" s="17">
        <f>IF(A113&amp;""="","",IF(H113=0,"",ROUND(I113/H113,4)))</f>
        <v/>
      </c>
      <c r="L113" s="16">
        <f>IF(A113&amp;""="","",MAX(0,G113-H113))</f>
        <v/>
      </c>
    </row>
    <row r="114">
      <c r="A114" s="5" t="n"/>
      <c r="B114" s="18" t="n"/>
      <c r="C114" s="5" t="n"/>
      <c r="D114" s="5" t="n"/>
      <c r="E114" s="5" t="n"/>
      <c r="F114" s="18" t="n"/>
      <c r="G114" s="16">
        <f>IF(A114&amp;""="","",COUNTIFS('الطلاب'!$C$6:$C$305,C114&amp;""))</f>
        <v/>
      </c>
      <c r="H114" s="16">
        <f>IF(A114&amp;""="","",COUNTIFS('التسليم'!$A$6:$A$2005,A114&amp;""))</f>
        <v/>
      </c>
      <c r="I114" s="16">
        <f>IF(A114&amp;""="","",COUNTIFS('التسليم'!$A$6:$A$2005,A114&amp;"",'التسليم'!$C$6:$C$2005,"سلّم في الموعد")+COUNTIFS('التسليم'!$A$6:$A$2005,A114&amp;"",'التسليم'!$C$6:$C$2005,"سلّم متأخرًا"))</f>
        <v/>
      </c>
      <c r="J114" s="16">
        <f>IF(A114&amp;""="","",COUNTIFS('التسليم'!$A$6:$A$2005,A114&amp;"",'التسليم'!$C$6:$C$2005,"لم يسلّم"))</f>
        <v/>
      </c>
      <c r="K114" s="17">
        <f>IF(A114&amp;""="","",IF(H114=0,"",ROUND(I114/H114,4)))</f>
        <v/>
      </c>
      <c r="L114" s="16">
        <f>IF(A114&amp;""="","",MAX(0,G114-H114))</f>
        <v/>
      </c>
    </row>
    <row r="115">
      <c r="A115" s="5" t="n"/>
      <c r="B115" s="18" t="n"/>
      <c r="C115" s="5" t="n"/>
      <c r="D115" s="5" t="n"/>
      <c r="E115" s="5" t="n"/>
      <c r="F115" s="18" t="n"/>
      <c r="G115" s="16">
        <f>IF(A115&amp;""="","",COUNTIFS('الطلاب'!$C$6:$C$305,C115&amp;""))</f>
        <v/>
      </c>
      <c r="H115" s="16">
        <f>IF(A115&amp;""="","",COUNTIFS('التسليم'!$A$6:$A$2005,A115&amp;""))</f>
        <v/>
      </c>
      <c r="I115" s="16">
        <f>IF(A115&amp;""="","",COUNTIFS('التسليم'!$A$6:$A$2005,A115&amp;"",'التسليم'!$C$6:$C$2005,"سلّم في الموعد")+COUNTIFS('التسليم'!$A$6:$A$2005,A115&amp;"",'التسليم'!$C$6:$C$2005,"سلّم متأخرًا"))</f>
        <v/>
      </c>
      <c r="J115" s="16">
        <f>IF(A115&amp;""="","",COUNTIFS('التسليم'!$A$6:$A$2005,A115&amp;"",'التسليم'!$C$6:$C$2005,"لم يسلّم"))</f>
        <v/>
      </c>
      <c r="K115" s="17">
        <f>IF(A115&amp;""="","",IF(H115=0,"",ROUND(I115/H115,4)))</f>
        <v/>
      </c>
      <c r="L115" s="16">
        <f>IF(A115&amp;""="","",MAX(0,G115-H115))</f>
        <v/>
      </c>
    </row>
    <row r="116">
      <c r="A116" s="5" t="n"/>
      <c r="B116" s="18" t="n"/>
      <c r="C116" s="5" t="n"/>
      <c r="D116" s="5" t="n"/>
      <c r="E116" s="5" t="n"/>
      <c r="F116" s="18" t="n"/>
      <c r="G116" s="16">
        <f>IF(A116&amp;""="","",COUNTIFS('الطلاب'!$C$6:$C$305,C116&amp;""))</f>
        <v/>
      </c>
      <c r="H116" s="16">
        <f>IF(A116&amp;""="","",COUNTIFS('التسليم'!$A$6:$A$2005,A116&amp;""))</f>
        <v/>
      </c>
      <c r="I116" s="16">
        <f>IF(A116&amp;""="","",COUNTIFS('التسليم'!$A$6:$A$2005,A116&amp;"",'التسليم'!$C$6:$C$2005,"سلّم في الموعد")+COUNTIFS('التسليم'!$A$6:$A$2005,A116&amp;"",'التسليم'!$C$6:$C$2005,"سلّم متأخرًا"))</f>
        <v/>
      </c>
      <c r="J116" s="16">
        <f>IF(A116&amp;""="","",COUNTIFS('التسليم'!$A$6:$A$2005,A116&amp;"",'التسليم'!$C$6:$C$2005,"لم يسلّم"))</f>
        <v/>
      </c>
      <c r="K116" s="17">
        <f>IF(A116&amp;""="","",IF(H116=0,"",ROUND(I116/H116,4)))</f>
        <v/>
      </c>
      <c r="L116" s="16">
        <f>IF(A116&amp;""="","",MAX(0,G116-H116))</f>
        <v/>
      </c>
    </row>
    <row r="117">
      <c r="A117" s="5" t="n"/>
      <c r="B117" s="18" t="n"/>
      <c r="C117" s="5" t="n"/>
      <c r="D117" s="5" t="n"/>
      <c r="E117" s="5" t="n"/>
      <c r="F117" s="18" t="n"/>
      <c r="G117" s="16">
        <f>IF(A117&amp;""="","",COUNTIFS('الطلاب'!$C$6:$C$305,C117&amp;""))</f>
        <v/>
      </c>
      <c r="H117" s="16">
        <f>IF(A117&amp;""="","",COUNTIFS('التسليم'!$A$6:$A$2005,A117&amp;""))</f>
        <v/>
      </c>
      <c r="I117" s="16">
        <f>IF(A117&amp;""="","",COUNTIFS('التسليم'!$A$6:$A$2005,A117&amp;"",'التسليم'!$C$6:$C$2005,"سلّم في الموعد")+COUNTIFS('التسليم'!$A$6:$A$2005,A117&amp;"",'التسليم'!$C$6:$C$2005,"سلّم متأخرًا"))</f>
        <v/>
      </c>
      <c r="J117" s="16">
        <f>IF(A117&amp;""="","",COUNTIFS('التسليم'!$A$6:$A$2005,A117&amp;"",'التسليم'!$C$6:$C$2005,"لم يسلّم"))</f>
        <v/>
      </c>
      <c r="K117" s="17">
        <f>IF(A117&amp;""="","",IF(H117=0,"",ROUND(I117/H117,4)))</f>
        <v/>
      </c>
      <c r="L117" s="16">
        <f>IF(A117&amp;""="","",MAX(0,G117-H117))</f>
        <v/>
      </c>
    </row>
    <row r="118">
      <c r="A118" s="5" t="n"/>
      <c r="B118" s="18" t="n"/>
      <c r="C118" s="5" t="n"/>
      <c r="D118" s="5" t="n"/>
      <c r="E118" s="5" t="n"/>
      <c r="F118" s="18" t="n"/>
      <c r="G118" s="16">
        <f>IF(A118&amp;""="","",COUNTIFS('الطلاب'!$C$6:$C$305,C118&amp;""))</f>
        <v/>
      </c>
      <c r="H118" s="16">
        <f>IF(A118&amp;""="","",COUNTIFS('التسليم'!$A$6:$A$2005,A118&amp;""))</f>
        <v/>
      </c>
      <c r="I118" s="16">
        <f>IF(A118&amp;""="","",COUNTIFS('التسليم'!$A$6:$A$2005,A118&amp;"",'التسليم'!$C$6:$C$2005,"سلّم في الموعد")+COUNTIFS('التسليم'!$A$6:$A$2005,A118&amp;"",'التسليم'!$C$6:$C$2005,"سلّم متأخرًا"))</f>
        <v/>
      </c>
      <c r="J118" s="16">
        <f>IF(A118&amp;""="","",COUNTIFS('التسليم'!$A$6:$A$2005,A118&amp;"",'التسليم'!$C$6:$C$2005,"لم يسلّم"))</f>
        <v/>
      </c>
      <c r="K118" s="17">
        <f>IF(A118&amp;""="","",IF(H118=0,"",ROUND(I118/H118,4)))</f>
        <v/>
      </c>
      <c r="L118" s="16">
        <f>IF(A118&amp;""="","",MAX(0,G118-H118))</f>
        <v/>
      </c>
    </row>
    <row r="119">
      <c r="A119" s="5" t="n"/>
      <c r="B119" s="18" t="n"/>
      <c r="C119" s="5" t="n"/>
      <c r="D119" s="5" t="n"/>
      <c r="E119" s="5" t="n"/>
      <c r="F119" s="18" t="n"/>
      <c r="G119" s="16">
        <f>IF(A119&amp;""="","",COUNTIFS('الطلاب'!$C$6:$C$305,C119&amp;""))</f>
        <v/>
      </c>
      <c r="H119" s="16">
        <f>IF(A119&amp;""="","",COUNTIFS('التسليم'!$A$6:$A$2005,A119&amp;""))</f>
        <v/>
      </c>
      <c r="I119" s="16">
        <f>IF(A119&amp;""="","",COUNTIFS('التسليم'!$A$6:$A$2005,A119&amp;"",'التسليم'!$C$6:$C$2005,"سلّم في الموعد")+COUNTIFS('التسليم'!$A$6:$A$2005,A119&amp;"",'التسليم'!$C$6:$C$2005,"سلّم متأخرًا"))</f>
        <v/>
      </c>
      <c r="J119" s="16">
        <f>IF(A119&amp;""="","",COUNTIFS('التسليم'!$A$6:$A$2005,A119&amp;"",'التسليم'!$C$6:$C$2005,"لم يسلّم"))</f>
        <v/>
      </c>
      <c r="K119" s="17">
        <f>IF(A119&amp;""="","",IF(H119=0,"",ROUND(I119/H119,4)))</f>
        <v/>
      </c>
      <c r="L119" s="16">
        <f>IF(A119&amp;""="","",MAX(0,G119-H119))</f>
        <v/>
      </c>
    </row>
    <row r="120">
      <c r="A120" s="5" t="n"/>
      <c r="B120" s="18" t="n"/>
      <c r="C120" s="5" t="n"/>
      <c r="D120" s="5" t="n"/>
      <c r="E120" s="5" t="n"/>
      <c r="F120" s="18" t="n"/>
      <c r="G120" s="16">
        <f>IF(A120&amp;""="","",COUNTIFS('الطلاب'!$C$6:$C$305,C120&amp;""))</f>
        <v/>
      </c>
      <c r="H120" s="16">
        <f>IF(A120&amp;""="","",COUNTIFS('التسليم'!$A$6:$A$2005,A120&amp;""))</f>
        <v/>
      </c>
      <c r="I120" s="16">
        <f>IF(A120&amp;""="","",COUNTIFS('التسليم'!$A$6:$A$2005,A120&amp;"",'التسليم'!$C$6:$C$2005,"سلّم في الموعد")+COUNTIFS('التسليم'!$A$6:$A$2005,A120&amp;"",'التسليم'!$C$6:$C$2005,"سلّم متأخرًا"))</f>
        <v/>
      </c>
      <c r="J120" s="16">
        <f>IF(A120&amp;""="","",COUNTIFS('التسليم'!$A$6:$A$2005,A120&amp;"",'التسليم'!$C$6:$C$2005,"لم يسلّم"))</f>
        <v/>
      </c>
      <c r="K120" s="17">
        <f>IF(A120&amp;""="","",IF(H120=0,"",ROUND(I120/H120,4)))</f>
        <v/>
      </c>
      <c r="L120" s="16">
        <f>IF(A120&amp;""="","",MAX(0,G120-H120))</f>
        <v/>
      </c>
    </row>
    <row r="121">
      <c r="A121" s="5" t="n"/>
      <c r="B121" s="18" t="n"/>
      <c r="C121" s="5" t="n"/>
      <c r="D121" s="5" t="n"/>
      <c r="E121" s="5" t="n"/>
      <c r="F121" s="18" t="n"/>
      <c r="G121" s="16">
        <f>IF(A121&amp;""="","",COUNTIFS('الطلاب'!$C$6:$C$305,C121&amp;""))</f>
        <v/>
      </c>
      <c r="H121" s="16">
        <f>IF(A121&amp;""="","",COUNTIFS('التسليم'!$A$6:$A$2005,A121&amp;""))</f>
        <v/>
      </c>
      <c r="I121" s="16">
        <f>IF(A121&amp;""="","",COUNTIFS('التسليم'!$A$6:$A$2005,A121&amp;"",'التسليم'!$C$6:$C$2005,"سلّم في الموعد")+COUNTIFS('التسليم'!$A$6:$A$2005,A121&amp;"",'التسليم'!$C$6:$C$2005,"سلّم متأخرًا"))</f>
        <v/>
      </c>
      <c r="J121" s="16">
        <f>IF(A121&amp;""="","",COUNTIFS('التسليم'!$A$6:$A$2005,A121&amp;"",'التسليم'!$C$6:$C$2005,"لم يسلّم"))</f>
        <v/>
      </c>
      <c r="K121" s="17">
        <f>IF(A121&amp;""="","",IF(H121=0,"",ROUND(I121/H121,4)))</f>
        <v/>
      </c>
      <c r="L121" s="16">
        <f>IF(A121&amp;""="","",MAX(0,G121-H121))</f>
        <v/>
      </c>
    </row>
    <row r="122">
      <c r="A122" s="5" t="n"/>
      <c r="B122" s="18" t="n"/>
      <c r="C122" s="5" t="n"/>
      <c r="D122" s="5" t="n"/>
      <c r="E122" s="5" t="n"/>
      <c r="F122" s="18" t="n"/>
      <c r="G122" s="16">
        <f>IF(A122&amp;""="","",COUNTIFS('الطلاب'!$C$6:$C$305,C122&amp;""))</f>
        <v/>
      </c>
      <c r="H122" s="16">
        <f>IF(A122&amp;""="","",COUNTIFS('التسليم'!$A$6:$A$2005,A122&amp;""))</f>
        <v/>
      </c>
      <c r="I122" s="16">
        <f>IF(A122&amp;""="","",COUNTIFS('التسليم'!$A$6:$A$2005,A122&amp;"",'التسليم'!$C$6:$C$2005,"سلّم في الموعد")+COUNTIFS('التسليم'!$A$6:$A$2005,A122&amp;"",'التسليم'!$C$6:$C$2005,"سلّم متأخرًا"))</f>
        <v/>
      </c>
      <c r="J122" s="16">
        <f>IF(A122&amp;""="","",COUNTIFS('التسليم'!$A$6:$A$2005,A122&amp;"",'التسليم'!$C$6:$C$2005,"لم يسلّم"))</f>
        <v/>
      </c>
      <c r="K122" s="17">
        <f>IF(A122&amp;""="","",IF(H122=0,"",ROUND(I122/H122,4)))</f>
        <v/>
      </c>
      <c r="L122" s="16">
        <f>IF(A122&amp;""="","",MAX(0,G122-H122))</f>
        <v/>
      </c>
    </row>
    <row r="123">
      <c r="A123" s="5" t="n"/>
      <c r="B123" s="18" t="n"/>
      <c r="C123" s="5" t="n"/>
      <c r="D123" s="5" t="n"/>
      <c r="E123" s="5" t="n"/>
      <c r="F123" s="18" t="n"/>
      <c r="G123" s="16">
        <f>IF(A123&amp;""="","",COUNTIFS('الطلاب'!$C$6:$C$305,C123&amp;""))</f>
        <v/>
      </c>
      <c r="H123" s="16">
        <f>IF(A123&amp;""="","",COUNTIFS('التسليم'!$A$6:$A$2005,A123&amp;""))</f>
        <v/>
      </c>
      <c r="I123" s="16">
        <f>IF(A123&amp;""="","",COUNTIFS('التسليم'!$A$6:$A$2005,A123&amp;"",'التسليم'!$C$6:$C$2005,"سلّم في الموعد")+COUNTIFS('التسليم'!$A$6:$A$2005,A123&amp;"",'التسليم'!$C$6:$C$2005,"سلّم متأخرًا"))</f>
        <v/>
      </c>
      <c r="J123" s="16">
        <f>IF(A123&amp;""="","",COUNTIFS('التسليم'!$A$6:$A$2005,A123&amp;"",'التسليم'!$C$6:$C$2005,"لم يسلّم"))</f>
        <v/>
      </c>
      <c r="K123" s="17">
        <f>IF(A123&amp;""="","",IF(H123=0,"",ROUND(I123/H123,4)))</f>
        <v/>
      </c>
      <c r="L123" s="16">
        <f>IF(A123&amp;""="","",MAX(0,G123-H123))</f>
        <v/>
      </c>
    </row>
    <row r="124">
      <c r="A124" s="5" t="n"/>
      <c r="B124" s="18" t="n"/>
      <c r="C124" s="5" t="n"/>
      <c r="D124" s="5" t="n"/>
      <c r="E124" s="5" t="n"/>
      <c r="F124" s="18" t="n"/>
      <c r="G124" s="16">
        <f>IF(A124&amp;""="","",COUNTIFS('الطلاب'!$C$6:$C$305,C124&amp;""))</f>
        <v/>
      </c>
      <c r="H124" s="16">
        <f>IF(A124&amp;""="","",COUNTIFS('التسليم'!$A$6:$A$2005,A124&amp;""))</f>
        <v/>
      </c>
      <c r="I124" s="16">
        <f>IF(A124&amp;""="","",COUNTIFS('التسليم'!$A$6:$A$2005,A124&amp;"",'التسليم'!$C$6:$C$2005,"سلّم في الموعد")+COUNTIFS('التسليم'!$A$6:$A$2005,A124&amp;"",'التسليم'!$C$6:$C$2005,"سلّم متأخرًا"))</f>
        <v/>
      </c>
      <c r="J124" s="16">
        <f>IF(A124&amp;""="","",COUNTIFS('التسليم'!$A$6:$A$2005,A124&amp;"",'التسليم'!$C$6:$C$2005,"لم يسلّم"))</f>
        <v/>
      </c>
      <c r="K124" s="17">
        <f>IF(A124&amp;""="","",IF(H124=0,"",ROUND(I124/H124,4)))</f>
        <v/>
      </c>
      <c r="L124" s="16">
        <f>IF(A124&amp;""="","",MAX(0,G124-H124))</f>
        <v/>
      </c>
    </row>
    <row r="125">
      <c r="A125" s="5" t="n"/>
      <c r="B125" s="18" t="n"/>
      <c r="C125" s="5" t="n"/>
      <c r="D125" s="5" t="n"/>
      <c r="E125" s="5" t="n"/>
      <c r="F125" s="18" t="n"/>
      <c r="G125" s="16">
        <f>IF(A125&amp;""="","",COUNTIFS('الطلاب'!$C$6:$C$305,C125&amp;""))</f>
        <v/>
      </c>
      <c r="H125" s="16">
        <f>IF(A125&amp;""="","",COUNTIFS('التسليم'!$A$6:$A$2005,A125&amp;""))</f>
        <v/>
      </c>
      <c r="I125" s="16">
        <f>IF(A125&amp;""="","",COUNTIFS('التسليم'!$A$6:$A$2005,A125&amp;"",'التسليم'!$C$6:$C$2005,"سلّم في الموعد")+COUNTIFS('التسليم'!$A$6:$A$2005,A125&amp;"",'التسليم'!$C$6:$C$2005,"سلّم متأخرًا"))</f>
        <v/>
      </c>
      <c r="J125" s="16">
        <f>IF(A125&amp;""="","",COUNTIFS('التسليم'!$A$6:$A$2005,A125&amp;"",'التسليم'!$C$6:$C$2005,"لم يسلّم"))</f>
        <v/>
      </c>
      <c r="K125" s="17">
        <f>IF(A125&amp;""="","",IF(H125=0,"",ROUND(I125/H125,4)))</f>
        <v/>
      </c>
      <c r="L125" s="16">
        <f>IF(A125&amp;""="","",MAX(0,G125-H125))</f>
        <v/>
      </c>
    </row>
    <row r="126">
      <c r="A126" s="5" t="n"/>
      <c r="B126" s="18" t="n"/>
      <c r="C126" s="5" t="n"/>
      <c r="D126" s="5" t="n"/>
      <c r="E126" s="5" t="n"/>
      <c r="F126" s="18" t="n"/>
      <c r="G126" s="16">
        <f>IF(A126&amp;""="","",COUNTIFS('الطلاب'!$C$6:$C$305,C126&amp;""))</f>
        <v/>
      </c>
      <c r="H126" s="16">
        <f>IF(A126&amp;""="","",COUNTIFS('التسليم'!$A$6:$A$2005,A126&amp;""))</f>
        <v/>
      </c>
      <c r="I126" s="16">
        <f>IF(A126&amp;""="","",COUNTIFS('التسليم'!$A$6:$A$2005,A126&amp;"",'التسليم'!$C$6:$C$2005,"سلّم في الموعد")+COUNTIFS('التسليم'!$A$6:$A$2005,A126&amp;"",'التسليم'!$C$6:$C$2005,"سلّم متأخرًا"))</f>
        <v/>
      </c>
      <c r="J126" s="16">
        <f>IF(A126&amp;""="","",COUNTIFS('التسليم'!$A$6:$A$2005,A126&amp;"",'التسليم'!$C$6:$C$2005,"لم يسلّم"))</f>
        <v/>
      </c>
      <c r="K126" s="17">
        <f>IF(A126&amp;""="","",IF(H126=0,"",ROUND(I126/H126,4)))</f>
        <v/>
      </c>
      <c r="L126" s="16">
        <f>IF(A126&amp;""="","",MAX(0,G126-H126))</f>
        <v/>
      </c>
    </row>
    <row r="127">
      <c r="A127" s="5" t="n"/>
      <c r="B127" s="18" t="n"/>
      <c r="C127" s="5" t="n"/>
      <c r="D127" s="5" t="n"/>
      <c r="E127" s="5" t="n"/>
      <c r="F127" s="18" t="n"/>
      <c r="G127" s="16">
        <f>IF(A127&amp;""="","",COUNTIFS('الطلاب'!$C$6:$C$305,C127&amp;""))</f>
        <v/>
      </c>
      <c r="H127" s="16">
        <f>IF(A127&amp;""="","",COUNTIFS('التسليم'!$A$6:$A$2005,A127&amp;""))</f>
        <v/>
      </c>
      <c r="I127" s="16">
        <f>IF(A127&amp;""="","",COUNTIFS('التسليم'!$A$6:$A$2005,A127&amp;"",'التسليم'!$C$6:$C$2005,"سلّم في الموعد")+COUNTIFS('التسليم'!$A$6:$A$2005,A127&amp;"",'التسليم'!$C$6:$C$2005,"سلّم متأخرًا"))</f>
        <v/>
      </c>
      <c r="J127" s="16">
        <f>IF(A127&amp;""="","",COUNTIFS('التسليم'!$A$6:$A$2005,A127&amp;"",'التسليم'!$C$6:$C$2005,"لم يسلّم"))</f>
        <v/>
      </c>
      <c r="K127" s="17">
        <f>IF(A127&amp;""="","",IF(H127=0,"",ROUND(I127/H127,4)))</f>
        <v/>
      </c>
      <c r="L127" s="16">
        <f>IF(A127&amp;""="","",MAX(0,G127-H127))</f>
        <v/>
      </c>
    </row>
    <row r="128">
      <c r="A128" s="5" t="n"/>
      <c r="B128" s="18" t="n"/>
      <c r="C128" s="5" t="n"/>
      <c r="D128" s="5" t="n"/>
      <c r="E128" s="5" t="n"/>
      <c r="F128" s="18" t="n"/>
      <c r="G128" s="16">
        <f>IF(A128&amp;""="","",COUNTIFS('الطلاب'!$C$6:$C$305,C128&amp;""))</f>
        <v/>
      </c>
      <c r="H128" s="16">
        <f>IF(A128&amp;""="","",COUNTIFS('التسليم'!$A$6:$A$2005,A128&amp;""))</f>
        <v/>
      </c>
      <c r="I128" s="16">
        <f>IF(A128&amp;""="","",COUNTIFS('التسليم'!$A$6:$A$2005,A128&amp;"",'التسليم'!$C$6:$C$2005,"سلّم في الموعد")+COUNTIFS('التسليم'!$A$6:$A$2005,A128&amp;"",'التسليم'!$C$6:$C$2005,"سلّم متأخرًا"))</f>
        <v/>
      </c>
      <c r="J128" s="16">
        <f>IF(A128&amp;""="","",COUNTIFS('التسليم'!$A$6:$A$2005,A128&amp;"",'التسليم'!$C$6:$C$2005,"لم يسلّم"))</f>
        <v/>
      </c>
      <c r="K128" s="17">
        <f>IF(A128&amp;""="","",IF(H128=0,"",ROUND(I128/H128,4)))</f>
        <v/>
      </c>
      <c r="L128" s="16">
        <f>IF(A128&amp;""="","",MAX(0,G128-H128))</f>
        <v/>
      </c>
    </row>
    <row r="129">
      <c r="A129" s="5" t="n"/>
      <c r="B129" s="18" t="n"/>
      <c r="C129" s="5" t="n"/>
      <c r="D129" s="5" t="n"/>
      <c r="E129" s="5" t="n"/>
      <c r="F129" s="18" t="n"/>
      <c r="G129" s="16">
        <f>IF(A129&amp;""="","",COUNTIFS('الطلاب'!$C$6:$C$305,C129&amp;""))</f>
        <v/>
      </c>
      <c r="H129" s="16">
        <f>IF(A129&amp;""="","",COUNTIFS('التسليم'!$A$6:$A$2005,A129&amp;""))</f>
        <v/>
      </c>
      <c r="I129" s="16">
        <f>IF(A129&amp;""="","",COUNTIFS('التسليم'!$A$6:$A$2005,A129&amp;"",'التسليم'!$C$6:$C$2005,"سلّم في الموعد")+COUNTIFS('التسليم'!$A$6:$A$2005,A129&amp;"",'التسليم'!$C$6:$C$2005,"سلّم متأخرًا"))</f>
        <v/>
      </c>
      <c r="J129" s="16">
        <f>IF(A129&amp;""="","",COUNTIFS('التسليم'!$A$6:$A$2005,A129&amp;"",'التسليم'!$C$6:$C$2005,"لم يسلّم"))</f>
        <v/>
      </c>
      <c r="K129" s="17">
        <f>IF(A129&amp;""="","",IF(H129=0,"",ROUND(I129/H129,4)))</f>
        <v/>
      </c>
      <c r="L129" s="16">
        <f>IF(A129&amp;""="","",MAX(0,G129-H129))</f>
        <v/>
      </c>
    </row>
    <row r="130">
      <c r="A130" s="5" t="n"/>
      <c r="B130" s="18" t="n"/>
      <c r="C130" s="5" t="n"/>
      <c r="D130" s="5" t="n"/>
      <c r="E130" s="5" t="n"/>
      <c r="F130" s="18" t="n"/>
      <c r="G130" s="16">
        <f>IF(A130&amp;""="","",COUNTIFS('الطلاب'!$C$6:$C$305,C130&amp;""))</f>
        <v/>
      </c>
      <c r="H130" s="16">
        <f>IF(A130&amp;""="","",COUNTIFS('التسليم'!$A$6:$A$2005,A130&amp;""))</f>
        <v/>
      </c>
      <c r="I130" s="16">
        <f>IF(A130&amp;""="","",COUNTIFS('التسليم'!$A$6:$A$2005,A130&amp;"",'التسليم'!$C$6:$C$2005,"سلّم في الموعد")+COUNTIFS('التسليم'!$A$6:$A$2005,A130&amp;"",'التسليم'!$C$6:$C$2005,"سلّم متأخرًا"))</f>
        <v/>
      </c>
      <c r="J130" s="16">
        <f>IF(A130&amp;""="","",COUNTIFS('التسليم'!$A$6:$A$2005,A130&amp;"",'التسليم'!$C$6:$C$2005,"لم يسلّم"))</f>
        <v/>
      </c>
      <c r="K130" s="17">
        <f>IF(A130&amp;""="","",IF(H130=0,"",ROUND(I130/H130,4)))</f>
        <v/>
      </c>
      <c r="L130" s="16">
        <f>IF(A130&amp;""="","",MAX(0,G130-H130))</f>
        <v/>
      </c>
    </row>
    <row r="131">
      <c r="A131" s="5" t="n"/>
      <c r="B131" s="18" t="n"/>
      <c r="C131" s="5" t="n"/>
      <c r="D131" s="5" t="n"/>
      <c r="E131" s="5" t="n"/>
      <c r="F131" s="18" t="n"/>
      <c r="G131" s="16">
        <f>IF(A131&amp;""="","",COUNTIFS('الطلاب'!$C$6:$C$305,C131&amp;""))</f>
        <v/>
      </c>
      <c r="H131" s="16">
        <f>IF(A131&amp;""="","",COUNTIFS('التسليم'!$A$6:$A$2005,A131&amp;""))</f>
        <v/>
      </c>
      <c r="I131" s="16">
        <f>IF(A131&amp;""="","",COUNTIFS('التسليم'!$A$6:$A$2005,A131&amp;"",'التسليم'!$C$6:$C$2005,"سلّم في الموعد")+COUNTIFS('التسليم'!$A$6:$A$2005,A131&amp;"",'التسليم'!$C$6:$C$2005,"سلّم متأخرًا"))</f>
        <v/>
      </c>
      <c r="J131" s="16">
        <f>IF(A131&amp;""="","",COUNTIFS('التسليم'!$A$6:$A$2005,A131&amp;"",'التسليم'!$C$6:$C$2005,"لم يسلّم"))</f>
        <v/>
      </c>
      <c r="K131" s="17">
        <f>IF(A131&amp;""="","",IF(H131=0,"",ROUND(I131/H131,4)))</f>
        <v/>
      </c>
      <c r="L131" s="16">
        <f>IF(A131&amp;""="","",MAX(0,G131-H131))</f>
        <v/>
      </c>
    </row>
    <row r="132">
      <c r="A132" s="5" t="n"/>
      <c r="B132" s="18" t="n"/>
      <c r="C132" s="5" t="n"/>
      <c r="D132" s="5" t="n"/>
      <c r="E132" s="5" t="n"/>
      <c r="F132" s="18" t="n"/>
      <c r="G132" s="16">
        <f>IF(A132&amp;""="","",COUNTIFS('الطلاب'!$C$6:$C$305,C132&amp;""))</f>
        <v/>
      </c>
      <c r="H132" s="16">
        <f>IF(A132&amp;""="","",COUNTIFS('التسليم'!$A$6:$A$2005,A132&amp;""))</f>
        <v/>
      </c>
      <c r="I132" s="16">
        <f>IF(A132&amp;""="","",COUNTIFS('التسليم'!$A$6:$A$2005,A132&amp;"",'التسليم'!$C$6:$C$2005,"سلّم في الموعد")+COUNTIFS('التسليم'!$A$6:$A$2005,A132&amp;"",'التسليم'!$C$6:$C$2005,"سلّم متأخرًا"))</f>
        <v/>
      </c>
      <c r="J132" s="16">
        <f>IF(A132&amp;""="","",COUNTIFS('التسليم'!$A$6:$A$2005,A132&amp;"",'التسليم'!$C$6:$C$2005,"لم يسلّم"))</f>
        <v/>
      </c>
      <c r="K132" s="17">
        <f>IF(A132&amp;""="","",IF(H132=0,"",ROUND(I132/H132,4)))</f>
        <v/>
      </c>
      <c r="L132" s="16">
        <f>IF(A132&amp;""="","",MAX(0,G132-H132))</f>
        <v/>
      </c>
    </row>
    <row r="133">
      <c r="A133" s="5" t="n"/>
      <c r="B133" s="18" t="n"/>
      <c r="C133" s="5" t="n"/>
      <c r="D133" s="5" t="n"/>
      <c r="E133" s="5" t="n"/>
      <c r="F133" s="18" t="n"/>
      <c r="G133" s="16">
        <f>IF(A133&amp;""="","",COUNTIFS('الطلاب'!$C$6:$C$305,C133&amp;""))</f>
        <v/>
      </c>
      <c r="H133" s="16">
        <f>IF(A133&amp;""="","",COUNTIFS('التسليم'!$A$6:$A$2005,A133&amp;""))</f>
        <v/>
      </c>
      <c r="I133" s="16">
        <f>IF(A133&amp;""="","",COUNTIFS('التسليم'!$A$6:$A$2005,A133&amp;"",'التسليم'!$C$6:$C$2005,"سلّم في الموعد")+COUNTIFS('التسليم'!$A$6:$A$2005,A133&amp;"",'التسليم'!$C$6:$C$2005,"سلّم متأخرًا"))</f>
        <v/>
      </c>
      <c r="J133" s="16">
        <f>IF(A133&amp;""="","",COUNTIFS('التسليم'!$A$6:$A$2005,A133&amp;"",'التسليم'!$C$6:$C$2005,"لم يسلّم"))</f>
        <v/>
      </c>
      <c r="K133" s="17">
        <f>IF(A133&amp;""="","",IF(H133=0,"",ROUND(I133/H133,4)))</f>
        <v/>
      </c>
      <c r="L133" s="16">
        <f>IF(A133&amp;""="","",MAX(0,G133-H133))</f>
        <v/>
      </c>
    </row>
    <row r="134">
      <c r="A134" s="5" t="n"/>
      <c r="B134" s="18" t="n"/>
      <c r="C134" s="5" t="n"/>
      <c r="D134" s="5" t="n"/>
      <c r="E134" s="5" t="n"/>
      <c r="F134" s="18" t="n"/>
      <c r="G134" s="16">
        <f>IF(A134&amp;""="","",COUNTIFS('الطلاب'!$C$6:$C$305,C134&amp;""))</f>
        <v/>
      </c>
      <c r="H134" s="16">
        <f>IF(A134&amp;""="","",COUNTIFS('التسليم'!$A$6:$A$2005,A134&amp;""))</f>
        <v/>
      </c>
      <c r="I134" s="16">
        <f>IF(A134&amp;""="","",COUNTIFS('التسليم'!$A$6:$A$2005,A134&amp;"",'التسليم'!$C$6:$C$2005,"سلّم في الموعد")+COUNTIFS('التسليم'!$A$6:$A$2005,A134&amp;"",'التسليم'!$C$6:$C$2005,"سلّم متأخرًا"))</f>
        <v/>
      </c>
      <c r="J134" s="16">
        <f>IF(A134&amp;""="","",COUNTIFS('التسليم'!$A$6:$A$2005,A134&amp;"",'التسليم'!$C$6:$C$2005,"لم يسلّم"))</f>
        <v/>
      </c>
      <c r="K134" s="17">
        <f>IF(A134&amp;""="","",IF(H134=0,"",ROUND(I134/H134,4)))</f>
        <v/>
      </c>
      <c r="L134" s="16">
        <f>IF(A134&amp;""="","",MAX(0,G134-H134))</f>
        <v/>
      </c>
    </row>
    <row r="135">
      <c r="A135" s="5" t="n"/>
      <c r="B135" s="18" t="n"/>
      <c r="C135" s="5" t="n"/>
      <c r="D135" s="5" t="n"/>
      <c r="E135" s="5" t="n"/>
      <c r="F135" s="18" t="n"/>
      <c r="G135" s="16">
        <f>IF(A135&amp;""="","",COUNTIFS('الطلاب'!$C$6:$C$305,C135&amp;""))</f>
        <v/>
      </c>
      <c r="H135" s="16">
        <f>IF(A135&amp;""="","",COUNTIFS('التسليم'!$A$6:$A$2005,A135&amp;""))</f>
        <v/>
      </c>
      <c r="I135" s="16">
        <f>IF(A135&amp;""="","",COUNTIFS('التسليم'!$A$6:$A$2005,A135&amp;"",'التسليم'!$C$6:$C$2005,"سلّم في الموعد")+COUNTIFS('التسليم'!$A$6:$A$2005,A135&amp;"",'التسليم'!$C$6:$C$2005,"سلّم متأخرًا"))</f>
        <v/>
      </c>
      <c r="J135" s="16">
        <f>IF(A135&amp;""="","",COUNTIFS('التسليم'!$A$6:$A$2005,A135&amp;"",'التسليم'!$C$6:$C$2005,"لم يسلّم"))</f>
        <v/>
      </c>
      <c r="K135" s="17">
        <f>IF(A135&amp;""="","",IF(H135=0,"",ROUND(I135/H135,4)))</f>
        <v/>
      </c>
      <c r="L135" s="16">
        <f>IF(A135&amp;""="","",MAX(0,G135-H135))</f>
        <v/>
      </c>
    </row>
    <row r="136">
      <c r="A136" s="5" t="n"/>
      <c r="B136" s="18" t="n"/>
      <c r="C136" s="5" t="n"/>
      <c r="D136" s="5" t="n"/>
      <c r="E136" s="5" t="n"/>
      <c r="F136" s="18" t="n"/>
      <c r="G136" s="16">
        <f>IF(A136&amp;""="","",COUNTIFS('الطلاب'!$C$6:$C$305,C136&amp;""))</f>
        <v/>
      </c>
      <c r="H136" s="16">
        <f>IF(A136&amp;""="","",COUNTIFS('التسليم'!$A$6:$A$2005,A136&amp;""))</f>
        <v/>
      </c>
      <c r="I136" s="16">
        <f>IF(A136&amp;""="","",COUNTIFS('التسليم'!$A$6:$A$2005,A136&amp;"",'التسليم'!$C$6:$C$2005,"سلّم في الموعد")+COUNTIFS('التسليم'!$A$6:$A$2005,A136&amp;"",'التسليم'!$C$6:$C$2005,"سلّم متأخرًا"))</f>
        <v/>
      </c>
      <c r="J136" s="16">
        <f>IF(A136&amp;""="","",COUNTIFS('التسليم'!$A$6:$A$2005,A136&amp;"",'التسليم'!$C$6:$C$2005,"لم يسلّم"))</f>
        <v/>
      </c>
      <c r="K136" s="17">
        <f>IF(A136&amp;""="","",IF(H136=0,"",ROUND(I136/H136,4)))</f>
        <v/>
      </c>
      <c r="L136" s="16">
        <f>IF(A136&amp;""="","",MAX(0,G136-H136))</f>
        <v/>
      </c>
    </row>
    <row r="137">
      <c r="A137" s="5" t="n"/>
      <c r="B137" s="18" t="n"/>
      <c r="C137" s="5" t="n"/>
      <c r="D137" s="5" t="n"/>
      <c r="E137" s="5" t="n"/>
      <c r="F137" s="18" t="n"/>
      <c r="G137" s="16">
        <f>IF(A137&amp;""="","",COUNTIFS('الطلاب'!$C$6:$C$305,C137&amp;""))</f>
        <v/>
      </c>
      <c r="H137" s="16">
        <f>IF(A137&amp;""="","",COUNTIFS('التسليم'!$A$6:$A$2005,A137&amp;""))</f>
        <v/>
      </c>
      <c r="I137" s="16">
        <f>IF(A137&amp;""="","",COUNTIFS('التسليم'!$A$6:$A$2005,A137&amp;"",'التسليم'!$C$6:$C$2005,"سلّم في الموعد")+COUNTIFS('التسليم'!$A$6:$A$2005,A137&amp;"",'التسليم'!$C$6:$C$2005,"سلّم متأخرًا"))</f>
        <v/>
      </c>
      <c r="J137" s="16">
        <f>IF(A137&amp;""="","",COUNTIFS('التسليم'!$A$6:$A$2005,A137&amp;"",'التسليم'!$C$6:$C$2005,"لم يسلّم"))</f>
        <v/>
      </c>
      <c r="K137" s="17">
        <f>IF(A137&amp;""="","",IF(H137=0,"",ROUND(I137/H137,4)))</f>
        <v/>
      </c>
      <c r="L137" s="16">
        <f>IF(A137&amp;""="","",MAX(0,G137-H137))</f>
        <v/>
      </c>
    </row>
    <row r="138">
      <c r="A138" s="5" t="n"/>
      <c r="B138" s="18" t="n"/>
      <c r="C138" s="5" t="n"/>
      <c r="D138" s="5" t="n"/>
      <c r="E138" s="5" t="n"/>
      <c r="F138" s="18" t="n"/>
      <c r="G138" s="16">
        <f>IF(A138&amp;""="","",COUNTIFS('الطلاب'!$C$6:$C$305,C138&amp;""))</f>
        <v/>
      </c>
      <c r="H138" s="16">
        <f>IF(A138&amp;""="","",COUNTIFS('التسليم'!$A$6:$A$2005,A138&amp;""))</f>
        <v/>
      </c>
      <c r="I138" s="16">
        <f>IF(A138&amp;""="","",COUNTIFS('التسليم'!$A$6:$A$2005,A138&amp;"",'التسليم'!$C$6:$C$2005,"سلّم في الموعد")+COUNTIFS('التسليم'!$A$6:$A$2005,A138&amp;"",'التسليم'!$C$6:$C$2005,"سلّم متأخرًا"))</f>
        <v/>
      </c>
      <c r="J138" s="16">
        <f>IF(A138&amp;""="","",COUNTIFS('التسليم'!$A$6:$A$2005,A138&amp;"",'التسليم'!$C$6:$C$2005,"لم يسلّم"))</f>
        <v/>
      </c>
      <c r="K138" s="17">
        <f>IF(A138&amp;""="","",IF(H138=0,"",ROUND(I138/H138,4)))</f>
        <v/>
      </c>
      <c r="L138" s="16">
        <f>IF(A138&amp;""="","",MAX(0,G138-H138))</f>
        <v/>
      </c>
    </row>
    <row r="139">
      <c r="A139" s="5" t="n"/>
      <c r="B139" s="18" t="n"/>
      <c r="C139" s="5" t="n"/>
      <c r="D139" s="5" t="n"/>
      <c r="E139" s="5" t="n"/>
      <c r="F139" s="18" t="n"/>
      <c r="G139" s="16">
        <f>IF(A139&amp;""="","",COUNTIFS('الطلاب'!$C$6:$C$305,C139&amp;""))</f>
        <v/>
      </c>
      <c r="H139" s="16">
        <f>IF(A139&amp;""="","",COUNTIFS('التسليم'!$A$6:$A$2005,A139&amp;""))</f>
        <v/>
      </c>
      <c r="I139" s="16">
        <f>IF(A139&amp;""="","",COUNTIFS('التسليم'!$A$6:$A$2005,A139&amp;"",'التسليم'!$C$6:$C$2005,"سلّم في الموعد")+COUNTIFS('التسليم'!$A$6:$A$2005,A139&amp;"",'التسليم'!$C$6:$C$2005,"سلّم متأخرًا"))</f>
        <v/>
      </c>
      <c r="J139" s="16">
        <f>IF(A139&amp;""="","",COUNTIFS('التسليم'!$A$6:$A$2005,A139&amp;"",'التسليم'!$C$6:$C$2005,"لم يسلّم"))</f>
        <v/>
      </c>
      <c r="K139" s="17">
        <f>IF(A139&amp;""="","",IF(H139=0,"",ROUND(I139/H139,4)))</f>
        <v/>
      </c>
      <c r="L139" s="16">
        <f>IF(A139&amp;""="","",MAX(0,G139-H139))</f>
        <v/>
      </c>
    </row>
    <row r="140">
      <c r="A140" s="5" t="n"/>
      <c r="B140" s="18" t="n"/>
      <c r="C140" s="5" t="n"/>
      <c r="D140" s="5" t="n"/>
      <c r="E140" s="5" t="n"/>
      <c r="F140" s="18" t="n"/>
      <c r="G140" s="16">
        <f>IF(A140&amp;""="","",COUNTIFS('الطلاب'!$C$6:$C$305,C140&amp;""))</f>
        <v/>
      </c>
      <c r="H140" s="16">
        <f>IF(A140&amp;""="","",COUNTIFS('التسليم'!$A$6:$A$2005,A140&amp;""))</f>
        <v/>
      </c>
      <c r="I140" s="16">
        <f>IF(A140&amp;""="","",COUNTIFS('التسليم'!$A$6:$A$2005,A140&amp;"",'التسليم'!$C$6:$C$2005,"سلّم في الموعد")+COUNTIFS('التسليم'!$A$6:$A$2005,A140&amp;"",'التسليم'!$C$6:$C$2005,"سلّم متأخرًا"))</f>
        <v/>
      </c>
      <c r="J140" s="16">
        <f>IF(A140&amp;""="","",COUNTIFS('التسليم'!$A$6:$A$2005,A140&amp;"",'التسليم'!$C$6:$C$2005,"لم يسلّم"))</f>
        <v/>
      </c>
      <c r="K140" s="17">
        <f>IF(A140&amp;""="","",IF(H140=0,"",ROUND(I140/H140,4)))</f>
        <v/>
      </c>
      <c r="L140" s="16">
        <f>IF(A140&amp;""="","",MAX(0,G140-H140))</f>
        <v/>
      </c>
    </row>
    <row r="141">
      <c r="A141" s="5" t="n"/>
      <c r="B141" s="18" t="n"/>
      <c r="C141" s="5" t="n"/>
      <c r="D141" s="5" t="n"/>
      <c r="E141" s="5" t="n"/>
      <c r="F141" s="18" t="n"/>
      <c r="G141" s="16">
        <f>IF(A141&amp;""="","",COUNTIFS('الطلاب'!$C$6:$C$305,C141&amp;""))</f>
        <v/>
      </c>
      <c r="H141" s="16">
        <f>IF(A141&amp;""="","",COUNTIFS('التسليم'!$A$6:$A$2005,A141&amp;""))</f>
        <v/>
      </c>
      <c r="I141" s="16">
        <f>IF(A141&amp;""="","",COUNTIFS('التسليم'!$A$6:$A$2005,A141&amp;"",'التسليم'!$C$6:$C$2005,"سلّم في الموعد")+COUNTIFS('التسليم'!$A$6:$A$2005,A141&amp;"",'التسليم'!$C$6:$C$2005,"سلّم متأخرًا"))</f>
        <v/>
      </c>
      <c r="J141" s="16">
        <f>IF(A141&amp;""="","",COUNTIFS('التسليم'!$A$6:$A$2005,A141&amp;"",'التسليم'!$C$6:$C$2005,"لم يسلّم"))</f>
        <v/>
      </c>
      <c r="K141" s="17">
        <f>IF(A141&amp;""="","",IF(H141=0,"",ROUND(I141/H141,4)))</f>
        <v/>
      </c>
      <c r="L141" s="16">
        <f>IF(A141&amp;""="","",MAX(0,G141-H141))</f>
        <v/>
      </c>
    </row>
    <row r="142">
      <c r="A142" s="5" t="n"/>
      <c r="B142" s="18" t="n"/>
      <c r="C142" s="5" t="n"/>
      <c r="D142" s="5" t="n"/>
      <c r="E142" s="5" t="n"/>
      <c r="F142" s="18" t="n"/>
      <c r="G142" s="16">
        <f>IF(A142&amp;""="","",COUNTIFS('الطلاب'!$C$6:$C$305,C142&amp;""))</f>
        <v/>
      </c>
      <c r="H142" s="16">
        <f>IF(A142&amp;""="","",COUNTIFS('التسليم'!$A$6:$A$2005,A142&amp;""))</f>
        <v/>
      </c>
      <c r="I142" s="16">
        <f>IF(A142&amp;""="","",COUNTIFS('التسليم'!$A$6:$A$2005,A142&amp;"",'التسليم'!$C$6:$C$2005,"سلّم في الموعد")+COUNTIFS('التسليم'!$A$6:$A$2005,A142&amp;"",'التسليم'!$C$6:$C$2005,"سلّم متأخرًا"))</f>
        <v/>
      </c>
      <c r="J142" s="16">
        <f>IF(A142&amp;""="","",COUNTIFS('التسليم'!$A$6:$A$2005,A142&amp;"",'التسليم'!$C$6:$C$2005,"لم يسلّم"))</f>
        <v/>
      </c>
      <c r="K142" s="17">
        <f>IF(A142&amp;""="","",IF(H142=0,"",ROUND(I142/H142,4)))</f>
        <v/>
      </c>
      <c r="L142" s="16">
        <f>IF(A142&amp;""="","",MAX(0,G142-H142))</f>
        <v/>
      </c>
    </row>
    <row r="143">
      <c r="A143" s="5" t="n"/>
      <c r="B143" s="18" t="n"/>
      <c r="C143" s="5" t="n"/>
      <c r="D143" s="5" t="n"/>
      <c r="E143" s="5" t="n"/>
      <c r="F143" s="18" t="n"/>
      <c r="G143" s="16">
        <f>IF(A143&amp;""="","",COUNTIFS('الطلاب'!$C$6:$C$305,C143&amp;""))</f>
        <v/>
      </c>
      <c r="H143" s="16">
        <f>IF(A143&amp;""="","",COUNTIFS('التسليم'!$A$6:$A$2005,A143&amp;""))</f>
        <v/>
      </c>
      <c r="I143" s="16">
        <f>IF(A143&amp;""="","",COUNTIFS('التسليم'!$A$6:$A$2005,A143&amp;"",'التسليم'!$C$6:$C$2005,"سلّم في الموعد")+COUNTIFS('التسليم'!$A$6:$A$2005,A143&amp;"",'التسليم'!$C$6:$C$2005,"سلّم متأخرًا"))</f>
        <v/>
      </c>
      <c r="J143" s="16">
        <f>IF(A143&amp;""="","",COUNTIFS('التسليم'!$A$6:$A$2005,A143&amp;"",'التسليم'!$C$6:$C$2005,"لم يسلّم"))</f>
        <v/>
      </c>
      <c r="K143" s="17">
        <f>IF(A143&amp;""="","",IF(H143=0,"",ROUND(I143/H143,4)))</f>
        <v/>
      </c>
      <c r="L143" s="16">
        <f>IF(A143&amp;""="","",MAX(0,G143-H143))</f>
        <v/>
      </c>
    </row>
    <row r="144">
      <c r="A144" s="5" t="n"/>
      <c r="B144" s="18" t="n"/>
      <c r="C144" s="5" t="n"/>
      <c r="D144" s="5" t="n"/>
      <c r="E144" s="5" t="n"/>
      <c r="F144" s="18" t="n"/>
      <c r="G144" s="16">
        <f>IF(A144&amp;""="","",COUNTIFS('الطلاب'!$C$6:$C$305,C144&amp;""))</f>
        <v/>
      </c>
      <c r="H144" s="16">
        <f>IF(A144&amp;""="","",COUNTIFS('التسليم'!$A$6:$A$2005,A144&amp;""))</f>
        <v/>
      </c>
      <c r="I144" s="16">
        <f>IF(A144&amp;""="","",COUNTIFS('التسليم'!$A$6:$A$2005,A144&amp;"",'التسليم'!$C$6:$C$2005,"سلّم في الموعد")+COUNTIFS('التسليم'!$A$6:$A$2005,A144&amp;"",'التسليم'!$C$6:$C$2005,"سلّم متأخرًا"))</f>
        <v/>
      </c>
      <c r="J144" s="16">
        <f>IF(A144&amp;""="","",COUNTIFS('التسليم'!$A$6:$A$2005,A144&amp;"",'التسليم'!$C$6:$C$2005,"لم يسلّم"))</f>
        <v/>
      </c>
      <c r="K144" s="17">
        <f>IF(A144&amp;""="","",IF(H144=0,"",ROUND(I144/H144,4)))</f>
        <v/>
      </c>
      <c r="L144" s="16">
        <f>IF(A144&amp;""="","",MAX(0,G144-H144))</f>
        <v/>
      </c>
    </row>
    <row r="145">
      <c r="A145" s="5" t="n"/>
      <c r="B145" s="18" t="n"/>
      <c r="C145" s="5" t="n"/>
      <c r="D145" s="5" t="n"/>
      <c r="E145" s="5" t="n"/>
      <c r="F145" s="18" t="n"/>
      <c r="G145" s="16">
        <f>IF(A145&amp;""="","",COUNTIFS('الطلاب'!$C$6:$C$305,C145&amp;""))</f>
        <v/>
      </c>
      <c r="H145" s="16">
        <f>IF(A145&amp;""="","",COUNTIFS('التسليم'!$A$6:$A$2005,A145&amp;""))</f>
        <v/>
      </c>
      <c r="I145" s="16">
        <f>IF(A145&amp;""="","",COUNTIFS('التسليم'!$A$6:$A$2005,A145&amp;"",'التسليم'!$C$6:$C$2005,"سلّم في الموعد")+COUNTIFS('التسليم'!$A$6:$A$2005,A145&amp;"",'التسليم'!$C$6:$C$2005,"سلّم متأخرًا"))</f>
        <v/>
      </c>
      <c r="J145" s="16">
        <f>IF(A145&amp;""="","",COUNTIFS('التسليم'!$A$6:$A$2005,A145&amp;"",'التسليم'!$C$6:$C$2005,"لم يسلّم"))</f>
        <v/>
      </c>
      <c r="K145" s="17">
        <f>IF(A145&amp;""="","",IF(H145=0,"",ROUND(I145/H145,4)))</f>
        <v/>
      </c>
      <c r="L145" s="16">
        <f>IF(A145&amp;""="","",MAX(0,G145-H145))</f>
        <v/>
      </c>
    </row>
    <row r="146">
      <c r="A146" s="5" t="n"/>
      <c r="B146" s="18" t="n"/>
      <c r="C146" s="5" t="n"/>
      <c r="D146" s="5" t="n"/>
      <c r="E146" s="5" t="n"/>
      <c r="F146" s="18" t="n"/>
      <c r="G146" s="16">
        <f>IF(A146&amp;""="","",COUNTIFS('الطلاب'!$C$6:$C$305,C146&amp;""))</f>
        <v/>
      </c>
      <c r="H146" s="16">
        <f>IF(A146&amp;""="","",COUNTIFS('التسليم'!$A$6:$A$2005,A146&amp;""))</f>
        <v/>
      </c>
      <c r="I146" s="16">
        <f>IF(A146&amp;""="","",COUNTIFS('التسليم'!$A$6:$A$2005,A146&amp;"",'التسليم'!$C$6:$C$2005,"سلّم في الموعد")+COUNTIFS('التسليم'!$A$6:$A$2005,A146&amp;"",'التسليم'!$C$6:$C$2005,"سلّم متأخرًا"))</f>
        <v/>
      </c>
      <c r="J146" s="16">
        <f>IF(A146&amp;""="","",COUNTIFS('التسليم'!$A$6:$A$2005,A146&amp;"",'التسليم'!$C$6:$C$2005,"لم يسلّم"))</f>
        <v/>
      </c>
      <c r="K146" s="17">
        <f>IF(A146&amp;""="","",IF(H146=0,"",ROUND(I146/H146,4)))</f>
        <v/>
      </c>
      <c r="L146" s="16">
        <f>IF(A146&amp;""="","",MAX(0,G146-H146))</f>
        <v/>
      </c>
    </row>
    <row r="147">
      <c r="A147" s="5" t="n"/>
      <c r="B147" s="18" t="n"/>
      <c r="C147" s="5" t="n"/>
      <c r="D147" s="5" t="n"/>
      <c r="E147" s="5" t="n"/>
      <c r="F147" s="18" t="n"/>
      <c r="G147" s="16">
        <f>IF(A147&amp;""="","",COUNTIFS('الطلاب'!$C$6:$C$305,C147&amp;""))</f>
        <v/>
      </c>
      <c r="H147" s="16">
        <f>IF(A147&amp;""="","",COUNTIFS('التسليم'!$A$6:$A$2005,A147&amp;""))</f>
        <v/>
      </c>
      <c r="I147" s="16">
        <f>IF(A147&amp;""="","",COUNTIFS('التسليم'!$A$6:$A$2005,A147&amp;"",'التسليم'!$C$6:$C$2005,"سلّم في الموعد")+COUNTIFS('التسليم'!$A$6:$A$2005,A147&amp;"",'التسليم'!$C$6:$C$2005,"سلّم متأخرًا"))</f>
        <v/>
      </c>
      <c r="J147" s="16">
        <f>IF(A147&amp;""="","",COUNTIFS('التسليم'!$A$6:$A$2005,A147&amp;"",'التسليم'!$C$6:$C$2005,"لم يسلّم"))</f>
        <v/>
      </c>
      <c r="K147" s="17">
        <f>IF(A147&amp;""="","",IF(H147=0,"",ROUND(I147/H147,4)))</f>
        <v/>
      </c>
      <c r="L147" s="16">
        <f>IF(A147&amp;""="","",MAX(0,G147-H147))</f>
        <v/>
      </c>
    </row>
    <row r="148">
      <c r="A148" s="5" t="n"/>
      <c r="B148" s="18" t="n"/>
      <c r="C148" s="5" t="n"/>
      <c r="D148" s="5" t="n"/>
      <c r="E148" s="5" t="n"/>
      <c r="F148" s="18" t="n"/>
      <c r="G148" s="16">
        <f>IF(A148&amp;""="","",COUNTIFS('الطلاب'!$C$6:$C$305,C148&amp;""))</f>
        <v/>
      </c>
      <c r="H148" s="16">
        <f>IF(A148&amp;""="","",COUNTIFS('التسليم'!$A$6:$A$2005,A148&amp;""))</f>
        <v/>
      </c>
      <c r="I148" s="16">
        <f>IF(A148&amp;""="","",COUNTIFS('التسليم'!$A$6:$A$2005,A148&amp;"",'التسليم'!$C$6:$C$2005,"سلّم في الموعد")+COUNTIFS('التسليم'!$A$6:$A$2005,A148&amp;"",'التسليم'!$C$6:$C$2005,"سلّم متأخرًا"))</f>
        <v/>
      </c>
      <c r="J148" s="16">
        <f>IF(A148&amp;""="","",COUNTIFS('التسليم'!$A$6:$A$2005,A148&amp;"",'التسليم'!$C$6:$C$2005,"لم يسلّم"))</f>
        <v/>
      </c>
      <c r="K148" s="17">
        <f>IF(A148&amp;""="","",IF(H148=0,"",ROUND(I148/H148,4)))</f>
        <v/>
      </c>
      <c r="L148" s="16">
        <f>IF(A148&amp;""="","",MAX(0,G148-H148))</f>
        <v/>
      </c>
    </row>
    <row r="149">
      <c r="A149" s="5" t="n"/>
      <c r="B149" s="18" t="n"/>
      <c r="C149" s="5" t="n"/>
      <c r="D149" s="5" t="n"/>
      <c r="E149" s="5" t="n"/>
      <c r="F149" s="18" t="n"/>
      <c r="G149" s="16">
        <f>IF(A149&amp;""="","",COUNTIFS('الطلاب'!$C$6:$C$305,C149&amp;""))</f>
        <v/>
      </c>
      <c r="H149" s="16">
        <f>IF(A149&amp;""="","",COUNTIFS('التسليم'!$A$6:$A$2005,A149&amp;""))</f>
        <v/>
      </c>
      <c r="I149" s="16">
        <f>IF(A149&amp;""="","",COUNTIFS('التسليم'!$A$6:$A$2005,A149&amp;"",'التسليم'!$C$6:$C$2005,"سلّم في الموعد")+COUNTIFS('التسليم'!$A$6:$A$2005,A149&amp;"",'التسليم'!$C$6:$C$2005,"سلّم متأخرًا"))</f>
        <v/>
      </c>
      <c r="J149" s="16">
        <f>IF(A149&amp;""="","",COUNTIFS('التسليم'!$A$6:$A$2005,A149&amp;"",'التسليم'!$C$6:$C$2005,"لم يسلّم"))</f>
        <v/>
      </c>
      <c r="K149" s="17">
        <f>IF(A149&amp;""="","",IF(H149=0,"",ROUND(I149/H149,4)))</f>
        <v/>
      </c>
      <c r="L149" s="16">
        <f>IF(A149&amp;""="","",MAX(0,G149-H149))</f>
        <v/>
      </c>
    </row>
    <row r="150">
      <c r="A150" s="5" t="n"/>
      <c r="B150" s="18" t="n"/>
      <c r="C150" s="5" t="n"/>
      <c r="D150" s="5" t="n"/>
      <c r="E150" s="5" t="n"/>
      <c r="F150" s="18" t="n"/>
      <c r="G150" s="16">
        <f>IF(A150&amp;""="","",COUNTIFS('الطلاب'!$C$6:$C$305,C150&amp;""))</f>
        <v/>
      </c>
      <c r="H150" s="16">
        <f>IF(A150&amp;""="","",COUNTIFS('التسليم'!$A$6:$A$2005,A150&amp;""))</f>
        <v/>
      </c>
      <c r="I150" s="16">
        <f>IF(A150&amp;""="","",COUNTIFS('التسليم'!$A$6:$A$2005,A150&amp;"",'التسليم'!$C$6:$C$2005,"سلّم في الموعد")+COUNTIFS('التسليم'!$A$6:$A$2005,A150&amp;"",'التسليم'!$C$6:$C$2005,"سلّم متأخرًا"))</f>
        <v/>
      </c>
      <c r="J150" s="16">
        <f>IF(A150&amp;""="","",COUNTIFS('التسليم'!$A$6:$A$2005,A150&amp;"",'التسليم'!$C$6:$C$2005,"لم يسلّم"))</f>
        <v/>
      </c>
      <c r="K150" s="17">
        <f>IF(A150&amp;""="","",IF(H150=0,"",ROUND(I150/H150,4)))</f>
        <v/>
      </c>
      <c r="L150" s="16">
        <f>IF(A150&amp;""="","",MAX(0,G150-H150))</f>
        <v/>
      </c>
    </row>
    <row r="151">
      <c r="A151" s="5" t="n"/>
      <c r="B151" s="18" t="n"/>
      <c r="C151" s="5" t="n"/>
      <c r="D151" s="5" t="n"/>
      <c r="E151" s="5" t="n"/>
      <c r="F151" s="18" t="n"/>
      <c r="G151" s="16">
        <f>IF(A151&amp;""="","",COUNTIFS('الطلاب'!$C$6:$C$305,C151&amp;""))</f>
        <v/>
      </c>
      <c r="H151" s="16">
        <f>IF(A151&amp;""="","",COUNTIFS('التسليم'!$A$6:$A$2005,A151&amp;""))</f>
        <v/>
      </c>
      <c r="I151" s="16">
        <f>IF(A151&amp;""="","",COUNTIFS('التسليم'!$A$6:$A$2005,A151&amp;"",'التسليم'!$C$6:$C$2005,"سلّم في الموعد")+COUNTIFS('التسليم'!$A$6:$A$2005,A151&amp;"",'التسليم'!$C$6:$C$2005,"سلّم متأخرًا"))</f>
        <v/>
      </c>
      <c r="J151" s="16">
        <f>IF(A151&amp;""="","",COUNTIFS('التسليم'!$A$6:$A$2005,A151&amp;"",'التسليم'!$C$6:$C$2005,"لم يسلّم"))</f>
        <v/>
      </c>
      <c r="K151" s="17">
        <f>IF(A151&amp;""="","",IF(H151=0,"",ROUND(I151/H151,4)))</f>
        <v/>
      </c>
      <c r="L151" s="16">
        <f>IF(A151&amp;""="","",MAX(0,G151-H151))</f>
        <v/>
      </c>
    </row>
    <row r="152">
      <c r="A152" s="5" t="n"/>
      <c r="B152" s="18" t="n"/>
      <c r="C152" s="5" t="n"/>
      <c r="D152" s="5" t="n"/>
      <c r="E152" s="5" t="n"/>
      <c r="F152" s="18" t="n"/>
      <c r="G152" s="16">
        <f>IF(A152&amp;""="","",COUNTIFS('الطلاب'!$C$6:$C$305,C152&amp;""))</f>
        <v/>
      </c>
      <c r="H152" s="16">
        <f>IF(A152&amp;""="","",COUNTIFS('التسليم'!$A$6:$A$2005,A152&amp;""))</f>
        <v/>
      </c>
      <c r="I152" s="16">
        <f>IF(A152&amp;""="","",COUNTIFS('التسليم'!$A$6:$A$2005,A152&amp;"",'التسليم'!$C$6:$C$2005,"سلّم في الموعد")+COUNTIFS('التسليم'!$A$6:$A$2005,A152&amp;"",'التسليم'!$C$6:$C$2005,"سلّم متأخرًا"))</f>
        <v/>
      </c>
      <c r="J152" s="16">
        <f>IF(A152&amp;""="","",COUNTIFS('التسليم'!$A$6:$A$2005,A152&amp;"",'التسليم'!$C$6:$C$2005,"لم يسلّم"))</f>
        <v/>
      </c>
      <c r="K152" s="17">
        <f>IF(A152&amp;""="","",IF(H152=0,"",ROUND(I152/H152,4)))</f>
        <v/>
      </c>
      <c r="L152" s="16">
        <f>IF(A152&amp;""="","",MAX(0,G152-H152))</f>
        <v/>
      </c>
    </row>
    <row r="153">
      <c r="A153" s="5" t="n"/>
      <c r="B153" s="18" t="n"/>
      <c r="C153" s="5" t="n"/>
      <c r="D153" s="5" t="n"/>
      <c r="E153" s="5" t="n"/>
      <c r="F153" s="18" t="n"/>
      <c r="G153" s="16">
        <f>IF(A153&amp;""="","",COUNTIFS('الطلاب'!$C$6:$C$305,C153&amp;""))</f>
        <v/>
      </c>
      <c r="H153" s="16">
        <f>IF(A153&amp;""="","",COUNTIFS('التسليم'!$A$6:$A$2005,A153&amp;""))</f>
        <v/>
      </c>
      <c r="I153" s="16">
        <f>IF(A153&amp;""="","",COUNTIFS('التسليم'!$A$6:$A$2005,A153&amp;"",'التسليم'!$C$6:$C$2005,"سلّم في الموعد")+COUNTIFS('التسليم'!$A$6:$A$2005,A153&amp;"",'التسليم'!$C$6:$C$2005,"سلّم متأخرًا"))</f>
        <v/>
      </c>
      <c r="J153" s="16">
        <f>IF(A153&amp;""="","",COUNTIFS('التسليم'!$A$6:$A$2005,A153&amp;"",'التسليم'!$C$6:$C$2005,"لم يسلّم"))</f>
        <v/>
      </c>
      <c r="K153" s="17">
        <f>IF(A153&amp;""="","",IF(H153=0,"",ROUND(I153/H153,4)))</f>
        <v/>
      </c>
      <c r="L153" s="16">
        <f>IF(A153&amp;""="","",MAX(0,G153-H153))</f>
        <v/>
      </c>
    </row>
    <row r="154">
      <c r="A154" s="5" t="n"/>
      <c r="B154" s="18" t="n"/>
      <c r="C154" s="5" t="n"/>
      <c r="D154" s="5" t="n"/>
      <c r="E154" s="5" t="n"/>
      <c r="F154" s="18" t="n"/>
      <c r="G154" s="16">
        <f>IF(A154&amp;""="","",COUNTIFS('الطلاب'!$C$6:$C$305,C154&amp;""))</f>
        <v/>
      </c>
      <c r="H154" s="16">
        <f>IF(A154&amp;""="","",COUNTIFS('التسليم'!$A$6:$A$2005,A154&amp;""))</f>
        <v/>
      </c>
      <c r="I154" s="16">
        <f>IF(A154&amp;""="","",COUNTIFS('التسليم'!$A$6:$A$2005,A154&amp;"",'التسليم'!$C$6:$C$2005,"سلّم في الموعد")+COUNTIFS('التسليم'!$A$6:$A$2005,A154&amp;"",'التسليم'!$C$6:$C$2005,"سلّم متأخرًا"))</f>
        <v/>
      </c>
      <c r="J154" s="16">
        <f>IF(A154&amp;""="","",COUNTIFS('التسليم'!$A$6:$A$2005,A154&amp;"",'التسليم'!$C$6:$C$2005,"لم يسلّم"))</f>
        <v/>
      </c>
      <c r="K154" s="17">
        <f>IF(A154&amp;""="","",IF(H154=0,"",ROUND(I154/H154,4)))</f>
        <v/>
      </c>
      <c r="L154" s="16">
        <f>IF(A154&amp;""="","",MAX(0,G154-H154))</f>
        <v/>
      </c>
    </row>
    <row r="155">
      <c r="A155" s="5" t="n"/>
      <c r="B155" s="18" t="n"/>
      <c r="C155" s="5" t="n"/>
      <c r="D155" s="5" t="n"/>
      <c r="E155" s="5" t="n"/>
      <c r="F155" s="18" t="n"/>
      <c r="G155" s="16">
        <f>IF(A155&amp;""="","",COUNTIFS('الطلاب'!$C$6:$C$305,C155&amp;""))</f>
        <v/>
      </c>
      <c r="H155" s="16">
        <f>IF(A155&amp;""="","",COUNTIFS('التسليم'!$A$6:$A$2005,A155&amp;""))</f>
        <v/>
      </c>
      <c r="I155" s="16">
        <f>IF(A155&amp;""="","",COUNTIFS('التسليم'!$A$6:$A$2005,A155&amp;"",'التسليم'!$C$6:$C$2005,"سلّم في الموعد")+COUNTIFS('التسليم'!$A$6:$A$2005,A155&amp;"",'التسليم'!$C$6:$C$2005,"سلّم متأخرًا"))</f>
        <v/>
      </c>
      <c r="J155" s="16">
        <f>IF(A155&amp;""="","",COUNTIFS('التسليم'!$A$6:$A$2005,A155&amp;"",'التسليم'!$C$6:$C$2005,"لم يسلّم"))</f>
        <v/>
      </c>
      <c r="K155" s="17">
        <f>IF(A155&amp;""="","",IF(H155=0,"",ROUND(I155/H155,4)))</f>
        <v/>
      </c>
      <c r="L155" s="16">
        <f>IF(A155&amp;""="","",MAX(0,G155-H155))</f>
        <v/>
      </c>
    </row>
    <row r="156">
      <c r="A156" s="5" t="n"/>
      <c r="B156" s="18" t="n"/>
      <c r="C156" s="5" t="n"/>
      <c r="D156" s="5" t="n"/>
      <c r="E156" s="5" t="n"/>
      <c r="F156" s="18" t="n"/>
      <c r="G156" s="16">
        <f>IF(A156&amp;""="","",COUNTIFS('الطلاب'!$C$6:$C$305,C156&amp;""))</f>
        <v/>
      </c>
      <c r="H156" s="16">
        <f>IF(A156&amp;""="","",COUNTIFS('التسليم'!$A$6:$A$2005,A156&amp;""))</f>
        <v/>
      </c>
      <c r="I156" s="16">
        <f>IF(A156&amp;""="","",COUNTIFS('التسليم'!$A$6:$A$2005,A156&amp;"",'التسليم'!$C$6:$C$2005,"سلّم في الموعد")+COUNTIFS('التسليم'!$A$6:$A$2005,A156&amp;"",'التسليم'!$C$6:$C$2005,"سلّم متأخرًا"))</f>
        <v/>
      </c>
      <c r="J156" s="16">
        <f>IF(A156&amp;""="","",COUNTIFS('التسليم'!$A$6:$A$2005,A156&amp;"",'التسليم'!$C$6:$C$2005,"لم يسلّم"))</f>
        <v/>
      </c>
      <c r="K156" s="17">
        <f>IF(A156&amp;""="","",IF(H156=0,"",ROUND(I156/H156,4)))</f>
        <v/>
      </c>
      <c r="L156" s="16">
        <f>IF(A156&amp;""="","",MAX(0,G156-H156))</f>
        <v/>
      </c>
    </row>
    <row r="157">
      <c r="A157" s="5" t="n"/>
      <c r="B157" s="18" t="n"/>
      <c r="C157" s="5" t="n"/>
      <c r="D157" s="5" t="n"/>
      <c r="E157" s="5" t="n"/>
      <c r="F157" s="18" t="n"/>
      <c r="G157" s="16">
        <f>IF(A157&amp;""="","",COUNTIFS('الطلاب'!$C$6:$C$305,C157&amp;""))</f>
        <v/>
      </c>
      <c r="H157" s="16">
        <f>IF(A157&amp;""="","",COUNTIFS('التسليم'!$A$6:$A$2005,A157&amp;""))</f>
        <v/>
      </c>
      <c r="I157" s="16">
        <f>IF(A157&amp;""="","",COUNTIFS('التسليم'!$A$6:$A$2005,A157&amp;"",'التسليم'!$C$6:$C$2005,"سلّم في الموعد")+COUNTIFS('التسليم'!$A$6:$A$2005,A157&amp;"",'التسليم'!$C$6:$C$2005,"سلّم متأخرًا"))</f>
        <v/>
      </c>
      <c r="J157" s="16">
        <f>IF(A157&amp;""="","",COUNTIFS('التسليم'!$A$6:$A$2005,A157&amp;"",'التسليم'!$C$6:$C$2005,"لم يسلّم"))</f>
        <v/>
      </c>
      <c r="K157" s="17">
        <f>IF(A157&amp;""="","",IF(H157=0,"",ROUND(I157/H157,4)))</f>
        <v/>
      </c>
      <c r="L157" s="16">
        <f>IF(A157&amp;""="","",MAX(0,G157-H157))</f>
        <v/>
      </c>
    </row>
    <row r="158">
      <c r="A158" s="5" t="n"/>
      <c r="B158" s="18" t="n"/>
      <c r="C158" s="5" t="n"/>
      <c r="D158" s="5" t="n"/>
      <c r="E158" s="5" t="n"/>
      <c r="F158" s="18" t="n"/>
      <c r="G158" s="16">
        <f>IF(A158&amp;""="","",COUNTIFS('الطلاب'!$C$6:$C$305,C158&amp;""))</f>
        <v/>
      </c>
      <c r="H158" s="16">
        <f>IF(A158&amp;""="","",COUNTIFS('التسليم'!$A$6:$A$2005,A158&amp;""))</f>
        <v/>
      </c>
      <c r="I158" s="16">
        <f>IF(A158&amp;""="","",COUNTIFS('التسليم'!$A$6:$A$2005,A158&amp;"",'التسليم'!$C$6:$C$2005,"سلّم في الموعد")+COUNTIFS('التسليم'!$A$6:$A$2005,A158&amp;"",'التسليم'!$C$6:$C$2005,"سلّم متأخرًا"))</f>
        <v/>
      </c>
      <c r="J158" s="16">
        <f>IF(A158&amp;""="","",COUNTIFS('التسليم'!$A$6:$A$2005,A158&amp;"",'التسليم'!$C$6:$C$2005,"لم يسلّم"))</f>
        <v/>
      </c>
      <c r="K158" s="17">
        <f>IF(A158&amp;""="","",IF(H158=0,"",ROUND(I158/H158,4)))</f>
        <v/>
      </c>
      <c r="L158" s="16">
        <f>IF(A158&amp;""="","",MAX(0,G158-H158))</f>
        <v/>
      </c>
    </row>
    <row r="159">
      <c r="A159" s="5" t="n"/>
      <c r="B159" s="18" t="n"/>
      <c r="C159" s="5" t="n"/>
      <c r="D159" s="5" t="n"/>
      <c r="E159" s="5" t="n"/>
      <c r="F159" s="18" t="n"/>
      <c r="G159" s="16">
        <f>IF(A159&amp;""="","",COUNTIFS('الطلاب'!$C$6:$C$305,C159&amp;""))</f>
        <v/>
      </c>
      <c r="H159" s="16">
        <f>IF(A159&amp;""="","",COUNTIFS('التسليم'!$A$6:$A$2005,A159&amp;""))</f>
        <v/>
      </c>
      <c r="I159" s="16">
        <f>IF(A159&amp;""="","",COUNTIFS('التسليم'!$A$6:$A$2005,A159&amp;"",'التسليم'!$C$6:$C$2005,"سلّم في الموعد")+COUNTIFS('التسليم'!$A$6:$A$2005,A159&amp;"",'التسليم'!$C$6:$C$2005,"سلّم متأخرًا"))</f>
        <v/>
      </c>
      <c r="J159" s="16">
        <f>IF(A159&amp;""="","",COUNTIFS('التسليم'!$A$6:$A$2005,A159&amp;"",'التسليم'!$C$6:$C$2005,"لم يسلّم"))</f>
        <v/>
      </c>
      <c r="K159" s="17">
        <f>IF(A159&amp;""="","",IF(H159=0,"",ROUND(I159/H159,4)))</f>
        <v/>
      </c>
      <c r="L159" s="16">
        <f>IF(A159&amp;""="","",MAX(0,G159-H159))</f>
        <v/>
      </c>
    </row>
    <row r="160">
      <c r="A160" s="5" t="n"/>
      <c r="B160" s="18" t="n"/>
      <c r="C160" s="5" t="n"/>
      <c r="D160" s="5" t="n"/>
      <c r="E160" s="5" t="n"/>
      <c r="F160" s="18" t="n"/>
      <c r="G160" s="16">
        <f>IF(A160&amp;""="","",COUNTIFS('الطلاب'!$C$6:$C$305,C160&amp;""))</f>
        <v/>
      </c>
      <c r="H160" s="16">
        <f>IF(A160&amp;""="","",COUNTIFS('التسليم'!$A$6:$A$2005,A160&amp;""))</f>
        <v/>
      </c>
      <c r="I160" s="16">
        <f>IF(A160&amp;""="","",COUNTIFS('التسليم'!$A$6:$A$2005,A160&amp;"",'التسليم'!$C$6:$C$2005,"سلّم في الموعد")+COUNTIFS('التسليم'!$A$6:$A$2005,A160&amp;"",'التسليم'!$C$6:$C$2005,"سلّم متأخرًا"))</f>
        <v/>
      </c>
      <c r="J160" s="16">
        <f>IF(A160&amp;""="","",COUNTIFS('التسليم'!$A$6:$A$2005,A160&amp;"",'التسليم'!$C$6:$C$2005,"لم يسلّم"))</f>
        <v/>
      </c>
      <c r="K160" s="17">
        <f>IF(A160&amp;""="","",IF(H160=0,"",ROUND(I160/H160,4)))</f>
        <v/>
      </c>
      <c r="L160" s="16">
        <f>IF(A160&amp;""="","",MAX(0,G160-H160))</f>
        <v/>
      </c>
    </row>
    <row r="161">
      <c r="A161" s="5" t="n"/>
      <c r="B161" s="18" t="n"/>
      <c r="C161" s="5" t="n"/>
      <c r="D161" s="5" t="n"/>
      <c r="E161" s="5" t="n"/>
      <c r="F161" s="18" t="n"/>
      <c r="G161" s="16">
        <f>IF(A161&amp;""="","",COUNTIFS('الطلاب'!$C$6:$C$305,C161&amp;""))</f>
        <v/>
      </c>
      <c r="H161" s="16">
        <f>IF(A161&amp;""="","",COUNTIFS('التسليم'!$A$6:$A$2005,A161&amp;""))</f>
        <v/>
      </c>
      <c r="I161" s="16">
        <f>IF(A161&amp;""="","",COUNTIFS('التسليم'!$A$6:$A$2005,A161&amp;"",'التسليم'!$C$6:$C$2005,"سلّم في الموعد")+COUNTIFS('التسليم'!$A$6:$A$2005,A161&amp;"",'التسليم'!$C$6:$C$2005,"سلّم متأخرًا"))</f>
        <v/>
      </c>
      <c r="J161" s="16">
        <f>IF(A161&amp;""="","",COUNTIFS('التسليم'!$A$6:$A$2005,A161&amp;"",'التسليم'!$C$6:$C$2005,"لم يسلّم"))</f>
        <v/>
      </c>
      <c r="K161" s="17">
        <f>IF(A161&amp;""="","",IF(H161=0,"",ROUND(I161/H161,4)))</f>
        <v/>
      </c>
      <c r="L161" s="16">
        <f>IF(A161&amp;""="","",MAX(0,G161-H161))</f>
        <v/>
      </c>
    </row>
    <row r="162">
      <c r="A162" s="5" t="n"/>
      <c r="B162" s="18" t="n"/>
      <c r="C162" s="5" t="n"/>
      <c r="D162" s="5" t="n"/>
      <c r="E162" s="5" t="n"/>
      <c r="F162" s="18" t="n"/>
      <c r="G162" s="16">
        <f>IF(A162&amp;""="","",COUNTIFS('الطلاب'!$C$6:$C$305,C162&amp;""))</f>
        <v/>
      </c>
      <c r="H162" s="16">
        <f>IF(A162&amp;""="","",COUNTIFS('التسليم'!$A$6:$A$2005,A162&amp;""))</f>
        <v/>
      </c>
      <c r="I162" s="16">
        <f>IF(A162&amp;""="","",COUNTIFS('التسليم'!$A$6:$A$2005,A162&amp;"",'التسليم'!$C$6:$C$2005,"سلّم في الموعد")+COUNTIFS('التسليم'!$A$6:$A$2005,A162&amp;"",'التسليم'!$C$6:$C$2005,"سلّم متأخرًا"))</f>
        <v/>
      </c>
      <c r="J162" s="16">
        <f>IF(A162&amp;""="","",COUNTIFS('التسليم'!$A$6:$A$2005,A162&amp;"",'التسليم'!$C$6:$C$2005,"لم يسلّم"))</f>
        <v/>
      </c>
      <c r="K162" s="17">
        <f>IF(A162&amp;""="","",IF(H162=0,"",ROUND(I162/H162,4)))</f>
        <v/>
      </c>
      <c r="L162" s="16">
        <f>IF(A162&amp;""="","",MAX(0,G162-H162))</f>
        <v/>
      </c>
    </row>
    <row r="163">
      <c r="A163" s="5" t="n"/>
      <c r="B163" s="18" t="n"/>
      <c r="C163" s="5" t="n"/>
      <c r="D163" s="5" t="n"/>
      <c r="E163" s="5" t="n"/>
      <c r="F163" s="18" t="n"/>
      <c r="G163" s="16">
        <f>IF(A163&amp;""="","",COUNTIFS('الطلاب'!$C$6:$C$305,C163&amp;""))</f>
        <v/>
      </c>
      <c r="H163" s="16">
        <f>IF(A163&amp;""="","",COUNTIFS('التسليم'!$A$6:$A$2005,A163&amp;""))</f>
        <v/>
      </c>
      <c r="I163" s="16">
        <f>IF(A163&amp;""="","",COUNTIFS('التسليم'!$A$6:$A$2005,A163&amp;"",'التسليم'!$C$6:$C$2005,"سلّم في الموعد")+COUNTIFS('التسليم'!$A$6:$A$2005,A163&amp;"",'التسليم'!$C$6:$C$2005,"سلّم متأخرًا"))</f>
        <v/>
      </c>
      <c r="J163" s="16">
        <f>IF(A163&amp;""="","",COUNTIFS('التسليم'!$A$6:$A$2005,A163&amp;"",'التسليم'!$C$6:$C$2005,"لم يسلّم"))</f>
        <v/>
      </c>
      <c r="K163" s="17">
        <f>IF(A163&amp;""="","",IF(H163=0,"",ROUND(I163/H163,4)))</f>
        <v/>
      </c>
      <c r="L163" s="16">
        <f>IF(A163&amp;""="","",MAX(0,G163-H163))</f>
        <v/>
      </c>
    </row>
    <row r="164">
      <c r="A164" s="5" t="n"/>
      <c r="B164" s="18" t="n"/>
      <c r="C164" s="5" t="n"/>
      <c r="D164" s="5" t="n"/>
      <c r="E164" s="5" t="n"/>
      <c r="F164" s="18" t="n"/>
      <c r="G164" s="16">
        <f>IF(A164&amp;""="","",COUNTIFS('الطلاب'!$C$6:$C$305,C164&amp;""))</f>
        <v/>
      </c>
      <c r="H164" s="16">
        <f>IF(A164&amp;""="","",COUNTIFS('التسليم'!$A$6:$A$2005,A164&amp;""))</f>
        <v/>
      </c>
      <c r="I164" s="16">
        <f>IF(A164&amp;""="","",COUNTIFS('التسليم'!$A$6:$A$2005,A164&amp;"",'التسليم'!$C$6:$C$2005,"سلّم في الموعد")+COUNTIFS('التسليم'!$A$6:$A$2005,A164&amp;"",'التسليم'!$C$6:$C$2005,"سلّم متأخرًا"))</f>
        <v/>
      </c>
      <c r="J164" s="16">
        <f>IF(A164&amp;""="","",COUNTIFS('التسليم'!$A$6:$A$2005,A164&amp;"",'التسليم'!$C$6:$C$2005,"لم يسلّم"))</f>
        <v/>
      </c>
      <c r="K164" s="17">
        <f>IF(A164&amp;""="","",IF(H164=0,"",ROUND(I164/H164,4)))</f>
        <v/>
      </c>
      <c r="L164" s="16">
        <f>IF(A164&amp;""="","",MAX(0,G164-H164))</f>
        <v/>
      </c>
    </row>
    <row r="165">
      <c r="A165" s="5" t="n"/>
      <c r="B165" s="18" t="n"/>
      <c r="C165" s="5" t="n"/>
      <c r="D165" s="5" t="n"/>
      <c r="E165" s="5" t="n"/>
      <c r="F165" s="18" t="n"/>
      <c r="G165" s="16">
        <f>IF(A165&amp;""="","",COUNTIFS('الطلاب'!$C$6:$C$305,C165&amp;""))</f>
        <v/>
      </c>
      <c r="H165" s="16">
        <f>IF(A165&amp;""="","",COUNTIFS('التسليم'!$A$6:$A$2005,A165&amp;""))</f>
        <v/>
      </c>
      <c r="I165" s="16">
        <f>IF(A165&amp;""="","",COUNTIFS('التسليم'!$A$6:$A$2005,A165&amp;"",'التسليم'!$C$6:$C$2005,"سلّم في الموعد")+COUNTIFS('التسليم'!$A$6:$A$2005,A165&amp;"",'التسليم'!$C$6:$C$2005,"سلّم متأخرًا"))</f>
        <v/>
      </c>
      <c r="J165" s="16">
        <f>IF(A165&amp;""="","",COUNTIFS('التسليم'!$A$6:$A$2005,A165&amp;"",'التسليم'!$C$6:$C$2005,"لم يسلّم"))</f>
        <v/>
      </c>
      <c r="K165" s="17">
        <f>IF(A165&amp;""="","",IF(H165=0,"",ROUND(I165/H165,4)))</f>
        <v/>
      </c>
      <c r="L165" s="16">
        <f>IF(A165&amp;""="","",MAX(0,G165-H165))</f>
        <v/>
      </c>
    </row>
    <row r="166">
      <c r="A166" s="5" t="n"/>
      <c r="B166" s="18" t="n"/>
      <c r="C166" s="5" t="n"/>
      <c r="D166" s="5" t="n"/>
      <c r="E166" s="5" t="n"/>
      <c r="F166" s="18" t="n"/>
      <c r="G166" s="16">
        <f>IF(A166&amp;""="","",COUNTIFS('الطلاب'!$C$6:$C$305,C166&amp;""))</f>
        <v/>
      </c>
      <c r="H166" s="16">
        <f>IF(A166&amp;""="","",COUNTIFS('التسليم'!$A$6:$A$2005,A166&amp;""))</f>
        <v/>
      </c>
      <c r="I166" s="16">
        <f>IF(A166&amp;""="","",COUNTIFS('التسليم'!$A$6:$A$2005,A166&amp;"",'التسليم'!$C$6:$C$2005,"سلّم في الموعد")+COUNTIFS('التسليم'!$A$6:$A$2005,A166&amp;"",'التسليم'!$C$6:$C$2005,"سلّم متأخرًا"))</f>
        <v/>
      </c>
      <c r="J166" s="16">
        <f>IF(A166&amp;""="","",COUNTIFS('التسليم'!$A$6:$A$2005,A166&amp;"",'التسليم'!$C$6:$C$2005,"لم يسلّم"))</f>
        <v/>
      </c>
      <c r="K166" s="17">
        <f>IF(A166&amp;""="","",IF(H166=0,"",ROUND(I166/H166,4)))</f>
        <v/>
      </c>
      <c r="L166" s="16">
        <f>IF(A166&amp;""="","",MAX(0,G166-H166))</f>
        <v/>
      </c>
    </row>
    <row r="167">
      <c r="A167" s="5" t="n"/>
      <c r="B167" s="18" t="n"/>
      <c r="C167" s="5" t="n"/>
      <c r="D167" s="5" t="n"/>
      <c r="E167" s="5" t="n"/>
      <c r="F167" s="18" t="n"/>
      <c r="G167" s="16">
        <f>IF(A167&amp;""="","",COUNTIFS('الطلاب'!$C$6:$C$305,C167&amp;""))</f>
        <v/>
      </c>
      <c r="H167" s="16">
        <f>IF(A167&amp;""="","",COUNTIFS('التسليم'!$A$6:$A$2005,A167&amp;""))</f>
        <v/>
      </c>
      <c r="I167" s="16">
        <f>IF(A167&amp;""="","",COUNTIFS('التسليم'!$A$6:$A$2005,A167&amp;"",'التسليم'!$C$6:$C$2005,"سلّم في الموعد")+COUNTIFS('التسليم'!$A$6:$A$2005,A167&amp;"",'التسليم'!$C$6:$C$2005,"سلّم متأخرًا"))</f>
        <v/>
      </c>
      <c r="J167" s="16">
        <f>IF(A167&amp;""="","",COUNTIFS('التسليم'!$A$6:$A$2005,A167&amp;"",'التسليم'!$C$6:$C$2005,"لم يسلّم"))</f>
        <v/>
      </c>
      <c r="K167" s="17">
        <f>IF(A167&amp;""="","",IF(H167=0,"",ROUND(I167/H167,4)))</f>
        <v/>
      </c>
      <c r="L167" s="16">
        <f>IF(A167&amp;""="","",MAX(0,G167-H167))</f>
        <v/>
      </c>
    </row>
    <row r="168">
      <c r="A168" s="5" t="n"/>
      <c r="B168" s="18" t="n"/>
      <c r="C168" s="5" t="n"/>
      <c r="D168" s="5" t="n"/>
      <c r="E168" s="5" t="n"/>
      <c r="F168" s="18" t="n"/>
      <c r="G168" s="16">
        <f>IF(A168&amp;""="","",COUNTIFS('الطلاب'!$C$6:$C$305,C168&amp;""))</f>
        <v/>
      </c>
      <c r="H168" s="16">
        <f>IF(A168&amp;""="","",COUNTIFS('التسليم'!$A$6:$A$2005,A168&amp;""))</f>
        <v/>
      </c>
      <c r="I168" s="16">
        <f>IF(A168&amp;""="","",COUNTIFS('التسليم'!$A$6:$A$2005,A168&amp;"",'التسليم'!$C$6:$C$2005,"سلّم في الموعد")+COUNTIFS('التسليم'!$A$6:$A$2005,A168&amp;"",'التسليم'!$C$6:$C$2005,"سلّم متأخرًا"))</f>
        <v/>
      </c>
      <c r="J168" s="16">
        <f>IF(A168&amp;""="","",COUNTIFS('التسليم'!$A$6:$A$2005,A168&amp;"",'التسليم'!$C$6:$C$2005,"لم يسلّم"))</f>
        <v/>
      </c>
      <c r="K168" s="17">
        <f>IF(A168&amp;""="","",IF(H168=0,"",ROUND(I168/H168,4)))</f>
        <v/>
      </c>
      <c r="L168" s="16">
        <f>IF(A168&amp;""="","",MAX(0,G168-H168))</f>
        <v/>
      </c>
    </row>
    <row r="169">
      <c r="A169" s="5" t="n"/>
      <c r="B169" s="18" t="n"/>
      <c r="C169" s="5" t="n"/>
      <c r="D169" s="5" t="n"/>
      <c r="E169" s="5" t="n"/>
      <c r="F169" s="18" t="n"/>
      <c r="G169" s="16">
        <f>IF(A169&amp;""="","",COUNTIFS('الطلاب'!$C$6:$C$305,C169&amp;""))</f>
        <v/>
      </c>
      <c r="H169" s="16">
        <f>IF(A169&amp;""="","",COUNTIFS('التسليم'!$A$6:$A$2005,A169&amp;""))</f>
        <v/>
      </c>
      <c r="I169" s="16">
        <f>IF(A169&amp;""="","",COUNTIFS('التسليم'!$A$6:$A$2005,A169&amp;"",'التسليم'!$C$6:$C$2005,"سلّم في الموعد")+COUNTIFS('التسليم'!$A$6:$A$2005,A169&amp;"",'التسليم'!$C$6:$C$2005,"سلّم متأخرًا"))</f>
        <v/>
      </c>
      <c r="J169" s="16">
        <f>IF(A169&amp;""="","",COUNTIFS('التسليم'!$A$6:$A$2005,A169&amp;"",'التسليم'!$C$6:$C$2005,"لم يسلّم"))</f>
        <v/>
      </c>
      <c r="K169" s="17">
        <f>IF(A169&amp;""="","",IF(H169=0,"",ROUND(I169/H169,4)))</f>
        <v/>
      </c>
      <c r="L169" s="16">
        <f>IF(A169&amp;""="","",MAX(0,G169-H169))</f>
        <v/>
      </c>
    </row>
    <row r="170">
      <c r="A170" s="5" t="n"/>
      <c r="B170" s="18" t="n"/>
      <c r="C170" s="5" t="n"/>
      <c r="D170" s="5" t="n"/>
      <c r="E170" s="5" t="n"/>
      <c r="F170" s="18" t="n"/>
      <c r="G170" s="16">
        <f>IF(A170&amp;""="","",COUNTIFS('الطلاب'!$C$6:$C$305,C170&amp;""))</f>
        <v/>
      </c>
      <c r="H170" s="16">
        <f>IF(A170&amp;""="","",COUNTIFS('التسليم'!$A$6:$A$2005,A170&amp;""))</f>
        <v/>
      </c>
      <c r="I170" s="16">
        <f>IF(A170&amp;""="","",COUNTIFS('التسليم'!$A$6:$A$2005,A170&amp;"",'التسليم'!$C$6:$C$2005,"سلّم في الموعد")+COUNTIFS('التسليم'!$A$6:$A$2005,A170&amp;"",'التسليم'!$C$6:$C$2005,"سلّم متأخرًا"))</f>
        <v/>
      </c>
      <c r="J170" s="16">
        <f>IF(A170&amp;""="","",COUNTIFS('التسليم'!$A$6:$A$2005,A170&amp;"",'التسليم'!$C$6:$C$2005,"لم يسلّم"))</f>
        <v/>
      </c>
      <c r="K170" s="17">
        <f>IF(A170&amp;""="","",IF(H170=0,"",ROUND(I170/H170,4)))</f>
        <v/>
      </c>
      <c r="L170" s="16">
        <f>IF(A170&amp;""="","",MAX(0,G170-H170))</f>
        <v/>
      </c>
    </row>
    <row r="171">
      <c r="A171" s="5" t="n"/>
      <c r="B171" s="18" t="n"/>
      <c r="C171" s="5" t="n"/>
      <c r="D171" s="5" t="n"/>
      <c r="E171" s="5" t="n"/>
      <c r="F171" s="18" t="n"/>
      <c r="G171" s="16">
        <f>IF(A171&amp;""="","",COUNTIFS('الطلاب'!$C$6:$C$305,C171&amp;""))</f>
        <v/>
      </c>
      <c r="H171" s="16">
        <f>IF(A171&amp;""="","",COUNTIFS('التسليم'!$A$6:$A$2005,A171&amp;""))</f>
        <v/>
      </c>
      <c r="I171" s="16">
        <f>IF(A171&amp;""="","",COUNTIFS('التسليم'!$A$6:$A$2005,A171&amp;"",'التسليم'!$C$6:$C$2005,"سلّم في الموعد")+COUNTIFS('التسليم'!$A$6:$A$2005,A171&amp;"",'التسليم'!$C$6:$C$2005,"سلّم متأخرًا"))</f>
        <v/>
      </c>
      <c r="J171" s="16">
        <f>IF(A171&amp;""="","",COUNTIFS('التسليم'!$A$6:$A$2005,A171&amp;"",'التسليم'!$C$6:$C$2005,"لم يسلّم"))</f>
        <v/>
      </c>
      <c r="K171" s="17">
        <f>IF(A171&amp;""="","",IF(H171=0,"",ROUND(I171/H171,4)))</f>
        <v/>
      </c>
      <c r="L171" s="16">
        <f>IF(A171&amp;""="","",MAX(0,G171-H171))</f>
        <v/>
      </c>
    </row>
    <row r="172">
      <c r="A172" s="5" t="n"/>
      <c r="B172" s="18" t="n"/>
      <c r="C172" s="5" t="n"/>
      <c r="D172" s="5" t="n"/>
      <c r="E172" s="5" t="n"/>
      <c r="F172" s="18" t="n"/>
      <c r="G172" s="16">
        <f>IF(A172&amp;""="","",COUNTIFS('الطلاب'!$C$6:$C$305,C172&amp;""))</f>
        <v/>
      </c>
      <c r="H172" s="16">
        <f>IF(A172&amp;""="","",COUNTIFS('التسليم'!$A$6:$A$2005,A172&amp;""))</f>
        <v/>
      </c>
      <c r="I172" s="16">
        <f>IF(A172&amp;""="","",COUNTIFS('التسليم'!$A$6:$A$2005,A172&amp;"",'التسليم'!$C$6:$C$2005,"سلّم في الموعد")+COUNTIFS('التسليم'!$A$6:$A$2005,A172&amp;"",'التسليم'!$C$6:$C$2005,"سلّم متأخرًا"))</f>
        <v/>
      </c>
      <c r="J172" s="16">
        <f>IF(A172&amp;""="","",COUNTIFS('التسليم'!$A$6:$A$2005,A172&amp;"",'التسليم'!$C$6:$C$2005,"لم يسلّم"))</f>
        <v/>
      </c>
      <c r="K172" s="17">
        <f>IF(A172&amp;""="","",IF(H172=0,"",ROUND(I172/H172,4)))</f>
        <v/>
      </c>
      <c r="L172" s="16">
        <f>IF(A172&amp;""="","",MAX(0,G172-H172))</f>
        <v/>
      </c>
    </row>
    <row r="173">
      <c r="A173" s="5" t="n"/>
      <c r="B173" s="18" t="n"/>
      <c r="C173" s="5" t="n"/>
      <c r="D173" s="5" t="n"/>
      <c r="E173" s="5" t="n"/>
      <c r="F173" s="18" t="n"/>
      <c r="G173" s="16">
        <f>IF(A173&amp;""="","",COUNTIFS('الطلاب'!$C$6:$C$305,C173&amp;""))</f>
        <v/>
      </c>
      <c r="H173" s="16">
        <f>IF(A173&amp;""="","",COUNTIFS('التسليم'!$A$6:$A$2005,A173&amp;""))</f>
        <v/>
      </c>
      <c r="I173" s="16">
        <f>IF(A173&amp;""="","",COUNTIFS('التسليم'!$A$6:$A$2005,A173&amp;"",'التسليم'!$C$6:$C$2005,"سلّم في الموعد")+COUNTIFS('التسليم'!$A$6:$A$2005,A173&amp;"",'التسليم'!$C$6:$C$2005,"سلّم متأخرًا"))</f>
        <v/>
      </c>
      <c r="J173" s="16">
        <f>IF(A173&amp;""="","",COUNTIFS('التسليم'!$A$6:$A$2005,A173&amp;"",'التسليم'!$C$6:$C$2005,"لم يسلّم"))</f>
        <v/>
      </c>
      <c r="K173" s="17">
        <f>IF(A173&amp;""="","",IF(H173=0,"",ROUND(I173/H173,4)))</f>
        <v/>
      </c>
      <c r="L173" s="16">
        <f>IF(A173&amp;""="","",MAX(0,G173-H173))</f>
        <v/>
      </c>
    </row>
    <row r="174">
      <c r="A174" s="5" t="n"/>
      <c r="B174" s="18" t="n"/>
      <c r="C174" s="5" t="n"/>
      <c r="D174" s="5" t="n"/>
      <c r="E174" s="5" t="n"/>
      <c r="F174" s="18" t="n"/>
      <c r="G174" s="16">
        <f>IF(A174&amp;""="","",COUNTIFS('الطلاب'!$C$6:$C$305,C174&amp;""))</f>
        <v/>
      </c>
      <c r="H174" s="16">
        <f>IF(A174&amp;""="","",COUNTIFS('التسليم'!$A$6:$A$2005,A174&amp;""))</f>
        <v/>
      </c>
      <c r="I174" s="16">
        <f>IF(A174&amp;""="","",COUNTIFS('التسليم'!$A$6:$A$2005,A174&amp;"",'التسليم'!$C$6:$C$2005,"سلّم في الموعد")+COUNTIFS('التسليم'!$A$6:$A$2005,A174&amp;"",'التسليم'!$C$6:$C$2005,"سلّم متأخرًا"))</f>
        <v/>
      </c>
      <c r="J174" s="16">
        <f>IF(A174&amp;""="","",COUNTIFS('التسليم'!$A$6:$A$2005,A174&amp;"",'التسليم'!$C$6:$C$2005,"لم يسلّم"))</f>
        <v/>
      </c>
      <c r="K174" s="17">
        <f>IF(A174&amp;""="","",IF(H174=0,"",ROUND(I174/H174,4)))</f>
        <v/>
      </c>
      <c r="L174" s="16">
        <f>IF(A174&amp;""="","",MAX(0,G174-H174))</f>
        <v/>
      </c>
    </row>
    <row r="175">
      <c r="A175" s="5" t="n"/>
      <c r="B175" s="18" t="n"/>
      <c r="C175" s="5" t="n"/>
      <c r="D175" s="5" t="n"/>
      <c r="E175" s="5" t="n"/>
      <c r="F175" s="18" t="n"/>
      <c r="G175" s="16">
        <f>IF(A175&amp;""="","",COUNTIFS('الطلاب'!$C$6:$C$305,C175&amp;""))</f>
        <v/>
      </c>
      <c r="H175" s="16">
        <f>IF(A175&amp;""="","",COUNTIFS('التسليم'!$A$6:$A$2005,A175&amp;""))</f>
        <v/>
      </c>
      <c r="I175" s="16">
        <f>IF(A175&amp;""="","",COUNTIFS('التسليم'!$A$6:$A$2005,A175&amp;"",'التسليم'!$C$6:$C$2005,"سلّم في الموعد")+COUNTIFS('التسليم'!$A$6:$A$2005,A175&amp;"",'التسليم'!$C$6:$C$2005,"سلّم متأخرًا"))</f>
        <v/>
      </c>
      <c r="J175" s="16">
        <f>IF(A175&amp;""="","",COUNTIFS('التسليم'!$A$6:$A$2005,A175&amp;"",'التسليم'!$C$6:$C$2005,"لم يسلّم"))</f>
        <v/>
      </c>
      <c r="K175" s="17">
        <f>IF(A175&amp;""="","",IF(H175=0,"",ROUND(I175/H175,4)))</f>
        <v/>
      </c>
      <c r="L175" s="16">
        <f>IF(A175&amp;""="","",MAX(0,G175-H175))</f>
        <v/>
      </c>
    </row>
    <row r="176">
      <c r="A176" s="5" t="n"/>
      <c r="B176" s="18" t="n"/>
      <c r="C176" s="5" t="n"/>
      <c r="D176" s="5" t="n"/>
      <c r="E176" s="5" t="n"/>
      <c r="F176" s="18" t="n"/>
      <c r="G176" s="16">
        <f>IF(A176&amp;""="","",COUNTIFS('الطلاب'!$C$6:$C$305,C176&amp;""))</f>
        <v/>
      </c>
      <c r="H176" s="16">
        <f>IF(A176&amp;""="","",COUNTIFS('التسليم'!$A$6:$A$2005,A176&amp;""))</f>
        <v/>
      </c>
      <c r="I176" s="16">
        <f>IF(A176&amp;""="","",COUNTIFS('التسليم'!$A$6:$A$2005,A176&amp;"",'التسليم'!$C$6:$C$2005,"سلّم في الموعد")+COUNTIFS('التسليم'!$A$6:$A$2005,A176&amp;"",'التسليم'!$C$6:$C$2005,"سلّم متأخرًا"))</f>
        <v/>
      </c>
      <c r="J176" s="16">
        <f>IF(A176&amp;""="","",COUNTIFS('التسليم'!$A$6:$A$2005,A176&amp;"",'التسليم'!$C$6:$C$2005,"لم يسلّم"))</f>
        <v/>
      </c>
      <c r="K176" s="17">
        <f>IF(A176&amp;""="","",IF(H176=0,"",ROUND(I176/H176,4)))</f>
        <v/>
      </c>
      <c r="L176" s="16">
        <f>IF(A176&amp;""="","",MAX(0,G176-H176))</f>
        <v/>
      </c>
    </row>
    <row r="177">
      <c r="A177" s="5" t="n"/>
      <c r="B177" s="18" t="n"/>
      <c r="C177" s="5" t="n"/>
      <c r="D177" s="5" t="n"/>
      <c r="E177" s="5" t="n"/>
      <c r="F177" s="18" t="n"/>
      <c r="G177" s="16">
        <f>IF(A177&amp;""="","",COUNTIFS('الطلاب'!$C$6:$C$305,C177&amp;""))</f>
        <v/>
      </c>
      <c r="H177" s="16">
        <f>IF(A177&amp;""="","",COUNTIFS('التسليم'!$A$6:$A$2005,A177&amp;""))</f>
        <v/>
      </c>
      <c r="I177" s="16">
        <f>IF(A177&amp;""="","",COUNTIFS('التسليم'!$A$6:$A$2005,A177&amp;"",'التسليم'!$C$6:$C$2005,"سلّم في الموعد")+COUNTIFS('التسليم'!$A$6:$A$2005,A177&amp;"",'التسليم'!$C$6:$C$2005,"سلّم متأخرًا"))</f>
        <v/>
      </c>
      <c r="J177" s="16">
        <f>IF(A177&amp;""="","",COUNTIFS('التسليم'!$A$6:$A$2005,A177&amp;"",'التسليم'!$C$6:$C$2005,"لم يسلّم"))</f>
        <v/>
      </c>
      <c r="K177" s="17">
        <f>IF(A177&amp;""="","",IF(H177=0,"",ROUND(I177/H177,4)))</f>
        <v/>
      </c>
      <c r="L177" s="16">
        <f>IF(A177&amp;""="","",MAX(0,G177-H177))</f>
        <v/>
      </c>
    </row>
    <row r="178">
      <c r="A178" s="5" t="n"/>
      <c r="B178" s="18" t="n"/>
      <c r="C178" s="5" t="n"/>
      <c r="D178" s="5" t="n"/>
      <c r="E178" s="5" t="n"/>
      <c r="F178" s="18" t="n"/>
      <c r="G178" s="16">
        <f>IF(A178&amp;""="","",COUNTIFS('الطلاب'!$C$6:$C$305,C178&amp;""))</f>
        <v/>
      </c>
      <c r="H178" s="16">
        <f>IF(A178&amp;""="","",COUNTIFS('التسليم'!$A$6:$A$2005,A178&amp;""))</f>
        <v/>
      </c>
      <c r="I178" s="16">
        <f>IF(A178&amp;""="","",COUNTIFS('التسليم'!$A$6:$A$2005,A178&amp;"",'التسليم'!$C$6:$C$2005,"سلّم في الموعد")+COUNTIFS('التسليم'!$A$6:$A$2005,A178&amp;"",'التسليم'!$C$6:$C$2005,"سلّم متأخرًا"))</f>
        <v/>
      </c>
      <c r="J178" s="16">
        <f>IF(A178&amp;""="","",COUNTIFS('التسليم'!$A$6:$A$2005,A178&amp;"",'التسليم'!$C$6:$C$2005,"لم يسلّم"))</f>
        <v/>
      </c>
      <c r="K178" s="17">
        <f>IF(A178&amp;""="","",IF(H178=0,"",ROUND(I178/H178,4)))</f>
        <v/>
      </c>
      <c r="L178" s="16">
        <f>IF(A178&amp;""="","",MAX(0,G178-H178))</f>
        <v/>
      </c>
    </row>
    <row r="179">
      <c r="A179" s="5" t="n"/>
      <c r="B179" s="18" t="n"/>
      <c r="C179" s="5" t="n"/>
      <c r="D179" s="5" t="n"/>
      <c r="E179" s="5" t="n"/>
      <c r="F179" s="18" t="n"/>
      <c r="G179" s="16">
        <f>IF(A179&amp;""="","",COUNTIFS('الطلاب'!$C$6:$C$305,C179&amp;""))</f>
        <v/>
      </c>
      <c r="H179" s="16">
        <f>IF(A179&amp;""="","",COUNTIFS('التسليم'!$A$6:$A$2005,A179&amp;""))</f>
        <v/>
      </c>
      <c r="I179" s="16">
        <f>IF(A179&amp;""="","",COUNTIFS('التسليم'!$A$6:$A$2005,A179&amp;"",'التسليم'!$C$6:$C$2005,"سلّم في الموعد")+COUNTIFS('التسليم'!$A$6:$A$2005,A179&amp;"",'التسليم'!$C$6:$C$2005,"سلّم متأخرًا"))</f>
        <v/>
      </c>
      <c r="J179" s="16">
        <f>IF(A179&amp;""="","",COUNTIFS('التسليم'!$A$6:$A$2005,A179&amp;"",'التسليم'!$C$6:$C$2005,"لم يسلّم"))</f>
        <v/>
      </c>
      <c r="K179" s="17">
        <f>IF(A179&amp;""="","",IF(H179=0,"",ROUND(I179/H179,4)))</f>
        <v/>
      </c>
      <c r="L179" s="16">
        <f>IF(A179&amp;""="","",MAX(0,G179-H179))</f>
        <v/>
      </c>
    </row>
    <row r="180">
      <c r="A180" s="5" t="n"/>
      <c r="B180" s="18" t="n"/>
      <c r="C180" s="5" t="n"/>
      <c r="D180" s="5" t="n"/>
      <c r="E180" s="5" t="n"/>
      <c r="F180" s="18" t="n"/>
      <c r="G180" s="16">
        <f>IF(A180&amp;""="","",COUNTIFS('الطلاب'!$C$6:$C$305,C180&amp;""))</f>
        <v/>
      </c>
      <c r="H180" s="16">
        <f>IF(A180&amp;""="","",COUNTIFS('التسليم'!$A$6:$A$2005,A180&amp;""))</f>
        <v/>
      </c>
      <c r="I180" s="16">
        <f>IF(A180&amp;""="","",COUNTIFS('التسليم'!$A$6:$A$2005,A180&amp;"",'التسليم'!$C$6:$C$2005,"سلّم في الموعد")+COUNTIFS('التسليم'!$A$6:$A$2005,A180&amp;"",'التسليم'!$C$6:$C$2005,"سلّم متأخرًا"))</f>
        <v/>
      </c>
      <c r="J180" s="16">
        <f>IF(A180&amp;""="","",COUNTIFS('التسليم'!$A$6:$A$2005,A180&amp;"",'التسليم'!$C$6:$C$2005,"لم يسلّم"))</f>
        <v/>
      </c>
      <c r="K180" s="17">
        <f>IF(A180&amp;""="","",IF(H180=0,"",ROUND(I180/H180,4)))</f>
        <v/>
      </c>
      <c r="L180" s="16">
        <f>IF(A180&amp;""="","",MAX(0,G180-H180))</f>
        <v/>
      </c>
    </row>
    <row r="181">
      <c r="A181" s="5" t="n"/>
      <c r="B181" s="18" t="n"/>
      <c r="C181" s="5" t="n"/>
      <c r="D181" s="5" t="n"/>
      <c r="E181" s="5" t="n"/>
      <c r="F181" s="18" t="n"/>
      <c r="G181" s="16">
        <f>IF(A181&amp;""="","",COUNTIFS('الطلاب'!$C$6:$C$305,C181&amp;""))</f>
        <v/>
      </c>
      <c r="H181" s="16">
        <f>IF(A181&amp;""="","",COUNTIFS('التسليم'!$A$6:$A$2005,A181&amp;""))</f>
        <v/>
      </c>
      <c r="I181" s="16">
        <f>IF(A181&amp;""="","",COUNTIFS('التسليم'!$A$6:$A$2005,A181&amp;"",'التسليم'!$C$6:$C$2005,"سلّم في الموعد")+COUNTIFS('التسليم'!$A$6:$A$2005,A181&amp;"",'التسليم'!$C$6:$C$2005,"سلّم متأخرًا"))</f>
        <v/>
      </c>
      <c r="J181" s="16">
        <f>IF(A181&amp;""="","",COUNTIFS('التسليم'!$A$6:$A$2005,A181&amp;"",'التسليم'!$C$6:$C$2005,"لم يسلّم"))</f>
        <v/>
      </c>
      <c r="K181" s="17">
        <f>IF(A181&amp;""="","",IF(H181=0,"",ROUND(I181/H181,4)))</f>
        <v/>
      </c>
      <c r="L181" s="16">
        <f>IF(A181&amp;""="","",MAX(0,G181-H181))</f>
        <v/>
      </c>
    </row>
    <row r="182">
      <c r="A182" s="5" t="n"/>
      <c r="B182" s="18" t="n"/>
      <c r="C182" s="5" t="n"/>
      <c r="D182" s="5" t="n"/>
      <c r="E182" s="5" t="n"/>
      <c r="F182" s="18" t="n"/>
      <c r="G182" s="16">
        <f>IF(A182&amp;""="","",COUNTIFS('الطلاب'!$C$6:$C$305,C182&amp;""))</f>
        <v/>
      </c>
      <c r="H182" s="16">
        <f>IF(A182&amp;""="","",COUNTIFS('التسليم'!$A$6:$A$2005,A182&amp;""))</f>
        <v/>
      </c>
      <c r="I182" s="16">
        <f>IF(A182&amp;""="","",COUNTIFS('التسليم'!$A$6:$A$2005,A182&amp;"",'التسليم'!$C$6:$C$2005,"سلّم في الموعد")+COUNTIFS('التسليم'!$A$6:$A$2005,A182&amp;"",'التسليم'!$C$6:$C$2005,"سلّم متأخرًا"))</f>
        <v/>
      </c>
      <c r="J182" s="16">
        <f>IF(A182&amp;""="","",COUNTIFS('التسليم'!$A$6:$A$2005,A182&amp;"",'التسليم'!$C$6:$C$2005,"لم يسلّم"))</f>
        <v/>
      </c>
      <c r="K182" s="17">
        <f>IF(A182&amp;""="","",IF(H182=0,"",ROUND(I182/H182,4)))</f>
        <v/>
      </c>
      <c r="L182" s="16">
        <f>IF(A182&amp;""="","",MAX(0,G182-H182))</f>
        <v/>
      </c>
    </row>
    <row r="183">
      <c r="A183" s="5" t="n"/>
      <c r="B183" s="18" t="n"/>
      <c r="C183" s="5" t="n"/>
      <c r="D183" s="5" t="n"/>
      <c r="E183" s="5" t="n"/>
      <c r="F183" s="18" t="n"/>
      <c r="G183" s="16">
        <f>IF(A183&amp;""="","",COUNTIFS('الطلاب'!$C$6:$C$305,C183&amp;""))</f>
        <v/>
      </c>
      <c r="H183" s="16">
        <f>IF(A183&amp;""="","",COUNTIFS('التسليم'!$A$6:$A$2005,A183&amp;""))</f>
        <v/>
      </c>
      <c r="I183" s="16">
        <f>IF(A183&amp;""="","",COUNTIFS('التسليم'!$A$6:$A$2005,A183&amp;"",'التسليم'!$C$6:$C$2005,"سلّم في الموعد")+COUNTIFS('التسليم'!$A$6:$A$2005,A183&amp;"",'التسليم'!$C$6:$C$2005,"سلّم متأخرًا"))</f>
        <v/>
      </c>
      <c r="J183" s="16">
        <f>IF(A183&amp;""="","",COUNTIFS('التسليم'!$A$6:$A$2005,A183&amp;"",'التسليم'!$C$6:$C$2005,"لم يسلّم"))</f>
        <v/>
      </c>
      <c r="K183" s="17">
        <f>IF(A183&amp;""="","",IF(H183=0,"",ROUND(I183/H183,4)))</f>
        <v/>
      </c>
      <c r="L183" s="16">
        <f>IF(A183&amp;""="","",MAX(0,G183-H183))</f>
        <v/>
      </c>
    </row>
    <row r="184">
      <c r="A184" s="5" t="n"/>
      <c r="B184" s="18" t="n"/>
      <c r="C184" s="5" t="n"/>
      <c r="D184" s="5" t="n"/>
      <c r="E184" s="5" t="n"/>
      <c r="F184" s="18" t="n"/>
      <c r="G184" s="16">
        <f>IF(A184&amp;""="","",COUNTIFS('الطلاب'!$C$6:$C$305,C184&amp;""))</f>
        <v/>
      </c>
      <c r="H184" s="16">
        <f>IF(A184&amp;""="","",COUNTIFS('التسليم'!$A$6:$A$2005,A184&amp;""))</f>
        <v/>
      </c>
      <c r="I184" s="16">
        <f>IF(A184&amp;""="","",COUNTIFS('التسليم'!$A$6:$A$2005,A184&amp;"",'التسليم'!$C$6:$C$2005,"سلّم في الموعد")+COUNTIFS('التسليم'!$A$6:$A$2005,A184&amp;"",'التسليم'!$C$6:$C$2005,"سلّم متأخرًا"))</f>
        <v/>
      </c>
      <c r="J184" s="16">
        <f>IF(A184&amp;""="","",COUNTIFS('التسليم'!$A$6:$A$2005,A184&amp;"",'التسليم'!$C$6:$C$2005,"لم يسلّم"))</f>
        <v/>
      </c>
      <c r="K184" s="17">
        <f>IF(A184&amp;""="","",IF(H184=0,"",ROUND(I184/H184,4)))</f>
        <v/>
      </c>
      <c r="L184" s="16">
        <f>IF(A184&amp;""="","",MAX(0,G184-H184))</f>
        <v/>
      </c>
    </row>
    <row r="185">
      <c r="A185" s="5" t="n"/>
      <c r="B185" s="18" t="n"/>
      <c r="C185" s="5" t="n"/>
      <c r="D185" s="5" t="n"/>
      <c r="E185" s="5" t="n"/>
      <c r="F185" s="18" t="n"/>
      <c r="G185" s="16">
        <f>IF(A185&amp;""="","",COUNTIFS('الطلاب'!$C$6:$C$305,C185&amp;""))</f>
        <v/>
      </c>
      <c r="H185" s="16">
        <f>IF(A185&amp;""="","",COUNTIFS('التسليم'!$A$6:$A$2005,A185&amp;""))</f>
        <v/>
      </c>
      <c r="I185" s="16">
        <f>IF(A185&amp;""="","",COUNTIFS('التسليم'!$A$6:$A$2005,A185&amp;"",'التسليم'!$C$6:$C$2005,"سلّم في الموعد")+COUNTIFS('التسليم'!$A$6:$A$2005,A185&amp;"",'التسليم'!$C$6:$C$2005,"سلّم متأخرًا"))</f>
        <v/>
      </c>
      <c r="J185" s="16">
        <f>IF(A185&amp;""="","",COUNTIFS('التسليم'!$A$6:$A$2005,A185&amp;"",'التسليم'!$C$6:$C$2005,"لم يسلّم"))</f>
        <v/>
      </c>
      <c r="K185" s="17">
        <f>IF(A185&amp;""="","",IF(H185=0,"",ROUND(I185/H185,4)))</f>
        <v/>
      </c>
      <c r="L185" s="16">
        <f>IF(A185&amp;""="","",MAX(0,G185-H185))</f>
        <v/>
      </c>
    </row>
    <row r="186">
      <c r="A186" s="5" t="n"/>
      <c r="B186" s="18" t="n"/>
      <c r="C186" s="5" t="n"/>
      <c r="D186" s="5" t="n"/>
      <c r="E186" s="5" t="n"/>
      <c r="F186" s="18" t="n"/>
      <c r="G186" s="16">
        <f>IF(A186&amp;""="","",COUNTIFS('الطلاب'!$C$6:$C$305,C186&amp;""))</f>
        <v/>
      </c>
      <c r="H186" s="16">
        <f>IF(A186&amp;""="","",COUNTIFS('التسليم'!$A$6:$A$2005,A186&amp;""))</f>
        <v/>
      </c>
      <c r="I186" s="16">
        <f>IF(A186&amp;""="","",COUNTIFS('التسليم'!$A$6:$A$2005,A186&amp;"",'التسليم'!$C$6:$C$2005,"سلّم في الموعد")+COUNTIFS('التسليم'!$A$6:$A$2005,A186&amp;"",'التسليم'!$C$6:$C$2005,"سلّم متأخرًا"))</f>
        <v/>
      </c>
      <c r="J186" s="16">
        <f>IF(A186&amp;""="","",COUNTIFS('التسليم'!$A$6:$A$2005,A186&amp;"",'التسليم'!$C$6:$C$2005,"لم يسلّم"))</f>
        <v/>
      </c>
      <c r="K186" s="17">
        <f>IF(A186&amp;""="","",IF(H186=0,"",ROUND(I186/H186,4)))</f>
        <v/>
      </c>
      <c r="L186" s="16">
        <f>IF(A186&amp;""="","",MAX(0,G186-H186))</f>
        <v/>
      </c>
    </row>
    <row r="187">
      <c r="A187" s="5" t="n"/>
      <c r="B187" s="18" t="n"/>
      <c r="C187" s="5" t="n"/>
      <c r="D187" s="5" t="n"/>
      <c r="E187" s="5" t="n"/>
      <c r="F187" s="18" t="n"/>
      <c r="G187" s="16">
        <f>IF(A187&amp;""="","",COUNTIFS('الطلاب'!$C$6:$C$305,C187&amp;""))</f>
        <v/>
      </c>
      <c r="H187" s="16">
        <f>IF(A187&amp;""="","",COUNTIFS('التسليم'!$A$6:$A$2005,A187&amp;""))</f>
        <v/>
      </c>
      <c r="I187" s="16">
        <f>IF(A187&amp;""="","",COUNTIFS('التسليم'!$A$6:$A$2005,A187&amp;"",'التسليم'!$C$6:$C$2005,"سلّم في الموعد")+COUNTIFS('التسليم'!$A$6:$A$2005,A187&amp;"",'التسليم'!$C$6:$C$2005,"سلّم متأخرًا"))</f>
        <v/>
      </c>
      <c r="J187" s="16">
        <f>IF(A187&amp;""="","",COUNTIFS('التسليم'!$A$6:$A$2005,A187&amp;"",'التسليم'!$C$6:$C$2005,"لم يسلّم"))</f>
        <v/>
      </c>
      <c r="K187" s="17">
        <f>IF(A187&amp;""="","",IF(H187=0,"",ROUND(I187/H187,4)))</f>
        <v/>
      </c>
      <c r="L187" s="16">
        <f>IF(A187&amp;""="","",MAX(0,G187-H187))</f>
        <v/>
      </c>
    </row>
    <row r="188">
      <c r="A188" s="5" t="n"/>
      <c r="B188" s="18" t="n"/>
      <c r="C188" s="5" t="n"/>
      <c r="D188" s="5" t="n"/>
      <c r="E188" s="5" t="n"/>
      <c r="F188" s="18" t="n"/>
      <c r="G188" s="16">
        <f>IF(A188&amp;""="","",COUNTIFS('الطلاب'!$C$6:$C$305,C188&amp;""))</f>
        <v/>
      </c>
      <c r="H188" s="16">
        <f>IF(A188&amp;""="","",COUNTIFS('التسليم'!$A$6:$A$2005,A188&amp;""))</f>
        <v/>
      </c>
      <c r="I188" s="16">
        <f>IF(A188&amp;""="","",COUNTIFS('التسليم'!$A$6:$A$2005,A188&amp;"",'التسليم'!$C$6:$C$2005,"سلّم في الموعد")+COUNTIFS('التسليم'!$A$6:$A$2005,A188&amp;"",'التسليم'!$C$6:$C$2005,"سلّم متأخرًا"))</f>
        <v/>
      </c>
      <c r="J188" s="16">
        <f>IF(A188&amp;""="","",COUNTIFS('التسليم'!$A$6:$A$2005,A188&amp;"",'التسليم'!$C$6:$C$2005,"لم يسلّم"))</f>
        <v/>
      </c>
      <c r="K188" s="17">
        <f>IF(A188&amp;""="","",IF(H188=0,"",ROUND(I188/H188,4)))</f>
        <v/>
      </c>
      <c r="L188" s="16">
        <f>IF(A188&amp;""="","",MAX(0,G188-H188))</f>
        <v/>
      </c>
    </row>
    <row r="189">
      <c r="A189" s="5" t="n"/>
      <c r="B189" s="18" t="n"/>
      <c r="C189" s="5" t="n"/>
      <c r="D189" s="5" t="n"/>
      <c r="E189" s="5" t="n"/>
      <c r="F189" s="18" t="n"/>
      <c r="G189" s="16">
        <f>IF(A189&amp;""="","",COUNTIFS('الطلاب'!$C$6:$C$305,C189&amp;""))</f>
        <v/>
      </c>
      <c r="H189" s="16">
        <f>IF(A189&amp;""="","",COUNTIFS('التسليم'!$A$6:$A$2005,A189&amp;""))</f>
        <v/>
      </c>
      <c r="I189" s="16">
        <f>IF(A189&amp;""="","",COUNTIFS('التسليم'!$A$6:$A$2005,A189&amp;"",'التسليم'!$C$6:$C$2005,"سلّم في الموعد")+COUNTIFS('التسليم'!$A$6:$A$2005,A189&amp;"",'التسليم'!$C$6:$C$2005,"سلّم متأخرًا"))</f>
        <v/>
      </c>
      <c r="J189" s="16">
        <f>IF(A189&amp;""="","",COUNTIFS('التسليم'!$A$6:$A$2005,A189&amp;"",'التسليم'!$C$6:$C$2005,"لم يسلّم"))</f>
        <v/>
      </c>
      <c r="K189" s="17">
        <f>IF(A189&amp;""="","",IF(H189=0,"",ROUND(I189/H189,4)))</f>
        <v/>
      </c>
      <c r="L189" s="16">
        <f>IF(A189&amp;""="","",MAX(0,G189-H189))</f>
        <v/>
      </c>
    </row>
    <row r="190">
      <c r="A190" s="5" t="n"/>
      <c r="B190" s="18" t="n"/>
      <c r="C190" s="5" t="n"/>
      <c r="D190" s="5" t="n"/>
      <c r="E190" s="5" t="n"/>
      <c r="F190" s="18" t="n"/>
      <c r="G190" s="16">
        <f>IF(A190&amp;""="","",COUNTIFS('الطلاب'!$C$6:$C$305,C190&amp;""))</f>
        <v/>
      </c>
      <c r="H190" s="16">
        <f>IF(A190&amp;""="","",COUNTIFS('التسليم'!$A$6:$A$2005,A190&amp;""))</f>
        <v/>
      </c>
      <c r="I190" s="16">
        <f>IF(A190&amp;""="","",COUNTIFS('التسليم'!$A$6:$A$2005,A190&amp;"",'التسليم'!$C$6:$C$2005,"سلّم في الموعد")+COUNTIFS('التسليم'!$A$6:$A$2005,A190&amp;"",'التسليم'!$C$6:$C$2005,"سلّم متأخرًا"))</f>
        <v/>
      </c>
      <c r="J190" s="16">
        <f>IF(A190&amp;""="","",COUNTIFS('التسليم'!$A$6:$A$2005,A190&amp;"",'التسليم'!$C$6:$C$2005,"لم يسلّم"))</f>
        <v/>
      </c>
      <c r="K190" s="17">
        <f>IF(A190&amp;""="","",IF(H190=0,"",ROUND(I190/H190,4)))</f>
        <v/>
      </c>
      <c r="L190" s="16">
        <f>IF(A190&amp;""="","",MAX(0,G190-H190))</f>
        <v/>
      </c>
    </row>
    <row r="191">
      <c r="A191" s="5" t="n"/>
      <c r="B191" s="18" t="n"/>
      <c r="C191" s="5" t="n"/>
      <c r="D191" s="5" t="n"/>
      <c r="E191" s="5" t="n"/>
      <c r="F191" s="18" t="n"/>
      <c r="G191" s="16">
        <f>IF(A191&amp;""="","",COUNTIFS('الطلاب'!$C$6:$C$305,C191&amp;""))</f>
        <v/>
      </c>
      <c r="H191" s="16">
        <f>IF(A191&amp;""="","",COUNTIFS('التسليم'!$A$6:$A$2005,A191&amp;""))</f>
        <v/>
      </c>
      <c r="I191" s="16">
        <f>IF(A191&amp;""="","",COUNTIFS('التسليم'!$A$6:$A$2005,A191&amp;"",'التسليم'!$C$6:$C$2005,"سلّم في الموعد")+COUNTIFS('التسليم'!$A$6:$A$2005,A191&amp;"",'التسليم'!$C$6:$C$2005,"سلّم متأخرًا"))</f>
        <v/>
      </c>
      <c r="J191" s="16">
        <f>IF(A191&amp;""="","",COUNTIFS('التسليم'!$A$6:$A$2005,A191&amp;"",'التسليم'!$C$6:$C$2005,"لم يسلّم"))</f>
        <v/>
      </c>
      <c r="K191" s="17">
        <f>IF(A191&amp;""="","",IF(H191=0,"",ROUND(I191/H191,4)))</f>
        <v/>
      </c>
      <c r="L191" s="16">
        <f>IF(A191&amp;""="","",MAX(0,G191-H191))</f>
        <v/>
      </c>
    </row>
    <row r="192">
      <c r="A192" s="5" t="n"/>
      <c r="B192" s="18" t="n"/>
      <c r="C192" s="5" t="n"/>
      <c r="D192" s="5" t="n"/>
      <c r="E192" s="5" t="n"/>
      <c r="F192" s="18" t="n"/>
      <c r="G192" s="16">
        <f>IF(A192&amp;""="","",COUNTIFS('الطلاب'!$C$6:$C$305,C192&amp;""))</f>
        <v/>
      </c>
      <c r="H192" s="16">
        <f>IF(A192&amp;""="","",COUNTIFS('التسليم'!$A$6:$A$2005,A192&amp;""))</f>
        <v/>
      </c>
      <c r="I192" s="16">
        <f>IF(A192&amp;""="","",COUNTIFS('التسليم'!$A$6:$A$2005,A192&amp;"",'التسليم'!$C$6:$C$2005,"سلّم في الموعد")+COUNTIFS('التسليم'!$A$6:$A$2005,A192&amp;"",'التسليم'!$C$6:$C$2005,"سلّم متأخرًا"))</f>
        <v/>
      </c>
      <c r="J192" s="16">
        <f>IF(A192&amp;""="","",COUNTIFS('التسليم'!$A$6:$A$2005,A192&amp;"",'التسليم'!$C$6:$C$2005,"لم يسلّم"))</f>
        <v/>
      </c>
      <c r="K192" s="17">
        <f>IF(A192&amp;""="","",IF(H192=0,"",ROUND(I192/H192,4)))</f>
        <v/>
      </c>
      <c r="L192" s="16">
        <f>IF(A192&amp;""="","",MAX(0,G192-H192))</f>
        <v/>
      </c>
    </row>
    <row r="193">
      <c r="A193" s="5" t="n"/>
      <c r="B193" s="18" t="n"/>
      <c r="C193" s="5" t="n"/>
      <c r="D193" s="5" t="n"/>
      <c r="E193" s="5" t="n"/>
      <c r="F193" s="18" t="n"/>
      <c r="G193" s="16">
        <f>IF(A193&amp;""="","",COUNTIFS('الطلاب'!$C$6:$C$305,C193&amp;""))</f>
        <v/>
      </c>
      <c r="H193" s="16">
        <f>IF(A193&amp;""="","",COUNTIFS('التسليم'!$A$6:$A$2005,A193&amp;""))</f>
        <v/>
      </c>
      <c r="I193" s="16">
        <f>IF(A193&amp;""="","",COUNTIFS('التسليم'!$A$6:$A$2005,A193&amp;"",'التسليم'!$C$6:$C$2005,"سلّم في الموعد")+COUNTIFS('التسليم'!$A$6:$A$2005,A193&amp;"",'التسليم'!$C$6:$C$2005,"سلّم متأخرًا"))</f>
        <v/>
      </c>
      <c r="J193" s="16">
        <f>IF(A193&amp;""="","",COUNTIFS('التسليم'!$A$6:$A$2005,A193&amp;"",'التسليم'!$C$6:$C$2005,"لم يسلّم"))</f>
        <v/>
      </c>
      <c r="K193" s="17">
        <f>IF(A193&amp;""="","",IF(H193=0,"",ROUND(I193/H193,4)))</f>
        <v/>
      </c>
      <c r="L193" s="16">
        <f>IF(A193&amp;""="","",MAX(0,G193-H193))</f>
        <v/>
      </c>
    </row>
    <row r="194">
      <c r="A194" s="5" t="n"/>
      <c r="B194" s="18" t="n"/>
      <c r="C194" s="5" t="n"/>
      <c r="D194" s="5" t="n"/>
      <c r="E194" s="5" t="n"/>
      <c r="F194" s="18" t="n"/>
      <c r="G194" s="16">
        <f>IF(A194&amp;""="","",COUNTIFS('الطلاب'!$C$6:$C$305,C194&amp;""))</f>
        <v/>
      </c>
      <c r="H194" s="16">
        <f>IF(A194&amp;""="","",COUNTIFS('التسليم'!$A$6:$A$2005,A194&amp;""))</f>
        <v/>
      </c>
      <c r="I194" s="16">
        <f>IF(A194&amp;""="","",COUNTIFS('التسليم'!$A$6:$A$2005,A194&amp;"",'التسليم'!$C$6:$C$2005,"سلّم في الموعد")+COUNTIFS('التسليم'!$A$6:$A$2005,A194&amp;"",'التسليم'!$C$6:$C$2005,"سلّم متأخرًا"))</f>
        <v/>
      </c>
      <c r="J194" s="16">
        <f>IF(A194&amp;""="","",COUNTIFS('التسليم'!$A$6:$A$2005,A194&amp;"",'التسليم'!$C$6:$C$2005,"لم يسلّم"))</f>
        <v/>
      </c>
      <c r="K194" s="17">
        <f>IF(A194&amp;""="","",IF(H194=0,"",ROUND(I194/H194,4)))</f>
        <v/>
      </c>
      <c r="L194" s="16">
        <f>IF(A194&amp;""="","",MAX(0,G194-H194))</f>
        <v/>
      </c>
    </row>
    <row r="195">
      <c r="A195" s="5" t="n"/>
      <c r="B195" s="18" t="n"/>
      <c r="C195" s="5" t="n"/>
      <c r="D195" s="5" t="n"/>
      <c r="E195" s="5" t="n"/>
      <c r="F195" s="18" t="n"/>
      <c r="G195" s="16">
        <f>IF(A195&amp;""="","",COUNTIFS('الطلاب'!$C$6:$C$305,C195&amp;""))</f>
        <v/>
      </c>
      <c r="H195" s="16">
        <f>IF(A195&amp;""="","",COUNTIFS('التسليم'!$A$6:$A$2005,A195&amp;""))</f>
        <v/>
      </c>
      <c r="I195" s="16">
        <f>IF(A195&amp;""="","",COUNTIFS('التسليم'!$A$6:$A$2005,A195&amp;"",'التسليم'!$C$6:$C$2005,"سلّم في الموعد")+COUNTIFS('التسليم'!$A$6:$A$2005,A195&amp;"",'التسليم'!$C$6:$C$2005,"سلّم متأخرًا"))</f>
        <v/>
      </c>
      <c r="J195" s="16">
        <f>IF(A195&amp;""="","",COUNTIFS('التسليم'!$A$6:$A$2005,A195&amp;"",'التسليم'!$C$6:$C$2005,"لم يسلّم"))</f>
        <v/>
      </c>
      <c r="K195" s="17">
        <f>IF(A195&amp;""="","",IF(H195=0,"",ROUND(I195/H195,4)))</f>
        <v/>
      </c>
      <c r="L195" s="16">
        <f>IF(A195&amp;""="","",MAX(0,G195-H195))</f>
        <v/>
      </c>
    </row>
    <row r="196">
      <c r="A196" s="5" t="n"/>
      <c r="B196" s="18" t="n"/>
      <c r="C196" s="5" t="n"/>
      <c r="D196" s="5" t="n"/>
      <c r="E196" s="5" t="n"/>
      <c r="F196" s="18" t="n"/>
      <c r="G196" s="16">
        <f>IF(A196&amp;""="","",COUNTIFS('الطلاب'!$C$6:$C$305,C196&amp;""))</f>
        <v/>
      </c>
      <c r="H196" s="16">
        <f>IF(A196&amp;""="","",COUNTIFS('التسليم'!$A$6:$A$2005,A196&amp;""))</f>
        <v/>
      </c>
      <c r="I196" s="16">
        <f>IF(A196&amp;""="","",COUNTIFS('التسليم'!$A$6:$A$2005,A196&amp;"",'التسليم'!$C$6:$C$2005,"سلّم في الموعد")+COUNTIFS('التسليم'!$A$6:$A$2005,A196&amp;"",'التسليم'!$C$6:$C$2005,"سلّم متأخرًا"))</f>
        <v/>
      </c>
      <c r="J196" s="16">
        <f>IF(A196&amp;""="","",COUNTIFS('التسليم'!$A$6:$A$2005,A196&amp;"",'التسليم'!$C$6:$C$2005,"لم يسلّم"))</f>
        <v/>
      </c>
      <c r="K196" s="17">
        <f>IF(A196&amp;""="","",IF(H196=0,"",ROUND(I196/H196,4)))</f>
        <v/>
      </c>
      <c r="L196" s="16">
        <f>IF(A196&amp;""="","",MAX(0,G196-H196))</f>
        <v/>
      </c>
    </row>
    <row r="197">
      <c r="A197" s="5" t="n"/>
      <c r="B197" s="18" t="n"/>
      <c r="C197" s="5" t="n"/>
      <c r="D197" s="5" t="n"/>
      <c r="E197" s="5" t="n"/>
      <c r="F197" s="18" t="n"/>
      <c r="G197" s="16">
        <f>IF(A197&amp;""="","",COUNTIFS('الطلاب'!$C$6:$C$305,C197&amp;""))</f>
        <v/>
      </c>
      <c r="H197" s="16">
        <f>IF(A197&amp;""="","",COUNTIFS('التسليم'!$A$6:$A$2005,A197&amp;""))</f>
        <v/>
      </c>
      <c r="I197" s="16">
        <f>IF(A197&amp;""="","",COUNTIFS('التسليم'!$A$6:$A$2005,A197&amp;"",'التسليم'!$C$6:$C$2005,"سلّم في الموعد")+COUNTIFS('التسليم'!$A$6:$A$2005,A197&amp;"",'التسليم'!$C$6:$C$2005,"سلّم متأخرًا"))</f>
        <v/>
      </c>
      <c r="J197" s="16">
        <f>IF(A197&amp;""="","",COUNTIFS('التسليم'!$A$6:$A$2005,A197&amp;"",'التسليم'!$C$6:$C$2005,"لم يسلّم"))</f>
        <v/>
      </c>
      <c r="K197" s="17">
        <f>IF(A197&amp;""="","",IF(H197=0,"",ROUND(I197/H197,4)))</f>
        <v/>
      </c>
      <c r="L197" s="16">
        <f>IF(A197&amp;""="","",MAX(0,G197-H197))</f>
        <v/>
      </c>
    </row>
    <row r="198">
      <c r="A198" s="5" t="n"/>
      <c r="B198" s="18" t="n"/>
      <c r="C198" s="5" t="n"/>
      <c r="D198" s="5" t="n"/>
      <c r="E198" s="5" t="n"/>
      <c r="F198" s="18" t="n"/>
      <c r="G198" s="16">
        <f>IF(A198&amp;""="","",COUNTIFS('الطلاب'!$C$6:$C$305,C198&amp;""))</f>
        <v/>
      </c>
      <c r="H198" s="16">
        <f>IF(A198&amp;""="","",COUNTIFS('التسليم'!$A$6:$A$2005,A198&amp;""))</f>
        <v/>
      </c>
      <c r="I198" s="16">
        <f>IF(A198&amp;""="","",COUNTIFS('التسليم'!$A$6:$A$2005,A198&amp;"",'التسليم'!$C$6:$C$2005,"سلّم في الموعد")+COUNTIFS('التسليم'!$A$6:$A$2005,A198&amp;"",'التسليم'!$C$6:$C$2005,"سلّم متأخرًا"))</f>
        <v/>
      </c>
      <c r="J198" s="16">
        <f>IF(A198&amp;""="","",COUNTIFS('التسليم'!$A$6:$A$2005,A198&amp;"",'التسليم'!$C$6:$C$2005,"لم يسلّم"))</f>
        <v/>
      </c>
      <c r="K198" s="17">
        <f>IF(A198&amp;""="","",IF(H198=0,"",ROUND(I198/H198,4)))</f>
        <v/>
      </c>
      <c r="L198" s="16">
        <f>IF(A198&amp;""="","",MAX(0,G198-H198))</f>
        <v/>
      </c>
    </row>
    <row r="199">
      <c r="A199" s="5" t="n"/>
      <c r="B199" s="18" t="n"/>
      <c r="C199" s="5" t="n"/>
      <c r="D199" s="5" t="n"/>
      <c r="E199" s="5" t="n"/>
      <c r="F199" s="18" t="n"/>
      <c r="G199" s="16">
        <f>IF(A199&amp;""="","",COUNTIFS('الطلاب'!$C$6:$C$305,C199&amp;""))</f>
        <v/>
      </c>
      <c r="H199" s="16">
        <f>IF(A199&amp;""="","",COUNTIFS('التسليم'!$A$6:$A$2005,A199&amp;""))</f>
        <v/>
      </c>
      <c r="I199" s="16">
        <f>IF(A199&amp;""="","",COUNTIFS('التسليم'!$A$6:$A$2005,A199&amp;"",'التسليم'!$C$6:$C$2005,"سلّم في الموعد")+COUNTIFS('التسليم'!$A$6:$A$2005,A199&amp;"",'التسليم'!$C$6:$C$2005,"سلّم متأخرًا"))</f>
        <v/>
      </c>
      <c r="J199" s="16">
        <f>IF(A199&amp;""="","",COUNTIFS('التسليم'!$A$6:$A$2005,A199&amp;"",'التسليم'!$C$6:$C$2005,"لم يسلّم"))</f>
        <v/>
      </c>
      <c r="K199" s="17">
        <f>IF(A199&amp;""="","",IF(H199=0,"",ROUND(I199/H199,4)))</f>
        <v/>
      </c>
      <c r="L199" s="16">
        <f>IF(A199&amp;""="","",MAX(0,G199-H199))</f>
        <v/>
      </c>
    </row>
    <row r="200">
      <c r="A200" s="5" t="n"/>
      <c r="B200" s="18" t="n"/>
      <c r="C200" s="5" t="n"/>
      <c r="D200" s="5" t="n"/>
      <c r="E200" s="5" t="n"/>
      <c r="F200" s="18" t="n"/>
      <c r="G200" s="16">
        <f>IF(A200&amp;""="","",COUNTIFS('الطلاب'!$C$6:$C$305,C200&amp;""))</f>
        <v/>
      </c>
      <c r="H200" s="16">
        <f>IF(A200&amp;""="","",COUNTIFS('التسليم'!$A$6:$A$2005,A200&amp;""))</f>
        <v/>
      </c>
      <c r="I200" s="16">
        <f>IF(A200&amp;""="","",COUNTIFS('التسليم'!$A$6:$A$2005,A200&amp;"",'التسليم'!$C$6:$C$2005,"سلّم في الموعد")+COUNTIFS('التسليم'!$A$6:$A$2005,A200&amp;"",'التسليم'!$C$6:$C$2005,"سلّم متأخرًا"))</f>
        <v/>
      </c>
      <c r="J200" s="16">
        <f>IF(A200&amp;""="","",COUNTIFS('التسليم'!$A$6:$A$2005,A200&amp;"",'التسليم'!$C$6:$C$2005,"لم يسلّم"))</f>
        <v/>
      </c>
      <c r="K200" s="17">
        <f>IF(A200&amp;""="","",IF(H200=0,"",ROUND(I200/H200,4)))</f>
        <v/>
      </c>
      <c r="L200" s="16">
        <f>IF(A200&amp;""="","",MAX(0,G200-H200))</f>
        <v/>
      </c>
    </row>
    <row r="201">
      <c r="A201" s="5" t="n"/>
      <c r="B201" s="18" t="n"/>
      <c r="C201" s="5" t="n"/>
      <c r="D201" s="5" t="n"/>
      <c r="E201" s="5" t="n"/>
      <c r="F201" s="18" t="n"/>
      <c r="G201" s="16">
        <f>IF(A201&amp;""="","",COUNTIFS('الطلاب'!$C$6:$C$305,C201&amp;""))</f>
        <v/>
      </c>
      <c r="H201" s="16">
        <f>IF(A201&amp;""="","",COUNTIFS('التسليم'!$A$6:$A$2005,A201&amp;""))</f>
        <v/>
      </c>
      <c r="I201" s="16">
        <f>IF(A201&amp;""="","",COUNTIFS('التسليم'!$A$6:$A$2005,A201&amp;"",'التسليم'!$C$6:$C$2005,"سلّم في الموعد")+COUNTIFS('التسليم'!$A$6:$A$2005,A201&amp;"",'التسليم'!$C$6:$C$2005,"سلّم متأخرًا"))</f>
        <v/>
      </c>
      <c r="J201" s="16">
        <f>IF(A201&amp;""="","",COUNTIFS('التسليم'!$A$6:$A$2005,A201&amp;"",'التسليم'!$C$6:$C$2005,"لم يسلّم"))</f>
        <v/>
      </c>
      <c r="K201" s="17">
        <f>IF(A201&amp;""="","",IF(H201=0,"",ROUND(I201/H201,4)))</f>
        <v/>
      </c>
      <c r="L201" s="16">
        <f>IF(A201&amp;""="","",MAX(0,G201-H201))</f>
        <v/>
      </c>
    </row>
    <row r="202">
      <c r="A202" s="5" t="n"/>
      <c r="B202" s="18" t="n"/>
      <c r="C202" s="5" t="n"/>
      <c r="D202" s="5" t="n"/>
      <c r="E202" s="5" t="n"/>
      <c r="F202" s="18" t="n"/>
      <c r="G202" s="16">
        <f>IF(A202&amp;""="","",COUNTIFS('الطلاب'!$C$6:$C$305,C202&amp;""))</f>
        <v/>
      </c>
      <c r="H202" s="16">
        <f>IF(A202&amp;""="","",COUNTIFS('التسليم'!$A$6:$A$2005,A202&amp;""))</f>
        <v/>
      </c>
      <c r="I202" s="16">
        <f>IF(A202&amp;""="","",COUNTIFS('التسليم'!$A$6:$A$2005,A202&amp;"",'التسليم'!$C$6:$C$2005,"سلّم في الموعد")+COUNTIFS('التسليم'!$A$6:$A$2005,A202&amp;"",'التسليم'!$C$6:$C$2005,"سلّم متأخرًا"))</f>
        <v/>
      </c>
      <c r="J202" s="16">
        <f>IF(A202&amp;""="","",COUNTIFS('التسليم'!$A$6:$A$2005,A202&amp;"",'التسليم'!$C$6:$C$2005,"لم يسلّم"))</f>
        <v/>
      </c>
      <c r="K202" s="17">
        <f>IF(A202&amp;""="","",IF(H202=0,"",ROUND(I202/H202,4)))</f>
        <v/>
      </c>
      <c r="L202" s="16">
        <f>IF(A202&amp;""="","",MAX(0,G202-H202))</f>
        <v/>
      </c>
    </row>
    <row r="203">
      <c r="A203" s="5" t="n"/>
      <c r="B203" s="18" t="n"/>
      <c r="C203" s="5" t="n"/>
      <c r="D203" s="5" t="n"/>
      <c r="E203" s="5" t="n"/>
      <c r="F203" s="18" t="n"/>
      <c r="G203" s="16">
        <f>IF(A203&amp;""="","",COUNTIFS('الطلاب'!$C$6:$C$305,C203&amp;""))</f>
        <v/>
      </c>
      <c r="H203" s="16">
        <f>IF(A203&amp;""="","",COUNTIFS('التسليم'!$A$6:$A$2005,A203&amp;""))</f>
        <v/>
      </c>
      <c r="I203" s="16">
        <f>IF(A203&amp;""="","",COUNTIFS('التسليم'!$A$6:$A$2005,A203&amp;"",'التسليم'!$C$6:$C$2005,"سلّم في الموعد")+COUNTIFS('التسليم'!$A$6:$A$2005,A203&amp;"",'التسليم'!$C$6:$C$2005,"سلّم متأخرًا"))</f>
        <v/>
      </c>
      <c r="J203" s="16">
        <f>IF(A203&amp;""="","",COUNTIFS('التسليم'!$A$6:$A$2005,A203&amp;"",'التسليم'!$C$6:$C$2005,"لم يسلّم"))</f>
        <v/>
      </c>
      <c r="K203" s="17">
        <f>IF(A203&amp;""="","",IF(H203=0,"",ROUND(I203/H203,4)))</f>
        <v/>
      </c>
      <c r="L203" s="16">
        <f>IF(A203&amp;""="","",MAX(0,G203-H203))</f>
        <v/>
      </c>
    </row>
    <row r="204">
      <c r="A204" s="5" t="n"/>
      <c r="B204" s="18" t="n"/>
      <c r="C204" s="5" t="n"/>
      <c r="D204" s="5" t="n"/>
      <c r="E204" s="5" t="n"/>
      <c r="F204" s="18" t="n"/>
      <c r="G204" s="16">
        <f>IF(A204&amp;""="","",COUNTIFS('الطلاب'!$C$6:$C$305,C204&amp;""))</f>
        <v/>
      </c>
      <c r="H204" s="16">
        <f>IF(A204&amp;""="","",COUNTIFS('التسليم'!$A$6:$A$2005,A204&amp;""))</f>
        <v/>
      </c>
      <c r="I204" s="16">
        <f>IF(A204&amp;""="","",COUNTIFS('التسليم'!$A$6:$A$2005,A204&amp;"",'التسليم'!$C$6:$C$2005,"سلّم في الموعد")+COUNTIFS('التسليم'!$A$6:$A$2005,A204&amp;"",'التسليم'!$C$6:$C$2005,"سلّم متأخرًا"))</f>
        <v/>
      </c>
      <c r="J204" s="16">
        <f>IF(A204&amp;""="","",COUNTIFS('التسليم'!$A$6:$A$2005,A204&amp;"",'التسليم'!$C$6:$C$2005,"لم يسلّم"))</f>
        <v/>
      </c>
      <c r="K204" s="17">
        <f>IF(A204&amp;""="","",IF(H204=0,"",ROUND(I204/H204,4)))</f>
        <v/>
      </c>
      <c r="L204" s="16">
        <f>IF(A204&amp;""="","",MAX(0,G204-H204))</f>
        <v/>
      </c>
    </row>
    <row r="205">
      <c r="A205" s="5" t="n"/>
      <c r="B205" s="18" t="n"/>
      <c r="C205" s="5" t="n"/>
      <c r="D205" s="5" t="n"/>
      <c r="E205" s="5" t="n"/>
      <c r="F205" s="18" t="n"/>
      <c r="G205" s="16">
        <f>IF(A205&amp;""="","",COUNTIFS('الطلاب'!$C$6:$C$305,C205&amp;""))</f>
        <v/>
      </c>
      <c r="H205" s="16">
        <f>IF(A205&amp;""="","",COUNTIFS('التسليم'!$A$6:$A$2005,A205&amp;""))</f>
        <v/>
      </c>
      <c r="I205" s="16">
        <f>IF(A205&amp;""="","",COUNTIFS('التسليم'!$A$6:$A$2005,A205&amp;"",'التسليم'!$C$6:$C$2005,"سلّم في الموعد")+COUNTIFS('التسليم'!$A$6:$A$2005,A205&amp;"",'التسليم'!$C$6:$C$2005,"سلّم متأخرًا"))</f>
        <v/>
      </c>
      <c r="J205" s="16">
        <f>IF(A205&amp;""="","",COUNTIFS('التسليم'!$A$6:$A$2005,A205&amp;"",'التسليم'!$C$6:$C$2005,"لم يسلّم"))</f>
        <v/>
      </c>
      <c r="K205" s="17">
        <f>IF(A205&amp;""="","",IF(H205=0,"",ROUND(I205/H205,4)))</f>
        <v/>
      </c>
      <c r="L205" s="16">
        <f>IF(A205&amp;""="","",MAX(0,G205-H205))</f>
        <v/>
      </c>
    </row>
    <row r="206">
      <c r="A206" s="5" t="n"/>
      <c r="B206" s="18" t="n"/>
      <c r="C206" s="5" t="n"/>
      <c r="D206" s="5" t="n"/>
      <c r="E206" s="5" t="n"/>
      <c r="F206" s="18" t="n"/>
      <c r="G206" s="16">
        <f>IF(A206&amp;""="","",COUNTIFS('الطلاب'!$C$6:$C$305,C206&amp;""))</f>
        <v/>
      </c>
      <c r="H206" s="16">
        <f>IF(A206&amp;""="","",COUNTIFS('التسليم'!$A$6:$A$2005,A206&amp;""))</f>
        <v/>
      </c>
      <c r="I206" s="16">
        <f>IF(A206&amp;""="","",COUNTIFS('التسليم'!$A$6:$A$2005,A206&amp;"",'التسليم'!$C$6:$C$2005,"سلّم في الموعد")+COUNTIFS('التسليم'!$A$6:$A$2005,A206&amp;"",'التسليم'!$C$6:$C$2005,"سلّم متأخرًا"))</f>
        <v/>
      </c>
      <c r="J206" s="16">
        <f>IF(A206&amp;""="","",COUNTIFS('التسليم'!$A$6:$A$2005,A206&amp;"",'التسليم'!$C$6:$C$2005,"لم يسلّم"))</f>
        <v/>
      </c>
      <c r="K206" s="17">
        <f>IF(A206&amp;""="","",IF(H206=0,"",ROUND(I206/H206,4)))</f>
        <v/>
      </c>
      <c r="L206" s="16">
        <f>IF(A206&amp;""="","",MAX(0,G206-H206))</f>
        <v/>
      </c>
    </row>
    <row r="207">
      <c r="A207" s="5" t="n"/>
      <c r="B207" s="18" t="n"/>
      <c r="C207" s="5" t="n"/>
      <c r="D207" s="5" t="n"/>
      <c r="E207" s="5" t="n"/>
      <c r="F207" s="18" t="n"/>
      <c r="G207" s="16">
        <f>IF(A207&amp;""="","",COUNTIFS('الطلاب'!$C$6:$C$305,C207&amp;""))</f>
        <v/>
      </c>
      <c r="H207" s="16">
        <f>IF(A207&amp;""="","",COUNTIFS('التسليم'!$A$6:$A$2005,A207&amp;""))</f>
        <v/>
      </c>
      <c r="I207" s="16">
        <f>IF(A207&amp;""="","",COUNTIFS('التسليم'!$A$6:$A$2005,A207&amp;"",'التسليم'!$C$6:$C$2005,"سلّم في الموعد")+COUNTIFS('التسليم'!$A$6:$A$2005,A207&amp;"",'التسليم'!$C$6:$C$2005,"سلّم متأخرًا"))</f>
        <v/>
      </c>
      <c r="J207" s="16">
        <f>IF(A207&amp;""="","",COUNTIFS('التسليم'!$A$6:$A$2005,A207&amp;"",'التسليم'!$C$6:$C$2005,"لم يسلّم"))</f>
        <v/>
      </c>
      <c r="K207" s="17">
        <f>IF(A207&amp;""="","",IF(H207=0,"",ROUND(I207/H207,4)))</f>
        <v/>
      </c>
      <c r="L207" s="16">
        <f>IF(A207&amp;""="","",MAX(0,G207-H207))</f>
        <v/>
      </c>
    </row>
    <row r="208">
      <c r="A208" s="5" t="n"/>
      <c r="B208" s="18" t="n"/>
      <c r="C208" s="5" t="n"/>
      <c r="D208" s="5" t="n"/>
      <c r="E208" s="5" t="n"/>
      <c r="F208" s="18" t="n"/>
      <c r="G208" s="16">
        <f>IF(A208&amp;""="","",COUNTIFS('الطلاب'!$C$6:$C$305,C208&amp;""))</f>
        <v/>
      </c>
      <c r="H208" s="16">
        <f>IF(A208&amp;""="","",COUNTIFS('التسليم'!$A$6:$A$2005,A208&amp;""))</f>
        <v/>
      </c>
      <c r="I208" s="16">
        <f>IF(A208&amp;""="","",COUNTIFS('التسليم'!$A$6:$A$2005,A208&amp;"",'التسليم'!$C$6:$C$2005,"سلّم في الموعد")+COUNTIFS('التسليم'!$A$6:$A$2005,A208&amp;"",'التسليم'!$C$6:$C$2005,"سلّم متأخرًا"))</f>
        <v/>
      </c>
      <c r="J208" s="16">
        <f>IF(A208&amp;""="","",COUNTIFS('التسليم'!$A$6:$A$2005,A208&amp;"",'التسليم'!$C$6:$C$2005,"لم يسلّم"))</f>
        <v/>
      </c>
      <c r="K208" s="17">
        <f>IF(A208&amp;""="","",IF(H208=0,"",ROUND(I208/H208,4)))</f>
        <v/>
      </c>
      <c r="L208" s="16">
        <f>IF(A208&amp;""="","",MAX(0,G208-H208))</f>
        <v/>
      </c>
    </row>
    <row r="209">
      <c r="A209" s="5" t="n"/>
      <c r="B209" s="18" t="n"/>
      <c r="C209" s="5" t="n"/>
      <c r="D209" s="5" t="n"/>
      <c r="E209" s="5" t="n"/>
      <c r="F209" s="18" t="n"/>
      <c r="G209" s="16">
        <f>IF(A209&amp;""="","",COUNTIFS('الطلاب'!$C$6:$C$305,C209&amp;""))</f>
        <v/>
      </c>
      <c r="H209" s="16">
        <f>IF(A209&amp;""="","",COUNTIFS('التسليم'!$A$6:$A$2005,A209&amp;""))</f>
        <v/>
      </c>
      <c r="I209" s="16">
        <f>IF(A209&amp;""="","",COUNTIFS('التسليم'!$A$6:$A$2005,A209&amp;"",'التسليم'!$C$6:$C$2005,"سلّم في الموعد")+COUNTIFS('التسليم'!$A$6:$A$2005,A209&amp;"",'التسليم'!$C$6:$C$2005,"سلّم متأخرًا"))</f>
        <v/>
      </c>
      <c r="J209" s="16">
        <f>IF(A209&amp;""="","",COUNTIFS('التسليم'!$A$6:$A$2005,A209&amp;"",'التسليم'!$C$6:$C$2005,"لم يسلّم"))</f>
        <v/>
      </c>
      <c r="K209" s="17">
        <f>IF(A209&amp;""="","",IF(H209=0,"",ROUND(I209/H209,4)))</f>
        <v/>
      </c>
      <c r="L209" s="16">
        <f>IF(A209&amp;""="","",MAX(0,G209-H209))</f>
        <v/>
      </c>
    </row>
    <row r="210">
      <c r="A210" s="5" t="n"/>
      <c r="B210" s="18" t="n"/>
      <c r="C210" s="5" t="n"/>
      <c r="D210" s="5" t="n"/>
      <c r="E210" s="5" t="n"/>
      <c r="F210" s="18" t="n"/>
      <c r="G210" s="16">
        <f>IF(A210&amp;""="","",COUNTIFS('الطلاب'!$C$6:$C$305,C210&amp;""))</f>
        <v/>
      </c>
      <c r="H210" s="16">
        <f>IF(A210&amp;""="","",COUNTIFS('التسليم'!$A$6:$A$2005,A210&amp;""))</f>
        <v/>
      </c>
      <c r="I210" s="16">
        <f>IF(A210&amp;""="","",COUNTIFS('التسليم'!$A$6:$A$2005,A210&amp;"",'التسليم'!$C$6:$C$2005,"سلّم في الموعد")+COUNTIFS('التسليم'!$A$6:$A$2005,A210&amp;"",'التسليم'!$C$6:$C$2005,"سلّم متأخرًا"))</f>
        <v/>
      </c>
      <c r="J210" s="16">
        <f>IF(A210&amp;""="","",COUNTIFS('التسليم'!$A$6:$A$2005,A210&amp;"",'التسليم'!$C$6:$C$2005,"لم يسلّم"))</f>
        <v/>
      </c>
      <c r="K210" s="17">
        <f>IF(A210&amp;""="","",IF(H210=0,"",ROUND(I210/H210,4)))</f>
        <v/>
      </c>
      <c r="L210" s="16">
        <f>IF(A210&amp;""="","",MAX(0,G210-H210))</f>
        <v/>
      </c>
    </row>
    <row r="211">
      <c r="A211" s="5" t="n"/>
      <c r="B211" s="18" t="n"/>
      <c r="C211" s="5" t="n"/>
      <c r="D211" s="5" t="n"/>
      <c r="E211" s="5" t="n"/>
      <c r="F211" s="18" t="n"/>
      <c r="G211" s="16">
        <f>IF(A211&amp;""="","",COUNTIFS('الطلاب'!$C$6:$C$305,C211&amp;""))</f>
        <v/>
      </c>
      <c r="H211" s="16">
        <f>IF(A211&amp;""="","",COUNTIFS('التسليم'!$A$6:$A$2005,A211&amp;""))</f>
        <v/>
      </c>
      <c r="I211" s="16">
        <f>IF(A211&amp;""="","",COUNTIFS('التسليم'!$A$6:$A$2005,A211&amp;"",'التسليم'!$C$6:$C$2005,"سلّم في الموعد")+COUNTIFS('التسليم'!$A$6:$A$2005,A211&amp;"",'التسليم'!$C$6:$C$2005,"سلّم متأخرًا"))</f>
        <v/>
      </c>
      <c r="J211" s="16">
        <f>IF(A211&amp;""="","",COUNTIFS('التسليم'!$A$6:$A$2005,A211&amp;"",'التسليم'!$C$6:$C$2005,"لم يسلّم"))</f>
        <v/>
      </c>
      <c r="K211" s="17">
        <f>IF(A211&amp;""="","",IF(H211=0,"",ROUND(I211/H211,4)))</f>
        <v/>
      </c>
      <c r="L211" s="16">
        <f>IF(A211&amp;""="","",MAX(0,G211-H211))</f>
        <v/>
      </c>
    </row>
    <row r="212">
      <c r="A212" s="5" t="n"/>
      <c r="B212" s="18" t="n"/>
      <c r="C212" s="5" t="n"/>
      <c r="D212" s="5" t="n"/>
      <c r="E212" s="5" t="n"/>
      <c r="F212" s="18" t="n"/>
      <c r="G212" s="16">
        <f>IF(A212&amp;""="","",COUNTIFS('الطلاب'!$C$6:$C$305,C212&amp;""))</f>
        <v/>
      </c>
      <c r="H212" s="16">
        <f>IF(A212&amp;""="","",COUNTIFS('التسليم'!$A$6:$A$2005,A212&amp;""))</f>
        <v/>
      </c>
      <c r="I212" s="16">
        <f>IF(A212&amp;""="","",COUNTIFS('التسليم'!$A$6:$A$2005,A212&amp;"",'التسليم'!$C$6:$C$2005,"سلّم في الموعد")+COUNTIFS('التسليم'!$A$6:$A$2005,A212&amp;"",'التسليم'!$C$6:$C$2005,"سلّم متأخرًا"))</f>
        <v/>
      </c>
      <c r="J212" s="16">
        <f>IF(A212&amp;""="","",COUNTIFS('التسليم'!$A$6:$A$2005,A212&amp;"",'التسليم'!$C$6:$C$2005,"لم يسلّم"))</f>
        <v/>
      </c>
      <c r="K212" s="17">
        <f>IF(A212&amp;""="","",IF(H212=0,"",ROUND(I212/H212,4)))</f>
        <v/>
      </c>
      <c r="L212" s="16">
        <f>IF(A212&amp;""="","",MAX(0,G212-H212))</f>
        <v/>
      </c>
    </row>
    <row r="213">
      <c r="A213" s="5" t="n"/>
      <c r="B213" s="18" t="n"/>
      <c r="C213" s="5" t="n"/>
      <c r="D213" s="5" t="n"/>
      <c r="E213" s="5" t="n"/>
      <c r="F213" s="18" t="n"/>
      <c r="G213" s="16">
        <f>IF(A213&amp;""="","",COUNTIFS('الطلاب'!$C$6:$C$305,C213&amp;""))</f>
        <v/>
      </c>
      <c r="H213" s="16">
        <f>IF(A213&amp;""="","",COUNTIFS('التسليم'!$A$6:$A$2005,A213&amp;""))</f>
        <v/>
      </c>
      <c r="I213" s="16">
        <f>IF(A213&amp;""="","",COUNTIFS('التسليم'!$A$6:$A$2005,A213&amp;"",'التسليم'!$C$6:$C$2005,"سلّم في الموعد")+COUNTIFS('التسليم'!$A$6:$A$2005,A213&amp;"",'التسليم'!$C$6:$C$2005,"سلّم متأخرًا"))</f>
        <v/>
      </c>
      <c r="J213" s="16">
        <f>IF(A213&amp;""="","",COUNTIFS('التسليم'!$A$6:$A$2005,A213&amp;"",'التسليم'!$C$6:$C$2005,"لم يسلّم"))</f>
        <v/>
      </c>
      <c r="K213" s="17">
        <f>IF(A213&amp;""="","",IF(H213=0,"",ROUND(I213/H213,4)))</f>
        <v/>
      </c>
      <c r="L213" s="16">
        <f>IF(A213&amp;""="","",MAX(0,G213-H213))</f>
        <v/>
      </c>
    </row>
    <row r="214">
      <c r="A214" s="5" t="n"/>
      <c r="B214" s="18" t="n"/>
      <c r="C214" s="5" t="n"/>
      <c r="D214" s="5" t="n"/>
      <c r="E214" s="5" t="n"/>
      <c r="F214" s="18" t="n"/>
      <c r="G214" s="16">
        <f>IF(A214&amp;""="","",COUNTIFS('الطلاب'!$C$6:$C$305,C214&amp;""))</f>
        <v/>
      </c>
      <c r="H214" s="16">
        <f>IF(A214&amp;""="","",COUNTIFS('التسليم'!$A$6:$A$2005,A214&amp;""))</f>
        <v/>
      </c>
      <c r="I214" s="16">
        <f>IF(A214&amp;""="","",COUNTIFS('التسليم'!$A$6:$A$2005,A214&amp;"",'التسليم'!$C$6:$C$2005,"سلّم في الموعد")+COUNTIFS('التسليم'!$A$6:$A$2005,A214&amp;"",'التسليم'!$C$6:$C$2005,"سلّم متأخرًا"))</f>
        <v/>
      </c>
      <c r="J214" s="16">
        <f>IF(A214&amp;""="","",COUNTIFS('التسليم'!$A$6:$A$2005,A214&amp;"",'التسليم'!$C$6:$C$2005,"لم يسلّم"))</f>
        <v/>
      </c>
      <c r="K214" s="17">
        <f>IF(A214&amp;""="","",IF(H214=0,"",ROUND(I214/H214,4)))</f>
        <v/>
      </c>
      <c r="L214" s="16">
        <f>IF(A214&amp;""="","",MAX(0,G214-H214))</f>
        <v/>
      </c>
    </row>
    <row r="215">
      <c r="A215" s="5" t="n"/>
      <c r="B215" s="18" t="n"/>
      <c r="C215" s="5" t="n"/>
      <c r="D215" s="5" t="n"/>
      <c r="E215" s="5" t="n"/>
      <c r="F215" s="18" t="n"/>
      <c r="G215" s="16">
        <f>IF(A215&amp;""="","",COUNTIFS('الطلاب'!$C$6:$C$305,C215&amp;""))</f>
        <v/>
      </c>
      <c r="H215" s="16">
        <f>IF(A215&amp;""="","",COUNTIFS('التسليم'!$A$6:$A$2005,A215&amp;""))</f>
        <v/>
      </c>
      <c r="I215" s="16">
        <f>IF(A215&amp;""="","",COUNTIFS('التسليم'!$A$6:$A$2005,A215&amp;"",'التسليم'!$C$6:$C$2005,"سلّم في الموعد")+COUNTIFS('التسليم'!$A$6:$A$2005,A215&amp;"",'التسليم'!$C$6:$C$2005,"سلّم متأخرًا"))</f>
        <v/>
      </c>
      <c r="J215" s="16">
        <f>IF(A215&amp;""="","",COUNTIFS('التسليم'!$A$6:$A$2005,A215&amp;"",'التسليم'!$C$6:$C$2005,"لم يسلّم"))</f>
        <v/>
      </c>
      <c r="K215" s="17">
        <f>IF(A215&amp;""="","",IF(H215=0,"",ROUND(I215/H215,4)))</f>
        <v/>
      </c>
      <c r="L215" s="16">
        <f>IF(A215&amp;""="","",MAX(0,G215-H215))</f>
        <v/>
      </c>
    </row>
    <row r="216">
      <c r="A216" s="5" t="n"/>
      <c r="B216" s="18" t="n"/>
      <c r="C216" s="5" t="n"/>
      <c r="D216" s="5" t="n"/>
      <c r="E216" s="5" t="n"/>
      <c r="F216" s="18" t="n"/>
      <c r="G216" s="16">
        <f>IF(A216&amp;""="","",COUNTIFS('الطلاب'!$C$6:$C$305,C216&amp;""))</f>
        <v/>
      </c>
      <c r="H216" s="16">
        <f>IF(A216&amp;""="","",COUNTIFS('التسليم'!$A$6:$A$2005,A216&amp;""))</f>
        <v/>
      </c>
      <c r="I216" s="16">
        <f>IF(A216&amp;""="","",COUNTIFS('التسليم'!$A$6:$A$2005,A216&amp;"",'التسليم'!$C$6:$C$2005,"سلّم في الموعد")+COUNTIFS('التسليم'!$A$6:$A$2005,A216&amp;"",'التسليم'!$C$6:$C$2005,"سلّم متأخرًا"))</f>
        <v/>
      </c>
      <c r="J216" s="16">
        <f>IF(A216&amp;""="","",COUNTIFS('التسليم'!$A$6:$A$2005,A216&amp;"",'التسليم'!$C$6:$C$2005,"لم يسلّم"))</f>
        <v/>
      </c>
      <c r="K216" s="17">
        <f>IF(A216&amp;""="","",IF(H216=0,"",ROUND(I216/H216,4)))</f>
        <v/>
      </c>
      <c r="L216" s="16">
        <f>IF(A216&amp;""="","",MAX(0,G216-H216))</f>
        <v/>
      </c>
    </row>
    <row r="217">
      <c r="A217" s="5" t="n"/>
      <c r="B217" s="18" t="n"/>
      <c r="C217" s="5" t="n"/>
      <c r="D217" s="5" t="n"/>
      <c r="E217" s="5" t="n"/>
      <c r="F217" s="18" t="n"/>
      <c r="G217" s="16">
        <f>IF(A217&amp;""="","",COUNTIFS('الطلاب'!$C$6:$C$305,C217&amp;""))</f>
        <v/>
      </c>
      <c r="H217" s="16">
        <f>IF(A217&amp;""="","",COUNTIFS('التسليم'!$A$6:$A$2005,A217&amp;""))</f>
        <v/>
      </c>
      <c r="I217" s="16">
        <f>IF(A217&amp;""="","",COUNTIFS('التسليم'!$A$6:$A$2005,A217&amp;"",'التسليم'!$C$6:$C$2005,"سلّم في الموعد")+COUNTIFS('التسليم'!$A$6:$A$2005,A217&amp;"",'التسليم'!$C$6:$C$2005,"سلّم متأخرًا"))</f>
        <v/>
      </c>
      <c r="J217" s="16">
        <f>IF(A217&amp;""="","",COUNTIFS('التسليم'!$A$6:$A$2005,A217&amp;"",'التسليم'!$C$6:$C$2005,"لم يسلّم"))</f>
        <v/>
      </c>
      <c r="K217" s="17">
        <f>IF(A217&amp;""="","",IF(H217=0,"",ROUND(I217/H217,4)))</f>
        <v/>
      </c>
      <c r="L217" s="16">
        <f>IF(A217&amp;""="","",MAX(0,G217-H217))</f>
        <v/>
      </c>
    </row>
    <row r="218">
      <c r="A218" s="5" t="n"/>
      <c r="B218" s="18" t="n"/>
      <c r="C218" s="5" t="n"/>
      <c r="D218" s="5" t="n"/>
      <c r="E218" s="5" t="n"/>
      <c r="F218" s="18" t="n"/>
      <c r="G218" s="16">
        <f>IF(A218&amp;""="","",COUNTIFS('الطلاب'!$C$6:$C$305,C218&amp;""))</f>
        <v/>
      </c>
      <c r="H218" s="16">
        <f>IF(A218&amp;""="","",COUNTIFS('التسليم'!$A$6:$A$2005,A218&amp;""))</f>
        <v/>
      </c>
      <c r="I218" s="16">
        <f>IF(A218&amp;""="","",COUNTIFS('التسليم'!$A$6:$A$2005,A218&amp;"",'التسليم'!$C$6:$C$2005,"سلّم في الموعد")+COUNTIFS('التسليم'!$A$6:$A$2005,A218&amp;"",'التسليم'!$C$6:$C$2005,"سلّم متأخرًا"))</f>
        <v/>
      </c>
      <c r="J218" s="16">
        <f>IF(A218&amp;""="","",COUNTIFS('التسليم'!$A$6:$A$2005,A218&amp;"",'التسليم'!$C$6:$C$2005,"لم يسلّم"))</f>
        <v/>
      </c>
      <c r="K218" s="17">
        <f>IF(A218&amp;""="","",IF(H218=0,"",ROUND(I218/H218,4)))</f>
        <v/>
      </c>
      <c r="L218" s="16">
        <f>IF(A218&amp;""="","",MAX(0,G218-H218))</f>
        <v/>
      </c>
    </row>
    <row r="219">
      <c r="A219" s="5" t="n"/>
      <c r="B219" s="18" t="n"/>
      <c r="C219" s="5" t="n"/>
      <c r="D219" s="5" t="n"/>
      <c r="E219" s="5" t="n"/>
      <c r="F219" s="18" t="n"/>
      <c r="G219" s="16">
        <f>IF(A219&amp;""="","",COUNTIFS('الطلاب'!$C$6:$C$305,C219&amp;""))</f>
        <v/>
      </c>
      <c r="H219" s="16">
        <f>IF(A219&amp;""="","",COUNTIFS('التسليم'!$A$6:$A$2005,A219&amp;""))</f>
        <v/>
      </c>
      <c r="I219" s="16">
        <f>IF(A219&amp;""="","",COUNTIFS('التسليم'!$A$6:$A$2005,A219&amp;"",'التسليم'!$C$6:$C$2005,"سلّم في الموعد")+COUNTIFS('التسليم'!$A$6:$A$2005,A219&amp;"",'التسليم'!$C$6:$C$2005,"سلّم متأخرًا"))</f>
        <v/>
      </c>
      <c r="J219" s="16">
        <f>IF(A219&amp;""="","",COUNTIFS('التسليم'!$A$6:$A$2005,A219&amp;"",'التسليم'!$C$6:$C$2005,"لم يسلّم"))</f>
        <v/>
      </c>
      <c r="K219" s="17">
        <f>IF(A219&amp;""="","",IF(H219=0,"",ROUND(I219/H219,4)))</f>
        <v/>
      </c>
      <c r="L219" s="16">
        <f>IF(A219&amp;""="","",MAX(0,G219-H219))</f>
        <v/>
      </c>
    </row>
    <row r="220">
      <c r="A220" s="5" t="n"/>
      <c r="B220" s="18" t="n"/>
      <c r="C220" s="5" t="n"/>
      <c r="D220" s="5" t="n"/>
      <c r="E220" s="5" t="n"/>
      <c r="F220" s="18" t="n"/>
      <c r="G220" s="16">
        <f>IF(A220&amp;""="","",COUNTIFS('الطلاب'!$C$6:$C$305,C220&amp;""))</f>
        <v/>
      </c>
      <c r="H220" s="16">
        <f>IF(A220&amp;""="","",COUNTIFS('التسليم'!$A$6:$A$2005,A220&amp;""))</f>
        <v/>
      </c>
      <c r="I220" s="16">
        <f>IF(A220&amp;""="","",COUNTIFS('التسليم'!$A$6:$A$2005,A220&amp;"",'التسليم'!$C$6:$C$2005,"سلّم في الموعد")+COUNTIFS('التسليم'!$A$6:$A$2005,A220&amp;"",'التسليم'!$C$6:$C$2005,"سلّم متأخرًا"))</f>
        <v/>
      </c>
      <c r="J220" s="16">
        <f>IF(A220&amp;""="","",COUNTIFS('التسليم'!$A$6:$A$2005,A220&amp;"",'التسليم'!$C$6:$C$2005,"لم يسلّم"))</f>
        <v/>
      </c>
      <c r="K220" s="17">
        <f>IF(A220&amp;""="","",IF(H220=0,"",ROUND(I220/H220,4)))</f>
        <v/>
      </c>
      <c r="L220" s="16">
        <f>IF(A220&amp;""="","",MAX(0,G220-H220))</f>
        <v/>
      </c>
    </row>
    <row r="221">
      <c r="A221" s="5" t="n"/>
      <c r="B221" s="18" t="n"/>
      <c r="C221" s="5" t="n"/>
      <c r="D221" s="5" t="n"/>
      <c r="E221" s="5" t="n"/>
      <c r="F221" s="18" t="n"/>
      <c r="G221" s="16">
        <f>IF(A221&amp;""="","",COUNTIFS('الطلاب'!$C$6:$C$305,C221&amp;""))</f>
        <v/>
      </c>
      <c r="H221" s="16">
        <f>IF(A221&amp;""="","",COUNTIFS('التسليم'!$A$6:$A$2005,A221&amp;""))</f>
        <v/>
      </c>
      <c r="I221" s="16">
        <f>IF(A221&amp;""="","",COUNTIFS('التسليم'!$A$6:$A$2005,A221&amp;"",'التسليم'!$C$6:$C$2005,"سلّم في الموعد")+COUNTIFS('التسليم'!$A$6:$A$2005,A221&amp;"",'التسليم'!$C$6:$C$2005,"سلّم متأخرًا"))</f>
        <v/>
      </c>
      <c r="J221" s="16">
        <f>IF(A221&amp;""="","",COUNTIFS('التسليم'!$A$6:$A$2005,A221&amp;"",'التسليم'!$C$6:$C$2005,"لم يسلّم"))</f>
        <v/>
      </c>
      <c r="K221" s="17">
        <f>IF(A221&amp;""="","",IF(H221=0,"",ROUND(I221/H221,4)))</f>
        <v/>
      </c>
      <c r="L221" s="16">
        <f>IF(A221&amp;""="","",MAX(0,G221-H221))</f>
        <v/>
      </c>
    </row>
    <row r="222">
      <c r="A222" s="5" t="n"/>
      <c r="B222" s="18" t="n"/>
      <c r="C222" s="5" t="n"/>
      <c r="D222" s="5" t="n"/>
      <c r="E222" s="5" t="n"/>
      <c r="F222" s="18" t="n"/>
      <c r="G222" s="16">
        <f>IF(A222&amp;""="","",COUNTIFS('الطلاب'!$C$6:$C$305,C222&amp;""))</f>
        <v/>
      </c>
      <c r="H222" s="16">
        <f>IF(A222&amp;""="","",COUNTIFS('التسليم'!$A$6:$A$2005,A222&amp;""))</f>
        <v/>
      </c>
      <c r="I222" s="16">
        <f>IF(A222&amp;""="","",COUNTIFS('التسليم'!$A$6:$A$2005,A222&amp;"",'التسليم'!$C$6:$C$2005,"سلّم في الموعد")+COUNTIFS('التسليم'!$A$6:$A$2005,A222&amp;"",'التسليم'!$C$6:$C$2005,"سلّم متأخرًا"))</f>
        <v/>
      </c>
      <c r="J222" s="16">
        <f>IF(A222&amp;""="","",COUNTIFS('التسليم'!$A$6:$A$2005,A222&amp;"",'التسليم'!$C$6:$C$2005,"لم يسلّم"))</f>
        <v/>
      </c>
      <c r="K222" s="17">
        <f>IF(A222&amp;""="","",IF(H222=0,"",ROUND(I222/H222,4)))</f>
        <v/>
      </c>
      <c r="L222" s="16">
        <f>IF(A222&amp;""="","",MAX(0,G222-H222))</f>
        <v/>
      </c>
    </row>
    <row r="223">
      <c r="A223" s="5" t="n"/>
      <c r="B223" s="18" t="n"/>
      <c r="C223" s="5" t="n"/>
      <c r="D223" s="5" t="n"/>
      <c r="E223" s="5" t="n"/>
      <c r="F223" s="18" t="n"/>
      <c r="G223" s="16">
        <f>IF(A223&amp;""="","",COUNTIFS('الطلاب'!$C$6:$C$305,C223&amp;""))</f>
        <v/>
      </c>
      <c r="H223" s="16">
        <f>IF(A223&amp;""="","",COUNTIFS('التسليم'!$A$6:$A$2005,A223&amp;""))</f>
        <v/>
      </c>
      <c r="I223" s="16">
        <f>IF(A223&amp;""="","",COUNTIFS('التسليم'!$A$6:$A$2005,A223&amp;"",'التسليم'!$C$6:$C$2005,"سلّم في الموعد")+COUNTIFS('التسليم'!$A$6:$A$2005,A223&amp;"",'التسليم'!$C$6:$C$2005,"سلّم متأخرًا"))</f>
        <v/>
      </c>
      <c r="J223" s="16">
        <f>IF(A223&amp;""="","",COUNTIFS('التسليم'!$A$6:$A$2005,A223&amp;"",'التسليم'!$C$6:$C$2005,"لم يسلّم"))</f>
        <v/>
      </c>
      <c r="K223" s="17">
        <f>IF(A223&amp;""="","",IF(H223=0,"",ROUND(I223/H223,4)))</f>
        <v/>
      </c>
      <c r="L223" s="16">
        <f>IF(A223&amp;""="","",MAX(0,G223-H223))</f>
        <v/>
      </c>
    </row>
    <row r="224">
      <c r="A224" s="5" t="n"/>
      <c r="B224" s="18" t="n"/>
      <c r="C224" s="5" t="n"/>
      <c r="D224" s="5" t="n"/>
      <c r="E224" s="5" t="n"/>
      <c r="F224" s="18" t="n"/>
      <c r="G224" s="16">
        <f>IF(A224&amp;""="","",COUNTIFS('الطلاب'!$C$6:$C$305,C224&amp;""))</f>
        <v/>
      </c>
      <c r="H224" s="16">
        <f>IF(A224&amp;""="","",COUNTIFS('التسليم'!$A$6:$A$2005,A224&amp;""))</f>
        <v/>
      </c>
      <c r="I224" s="16">
        <f>IF(A224&amp;""="","",COUNTIFS('التسليم'!$A$6:$A$2005,A224&amp;"",'التسليم'!$C$6:$C$2005,"سلّم في الموعد")+COUNTIFS('التسليم'!$A$6:$A$2005,A224&amp;"",'التسليم'!$C$6:$C$2005,"سلّم متأخرًا"))</f>
        <v/>
      </c>
      <c r="J224" s="16">
        <f>IF(A224&amp;""="","",COUNTIFS('التسليم'!$A$6:$A$2005,A224&amp;"",'التسليم'!$C$6:$C$2005,"لم يسلّم"))</f>
        <v/>
      </c>
      <c r="K224" s="17">
        <f>IF(A224&amp;""="","",IF(H224=0,"",ROUND(I224/H224,4)))</f>
        <v/>
      </c>
      <c r="L224" s="16">
        <f>IF(A224&amp;""="","",MAX(0,G224-H224))</f>
        <v/>
      </c>
    </row>
    <row r="225">
      <c r="A225" s="5" t="n"/>
      <c r="B225" s="18" t="n"/>
      <c r="C225" s="5" t="n"/>
      <c r="D225" s="5" t="n"/>
      <c r="E225" s="5" t="n"/>
      <c r="F225" s="18" t="n"/>
      <c r="G225" s="16">
        <f>IF(A225&amp;""="","",COUNTIFS('الطلاب'!$C$6:$C$305,C225&amp;""))</f>
        <v/>
      </c>
      <c r="H225" s="16">
        <f>IF(A225&amp;""="","",COUNTIFS('التسليم'!$A$6:$A$2005,A225&amp;""))</f>
        <v/>
      </c>
      <c r="I225" s="16">
        <f>IF(A225&amp;""="","",COUNTIFS('التسليم'!$A$6:$A$2005,A225&amp;"",'التسليم'!$C$6:$C$2005,"سلّم في الموعد")+COUNTIFS('التسليم'!$A$6:$A$2005,A225&amp;"",'التسليم'!$C$6:$C$2005,"سلّم متأخرًا"))</f>
        <v/>
      </c>
      <c r="J225" s="16">
        <f>IF(A225&amp;""="","",COUNTIFS('التسليم'!$A$6:$A$2005,A225&amp;"",'التسليم'!$C$6:$C$2005,"لم يسلّم"))</f>
        <v/>
      </c>
      <c r="K225" s="17">
        <f>IF(A225&amp;""="","",IF(H225=0,"",ROUND(I225/H225,4)))</f>
        <v/>
      </c>
      <c r="L225" s="16">
        <f>IF(A225&amp;""="","",MAX(0,G225-H225))</f>
        <v/>
      </c>
    </row>
    <row r="226">
      <c r="A226" s="5" t="n"/>
      <c r="B226" s="18" t="n"/>
      <c r="C226" s="5" t="n"/>
      <c r="D226" s="5" t="n"/>
      <c r="E226" s="5" t="n"/>
      <c r="F226" s="18" t="n"/>
      <c r="G226" s="16">
        <f>IF(A226&amp;""="","",COUNTIFS('الطلاب'!$C$6:$C$305,C226&amp;""))</f>
        <v/>
      </c>
      <c r="H226" s="16">
        <f>IF(A226&amp;""="","",COUNTIFS('التسليم'!$A$6:$A$2005,A226&amp;""))</f>
        <v/>
      </c>
      <c r="I226" s="16">
        <f>IF(A226&amp;""="","",COUNTIFS('التسليم'!$A$6:$A$2005,A226&amp;"",'التسليم'!$C$6:$C$2005,"سلّم في الموعد")+COUNTIFS('التسليم'!$A$6:$A$2005,A226&amp;"",'التسليم'!$C$6:$C$2005,"سلّم متأخرًا"))</f>
        <v/>
      </c>
      <c r="J226" s="16">
        <f>IF(A226&amp;""="","",COUNTIFS('التسليم'!$A$6:$A$2005,A226&amp;"",'التسليم'!$C$6:$C$2005,"لم يسلّم"))</f>
        <v/>
      </c>
      <c r="K226" s="17">
        <f>IF(A226&amp;""="","",IF(H226=0,"",ROUND(I226/H226,4)))</f>
        <v/>
      </c>
      <c r="L226" s="16">
        <f>IF(A226&amp;""="","",MAX(0,G226-H226))</f>
        <v/>
      </c>
    </row>
    <row r="227">
      <c r="A227" s="5" t="n"/>
      <c r="B227" s="18" t="n"/>
      <c r="C227" s="5" t="n"/>
      <c r="D227" s="5" t="n"/>
      <c r="E227" s="5" t="n"/>
      <c r="F227" s="18" t="n"/>
      <c r="G227" s="16">
        <f>IF(A227&amp;""="","",COUNTIFS('الطلاب'!$C$6:$C$305,C227&amp;""))</f>
        <v/>
      </c>
      <c r="H227" s="16">
        <f>IF(A227&amp;""="","",COUNTIFS('التسليم'!$A$6:$A$2005,A227&amp;""))</f>
        <v/>
      </c>
      <c r="I227" s="16">
        <f>IF(A227&amp;""="","",COUNTIFS('التسليم'!$A$6:$A$2005,A227&amp;"",'التسليم'!$C$6:$C$2005,"سلّم في الموعد")+COUNTIFS('التسليم'!$A$6:$A$2005,A227&amp;"",'التسليم'!$C$6:$C$2005,"سلّم متأخرًا"))</f>
        <v/>
      </c>
      <c r="J227" s="16">
        <f>IF(A227&amp;""="","",COUNTIFS('التسليم'!$A$6:$A$2005,A227&amp;"",'التسليم'!$C$6:$C$2005,"لم يسلّم"))</f>
        <v/>
      </c>
      <c r="K227" s="17">
        <f>IF(A227&amp;""="","",IF(H227=0,"",ROUND(I227/H227,4)))</f>
        <v/>
      </c>
      <c r="L227" s="16">
        <f>IF(A227&amp;""="","",MAX(0,G227-H227))</f>
        <v/>
      </c>
    </row>
    <row r="228">
      <c r="A228" s="5" t="n"/>
      <c r="B228" s="18" t="n"/>
      <c r="C228" s="5" t="n"/>
      <c r="D228" s="5" t="n"/>
      <c r="E228" s="5" t="n"/>
      <c r="F228" s="18" t="n"/>
      <c r="G228" s="16">
        <f>IF(A228&amp;""="","",COUNTIFS('الطلاب'!$C$6:$C$305,C228&amp;""))</f>
        <v/>
      </c>
      <c r="H228" s="16">
        <f>IF(A228&amp;""="","",COUNTIFS('التسليم'!$A$6:$A$2005,A228&amp;""))</f>
        <v/>
      </c>
      <c r="I228" s="16">
        <f>IF(A228&amp;""="","",COUNTIFS('التسليم'!$A$6:$A$2005,A228&amp;"",'التسليم'!$C$6:$C$2005,"سلّم في الموعد")+COUNTIFS('التسليم'!$A$6:$A$2005,A228&amp;"",'التسليم'!$C$6:$C$2005,"سلّم متأخرًا"))</f>
        <v/>
      </c>
      <c r="J228" s="16">
        <f>IF(A228&amp;""="","",COUNTIFS('التسليم'!$A$6:$A$2005,A228&amp;"",'التسليم'!$C$6:$C$2005,"لم يسلّم"))</f>
        <v/>
      </c>
      <c r="K228" s="17">
        <f>IF(A228&amp;""="","",IF(H228=0,"",ROUND(I228/H228,4)))</f>
        <v/>
      </c>
      <c r="L228" s="16">
        <f>IF(A228&amp;""="","",MAX(0,G228-H228))</f>
        <v/>
      </c>
    </row>
    <row r="229">
      <c r="A229" s="5" t="n"/>
      <c r="B229" s="18" t="n"/>
      <c r="C229" s="5" t="n"/>
      <c r="D229" s="5" t="n"/>
      <c r="E229" s="5" t="n"/>
      <c r="F229" s="18" t="n"/>
      <c r="G229" s="16">
        <f>IF(A229&amp;""="","",COUNTIFS('الطلاب'!$C$6:$C$305,C229&amp;""))</f>
        <v/>
      </c>
      <c r="H229" s="16">
        <f>IF(A229&amp;""="","",COUNTIFS('التسليم'!$A$6:$A$2005,A229&amp;""))</f>
        <v/>
      </c>
      <c r="I229" s="16">
        <f>IF(A229&amp;""="","",COUNTIFS('التسليم'!$A$6:$A$2005,A229&amp;"",'التسليم'!$C$6:$C$2005,"سلّم في الموعد")+COUNTIFS('التسليم'!$A$6:$A$2005,A229&amp;"",'التسليم'!$C$6:$C$2005,"سلّم متأخرًا"))</f>
        <v/>
      </c>
      <c r="J229" s="16">
        <f>IF(A229&amp;""="","",COUNTIFS('التسليم'!$A$6:$A$2005,A229&amp;"",'التسليم'!$C$6:$C$2005,"لم يسلّم"))</f>
        <v/>
      </c>
      <c r="K229" s="17">
        <f>IF(A229&amp;""="","",IF(H229=0,"",ROUND(I229/H229,4)))</f>
        <v/>
      </c>
      <c r="L229" s="16">
        <f>IF(A229&amp;""="","",MAX(0,G229-H229))</f>
        <v/>
      </c>
    </row>
    <row r="230">
      <c r="A230" s="5" t="n"/>
      <c r="B230" s="18" t="n"/>
      <c r="C230" s="5" t="n"/>
      <c r="D230" s="5" t="n"/>
      <c r="E230" s="5" t="n"/>
      <c r="F230" s="18" t="n"/>
      <c r="G230" s="16">
        <f>IF(A230&amp;""="","",COUNTIFS('الطلاب'!$C$6:$C$305,C230&amp;""))</f>
        <v/>
      </c>
      <c r="H230" s="16">
        <f>IF(A230&amp;""="","",COUNTIFS('التسليم'!$A$6:$A$2005,A230&amp;""))</f>
        <v/>
      </c>
      <c r="I230" s="16">
        <f>IF(A230&amp;""="","",COUNTIFS('التسليم'!$A$6:$A$2005,A230&amp;"",'التسليم'!$C$6:$C$2005,"سلّم في الموعد")+COUNTIFS('التسليم'!$A$6:$A$2005,A230&amp;"",'التسليم'!$C$6:$C$2005,"سلّم متأخرًا"))</f>
        <v/>
      </c>
      <c r="J230" s="16">
        <f>IF(A230&amp;""="","",COUNTIFS('التسليم'!$A$6:$A$2005,A230&amp;"",'التسليم'!$C$6:$C$2005,"لم يسلّم"))</f>
        <v/>
      </c>
      <c r="K230" s="17">
        <f>IF(A230&amp;""="","",IF(H230=0,"",ROUND(I230/H230,4)))</f>
        <v/>
      </c>
      <c r="L230" s="16">
        <f>IF(A230&amp;""="","",MAX(0,G230-H230))</f>
        <v/>
      </c>
    </row>
    <row r="231">
      <c r="A231" s="5" t="n"/>
      <c r="B231" s="18" t="n"/>
      <c r="C231" s="5" t="n"/>
      <c r="D231" s="5" t="n"/>
      <c r="E231" s="5" t="n"/>
      <c r="F231" s="18" t="n"/>
      <c r="G231" s="16">
        <f>IF(A231&amp;""="","",COUNTIFS('الطلاب'!$C$6:$C$305,C231&amp;""))</f>
        <v/>
      </c>
      <c r="H231" s="16">
        <f>IF(A231&amp;""="","",COUNTIFS('التسليم'!$A$6:$A$2005,A231&amp;""))</f>
        <v/>
      </c>
      <c r="I231" s="16">
        <f>IF(A231&amp;""="","",COUNTIFS('التسليم'!$A$6:$A$2005,A231&amp;"",'التسليم'!$C$6:$C$2005,"سلّم في الموعد")+COUNTIFS('التسليم'!$A$6:$A$2005,A231&amp;"",'التسليم'!$C$6:$C$2005,"سلّم متأخرًا"))</f>
        <v/>
      </c>
      <c r="J231" s="16">
        <f>IF(A231&amp;""="","",COUNTIFS('التسليم'!$A$6:$A$2005,A231&amp;"",'التسليم'!$C$6:$C$2005,"لم يسلّم"))</f>
        <v/>
      </c>
      <c r="K231" s="17">
        <f>IF(A231&amp;""="","",IF(H231=0,"",ROUND(I231/H231,4)))</f>
        <v/>
      </c>
      <c r="L231" s="16">
        <f>IF(A231&amp;""="","",MAX(0,G231-H231))</f>
        <v/>
      </c>
    </row>
    <row r="232">
      <c r="A232" s="5" t="n"/>
      <c r="B232" s="18" t="n"/>
      <c r="C232" s="5" t="n"/>
      <c r="D232" s="5" t="n"/>
      <c r="E232" s="5" t="n"/>
      <c r="F232" s="18" t="n"/>
      <c r="G232" s="16">
        <f>IF(A232&amp;""="","",COUNTIFS('الطلاب'!$C$6:$C$305,C232&amp;""))</f>
        <v/>
      </c>
      <c r="H232" s="16">
        <f>IF(A232&amp;""="","",COUNTIFS('التسليم'!$A$6:$A$2005,A232&amp;""))</f>
        <v/>
      </c>
      <c r="I232" s="16">
        <f>IF(A232&amp;""="","",COUNTIFS('التسليم'!$A$6:$A$2005,A232&amp;"",'التسليم'!$C$6:$C$2005,"سلّم في الموعد")+COUNTIFS('التسليم'!$A$6:$A$2005,A232&amp;"",'التسليم'!$C$6:$C$2005,"سلّم متأخرًا"))</f>
        <v/>
      </c>
      <c r="J232" s="16">
        <f>IF(A232&amp;""="","",COUNTIFS('التسليم'!$A$6:$A$2005,A232&amp;"",'التسليم'!$C$6:$C$2005,"لم يسلّم"))</f>
        <v/>
      </c>
      <c r="K232" s="17">
        <f>IF(A232&amp;""="","",IF(H232=0,"",ROUND(I232/H232,4)))</f>
        <v/>
      </c>
      <c r="L232" s="16">
        <f>IF(A232&amp;""="","",MAX(0,G232-H232))</f>
        <v/>
      </c>
    </row>
    <row r="233">
      <c r="A233" s="5" t="n"/>
      <c r="B233" s="18" t="n"/>
      <c r="C233" s="5" t="n"/>
      <c r="D233" s="5" t="n"/>
      <c r="E233" s="5" t="n"/>
      <c r="F233" s="18" t="n"/>
      <c r="G233" s="16">
        <f>IF(A233&amp;""="","",COUNTIFS('الطلاب'!$C$6:$C$305,C233&amp;""))</f>
        <v/>
      </c>
      <c r="H233" s="16">
        <f>IF(A233&amp;""="","",COUNTIFS('التسليم'!$A$6:$A$2005,A233&amp;""))</f>
        <v/>
      </c>
      <c r="I233" s="16">
        <f>IF(A233&amp;""="","",COUNTIFS('التسليم'!$A$6:$A$2005,A233&amp;"",'التسليم'!$C$6:$C$2005,"سلّم في الموعد")+COUNTIFS('التسليم'!$A$6:$A$2005,A233&amp;"",'التسليم'!$C$6:$C$2005,"سلّم متأخرًا"))</f>
        <v/>
      </c>
      <c r="J233" s="16">
        <f>IF(A233&amp;""="","",COUNTIFS('التسليم'!$A$6:$A$2005,A233&amp;"",'التسليم'!$C$6:$C$2005,"لم يسلّم"))</f>
        <v/>
      </c>
      <c r="K233" s="17">
        <f>IF(A233&amp;""="","",IF(H233=0,"",ROUND(I233/H233,4)))</f>
        <v/>
      </c>
      <c r="L233" s="16">
        <f>IF(A233&amp;""="","",MAX(0,G233-H233))</f>
        <v/>
      </c>
    </row>
    <row r="234">
      <c r="A234" s="5" t="n"/>
      <c r="B234" s="18" t="n"/>
      <c r="C234" s="5" t="n"/>
      <c r="D234" s="5" t="n"/>
      <c r="E234" s="5" t="n"/>
      <c r="F234" s="18" t="n"/>
      <c r="G234" s="16">
        <f>IF(A234&amp;""="","",COUNTIFS('الطلاب'!$C$6:$C$305,C234&amp;""))</f>
        <v/>
      </c>
      <c r="H234" s="16">
        <f>IF(A234&amp;""="","",COUNTIFS('التسليم'!$A$6:$A$2005,A234&amp;""))</f>
        <v/>
      </c>
      <c r="I234" s="16">
        <f>IF(A234&amp;""="","",COUNTIFS('التسليم'!$A$6:$A$2005,A234&amp;"",'التسليم'!$C$6:$C$2005,"سلّم في الموعد")+COUNTIFS('التسليم'!$A$6:$A$2005,A234&amp;"",'التسليم'!$C$6:$C$2005,"سلّم متأخرًا"))</f>
        <v/>
      </c>
      <c r="J234" s="16">
        <f>IF(A234&amp;""="","",COUNTIFS('التسليم'!$A$6:$A$2005,A234&amp;"",'التسليم'!$C$6:$C$2005,"لم يسلّم"))</f>
        <v/>
      </c>
      <c r="K234" s="17">
        <f>IF(A234&amp;""="","",IF(H234=0,"",ROUND(I234/H234,4)))</f>
        <v/>
      </c>
      <c r="L234" s="16">
        <f>IF(A234&amp;""="","",MAX(0,G234-H234))</f>
        <v/>
      </c>
    </row>
    <row r="235">
      <c r="A235" s="5" t="n"/>
      <c r="B235" s="18" t="n"/>
      <c r="C235" s="5" t="n"/>
      <c r="D235" s="5" t="n"/>
      <c r="E235" s="5" t="n"/>
      <c r="F235" s="18" t="n"/>
      <c r="G235" s="16">
        <f>IF(A235&amp;""="","",COUNTIFS('الطلاب'!$C$6:$C$305,C235&amp;""))</f>
        <v/>
      </c>
      <c r="H235" s="16">
        <f>IF(A235&amp;""="","",COUNTIFS('التسليم'!$A$6:$A$2005,A235&amp;""))</f>
        <v/>
      </c>
      <c r="I235" s="16">
        <f>IF(A235&amp;""="","",COUNTIFS('التسليم'!$A$6:$A$2005,A235&amp;"",'التسليم'!$C$6:$C$2005,"سلّم في الموعد")+COUNTIFS('التسليم'!$A$6:$A$2005,A235&amp;"",'التسليم'!$C$6:$C$2005,"سلّم متأخرًا"))</f>
        <v/>
      </c>
      <c r="J235" s="16">
        <f>IF(A235&amp;""="","",COUNTIFS('التسليم'!$A$6:$A$2005,A235&amp;"",'التسليم'!$C$6:$C$2005,"لم يسلّم"))</f>
        <v/>
      </c>
      <c r="K235" s="17">
        <f>IF(A235&amp;""="","",IF(H235=0,"",ROUND(I235/H235,4)))</f>
        <v/>
      </c>
      <c r="L235" s="16">
        <f>IF(A235&amp;""="","",MAX(0,G235-H235))</f>
        <v/>
      </c>
    </row>
    <row r="236">
      <c r="A236" s="5" t="n"/>
      <c r="B236" s="18" t="n"/>
      <c r="C236" s="5" t="n"/>
      <c r="D236" s="5" t="n"/>
      <c r="E236" s="5" t="n"/>
      <c r="F236" s="18" t="n"/>
      <c r="G236" s="16">
        <f>IF(A236&amp;""="","",COUNTIFS('الطلاب'!$C$6:$C$305,C236&amp;""))</f>
        <v/>
      </c>
      <c r="H236" s="16">
        <f>IF(A236&amp;""="","",COUNTIFS('التسليم'!$A$6:$A$2005,A236&amp;""))</f>
        <v/>
      </c>
      <c r="I236" s="16">
        <f>IF(A236&amp;""="","",COUNTIFS('التسليم'!$A$6:$A$2005,A236&amp;"",'التسليم'!$C$6:$C$2005,"سلّم في الموعد")+COUNTIFS('التسليم'!$A$6:$A$2005,A236&amp;"",'التسليم'!$C$6:$C$2005,"سلّم متأخرًا"))</f>
        <v/>
      </c>
      <c r="J236" s="16">
        <f>IF(A236&amp;""="","",COUNTIFS('التسليم'!$A$6:$A$2005,A236&amp;"",'التسليم'!$C$6:$C$2005,"لم يسلّم"))</f>
        <v/>
      </c>
      <c r="K236" s="17">
        <f>IF(A236&amp;""="","",IF(H236=0,"",ROUND(I236/H236,4)))</f>
        <v/>
      </c>
      <c r="L236" s="16">
        <f>IF(A236&amp;""="","",MAX(0,G236-H236))</f>
        <v/>
      </c>
    </row>
    <row r="237">
      <c r="A237" s="5" t="n"/>
      <c r="B237" s="18" t="n"/>
      <c r="C237" s="5" t="n"/>
      <c r="D237" s="5" t="n"/>
      <c r="E237" s="5" t="n"/>
      <c r="F237" s="18" t="n"/>
      <c r="G237" s="16">
        <f>IF(A237&amp;""="","",COUNTIFS('الطلاب'!$C$6:$C$305,C237&amp;""))</f>
        <v/>
      </c>
      <c r="H237" s="16">
        <f>IF(A237&amp;""="","",COUNTIFS('التسليم'!$A$6:$A$2005,A237&amp;""))</f>
        <v/>
      </c>
      <c r="I237" s="16">
        <f>IF(A237&amp;""="","",COUNTIFS('التسليم'!$A$6:$A$2005,A237&amp;"",'التسليم'!$C$6:$C$2005,"سلّم في الموعد")+COUNTIFS('التسليم'!$A$6:$A$2005,A237&amp;"",'التسليم'!$C$6:$C$2005,"سلّم متأخرًا"))</f>
        <v/>
      </c>
      <c r="J237" s="16">
        <f>IF(A237&amp;""="","",COUNTIFS('التسليم'!$A$6:$A$2005,A237&amp;"",'التسليم'!$C$6:$C$2005,"لم يسلّم"))</f>
        <v/>
      </c>
      <c r="K237" s="17">
        <f>IF(A237&amp;""="","",IF(H237=0,"",ROUND(I237/H237,4)))</f>
        <v/>
      </c>
      <c r="L237" s="16">
        <f>IF(A237&amp;""="","",MAX(0,G237-H237))</f>
        <v/>
      </c>
    </row>
    <row r="238">
      <c r="A238" s="5" t="n"/>
      <c r="B238" s="18" t="n"/>
      <c r="C238" s="5" t="n"/>
      <c r="D238" s="5" t="n"/>
      <c r="E238" s="5" t="n"/>
      <c r="F238" s="18" t="n"/>
      <c r="G238" s="16">
        <f>IF(A238&amp;""="","",COUNTIFS('الطلاب'!$C$6:$C$305,C238&amp;""))</f>
        <v/>
      </c>
      <c r="H238" s="16">
        <f>IF(A238&amp;""="","",COUNTIFS('التسليم'!$A$6:$A$2005,A238&amp;""))</f>
        <v/>
      </c>
      <c r="I238" s="16">
        <f>IF(A238&amp;""="","",COUNTIFS('التسليم'!$A$6:$A$2005,A238&amp;"",'التسليم'!$C$6:$C$2005,"سلّم في الموعد")+COUNTIFS('التسليم'!$A$6:$A$2005,A238&amp;"",'التسليم'!$C$6:$C$2005,"سلّم متأخرًا"))</f>
        <v/>
      </c>
      <c r="J238" s="16">
        <f>IF(A238&amp;""="","",COUNTIFS('التسليم'!$A$6:$A$2005,A238&amp;"",'التسليم'!$C$6:$C$2005,"لم يسلّم"))</f>
        <v/>
      </c>
      <c r="K238" s="17">
        <f>IF(A238&amp;""="","",IF(H238=0,"",ROUND(I238/H238,4)))</f>
        <v/>
      </c>
      <c r="L238" s="16">
        <f>IF(A238&amp;""="","",MAX(0,G238-H238))</f>
        <v/>
      </c>
    </row>
    <row r="239">
      <c r="A239" s="5" t="n"/>
      <c r="B239" s="18" t="n"/>
      <c r="C239" s="5" t="n"/>
      <c r="D239" s="5" t="n"/>
      <c r="E239" s="5" t="n"/>
      <c r="F239" s="18" t="n"/>
      <c r="G239" s="16">
        <f>IF(A239&amp;""="","",COUNTIFS('الطلاب'!$C$6:$C$305,C239&amp;""))</f>
        <v/>
      </c>
      <c r="H239" s="16">
        <f>IF(A239&amp;""="","",COUNTIFS('التسليم'!$A$6:$A$2005,A239&amp;""))</f>
        <v/>
      </c>
      <c r="I239" s="16">
        <f>IF(A239&amp;""="","",COUNTIFS('التسليم'!$A$6:$A$2005,A239&amp;"",'التسليم'!$C$6:$C$2005,"سلّم في الموعد")+COUNTIFS('التسليم'!$A$6:$A$2005,A239&amp;"",'التسليم'!$C$6:$C$2005,"سلّم متأخرًا"))</f>
        <v/>
      </c>
      <c r="J239" s="16">
        <f>IF(A239&amp;""="","",COUNTIFS('التسليم'!$A$6:$A$2005,A239&amp;"",'التسليم'!$C$6:$C$2005,"لم يسلّم"))</f>
        <v/>
      </c>
      <c r="K239" s="17">
        <f>IF(A239&amp;""="","",IF(H239=0,"",ROUND(I239/H239,4)))</f>
        <v/>
      </c>
      <c r="L239" s="16">
        <f>IF(A239&amp;""="","",MAX(0,G239-H239))</f>
        <v/>
      </c>
    </row>
    <row r="240">
      <c r="A240" s="5" t="n"/>
      <c r="B240" s="18" t="n"/>
      <c r="C240" s="5" t="n"/>
      <c r="D240" s="5" t="n"/>
      <c r="E240" s="5" t="n"/>
      <c r="F240" s="18" t="n"/>
      <c r="G240" s="16">
        <f>IF(A240&amp;""="","",COUNTIFS('الطلاب'!$C$6:$C$305,C240&amp;""))</f>
        <v/>
      </c>
      <c r="H240" s="16">
        <f>IF(A240&amp;""="","",COUNTIFS('التسليم'!$A$6:$A$2005,A240&amp;""))</f>
        <v/>
      </c>
      <c r="I240" s="16">
        <f>IF(A240&amp;""="","",COUNTIFS('التسليم'!$A$6:$A$2005,A240&amp;"",'التسليم'!$C$6:$C$2005,"سلّم في الموعد")+COUNTIFS('التسليم'!$A$6:$A$2005,A240&amp;"",'التسليم'!$C$6:$C$2005,"سلّم متأخرًا"))</f>
        <v/>
      </c>
      <c r="J240" s="16">
        <f>IF(A240&amp;""="","",COUNTIFS('التسليم'!$A$6:$A$2005,A240&amp;"",'التسليم'!$C$6:$C$2005,"لم يسلّم"))</f>
        <v/>
      </c>
      <c r="K240" s="17">
        <f>IF(A240&amp;""="","",IF(H240=0,"",ROUND(I240/H240,4)))</f>
        <v/>
      </c>
      <c r="L240" s="16">
        <f>IF(A240&amp;""="","",MAX(0,G240-H240))</f>
        <v/>
      </c>
    </row>
    <row r="241">
      <c r="A241" s="5" t="n"/>
      <c r="B241" s="18" t="n"/>
      <c r="C241" s="5" t="n"/>
      <c r="D241" s="5" t="n"/>
      <c r="E241" s="5" t="n"/>
      <c r="F241" s="18" t="n"/>
      <c r="G241" s="16">
        <f>IF(A241&amp;""="","",COUNTIFS('الطلاب'!$C$6:$C$305,C241&amp;""))</f>
        <v/>
      </c>
      <c r="H241" s="16">
        <f>IF(A241&amp;""="","",COUNTIFS('التسليم'!$A$6:$A$2005,A241&amp;""))</f>
        <v/>
      </c>
      <c r="I241" s="16">
        <f>IF(A241&amp;""="","",COUNTIFS('التسليم'!$A$6:$A$2005,A241&amp;"",'التسليم'!$C$6:$C$2005,"سلّم في الموعد")+COUNTIFS('التسليم'!$A$6:$A$2005,A241&amp;"",'التسليم'!$C$6:$C$2005,"سلّم متأخرًا"))</f>
        <v/>
      </c>
      <c r="J241" s="16">
        <f>IF(A241&amp;""="","",COUNTIFS('التسليم'!$A$6:$A$2005,A241&amp;"",'التسليم'!$C$6:$C$2005,"لم يسلّم"))</f>
        <v/>
      </c>
      <c r="K241" s="17">
        <f>IF(A241&amp;""="","",IF(H241=0,"",ROUND(I241/H241,4)))</f>
        <v/>
      </c>
      <c r="L241" s="16">
        <f>IF(A241&amp;""="","",MAX(0,G241-H241))</f>
        <v/>
      </c>
    </row>
    <row r="242">
      <c r="A242" s="5" t="n"/>
      <c r="B242" s="18" t="n"/>
      <c r="C242" s="5" t="n"/>
      <c r="D242" s="5" t="n"/>
      <c r="E242" s="5" t="n"/>
      <c r="F242" s="18" t="n"/>
      <c r="G242" s="16">
        <f>IF(A242&amp;""="","",COUNTIFS('الطلاب'!$C$6:$C$305,C242&amp;""))</f>
        <v/>
      </c>
      <c r="H242" s="16">
        <f>IF(A242&amp;""="","",COUNTIFS('التسليم'!$A$6:$A$2005,A242&amp;""))</f>
        <v/>
      </c>
      <c r="I242" s="16">
        <f>IF(A242&amp;""="","",COUNTIFS('التسليم'!$A$6:$A$2005,A242&amp;"",'التسليم'!$C$6:$C$2005,"سلّم في الموعد")+COUNTIFS('التسليم'!$A$6:$A$2005,A242&amp;"",'التسليم'!$C$6:$C$2005,"سلّم متأخرًا"))</f>
        <v/>
      </c>
      <c r="J242" s="16">
        <f>IF(A242&amp;""="","",COUNTIFS('التسليم'!$A$6:$A$2005,A242&amp;"",'التسليم'!$C$6:$C$2005,"لم يسلّم"))</f>
        <v/>
      </c>
      <c r="K242" s="17">
        <f>IF(A242&amp;""="","",IF(H242=0,"",ROUND(I242/H242,4)))</f>
        <v/>
      </c>
      <c r="L242" s="16">
        <f>IF(A242&amp;""="","",MAX(0,G242-H242))</f>
        <v/>
      </c>
    </row>
    <row r="243">
      <c r="A243" s="5" t="n"/>
      <c r="B243" s="18" t="n"/>
      <c r="C243" s="5" t="n"/>
      <c r="D243" s="5" t="n"/>
      <c r="E243" s="5" t="n"/>
      <c r="F243" s="18" t="n"/>
      <c r="G243" s="16">
        <f>IF(A243&amp;""="","",COUNTIFS('الطلاب'!$C$6:$C$305,C243&amp;""))</f>
        <v/>
      </c>
      <c r="H243" s="16">
        <f>IF(A243&amp;""="","",COUNTIFS('التسليم'!$A$6:$A$2005,A243&amp;""))</f>
        <v/>
      </c>
      <c r="I243" s="16">
        <f>IF(A243&amp;""="","",COUNTIFS('التسليم'!$A$6:$A$2005,A243&amp;"",'التسليم'!$C$6:$C$2005,"سلّم في الموعد")+COUNTIFS('التسليم'!$A$6:$A$2005,A243&amp;"",'التسليم'!$C$6:$C$2005,"سلّم متأخرًا"))</f>
        <v/>
      </c>
      <c r="J243" s="16">
        <f>IF(A243&amp;""="","",COUNTIFS('التسليم'!$A$6:$A$2005,A243&amp;"",'التسليم'!$C$6:$C$2005,"لم يسلّم"))</f>
        <v/>
      </c>
      <c r="K243" s="17">
        <f>IF(A243&amp;""="","",IF(H243=0,"",ROUND(I243/H243,4)))</f>
        <v/>
      </c>
      <c r="L243" s="16">
        <f>IF(A243&amp;""="","",MAX(0,G243-H243))</f>
        <v/>
      </c>
    </row>
    <row r="244">
      <c r="A244" s="5" t="n"/>
      <c r="B244" s="18" t="n"/>
      <c r="C244" s="5" t="n"/>
      <c r="D244" s="5" t="n"/>
      <c r="E244" s="5" t="n"/>
      <c r="F244" s="18" t="n"/>
      <c r="G244" s="16">
        <f>IF(A244&amp;""="","",COUNTIFS('الطلاب'!$C$6:$C$305,C244&amp;""))</f>
        <v/>
      </c>
      <c r="H244" s="16">
        <f>IF(A244&amp;""="","",COUNTIFS('التسليم'!$A$6:$A$2005,A244&amp;""))</f>
        <v/>
      </c>
      <c r="I244" s="16">
        <f>IF(A244&amp;""="","",COUNTIFS('التسليم'!$A$6:$A$2005,A244&amp;"",'التسليم'!$C$6:$C$2005,"سلّم في الموعد")+COUNTIFS('التسليم'!$A$6:$A$2005,A244&amp;"",'التسليم'!$C$6:$C$2005,"سلّم متأخرًا"))</f>
        <v/>
      </c>
      <c r="J244" s="16">
        <f>IF(A244&amp;""="","",COUNTIFS('التسليم'!$A$6:$A$2005,A244&amp;"",'التسليم'!$C$6:$C$2005,"لم يسلّم"))</f>
        <v/>
      </c>
      <c r="K244" s="17">
        <f>IF(A244&amp;""="","",IF(H244=0,"",ROUND(I244/H244,4)))</f>
        <v/>
      </c>
      <c r="L244" s="16">
        <f>IF(A244&amp;""="","",MAX(0,G244-H244))</f>
        <v/>
      </c>
    </row>
    <row r="245">
      <c r="A245" s="5" t="n"/>
      <c r="B245" s="18" t="n"/>
      <c r="C245" s="5" t="n"/>
      <c r="D245" s="5" t="n"/>
      <c r="E245" s="5" t="n"/>
      <c r="F245" s="18" t="n"/>
      <c r="G245" s="16">
        <f>IF(A245&amp;""="","",COUNTIFS('الطلاب'!$C$6:$C$305,C245&amp;""))</f>
        <v/>
      </c>
      <c r="H245" s="16">
        <f>IF(A245&amp;""="","",COUNTIFS('التسليم'!$A$6:$A$2005,A245&amp;""))</f>
        <v/>
      </c>
      <c r="I245" s="16">
        <f>IF(A245&amp;""="","",COUNTIFS('التسليم'!$A$6:$A$2005,A245&amp;"",'التسليم'!$C$6:$C$2005,"سلّم في الموعد")+COUNTIFS('التسليم'!$A$6:$A$2005,A245&amp;"",'التسليم'!$C$6:$C$2005,"سلّم متأخرًا"))</f>
        <v/>
      </c>
      <c r="J245" s="16">
        <f>IF(A245&amp;""="","",COUNTIFS('التسليم'!$A$6:$A$2005,A245&amp;"",'التسليم'!$C$6:$C$2005,"لم يسلّم"))</f>
        <v/>
      </c>
      <c r="K245" s="17">
        <f>IF(A245&amp;""="","",IF(H245=0,"",ROUND(I245/H245,4)))</f>
        <v/>
      </c>
      <c r="L245" s="16">
        <f>IF(A245&amp;""="","",MAX(0,G245-H245))</f>
        <v/>
      </c>
    </row>
    <row r="246">
      <c r="A246" s="5" t="n"/>
      <c r="B246" s="18" t="n"/>
      <c r="C246" s="5" t="n"/>
      <c r="D246" s="5" t="n"/>
      <c r="E246" s="5" t="n"/>
      <c r="F246" s="18" t="n"/>
      <c r="G246" s="16">
        <f>IF(A246&amp;""="","",COUNTIFS('الطلاب'!$C$6:$C$305,C246&amp;""))</f>
        <v/>
      </c>
      <c r="H246" s="16">
        <f>IF(A246&amp;""="","",COUNTIFS('التسليم'!$A$6:$A$2005,A246&amp;""))</f>
        <v/>
      </c>
      <c r="I246" s="16">
        <f>IF(A246&amp;""="","",COUNTIFS('التسليم'!$A$6:$A$2005,A246&amp;"",'التسليم'!$C$6:$C$2005,"سلّم في الموعد")+COUNTIFS('التسليم'!$A$6:$A$2005,A246&amp;"",'التسليم'!$C$6:$C$2005,"سلّم متأخرًا"))</f>
        <v/>
      </c>
      <c r="J246" s="16">
        <f>IF(A246&amp;""="","",COUNTIFS('التسليم'!$A$6:$A$2005,A246&amp;"",'التسليم'!$C$6:$C$2005,"لم يسلّم"))</f>
        <v/>
      </c>
      <c r="K246" s="17">
        <f>IF(A246&amp;""="","",IF(H246=0,"",ROUND(I246/H246,4)))</f>
        <v/>
      </c>
      <c r="L246" s="16">
        <f>IF(A246&amp;""="","",MAX(0,G246-H246))</f>
        <v/>
      </c>
    </row>
    <row r="247">
      <c r="A247" s="5" t="n"/>
      <c r="B247" s="18" t="n"/>
      <c r="C247" s="5" t="n"/>
      <c r="D247" s="5" t="n"/>
      <c r="E247" s="5" t="n"/>
      <c r="F247" s="18" t="n"/>
      <c r="G247" s="16">
        <f>IF(A247&amp;""="","",COUNTIFS('الطلاب'!$C$6:$C$305,C247&amp;""))</f>
        <v/>
      </c>
      <c r="H247" s="16">
        <f>IF(A247&amp;""="","",COUNTIFS('التسليم'!$A$6:$A$2005,A247&amp;""))</f>
        <v/>
      </c>
      <c r="I247" s="16">
        <f>IF(A247&amp;""="","",COUNTIFS('التسليم'!$A$6:$A$2005,A247&amp;"",'التسليم'!$C$6:$C$2005,"سلّم في الموعد")+COUNTIFS('التسليم'!$A$6:$A$2005,A247&amp;"",'التسليم'!$C$6:$C$2005,"سلّم متأخرًا"))</f>
        <v/>
      </c>
      <c r="J247" s="16">
        <f>IF(A247&amp;""="","",COUNTIFS('التسليم'!$A$6:$A$2005,A247&amp;"",'التسليم'!$C$6:$C$2005,"لم يسلّم"))</f>
        <v/>
      </c>
      <c r="K247" s="17">
        <f>IF(A247&amp;""="","",IF(H247=0,"",ROUND(I247/H247,4)))</f>
        <v/>
      </c>
      <c r="L247" s="16">
        <f>IF(A247&amp;""="","",MAX(0,G247-H247))</f>
        <v/>
      </c>
    </row>
    <row r="248">
      <c r="A248" s="5" t="n"/>
      <c r="B248" s="18" t="n"/>
      <c r="C248" s="5" t="n"/>
      <c r="D248" s="5" t="n"/>
      <c r="E248" s="5" t="n"/>
      <c r="F248" s="18" t="n"/>
      <c r="G248" s="16">
        <f>IF(A248&amp;""="","",COUNTIFS('الطلاب'!$C$6:$C$305,C248&amp;""))</f>
        <v/>
      </c>
      <c r="H248" s="16">
        <f>IF(A248&amp;""="","",COUNTIFS('التسليم'!$A$6:$A$2005,A248&amp;""))</f>
        <v/>
      </c>
      <c r="I248" s="16">
        <f>IF(A248&amp;""="","",COUNTIFS('التسليم'!$A$6:$A$2005,A248&amp;"",'التسليم'!$C$6:$C$2005,"سلّم في الموعد")+COUNTIFS('التسليم'!$A$6:$A$2005,A248&amp;"",'التسليم'!$C$6:$C$2005,"سلّم متأخرًا"))</f>
        <v/>
      </c>
      <c r="J248" s="16">
        <f>IF(A248&amp;""="","",COUNTIFS('التسليم'!$A$6:$A$2005,A248&amp;"",'التسليم'!$C$6:$C$2005,"لم يسلّم"))</f>
        <v/>
      </c>
      <c r="K248" s="17">
        <f>IF(A248&amp;""="","",IF(H248=0,"",ROUND(I248/H248,4)))</f>
        <v/>
      </c>
      <c r="L248" s="16">
        <f>IF(A248&amp;""="","",MAX(0,G248-H248))</f>
        <v/>
      </c>
    </row>
    <row r="249">
      <c r="A249" s="5" t="n"/>
      <c r="B249" s="18" t="n"/>
      <c r="C249" s="5" t="n"/>
      <c r="D249" s="5" t="n"/>
      <c r="E249" s="5" t="n"/>
      <c r="F249" s="18" t="n"/>
      <c r="G249" s="16">
        <f>IF(A249&amp;""="","",COUNTIFS('الطلاب'!$C$6:$C$305,C249&amp;""))</f>
        <v/>
      </c>
      <c r="H249" s="16">
        <f>IF(A249&amp;""="","",COUNTIFS('التسليم'!$A$6:$A$2005,A249&amp;""))</f>
        <v/>
      </c>
      <c r="I249" s="16">
        <f>IF(A249&amp;""="","",COUNTIFS('التسليم'!$A$6:$A$2005,A249&amp;"",'التسليم'!$C$6:$C$2005,"سلّم في الموعد")+COUNTIFS('التسليم'!$A$6:$A$2005,A249&amp;"",'التسليم'!$C$6:$C$2005,"سلّم متأخرًا"))</f>
        <v/>
      </c>
      <c r="J249" s="16">
        <f>IF(A249&amp;""="","",COUNTIFS('التسليم'!$A$6:$A$2005,A249&amp;"",'التسليم'!$C$6:$C$2005,"لم يسلّم"))</f>
        <v/>
      </c>
      <c r="K249" s="17">
        <f>IF(A249&amp;""="","",IF(H249=0,"",ROUND(I249/H249,4)))</f>
        <v/>
      </c>
      <c r="L249" s="16">
        <f>IF(A249&amp;""="","",MAX(0,G249-H249))</f>
        <v/>
      </c>
    </row>
    <row r="250">
      <c r="A250" s="5" t="n"/>
      <c r="B250" s="18" t="n"/>
      <c r="C250" s="5" t="n"/>
      <c r="D250" s="5" t="n"/>
      <c r="E250" s="5" t="n"/>
      <c r="F250" s="18" t="n"/>
      <c r="G250" s="16">
        <f>IF(A250&amp;""="","",COUNTIFS('الطلاب'!$C$6:$C$305,C250&amp;""))</f>
        <v/>
      </c>
      <c r="H250" s="16">
        <f>IF(A250&amp;""="","",COUNTIFS('التسليم'!$A$6:$A$2005,A250&amp;""))</f>
        <v/>
      </c>
      <c r="I250" s="16">
        <f>IF(A250&amp;""="","",COUNTIFS('التسليم'!$A$6:$A$2005,A250&amp;"",'التسليم'!$C$6:$C$2005,"سلّم في الموعد")+COUNTIFS('التسليم'!$A$6:$A$2005,A250&amp;"",'التسليم'!$C$6:$C$2005,"سلّم متأخرًا"))</f>
        <v/>
      </c>
      <c r="J250" s="16">
        <f>IF(A250&amp;""="","",COUNTIFS('التسليم'!$A$6:$A$2005,A250&amp;"",'التسليم'!$C$6:$C$2005,"لم يسلّم"))</f>
        <v/>
      </c>
      <c r="K250" s="17">
        <f>IF(A250&amp;""="","",IF(H250=0,"",ROUND(I250/H250,4)))</f>
        <v/>
      </c>
      <c r="L250" s="16">
        <f>IF(A250&amp;""="","",MAX(0,G250-H250))</f>
        <v/>
      </c>
    </row>
    <row r="251">
      <c r="A251" s="5" t="n"/>
      <c r="B251" s="18" t="n"/>
      <c r="C251" s="5" t="n"/>
      <c r="D251" s="5" t="n"/>
      <c r="E251" s="5" t="n"/>
      <c r="F251" s="18" t="n"/>
      <c r="G251" s="16">
        <f>IF(A251&amp;""="","",COUNTIFS('الطلاب'!$C$6:$C$305,C251&amp;""))</f>
        <v/>
      </c>
      <c r="H251" s="16">
        <f>IF(A251&amp;""="","",COUNTIFS('التسليم'!$A$6:$A$2005,A251&amp;""))</f>
        <v/>
      </c>
      <c r="I251" s="16">
        <f>IF(A251&amp;""="","",COUNTIFS('التسليم'!$A$6:$A$2005,A251&amp;"",'التسليم'!$C$6:$C$2005,"سلّم في الموعد")+COUNTIFS('التسليم'!$A$6:$A$2005,A251&amp;"",'التسليم'!$C$6:$C$2005,"سلّم متأخرًا"))</f>
        <v/>
      </c>
      <c r="J251" s="16">
        <f>IF(A251&amp;""="","",COUNTIFS('التسليم'!$A$6:$A$2005,A251&amp;"",'التسليم'!$C$6:$C$2005,"لم يسلّم"))</f>
        <v/>
      </c>
      <c r="K251" s="17">
        <f>IF(A251&amp;""="","",IF(H251=0,"",ROUND(I251/H251,4)))</f>
        <v/>
      </c>
      <c r="L251" s="16">
        <f>IF(A251&amp;""="","",MAX(0,G251-H251))</f>
        <v/>
      </c>
    </row>
    <row r="252">
      <c r="A252" s="5" t="n"/>
      <c r="B252" s="18" t="n"/>
      <c r="C252" s="5" t="n"/>
      <c r="D252" s="5" t="n"/>
      <c r="E252" s="5" t="n"/>
      <c r="F252" s="18" t="n"/>
      <c r="G252" s="16">
        <f>IF(A252&amp;""="","",COUNTIFS('الطلاب'!$C$6:$C$305,C252&amp;""))</f>
        <v/>
      </c>
      <c r="H252" s="16">
        <f>IF(A252&amp;""="","",COUNTIFS('التسليم'!$A$6:$A$2005,A252&amp;""))</f>
        <v/>
      </c>
      <c r="I252" s="16">
        <f>IF(A252&amp;""="","",COUNTIFS('التسليم'!$A$6:$A$2005,A252&amp;"",'التسليم'!$C$6:$C$2005,"سلّم في الموعد")+COUNTIFS('التسليم'!$A$6:$A$2005,A252&amp;"",'التسليم'!$C$6:$C$2005,"سلّم متأخرًا"))</f>
        <v/>
      </c>
      <c r="J252" s="16">
        <f>IF(A252&amp;""="","",COUNTIFS('التسليم'!$A$6:$A$2005,A252&amp;"",'التسليم'!$C$6:$C$2005,"لم يسلّم"))</f>
        <v/>
      </c>
      <c r="K252" s="17">
        <f>IF(A252&amp;""="","",IF(H252=0,"",ROUND(I252/H252,4)))</f>
        <v/>
      </c>
      <c r="L252" s="16">
        <f>IF(A252&amp;""="","",MAX(0,G252-H252))</f>
        <v/>
      </c>
    </row>
    <row r="253">
      <c r="A253" s="5" t="n"/>
      <c r="B253" s="18" t="n"/>
      <c r="C253" s="5" t="n"/>
      <c r="D253" s="5" t="n"/>
      <c r="E253" s="5" t="n"/>
      <c r="F253" s="18" t="n"/>
      <c r="G253" s="16">
        <f>IF(A253&amp;""="","",COUNTIFS('الطلاب'!$C$6:$C$305,C253&amp;""))</f>
        <v/>
      </c>
      <c r="H253" s="16">
        <f>IF(A253&amp;""="","",COUNTIFS('التسليم'!$A$6:$A$2005,A253&amp;""))</f>
        <v/>
      </c>
      <c r="I253" s="16">
        <f>IF(A253&amp;""="","",COUNTIFS('التسليم'!$A$6:$A$2005,A253&amp;"",'التسليم'!$C$6:$C$2005,"سلّم في الموعد")+COUNTIFS('التسليم'!$A$6:$A$2005,A253&amp;"",'التسليم'!$C$6:$C$2005,"سلّم متأخرًا"))</f>
        <v/>
      </c>
      <c r="J253" s="16">
        <f>IF(A253&amp;""="","",COUNTIFS('التسليم'!$A$6:$A$2005,A253&amp;"",'التسليم'!$C$6:$C$2005,"لم يسلّم"))</f>
        <v/>
      </c>
      <c r="K253" s="17">
        <f>IF(A253&amp;""="","",IF(H253=0,"",ROUND(I253/H253,4)))</f>
        <v/>
      </c>
      <c r="L253" s="16">
        <f>IF(A253&amp;""="","",MAX(0,G253-H253))</f>
        <v/>
      </c>
    </row>
    <row r="254">
      <c r="A254" s="5" t="n"/>
      <c r="B254" s="18" t="n"/>
      <c r="C254" s="5" t="n"/>
      <c r="D254" s="5" t="n"/>
      <c r="E254" s="5" t="n"/>
      <c r="F254" s="18" t="n"/>
      <c r="G254" s="16">
        <f>IF(A254&amp;""="","",COUNTIFS('الطلاب'!$C$6:$C$305,C254&amp;""))</f>
        <v/>
      </c>
      <c r="H254" s="16">
        <f>IF(A254&amp;""="","",COUNTIFS('التسليم'!$A$6:$A$2005,A254&amp;""))</f>
        <v/>
      </c>
      <c r="I254" s="16">
        <f>IF(A254&amp;""="","",COUNTIFS('التسليم'!$A$6:$A$2005,A254&amp;"",'التسليم'!$C$6:$C$2005,"سلّم في الموعد")+COUNTIFS('التسليم'!$A$6:$A$2005,A254&amp;"",'التسليم'!$C$6:$C$2005,"سلّم متأخرًا"))</f>
        <v/>
      </c>
      <c r="J254" s="16">
        <f>IF(A254&amp;""="","",COUNTIFS('التسليم'!$A$6:$A$2005,A254&amp;"",'التسليم'!$C$6:$C$2005,"لم يسلّم"))</f>
        <v/>
      </c>
      <c r="K254" s="17">
        <f>IF(A254&amp;""="","",IF(H254=0,"",ROUND(I254/H254,4)))</f>
        <v/>
      </c>
      <c r="L254" s="16">
        <f>IF(A254&amp;""="","",MAX(0,G254-H254))</f>
        <v/>
      </c>
    </row>
    <row r="255">
      <c r="A255" s="5" t="n"/>
      <c r="B255" s="18" t="n"/>
      <c r="C255" s="5" t="n"/>
      <c r="D255" s="5" t="n"/>
      <c r="E255" s="5" t="n"/>
      <c r="F255" s="18" t="n"/>
      <c r="G255" s="16">
        <f>IF(A255&amp;""="","",COUNTIFS('الطلاب'!$C$6:$C$305,C255&amp;""))</f>
        <v/>
      </c>
      <c r="H255" s="16">
        <f>IF(A255&amp;""="","",COUNTIFS('التسليم'!$A$6:$A$2005,A255&amp;""))</f>
        <v/>
      </c>
      <c r="I255" s="16">
        <f>IF(A255&amp;""="","",COUNTIFS('التسليم'!$A$6:$A$2005,A255&amp;"",'التسليم'!$C$6:$C$2005,"سلّم في الموعد")+COUNTIFS('التسليم'!$A$6:$A$2005,A255&amp;"",'التسليم'!$C$6:$C$2005,"سلّم متأخرًا"))</f>
        <v/>
      </c>
      <c r="J255" s="16">
        <f>IF(A255&amp;""="","",COUNTIFS('التسليم'!$A$6:$A$2005,A255&amp;"",'التسليم'!$C$6:$C$2005,"لم يسلّم"))</f>
        <v/>
      </c>
      <c r="K255" s="17">
        <f>IF(A255&amp;""="","",IF(H255=0,"",ROUND(I255/H255,4)))</f>
        <v/>
      </c>
      <c r="L255" s="16">
        <f>IF(A255&amp;""="","",MAX(0,G255-H255))</f>
        <v/>
      </c>
    </row>
    <row r="256">
      <c r="A256" s="5" t="n"/>
      <c r="B256" s="18" t="n"/>
      <c r="C256" s="5" t="n"/>
      <c r="D256" s="5" t="n"/>
      <c r="E256" s="5" t="n"/>
      <c r="F256" s="18" t="n"/>
      <c r="G256" s="16">
        <f>IF(A256&amp;""="","",COUNTIFS('الطلاب'!$C$6:$C$305,C256&amp;""))</f>
        <v/>
      </c>
      <c r="H256" s="16">
        <f>IF(A256&amp;""="","",COUNTIFS('التسليم'!$A$6:$A$2005,A256&amp;""))</f>
        <v/>
      </c>
      <c r="I256" s="16">
        <f>IF(A256&amp;""="","",COUNTIFS('التسليم'!$A$6:$A$2005,A256&amp;"",'التسليم'!$C$6:$C$2005,"سلّم في الموعد")+COUNTIFS('التسليم'!$A$6:$A$2005,A256&amp;"",'التسليم'!$C$6:$C$2005,"سلّم متأخرًا"))</f>
        <v/>
      </c>
      <c r="J256" s="16">
        <f>IF(A256&amp;""="","",COUNTIFS('التسليم'!$A$6:$A$2005,A256&amp;"",'التسليم'!$C$6:$C$2005,"لم يسلّم"))</f>
        <v/>
      </c>
      <c r="K256" s="17">
        <f>IF(A256&amp;""="","",IF(H256=0,"",ROUND(I256/H256,4)))</f>
        <v/>
      </c>
      <c r="L256" s="16">
        <f>IF(A256&amp;""="","",MAX(0,G256-H256))</f>
        <v/>
      </c>
    </row>
    <row r="257">
      <c r="A257" s="5" t="n"/>
      <c r="B257" s="18" t="n"/>
      <c r="C257" s="5" t="n"/>
      <c r="D257" s="5" t="n"/>
      <c r="E257" s="5" t="n"/>
      <c r="F257" s="18" t="n"/>
      <c r="G257" s="16">
        <f>IF(A257&amp;""="","",COUNTIFS('الطلاب'!$C$6:$C$305,C257&amp;""))</f>
        <v/>
      </c>
      <c r="H257" s="16">
        <f>IF(A257&amp;""="","",COUNTIFS('التسليم'!$A$6:$A$2005,A257&amp;""))</f>
        <v/>
      </c>
      <c r="I257" s="16">
        <f>IF(A257&amp;""="","",COUNTIFS('التسليم'!$A$6:$A$2005,A257&amp;"",'التسليم'!$C$6:$C$2005,"سلّم في الموعد")+COUNTIFS('التسليم'!$A$6:$A$2005,A257&amp;"",'التسليم'!$C$6:$C$2005,"سلّم متأخرًا"))</f>
        <v/>
      </c>
      <c r="J257" s="16">
        <f>IF(A257&amp;""="","",COUNTIFS('التسليم'!$A$6:$A$2005,A257&amp;"",'التسليم'!$C$6:$C$2005,"لم يسلّم"))</f>
        <v/>
      </c>
      <c r="K257" s="17">
        <f>IF(A257&amp;""="","",IF(H257=0,"",ROUND(I257/H257,4)))</f>
        <v/>
      </c>
      <c r="L257" s="16">
        <f>IF(A257&amp;""="","",MAX(0,G257-H257))</f>
        <v/>
      </c>
    </row>
    <row r="258">
      <c r="A258" s="5" t="n"/>
      <c r="B258" s="18" t="n"/>
      <c r="C258" s="5" t="n"/>
      <c r="D258" s="5" t="n"/>
      <c r="E258" s="5" t="n"/>
      <c r="F258" s="18" t="n"/>
      <c r="G258" s="16">
        <f>IF(A258&amp;""="","",COUNTIFS('الطلاب'!$C$6:$C$305,C258&amp;""))</f>
        <v/>
      </c>
      <c r="H258" s="16">
        <f>IF(A258&amp;""="","",COUNTIFS('التسليم'!$A$6:$A$2005,A258&amp;""))</f>
        <v/>
      </c>
      <c r="I258" s="16">
        <f>IF(A258&amp;""="","",COUNTIFS('التسليم'!$A$6:$A$2005,A258&amp;"",'التسليم'!$C$6:$C$2005,"سلّم في الموعد")+COUNTIFS('التسليم'!$A$6:$A$2005,A258&amp;"",'التسليم'!$C$6:$C$2005,"سلّم متأخرًا"))</f>
        <v/>
      </c>
      <c r="J258" s="16">
        <f>IF(A258&amp;""="","",COUNTIFS('التسليم'!$A$6:$A$2005,A258&amp;"",'التسليم'!$C$6:$C$2005,"لم يسلّم"))</f>
        <v/>
      </c>
      <c r="K258" s="17">
        <f>IF(A258&amp;""="","",IF(H258=0,"",ROUND(I258/H258,4)))</f>
        <v/>
      </c>
      <c r="L258" s="16">
        <f>IF(A258&amp;""="","",MAX(0,G258-H258))</f>
        <v/>
      </c>
    </row>
    <row r="259">
      <c r="A259" s="5" t="n"/>
      <c r="B259" s="18" t="n"/>
      <c r="C259" s="5" t="n"/>
      <c r="D259" s="5" t="n"/>
      <c r="E259" s="5" t="n"/>
      <c r="F259" s="18" t="n"/>
      <c r="G259" s="16">
        <f>IF(A259&amp;""="","",COUNTIFS('الطلاب'!$C$6:$C$305,C259&amp;""))</f>
        <v/>
      </c>
      <c r="H259" s="16">
        <f>IF(A259&amp;""="","",COUNTIFS('التسليم'!$A$6:$A$2005,A259&amp;""))</f>
        <v/>
      </c>
      <c r="I259" s="16">
        <f>IF(A259&amp;""="","",COUNTIFS('التسليم'!$A$6:$A$2005,A259&amp;"",'التسليم'!$C$6:$C$2005,"سلّم في الموعد")+COUNTIFS('التسليم'!$A$6:$A$2005,A259&amp;"",'التسليم'!$C$6:$C$2005,"سلّم متأخرًا"))</f>
        <v/>
      </c>
      <c r="J259" s="16">
        <f>IF(A259&amp;""="","",COUNTIFS('التسليم'!$A$6:$A$2005,A259&amp;"",'التسليم'!$C$6:$C$2005,"لم يسلّم"))</f>
        <v/>
      </c>
      <c r="K259" s="17">
        <f>IF(A259&amp;""="","",IF(H259=0,"",ROUND(I259/H259,4)))</f>
        <v/>
      </c>
      <c r="L259" s="16">
        <f>IF(A259&amp;""="","",MAX(0,G259-H259))</f>
        <v/>
      </c>
    </row>
    <row r="260">
      <c r="A260" s="5" t="n"/>
      <c r="B260" s="18" t="n"/>
      <c r="C260" s="5" t="n"/>
      <c r="D260" s="5" t="n"/>
      <c r="E260" s="5" t="n"/>
      <c r="F260" s="18" t="n"/>
      <c r="G260" s="16">
        <f>IF(A260&amp;""="","",COUNTIFS('الطلاب'!$C$6:$C$305,C260&amp;""))</f>
        <v/>
      </c>
      <c r="H260" s="16">
        <f>IF(A260&amp;""="","",COUNTIFS('التسليم'!$A$6:$A$2005,A260&amp;""))</f>
        <v/>
      </c>
      <c r="I260" s="16">
        <f>IF(A260&amp;""="","",COUNTIFS('التسليم'!$A$6:$A$2005,A260&amp;"",'التسليم'!$C$6:$C$2005,"سلّم في الموعد")+COUNTIFS('التسليم'!$A$6:$A$2005,A260&amp;"",'التسليم'!$C$6:$C$2005,"سلّم متأخرًا"))</f>
        <v/>
      </c>
      <c r="J260" s="16">
        <f>IF(A260&amp;""="","",COUNTIFS('التسليم'!$A$6:$A$2005,A260&amp;"",'التسليم'!$C$6:$C$2005,"لم يسلّم"))</f>
        <v/>
      </c>
      <c r="K260" s="17">
        <f>IF(A260&amp;""="","",IF(H260=0,"",ROUND(I260/H260,4)))</f>
        <v/>
      </c>
      <c r="L260" s="16">
        <f>IF(A260&amp;""="","",MAX(0,G260-H260))</f>
        <v/>
      </c>
    </row>
    <row r="261">
      <c r="A261" s="5" t="n"/>
      <c r="B261" s="18" t="n"/>
      <c r="C261" s="5" t="n"/>
      <c r="D261" s="5" t="n"/>
      <c r="E261" s="5" t="n"/>
      <c r="F261" s="18" t="n"/>
      <c r="G261" s="16">
        <f>IF(A261&amp;""="","",COUNTIFS('الطلاب'!$C$6:$C$305,C261&amp;""))</f>
        <v/>
      </c>
      <c r="H261" s="16">
        <f>IF(A261&amp;""="","",COUNTIFS('التسليم'!$A$6:$A$2005,A261&amp;""))</f>
        <v/>
      </c>
      <c r="I261" s="16">
        <f>IF(A261&amp;""="","",COUNTIFS('التسليم'!$A$6:$A$2005,A261&amp;"",'التسليم'!$C$6:$C$2005,"سلّم في الموعد")+COUNTIFS('التسليم'!$A$6:$A$2005,A261&amp;"",'التسليم'!$C$6:$C$2005,"سلّم متأخرًا"))</f>
        <v/>
      </c>
      <c r="J261" s="16">
        <f>IF(A261&amp;""="","",COUNTIFS('التسليم'!$A$6:$A$2005,A261&amp;"",'التسليم'!$C$6:$C$2005,"لم يسلّم"))</f>
        <v/>
      </c>
      <c r="K261" s="17">
        <f>IF(A261&amp;""="","",IF(H261=0,"",ROUND(I261/H261,4)))</f>
        <v/>
      </c>
      <c r="L261" s="16">
        <f>IF(A261&amp;""="","",MAX(0,G261-H261))</f>
        <v/>
      </c>
    </row>
    <row r="262">
      <c r="A262" s="5" t="n"/>
      <c r="B262" s="18" t="n"/>
      <c r="C262" s="5" t="n"/>
      <c r="D262" s="5" t="n"/>
      <c r="E262" s="5" t="n"/>
      <c r="F262" s="18" t="n"/>
      <c r="G262" s="16">
        <f>IF(A262&amp;""="","",COUNTIFS('الطلاب'!$C$6:$C$305,C262&amp;""))</f>
        <v/>
      </c>
      <c r="H262" s="16">
        <f>IF(A262&amp;""="","",COUNTIFS('التسليم'!$A$6:$A$2005,A262&amp;""))</f>
        <v/>
      </c>
      <c r="I262" s="16">
        <f>IF(A262&amp;""="","",COUNTIFS('التسليم'!$A$6:$A$2005,A262&amp;"",'التسليم'!$C$6:$C$2005,"سلّم في الموعد")+COUNTIFS('التسليم'!$A$6:$A$2005,A262&amp;"",'التسليم'!$C$6:$C$2005,"سلّم متأخرًا"))</f>
        <v/>
      </c>
      <c r="J262" s="16">
        <f>IF(A262&amp;""="","",COUNTIFS('التسليم'!$A$6:$A$2005,A262&amp;"",'التسليم'!$C$6:$C$2005,"لم يسلّم"))</f>
        <v/>
      </c>
      <c r="K262" s="17">
        <f>IF(A262&amp;""="","",IF(H262=0,"",ROUND(I262/H262,4)))</f>
        <v/>
      </c>
      <c r="L262" s="16">
        <f>IF(A262&amp;""="","",MAX(0,G262-H262))</f>
        <v/>
      </c>
    </row>
    <row r="263">
      <c r="A263" s="5" t="n"/>
      <c r="B263" s="18" t="n"/>
      <c r="C263" s="5" t="n"/>
      <c r="D263" s="5" t="n"/>
      <c r="E263" s="5" t="n"/>
      <c r="F263" s="18" t="n"/>
      <c r="G263" s="16">
        <f>IF(A263&amp;""="","",COUNTIFS('الطلاب'!$C$6:$C$305,C263&amp;""))</f>
        <v/>
      </c>
      <c r="H263" s="16">
        <f>IF(A263&amp;""="","",COUNTIFS('التسليم'!$A$6:$A$2005,A263&amp;""))</f>
        <v/>
      </c>
      <c r="I263" s="16">
        <f>IF(A263&amp;""="","",COUNTIFS('التسليم'!$A$6:$A$2005,A263&amp;"",'التسليم'!$C$6:$C$2005,"سلّم في الموعد")+COUNTIFS('التسليم'!$A$6:$A$2005,A263&amp;"",'التسليم'!$C$6:$C$2005,"سلّم متأخرًا"))</f>
        <v/>
      </c>
      <c r="J263" s="16">
        <f>IF(A263&amp;""="","",COUNTIFS('التسليم'!$A$6:$A$2005,A263&amp;"",'التسليم'!$C$6:$C$2005,"لم يسلّم"))</f>
        <v/>
      </c>
      <c r="K263" s="17">
        <f>IF(A263&amp;""="","",IF(H263=0,"",ROUND(I263/H263,4)))</f>
        <v/>
      </c>
      <c r="L263" s="16">
        <f>IF(A263&amp;""="","",MAX(0,G263-H263))</f>
        <v/>
      </c>
    </row>
    <row r="264">
      <c r="A264" s="5" t="n"/>
      <c r="B264" s="18" t="n"/>
      <c r="C264" s="5" t="n"/>
      <c r="D264" s="5" t="n"/>
      <c r="E264" s="5" t="n"/>
      <c r="F264" s="18" t="n"/>
      <c r="G264" s="16">
        <f>IF(A264&amp;""="","",COUNTIFS('الطلاب'!$C$6:$C$305,C264&amp;""))</f>
        <v/>
      </c>
      <c r="H264" s="16">
        <f>IF(A264&amp;""="","",COUNTIFS('التسليم'!$A$6:$A$2005,A264&amp;""))</f>
        <v/>
      </c>
      <c r="I264" s="16">
        <f>IF(A264&amp;""="","",COUNTIFS('التسليم'!$A$6:$A$2005,A264&amp;"",'التسليم'!$C$6:$C$2005,"سلّم في الموعد")+COUNTIFS('التسليم'!$A$6:$A$2005,A264&amp;"",'التسليم'!$C$6:$C$2005,"سلّم متأخرًا"))</f>
        <v/>
      </c>
      <c r="J264" s="16">
        <f>IF(A264&amp;""="","",COUNTIFS('التسليم'!$A$6:$A$2005,A264&amp;"",'التسليم'!$C$6:$C$2005,"لم يسلّم"))</f>
        <v/>
      </c>
      <c r="K264" s="17">
        <f>IF(A264&amp;""="","",IF(H264=0,"",ROUND(I264/H264,4)))</f>
        <v/>
      </c>
      <c r="L264" s="16">
        <f>IF(A264&amp;""="","",MAX(0,G264-H264))</f>
        <v/>
      </c>
    </row>
    <row r="265">
      <c r="A265" s="5" t="n"/>
      <c r="B265" s="18" t="n"/>
      <c r="C265" s="5" t="n"/>
      <c r="D265" s="5" t="n"/>
      <c r="E265" s="5" t="n"/>
      <c r="F265" s="18" t="n"/>
      <c r="G265" s="16">
        <f>IF(A265&amp;""="","",COUNTIFS('الطلاب'!$C$6:$C$305,C265&amp;""))</f>
        <v/>
      </c>
      <c r="H265" s="16">
        <f>IF(A265&amp;""="","",COUNTIFS('التسليم'!$A$6:$A$2005,A265&amp;""))</f>
        <v/>
      </c>
      <c r="I265" s="16">
        <f>IF(A265&amp;""="","",COUNTIFS('التسليم'!$A$6:$A$2005,A265&amp;"",'التسليم'!$C$6:$C$2005,"سلّم في الموعد")+COUNTIFS('التسليم'!$A$6:$A$2005,A265&amp;"",'التسليم'!$C$6:$C$2005,"سلّم متأخرًا"))</f>
        <v/>
      </c>
      <c r="J265" s="16">
        <f>IF(A265&amp;""="","",COUNTIFS('التسليم'!$A$6:$A$2005,A265&amp;"",'التسليم'!$C$6:$C$2005,"لم يسلّم"))</f>
        <v/>
      </c>
      <c r="K265" s="17">
        <f>IF(A265&amp;""="","",IF(H265=0,"",ROUND(I265/H265,4)))</f>
        <v/>
      </c>
      <c r="L265" s="16">
        <f>IF(A265&amp;""="","",MAX(0,G265-H265))</f>
        <v/>
      </c>
    </row>
    <row r="266">
      <c r="A266" s="5" t="n"/>
      <c r="B266" s="18" t="n"/>
      <c r="C266" s="5" t="n"/>
      <c r="D266" s="5" t="n"/>
      <c r="E266" s="5" t="n"/>
      <c r="F266" s="18" t="n"/>
      <c r="G266" s="16">
        <f>IF(A266&amp;""="","",COUNTIFS('الطلاب'!$C$6:$C$305,C266&amp;""))</f>
        <v/>
      </c>
      <c r="H266" s="16">
        <f>IF(A266&amp;""="","",COUNTIFS('التسليم'!$A$6:$A$2005,A266&amp;""))</f>
        <v/>
      </c>
      <c r="I266" s="16">
        <f>IF(A266&amp;""="","",COUNTIFS('التسليم'!$A$6:$A$2005,A266&amp;"",'التسليم'!$C$6:$C$2005,"سلّم في الموعد")+COUNTIFS('التسليم'!$A$6:$A$2005,A266&amp;"",'التسليم'!$C$6:$C$2005,"سلّم متأخرًا"))</f>
        <v/>
      </c>
      <c r="J266" s="16">
        <f>IF(A266&amp;""="","",COUNTIFS('التسليم'!$A$6:$A$2005,A266&amp;"",'التسليم'!$C$6:$C$2005,"لم يسلّم"))</f>
        <v/>
      </c>
      <c r="K266" s="17">
        <f>IF(A266&amp;""="","",IF(H266=0,"",ROUND(I266/H266,4)))</f>
        <v/>
      </c>
      <c r="L266" s="16">
        <f>IF(A266&amp;""="","",MAX(0,G266-H266))</f>
        <v/>
      </c>
    </row>
    <row r="267">
      <c r="A267" s="5" t="n"/>
      <c r="B267" s="18" t="n"/>
      <c r="C267" s="5" t="n"/>
      <c r="D267" s="5" t="n"/>
      <c r="E267" s="5" t="n"/>
      <c r="F267" s="18" t="n"/>
      <c r="G267" s="16">
        <f>IF(A267&amp;""="","",COUNTIFS('الطلاب'!$C$6:$C$305,C267&amp;""))</f>
        <v/>
      </c>
      <c r="H267" s="16">
        <f>IF(A267&amp;""="","",COUNTIFS('التسليم'!$A$6:$A$2005,A267&amp;""))</f>
        <v/>
      </c>
      <c r="I267" s="16">
        <f>IF(A267&amp;""="","",COUNTIFS('التسليم'!$A$6:$A$2005,A267&amp;"",'التسليم'!$C$6:$C$2005,"سلّم في الموعد")+COUNTIFS('التسليم'!$A$6:$A$2005,A267&amp;"",'التسليم'!$C$6:$C$2005,"سلّم متأخرًا"))</f>
        <v/>
      </c>
      <c r="J267" s="16">
        <f>IF(A267&amp;""="","",COUNTIFS('التسليم'!$A$6:$A$2005,A267&amp;"",'التسليم'!$C$6:$C$2005,"لم يسلّم"))</f>
        <v/>
      </c>
      <c r="K267" s="17">
        <f>IF(A267&amp;""="","",IF(H267=0,"",ROUND(I267/H267,4)))</f>
        <v/>
      </c>
      <c r="L267" s="16">
        <f>IF(A267&amp;""="","",MAX(0,G267-H267))</f>
        <v/>
      </c>
    </row>
    <row r="268">
      <c r="A268" s="5" t="n"/>
      <c r="B268" s="18" t="n"/>
      <c r="C268" s="5" t="n"/>
      <c r="D268" s="5" t="n"/>
      <c r="E268" s="5" t="n"/>
      <c r="F268" s="18" t="n"/>
      <c r="G268" s="16">
        <f>IF(A268&amp;""="","",COUNTIFS('الطلاب'!$C$6:$C$305,C268&amp;""))</f>
        <v/>
      </c>
      <c r="H268" s="16">
        <f>IF(A268&amp;""="","",COUNTIFS('التسليم'!$A$6:$A$2005,A268&amp;""))</f>
        <v/>
      </c>
      <c r="I268" s="16">
        <f>IF(A268&amp;""="","",COUNTIFS('التسليم'!$A$6:$A$2005,A268&amp;"",'التسليم'!$C$6:$C$2005,"سلّم في الموعد")+COUNTIFS('التسليم'!$A$6:$A$2005,A268&amp;"",'التسليم'!$C$6:$C$2005,"سلّم متأخرًا"))</f>
        <v/>
      </c>
      <c r="J268" s="16">
        <f>IF(A268&amp;""="","",COUNTIFS('التسليم'!$A$6:$A$2005,A268&amp;"",'التسليم'!$C$6:$C$2005,"لم يسلّم"))</f>
        <v/>
      </c>
      <c r="K268" s="17">
        <f>IF(A268&amp;""="","",IF(H268=0,"",ROUND(I268/H268,4)))</f>
        <v/>
      </c>
      <c r="L268" s="16">
        <f>IF(A268&amp;""="","",MAX(0,G268-H268))</f>
        <v/>
      </c>
    </row>
    <row r="269">
      <c r="A269" s="5" t="n"/>
      <c r="B269" s="18" t="n"/>
      <c r="C269" s="5" t="n"/>
      <c r="D269" s="5" t="n"/>
      <c r="E269" s="5" t="n"/>
      <c r="F269" s="18" t="n"/>
      <c r="G269" s="16">
        <f>IF(A269&amp;""="","",COUNTIFS('الطلاب'!$C$6:$C$305,C269&amp;""))</f>
        <v/>
      </c>
      <c r="H269" s="16">
        <f>IF(A269&amp;""="","",COUNTIFS('التسليم'!$A$6:$A$2005,A269&amp;""))</f>
        <v/>
      </c>
      <c r="I269" s="16">
        <f>IF(A269&amp;""="","",COUNTIFS('التسليم'!$A$6:$A$2005,A269&amp;"",'التسليم'!$C$6:$C$2005,"سلّم في الموعد")+COUNTIFS('التسليم'!$A$6:$A$2005,A269&amp;"",'التسليم'!$C$6:$C$2005,"سلّم متأخرًا"))</f>
        <v/>
      </c>
      <c r="J269" s="16">
        <f>IF(A269&amp;""="","",COUNTIFS('التسليم'!$A$6:$A$2005,A269&amp;"",'التسليم'!$C$6:$C$2005,"لم يسلّم"))</f>
        <v/>
      </c>
      <c r="K269" s="17">
        <f>IF(A269&amp;""="","",IF(H269=0,"",ROUND(I269/H269,4)))</f>
        <v/>
      </c>
      <c r="L269" s="16">
        <f>IF(A269&amp;""="","",MAX(0,G269-H269))</f>
        <v/>
      </c>
    </row>
    <row r="270">
      <c r="A270" s="5" t="n"/>
      <c r="B270" s="18" t="n"/>
      <c r="C270" s="5" t="n"/>
      <c r="D270" s="5" t="n"/>
      <c r="E270" s="5" t="n"/>
      <c r="F270" s="18" t="n"/>
      <c r="G270" s="16">
        <f>IF(A270&amp;""="","",COUNTIFS('الطلاب'!$C$6:$C$305,C270&amp;""))</f>
        <v/>
      </c>
      <c r="H270" s="16">
        <f>IF(A270&amp;""="","",COUNTIFS('التسليم'!$A$6:$A$2005,A270&amp;""))</f>
        <v/>
      </c>
      <c r="I270" s="16">
        <f>IF(A270&amp;""="","",COUNTIFS('التسليم'!$A$6:$A$2005,A270&amp;"",'التسليم'!$C$6:$C$2005,"سلّم في الموعد")+COUNTIFS('التسليم'!$A$6:$A$2005,A270&amp;"",'التسليم'!$C$6:$C$2005,"سلّم متأخرًا"))</f>
        <v/>
      </c>
      <c r="J270" s="16">
        <f>IF(A270&amp;""="","",COUNTIFS('التسليم'!$A$6:$A$2005,A270&amp;"",'التسليم'!$C$6:$C$2005,"لم يسلّم"))</f>
        <v/>
      </c>
      <c r="K270" s="17">
        <f>IF(A270&amp;""="","",IF(H270=0,"",ROUND(I270/H270,4)))</f>
        <v/>
      </c>
      <c r="L270" s="16">
        <f>IF(A270&amp;""="","",MAX(0,G270-H270))</f>
        <v/>
      </c>
    </row>
    <row r="271">
      <c r="A271" s="5" t="n"/>
      <c r="B271" s="18" t="n"/>
      <c r="C271" s="5" t="n"/>
      <c r="D271" s="5" t="n"/>
      <c r="E271" s="5" t="n"/>
      <c r="F271" s="18" t="n"/>
      <c r="G271" s="16">
        <f>IF(A271&amp;""="","",COUNTIFS('الطلاب'!$C$6:$C$305,C271&amp;""))</f>
        <v/>
      </c>
      <c r="H271" s="16">
        <f>IF(A271&amp;""="","",COUNTIFS('التسليم'!$A$6:$A$2005,A271&amp;""))</f>
        <v/>
      </c>
      <c r="I271" s="16">
        <f>IF(A271&amp;""="","",COUNTIFS('التسليم'!$A$6:$A$2005,A271&amp;"",'التسليم'!$C$6:$C$2005,"سلّم في الموعد")+COUNTIFS('التسليم'!$A$6:$A$2005,A271&amp;"",'التسليم'!$C$6:$C$2005,"سلّم متأخرًا"))</f>
        <v/>
      </c>
      <c r="J271" s="16">
        <f>IF(A271&amp;""="","",COUNTIFS('التسليم'!$A$6:$A$2005,A271&amp;"",'التسليم'!$C$6:$C$2005,"لم يسلّم"))</f>
        <v/>
      </c>
      <c r="K271" s="17">
        <f>IF(A271&amp;""="","",IF(H271=0,"",ROUND(I271/H271,4)))</f>
        <v/>
      </c>
      <c r="L271" s="16">
        <f>IF(A271&amp;""="","",MAX(0,G271-H271))</f>
        <v/>
      </c>
    </row>
    <row r="272">
      <c r="A272" s="5" t="n"/>
      <c r="B272" s="18" t="n"/>
      <c r="C272" s="5" t="n"/>
      <c r="D272" s="5" t="n"/>
      <c r="E272" s="5" t="n"/>
      <c r="F272" s="18" t="n"/>
      <c r="G272" s="16">
        <f>IF(A272&amp;""="","",COUNTIFS('الطلاب'!$C$6:$C$305,C272&amp;""))</f>
        <v/>
      </c>
      <c r="H272" s="16">
        <f>IF(A272&amp;""="","",COUNTIFS('التسليم'!$A$6:$A$2005,A272&amp;""))</f>
        <v/>
      </c>
      <c r="I272" s="16">
        <f>IF(A272&amp;""="","",COUNTIFS('التسليم'!$A$6:$A$2005,A272&amp;"",'التسليم'!$C$6:$C$2005,"سلّم في الموعد")+COUNTIFS('التسليم'!$A$6:$A$2005,A272&amp;"",'التسليم'!$C$6:$C$2005,"سلّم متأخرًا"))</f>
        <v/>
      </c>
      <c r="J272" s="16">
        <f>IF(A272&amp;""="","",COUNTIFS('التسليم'!$A$6:$A$2005,A272&amp;"",'التسليم'!$C$6:$C$2005,"لم يسلّم"))</f>
        <v/>
      </c>
      <c r="K272" s="17">
        <f>IF(A272&amp;""="","",IF(H272=0,"",ROUND(I272/H272,4)))</f>
        <v/>
      </c>
      <c r="L272" s="16">
        <f>IF(A272&amp;""="","",MAX(0,G272-H272))</f>
        <v/>
      </c>
    </row>
    <row r="273">
      <c r="A273" s="5" t="n"/>
      <c r="B273" s="18" t="n"/>
      <c r="C273" s="5" t="n"/>
      <c r="D273" s="5" t="n"/>
      <c r="E273" s="5" t="n"/>
      <c r="F273" s="18" t="n"/>
      <c r="G273" s="16">
        <f>IF(A273&amp;""="","",COUNTIFS('الطلاب'!$C$6:$C$305,C273&amp;""))</f>
        <v/>
      </c>
      <c r="H273" s="16">
        <f>IF(A273&amp;""="","",COUNTIFS('التسليم'!$A$6:$A$2005,A273&amp;""))</f>
        <v/>
      </c>
      <c r="I273" s="16">
        <f>IF(A273&amp;""="","",COUNTIFS('التسليم'!$A$6:$A$2005,A273&amp;"",'التسليم'!$C$6:$C$2005,"سلّم في الموعد")+COUNTIFS('التسليم'!$A$6:$A$2005,A273&amp;"",'التسليم'!$C$6:$C$2005,"سلّم متأخرًا"))</f>
        <v/>
      </c>
      <c r="J273" s="16">
        <f>IF(A273&amp;""="","",COUNTIFS('التسليم'!$A$6:$A$2005,A273&amp;"",'التسليم'!$C$6:$C$2005,"لم يسلّم"))</f>
        <v/>
      </c>
      <c r="K273" s="17">
        <f>IF(A273&amp;""="","",IF(H273=0,"",ROUND(I273/H273,4)))</f>
        <v/>
      </c>
      <c r="L273" s="16">
        <f>IF(A273&amp;""="","",MAX(0,G273-H273))</f>
        <v/>
      </c>
    </row>
    <row r="274">
      <c r="A274" s="5" t="n"/>
      <c r="B274" s="18" t="n"/>
      <c r="C274" s="5" t="n"/>
      <c r="D274" s="5" t="n"/>
      <c r="E274" s="5" t="n"/>
      <c r="F274" s="18" t="n"/>
      <c r="G274" s="16">
        <f>IF(A274&amp;""="","",COUNTIFS('الطلاب'!$C$6:$C$305,C274&amp;""))</f>
        <v/>
      </c>
      <c r="H274" s="16">
        <f>IF(A274&amp;""="","",COUNTIFS('التسليم'!$A$6:$A$2005,A274&amp;""))</f>
        <v/>
      </c>
      <c r="I274" s="16">
        <f>IF(A274&amp;""="","",COUNTIFS('التسليم'!$A$6:$A$2005,A274&amp;"",'التسليم'!$C$6:$C$2005,"سلّم في الموعد")+COUNTIFS('التسليم'!$A$6:$A$2005,A274&amp;"",'التسليم'!$C$6:$C$2005,"سلّم متأخرًا"))</f>
        <v/>
      </c>
      <c r="J274" s="16">
        <f>IF(A274&amp;""="","",COUNTIFS('التسليم'!$A$6:$A$2005,A274&amp;"",'التسليم'!$C$6:$C$2005,"لم يسلّم"))</f>
        <v/>
      </c>
      <c r="K274" s="17">
        <f>IF(A274&amp;""="","",IF(H274=0,"",ROUND(I274/H274,4)))</f>
        <v/>
      </c>
      <c r="L274" s="16">
        <f>IF(A274&amp;""="","",MAX(0,G274-H274))</f>
        <v/>
      </c>
    </row>
    <row r="275">
      <c r="A275" s="5" t="n"/>
      <c r="B275" s="18" t="n"/>
      <c r="C275" s="5" t="n"/>
      <c r="D275" s="5" t="n"/>
      <c r="E275" s="5" t="n"/>
      <c r="F275" s="18" t="n"/>
      <c r="G275" s="16">
        <f>IF(A275&amp;""="","",COUNTIFS('الطلاب'!$C$6:$C$305,C275&amp;""))</f>
        <v/>
      </c>
      <c r="H275" s="16">
        <f>IF(A275&amp;""="","",COUNTIFS('التسليم'!$A$6:$A$2005,A275&amp;""))</f>
        <v/>
      </c>
      <c r="I275" s="16">
        <f>IF(A275&amp;""="","",COUNTIFS('التسليم'!$A$6:$A$2005,A275&amp;"",'التسليم'!$C$6:$C$2005,"سلّم في الموعد")+COUNTIFS('التسليم'!$A$6:$A$2005,A275&amp;"",'التسليم'!$C$6:$C$2005,"سلّم متأخرًا"))</f>
        <v/>
      </c>
      <c r="J275" s="16">
        <f>IF(A275&amp;""="","",COUNTIFS('التسليم'!$A$6:$A$2005,A275&amp;"",'التسليم'!$C$6:$C$2005,"لم يسلّم"))</f>
        <v/>
      </c>
      <c r="K275" s="17">
        <f>IF(A275&amp;""="","",IF(H275=0,"",ROUND(I275/H275,4)))</f>
        <v/>
      </c>
      <c r="L275" s="16">
        <f>IF(A275&amp;""="","",MAX(0,G275-H275))</f>
        <v/>
      </c>
    </row>
    <row r="276">
      <c r="A276" s="5" t="n"/>
      <c r="B276" s="18" t="n"/>
      <c r="C276" s="5" t="n"/>
      <c r="D276" s="5" t="n"/>
      <c r="E276" s="5" t="n"/>
      <c r="F276" s="18" t="n"/>
      <c r="G276" s="16">
        <f>IF(A276&amp;""="","",COUNTIFS('الطلاب'!$C$6:$C$305,C276&amp;""))</f>
        <v/>
      </c>
      <c r="H276" s="16">
        <f>IF(A276&amp;""="","",COUNTIFS('التسليم'!$A$6:$A$2005,A276&amp;""))</f>
        <v/>
      </c>
      <c r="I276" s="16">
        <f>IF(A276&amp;""="","",COUNTIFS('التسليم'!$A$6:$A$2005,A276&amp;"",'التسليم'!$C$6:$C$2005,"سلّم في الموعد")+COUNTIFS('التسليم'!$A$6:$A$2005,A276&amp;"",'التسليم'!$C$6:$C$2005,"سلّم متأخرًا"))</f>
        <v/>
      </c>
      <c r="J276" s="16">
        <f>IF(A276&amp;""="","",COUNTIFS('التسليم'!$A$6:$A$2005,A276&amp;"",'التسليم'!$C$6:$C$2005,"لم يسلّم"))</f>
        <v/>
      </c>
      <c r="K276" s="17">
        <f>IF(A276&amp;""="","",IF(H276=0,"",ROUND(I276/H276,4)))</f>
        <v/>
      </c>
      <c r="L276" s="16">
        <f>IF(A276&amp;""="","",MAX(0,G276-H276))</f>
        <v/>
      </c>
    </row>
    <row r="277">
      <c r="A277" s="5" t="n"/>
      <c r="B277" s="18" t="n"/>
      <c r="C277" s="5" t="n"/>
      <c r="D277" s="5" t="n"/>
      <c r="E277" s="5" t="n"/>
      <c r="F277" s="18" t="n"/>
      <c r="G277" s="16">
        <f>IF(A277&amp;""="","",COUNTIFS('الطلاب'!$C$6:$C$305,C277&amp;""))</f>
        <v/>
      </c>
      <c r="H277" s="16">
        <f>IF(A277&amp;""="","",COUNTIFS('التسليم'!$A$6:$A$2005,A277&amp;""))</f>
        <v/>
      </c>
      <c r="I277" s="16">
        <f>IF(A277&amp;""="","",COUNTIFS('التسليم'!$A$6:$A$2005,A277&amp;"",'التسليم'!$C$6:$C$2005,"سلّم في الموعد")+COUNTIFS('التسليم'!$A$6:$A$2005,A277&amp;"",'التسليم'!$C$6:$C$2005,"سلّم متأخرًا"))</f>
        <v/>
      </c>
      <c r="J277" s="16">
        <f>IF(A277&amp;""="","",COUNTIFS('التسليم'!$A$6:$A$2005,A277&amp;"",'التسليم'!$C$6:$C$2005,"لم يسلّم"))</f>
        <v/>
      </c>
      <c r="K277" s="17">
        <f>IF(A277&amp;""="","",IF(H277=0,"",ROUND(I277/H277,4)))</f>
        <v/>
      </c>
      <c r="L277" s="16">
        <f>IF(A277&amp;""="","",MAX(0,G277-H277))</f>
        <v/>
      </c>
    </row>
    <row r="278">
      <c r="A278" s="5" t="n"/>
      <c r="B278" s="18" t="n"/>
      <c r="C278" s="5" t="n"/>
      <c r="D278" s="5" t="n"/>
      <c r="E278" s="5" t="n"/>
      <c r="F278" s="18" t="n"/>
      <c r="G278" s="16">
        <f>IF(A278&amp;""="","",COUNTIFS('الطلاب'!$C$6:$C$305,C278&amp;""))</f>
        <v/>
      </c>
      <c r="H278" s="16">
        <f>IF(A278&amp;""="","",COUNTIFS('التسليم'!$A$6:$A$2005,A278&amp;""))</f>
        <v/>
      </c>
      <c r="I278" s="16">
        <f>IF(A278&amp;""="","",COUNTIFS('التسليم'!$A$6:$A$2005,A278&amp;"",'التسليم'!$C$6:$C$2005,"سلّم في الموعد")+COUNTIFS('التسليم'!$A$6:$A$2005,A278&amp;"",'التسليم'!$C$6:$C$2005,"سلّم متأخرًا"))</f>
        <v/>
      </c>
      <c r="J278" s="16">
        <f>IF(A278&amp;""="","",COUNTIFS('التسليم'!$A$6:$A$2005,A278&amp;"",'التسليم'!$C$6:$C$2005,"لم يسلّم"))</f>
        <v/>
      </c>
      <c r="K278" s="17">
        <f>IF(A278&amp;""="","",IF(H278=0,"",ROUND(I278/H278,4)))</f>
        <v/>
      </c>
      <c r="L278" s="16">
        <f>IF(A278&amp;""="","",MAX(0,G278-H278))</f>
        <v/>
      </c>
    </row>
    <row r="279">
      <c r="A279" s="5" t="n"/>
      <c r="B279" s="18" t="n"/>
      <c r="C279" s="5" t="n"/>
      <c r="D279" s="5" t="n"/>
      <c r="E279" s="5" t="n"/>
      <c r="F279" s="18" t="n"/>
      <c r="G279" s="16">
        <f>IF(A279&amp;""="","",COUNTIFS('الطلاب'!$C$6:$C$305,C279&amp;""))</f>
        <v/>
      </c>
      <c r="H279" s="16">
        <f>IF(A279&amp;""="","",COUNTIFS('التسليم'!$A$6:$A$2005,A279&amp;""))</f>
        <v/>
      </c>
      <c r="I279" s="16">
        <f>IF(A279&amp;""="","",COUNTIFS('التسليم'!$A$6:$A$2005,A279&amp;"",'التسليم'!$C$6:$C$2005,"سلّم في الموعد")+COUNTIFS('التسليم'!$A$6:$A$2005,A279&amp;"",'التسليم'!$C$6:$C$2005,"سلّم متأخرًا"))</f>
        <v/>
      </c>
      <c r="J279" s="16">
        <f>IF(A279&amp;""="","",COUNTIFS('التسليم'!$A$6:$A$2005,A279&amp;"",'التسليم'!$C$6:$C$2005,"لم يسلّم"))</f>
        <v/>
      </c>
      <c r="K279" s="17">
        <f>IF(A279&amp;""="","",IF(H279=0,"",ROUND(I279/H279,4)))</f>
        <v/>
      </c>
      <c r="L279" s="16">
        <f>IF(A279&amp;""="","",MAX(0,G279-H279))</f>
        <v/>
      </c>
    </row>
    <row r="280">
      <c r="A280" s="5" t="n"/>
      <c r="B280" s="18" t="n"/>
      <c r="C280" s="5" t="n"/>
      <c r="D280" s="5" t="n"/>
      <c r="E280" s="5" t="n"/>
      <c r="F280" s="18" t="n"/>
      <c r="G280" s="16">
        <f>IF(A280&amp;""="","",COUNTIFS('الطلاب'!$C$6:$C$305,C280&amp;""))</f>
        <v/>
      </c>
      <c r="H280" s="16">
        <f>IF(A280&amp;""="","",COUNTIFS('التسليم'!$A$6:$A$2005,A280&amp;""))</f>
        <v/>
      </c>
      <c r="I280" s="16">
        <f>IF(A280&amp;""="","",COUNTIFS('التسليم'!$A$6:$A$2005,A280&amp;"",'التسليم'!$C$6:$C$2005,"سلّم في الموعد")+COUNTIFS('التسليم'!$A$6:$A$2005,A280&amp;"",'التسليم'!$C$6:$C$2005,"سلّم متأخرًا"))</f>
        <v/>
      </c>
      <c r="J280" s="16">
        <f>IF(A280&amp;""="","",COUNTIFS('التسليم'!$A$6:$A$2005,A280&amp;"",'التسليم'!$C$6:$C$2005,"لم يسلّم"))</f>
        <v/>
      </c>
      <c r="K280" s="17">
        <f>IF(A280&amp;""="","",IF(H280=0,"",ROUND(I280/H280,4)))</f>
        <v/>
      </c>
      <c r="L280" s="16">
        <f>IF(A280&amp;""="","",MAX(0,G280-H280))</f>
        <v/>
      </c>
    </row>
    <row r="281">
      <c r="A281" s="5" t="n"/>
      <c r="B281" s="18" t="n"/>
      <c r="C281" s="5" t="n"/>
      <c r="D281" s="5" t="n"/>
      <c r="E281" s="5" t="n"/>
      <c r="F281" s="18" t="n"/>
      <c r="G281" s="16">
        <f>IF(A281&amp;""="","",COUNTIFS('الطلاب'!$C$6:$C$305,C281&amp;""))</f>
        <v/>
      </c>
      <c r="H281" s="16">
        <f>IF(A281&amp;""="","",COUNTIFS('التسليم'!$A$6:$A$2005,A281&amp;""))</f>
        <v/>
      </c>
      <c r="I281" s="16">
        <f>IF(A281&amp;""="","",COUNTIFS('التسليم'!$A$6:$A$2005,A281&amp;"",'التسليم'!$C$6:$C$2005,"سلّم في الموعد")+COUNTIFS('التسليم'!$A$6:$A$2005,A281&amp;"",'التسليم'!$C$6:$C$2005,"سلّم متأخرًا"))</f>
        <v/>
      </c>
      <c r="J281" s="16">
        <f>IF(A281&amp;""="","",COUNTIFS('التسليم'!$A$6:$A$2005,A281&amp;"",'التسليم'!$C$6:$C$2005,"لم يسلّم"))</f>
        <v/>
      </c>
      <c r="K281" s="17">
        <f>IF(A281&amp;""="","",IF(H281=0,"",ROUND(I281/H281,4)))</f>
        <v/>
      </c>
      <c r="L281" s="16">
        <f>IF(A281&amp;""="","",MAX(0,G281-H281))</f>
        <v/>
      </c>
    </row>
    <row r="282">
      <c r="A282" s="5" t="n"/>
      <c r="B282" s="18" t="n"/>
      <c r="C282" s="5" t="n"/>
      <c r="D282" s="5" t="n"/>
      <c r="E282" s="5" t="n"/>
      <c r="F282" s="18" t="n"/>
      <c r="G282" s="16">
        <f>IF(A282&amp;""="","",COUNTIFS('الطلاب'!$C$6:$C$305,C282&amp;""))</f>
        <v/>
      </c>
      <c r="H282" s="16">
        <f>IF(A282&amp;""="","",COUNTIFS('التسليم'!$A$6:$A$2005,A282&amp;""))</f>
        <v/>
      </c>
      <c r="I282" s="16">
        <f>IF(A282&amp;""="","",COUNTIFS('التسليم'!$A$6:$A$2005,A282&amp;"",'التسليم'!$C$6:$C$2005,"سلّم في الموعد")+COUNTIFS('التسليم'!$A$6:$A$2005,A282&amp;"",'التسليم'!$C$6:$C$2005,"سلّم متأخرًا"))</f>
        <v/>
      </c>
      <c r="J282" s="16">
        <f>IF(A282&amp;""="","",COUNTIFS('التسليم'!$A$6:$A$2005,A282&amp;"",'التسليم'!$C$6:$C$2005,"لم يسلّم"))</f>
        <v/>
      </c>
      <c r="K282" s="17">
        <f>IF(A282&amp;""="","",IF(H282=0,"",ROUND(I282/H282,4)))</f>
        <v/>
      </c>
      <c r="L282" s="16">
        <f>IF(A282&amp;""="","",MAX(0,G282-H282))</f>
        <v/>
      </c>
    </row>
    <row r="283">
      <c r="A283" s="5" t="n"/>
      <c r="B283" s="18" t="n"/>
      <c r="C283" s="5" t="n"/>
      <c r="D283" s="5" t="n"/>
      <c r="E283" s="5" t="n"/>
      <c r="F283" s="18" t="n"/>
      <c r="G283" s="16">
        <f>IF(A283&amp;""="","",COUNTIFS('الطلاب'!$C$6:$C$305,C283&amp;""))</f>
        <v/>
      </c>
      <c r="H283" s="16">
        <f>IF(A283&amp;""="","",COUNTIFS('التسليم'!$A$6:$A$2005,A283&amp;""))</f>
        <v/>
      </c>
      <c r="I283" s="16">
        <f>IF(A283&amp;""="","",COUNTIFS('التسليم'!$A$6:$A$2005,A283&amp;"",'التسليم'!$C$6:$C$2005,"سلّم في الموعد")+COUNTIFS('التسليم'!$A$6:$A$2005,A283&amp;"",'التسليم'!$C$6:$C$2005,"سلّم متأخرًا"))</f>
        <v/>
      </c>
      <c r="J283" s="16">
        <f>IF(A283&amp;""="","",COUNTIFS('التسليم'!$A$6:$A$2005,A283&amp;"",'التسليم'!$C$6:$C$2005,"لم يسلّم"))</f>
        <v/>
      </c>
      <c r="K283" s="17">
        <f>IF(A283&amp;""="","",IF(H283=0,"",ROUND(I283/H283,4)))</f>
        <v/>
      </c>
      <c r="L283" s="16">
        <f>IF(A283&amp;""="","",MAX(0,G283-H283))</f>
        <v/>
      </c>
    </row>
    <row r="284">
      <c r="A284" s="5" t="n"/>
      <c r="B284" s="18" t="n"/>
      <c r="C284" s="5" t="n"/>
      <c r="D284" s="5" t="n"/>
      <c r="E284" s="5" t="n"/>
      <c r="F284" s="18" t="n"/>
      <c r="G284" s="16">
        <f>IF(A284&amp;""="","",COUNTIFS('الطلاب'!$C$6:$C$305,C284&amp;""))</f>
        <v/>
      </c>
      <c r="H284" s="16">
        <f>IF(A284&amp;""="","",COUNTIFS('التسليم'!$A$6:$A$2005,A284&amp;""))</f>
        <v/>
      </c>
      <c r="I284" s="16">
        <f>IF(A284&amp;""="","",COUNTIFS('التسليم'!$A$6:$A$2005,A284&amp;"",'التسليم'!$C$6:$C$2005,"سلّم في الموعد")+COUNTIFS('التسليم'!$A$6:$A$2005,A284&amp;"",'التسليم'!$C$6:$C$2005,"سلّم متأخرًا"))</f>
        <v/>
      </c>
      <c r="J284" s="16">
        <f>IF(A284&amp;""="","",COUNTIFS('التسليم'!$A$6:$A$2005,A284&amp;"",'التسليم'!$C$6:$C$2005,"لم يسلّم"))</f>
        <v/>
      </c>
      <c r="K284" s="17">
        <f>IF(A284&amp;""="","",IF(H284=0,"",ROUND(I284/H284,4)))</f>
        <v/>
      </c>
      <c r="L284" s="16">
        <f>IF(A284&amp;""="","",MAX(0,G284-H284))</f>
        <v/>
      </c>
    </row>
    <row r="285">
      <c r="A285" s="5" t="n"/>
      <c r="B285" s="18" t="n"/>
      <c r="C285" s="5" t="n"/>
      <c r="D285" s="5" t="n"/>
      <c r="E285" s="5" t="n"/>
      <c r="F285" s="18" t="n"/>
      <c r="G285" s="16">
        <f>IF(A285&amp;""="","",COUNTIFS('الطلاب'!$C$6:$C$305,C285&amp;""))</f>
        <v/>
      </c>
      <c r="H285" s="16">
        <f>IF(A285&amp;""="","",COUNTIFS('التسليم'!$A$6:$A$2005,A285&amp;""))</f>
        <v/>
      </c>
      <c r="I285" s="16">
        <f>IF(A285&amp;""="","",COUNTIFS('التسليم'!$A$6:$A$2005,A285&amp;"",'التسليم'!$C$6:$C$2005,"سلّم في الموعد")+COUNTIFS('التسليم'!$A$6:$A$2005,A285&amp;"",'التسليم'!$C$6:$C$2005,"سلّم متأخرًا"))</f>
        <v/>
      </c>
      <c r="J285" s="16">
        <f>IF(A285&amp;""="","",COUNTIFS('التسليم'!$A$6:$A$2005,A285&amp;"",'التسليم'!$C$6:$C$2005,"لم يسلّم"))</f>
        <v/>
      </c>
      <c r="K285" s="17">
        <f>IF(A285&amp;""="","",IF(H285=0,"",ROUND(I285/H285,4)))</f>
        <v/>
      </c>
      <c r="L285" s="16">
        <f>IF(A285&amp;""="","",MAX(0,G285-H285))</f>
        <v/>
      </c>
    </row>
    <row r="286">
      <c r="A286" s="5" t="n"/>
      <c r="B286" s="18" t="n"/>
      <c r="C286" s="5" t="n"/>
      <c r="D286" s="5" t="n"/>
      <c r="E286" s="5" t="n"/>
      <c r="F286" s="18" t="n"/>
      <c r="G286" s="16">
        <f>IF(A286&amp;""="","",COUNTIFS('الطلاب'!$C$6:$C$305,C286&amp;""))</f>
        <v/>
      </c>
      <c r="H286" s="16">
        <f>IF(A286&amp;""="","",COUNTIFS('التسليم'!$A$6:$A$2005,A286&amp;""))</f>
        <v/>
      </c>
      <c r="I286" s="16">
        <f>IF(A286&amp;""="","",COUNTIFS('التسليم'!$A$6:$A$2005,A286&amp;"",'التسليم'!$C$6:$C$2005,"سلّم في الموعد")+COUNTIFS('التسليم'!$A$6:$A$2005,A286&amp;"",'التسليم'!$C$6:$C$2005,"سلّم متأخرًا"))</f>
        <v/>
      </c>
      <c r="J286" s="16">
        <f>IF(A286&amp;""="","",COUNTIFS('التسليم'!$A$6:$A$2005,A286&amp;"",'التسليم'!$C$6:$C$2005,"لم يسلّم"))</f>
        <v/>
      </c>
      <c r="K286" s="17">
        <f>IF(A286&amp;""="","",IF(H286=0,"",ROUND(I286/H286,4)))</f>
        <v/>
      </c>
      <c r="L286" s="16">
        <f>IF(A286&amp;""="","",MAX(0,G286-H286))</f>
        <v/>
      </c>
    </row>
    <row r="287">
      <c r="A287" s="5" t="n"/>
      <c r="B287" s="18" t="n"/>
      <c r="C287" s="5" t="n"/>
      <c r="D287" s="5" t="n"/>
      <c r="E287" s="5" t="n"/>
      <c r="F287" s="18" t="n"/>
      <c r="G287" s="16">
        <f>IF(A287&amp;""="","",COUNTIFS('الطلاب'!$C$6:$C$305,C287&amp;""))</f>
        <v/>
      </c>
      <c r="H287" s="16">
        <f>IF(A287&amp;""="","",COUNTIFS('التسليم'!$A$6:$A$2005,A287&amp;""))</f>
        <v/>
      </c>
      <c r="I287" s="16">
        <f>IF(A287&amp;""="","",COUNTIFS('التسليم'!$A$6:$A$2005,A287&amp;"",'التسليم'!$C$6:$C$2005,"سلّم في الموعد")+COUNTIFS('التسليم'!$A$6:$A$2005,A287&amp;"",'التسليم'!$C$6:$C$2005,"سلّم متأخرًا"))</f>
        <v/>
      </c>
      <c r="J287" s="16">
        <f>IF(A287&amp;""="","",COUNTIFS('التسليم'!$A$6:$A$2005,A287&amp;"",'التسليم'!$C$6:$C$2005,"لم يسلّم"))</f>
        <v/>
      </c>
      <c r="K287" s="17">
        <f>IF(A287&amp;""="","",IF(H287=0,"",ROUND(I287/H287,4)))</f>
        <v/>
      </c>
      <c r="L287" s="16">
        <f>IF(A287&amp;""="","",MAX(0,G287-H287))</f>
        <v/>
      </c>
    </row>
    <row r="288">
      <c r="A288" s="5" t="n"/>
      <c r="B288" s="18" t="n"/>
      <c r="C288" s="5" t="n"/>
      <c r="D288" s="5" t="n"/>
      <c r="E288" s="5" t="n"/>
      <c r="F288" s="18" t="n"/>
      <c r="G288" s="16">
        <f>IF(A288&amp;""="","",COUNTIFS('الطلاب'!$C$6:$C$305,C288&amp;""))</f>
        <v/>
      </c>
      <c r="H288" s="16">
        <f>IF(A288&amp;""="","",COUNTIFS('التسليم'!$A$6:$A$2005,A288&amp;""))</f>
        <v/>
      </c>
      <c r="I288" s="16">
        <f>IF(A288&amp;""="","",COUNTIFS('التسليم'!$A$6:$A$2005,A288&amp;"",'التسليم'!$C$6:$C$2005,"سلّم في الموعد")+COUNTIFS('التسليم'!$A$6:$A$2005,A288&amp;"",'التسليم'!$C$6:$C$2005,"سلّم متأخرًا"))</f>
        <v/>
      </c>
      <c r="J288" s="16">
        <f>IF(A288&amp;""="","",COUNTIFS('التسليم'!$A$6:$A$2005,A288&amp;"",'التسليم'!$C$6:$C$2005,"لم يسلّم"))</f>
        <v/>
      </c>
      <c r="K288" s="17">
        <f>IF(A288&amp;""="","",IF(H288=0,"",ROUND(I288/H288,4)))</f>
        <v/>
      </c>
      <c r="L288" s="16">
        <f>IF(A288&amp;""="","",MAX(0,G288-H288))</f>
        <v/>
      </c>
    </row>
    <row r="289">
      <c r="A289" s="5" t="n"/>
      <c r="B289" s="18" t="n"/>
      <c r="C289" s="5" t="n"/>
      <c r="D289" s="5" t="n"/>
      <c r="E289" s="5" t="n"/>
      <c r="F289" s="18" t="n"/>
      <c r="G289" s="16">
        <f>IF(A289&amp;""="","",COUNTIFS('الطلاب'!$C$6:$C$305,C289&amp;""))</f>
        <v/>
      </c>
      <c r="H289" s="16">
        <f>IF(A289&amp;""="","",COUNTIFS('التسليم'!$A$6:$A$2005,A289&amp;""))</f>
        <v/>
      </c>
      <c r="I289" s="16">
        <f>IF(A289&amp;""="","",COUNTIFS('التسليم'!$A$6:$A$2005,A289&amp;"",'التسليم'!$C$6:$C$2005,"سلّم في الموعد")+COUNTIFS('التسليم'!$A$6:$A$2005,A289&amp;"",'التسليم'!$C$6:$C$2005,"سلّم متأخرًا"))</f>
        <v/>
      </c>
      <c r="J289" s="16">
        <f>IF(A289&amp;""="","",COUNTIFS('التسليم'!$A$6:$A$2005,A289&amp;"",'التسليم'!$C$6:$C$2005,"لم يسلّم"))</f>
        <v/>
      </c>
      <c r="K289" s="17">
        <f>IF(A289&amp;""="","",IF(H289=0,"",ROUND(I289/H289,4)))</f>
        <v/>
      </c>
      <c r="L289" s="16">
        <f>IF(A289&amp;""="","",MAX(0,G289-H289))</f>
        <v/>
      </c>
    </row>
    <row r="290">
      <c r="A290" s="5" t="n"/>
      <c r="B290" s="18" t="n"/>
      <c r="C290" s="5" t="n"/>
      <c r="D290" s="5" t="n"/>
      <c r="E290" s="5" t="n"/>
      <c r="F290" s="18" t="n"/>
      <c r="G290" s="16">
        <f>IF(A290&amp;""="","",COUNTIFS('الطلاب'!$C$6:$C$305,C290&amp;""))</f>
        <v/>
      </c>
      <c r="H290" s="16">
        <f>IF(A290&amp;""="","",COUNTIFS('التسليم'!$A$6:$A$2005,A290&amp;""))</f>
        <v/>
      </c>
      <c r="I290" s="16">
        <f>IF(A290&amp;""="","",COUNTIFS('التسليم'!$A$6:$A$2005,A290&amp;"",'التسليم'!$C$6:$C$2005,"سلّم في الموعد")+COUNTIFS('التسليم'!$A$6:$A$2005,A290&amp;"",'التسليم'!$C$6:$C$2005,"سلّم متأخرًا"))</f>
        <v/>
      </c>
      <c r="J290" s="16">
        <f>IF(A290&amp;""="","",COUNTIFS('التسليم'!$A$6:$A$2005,A290&amp;"",'التسليم'!$C$6:$C$2005,"لم يسلّم"))</f>
        <v/>
      </c>
      <c r="K290" s="17">
        <f>IF(A290&amp;""="","",IF(H290=0,"",ROUND(I290/H290,4)))</f>
        <v/>
      </c>
      <c r="L290" s="16">
        <f>IF(A290&amp;""="","",MAX(0,G290-H290))</f>
        <v/>
      </c>
    </row>
    <row r="291">
      <c r="A291" s="5" t="n"/>
      <c r="B291" s="18" t="n"/>
      <c r="C291" s="5" t="n"/>
      <c r="D291" s="5" t="n"/>
      <c r="E291" s="5" t="n"/>
      <c r="F291" s="18" t="n"/>
      <c r="G291" s="16">
        <f>IF(A291&amp;""="","",COUNTIFS('الطلاب'!$C$6:$C$305,C291&amp;""))</f>
        <v/>
      </c>
      <c r="H291" s="16">
        <f>IF(A291&amp;""="","",COUNTIFS('التسليم'!$A$6:$A$2005,A291&amp;""))</f>
        <v/>
      </c>
      <c r="I291" s="16">
        <f>IF(A291&amp;""="","",COUNTIFS('التسليم'!$A$6:$A$2005,A291&amp;"",'التسليم'!$C$6:$C$2005,"سلّم في الموعد")+COUNTIFS('التسليم'!$A$6:$A$2005,A291&amp;"",'التسليم'!$C$6:$C$2005,"سلّم متأخرًا"))</f>
        <v/>
      </c>
      <c r="J291" s="16">
        <f>IF(A291&amp;""="","",COUNTIFS('التسليم'!$A$6:$A$2005,A291&amp;"",'التسليم'!$C$6:$C$2005,"لم يسلّم"))</f>
        <v/>
      </c>
      <c r="K291" s="17">
        <f>IF(A291&amp;""="","",IF(H291=0,"",ROUND(I291/H291,4)))</f>
        <v/>
      </c>
      <c r="L291" s="16">
        <f>IF(A291&amp;""="","",MAX(0,G291-H291))</f>
        <v/>
      </c>
    </row>
    <row r="292">
      <c r="A292" s="5" t="n"/>
      <c r="B292" s="18" t="n"/>
      <c r="C292" s="5" t="n"/>
      <c r="D292" s="5" t="n"/>
      <c r="E292" s="5" t="n"/>
      <c r="F292" s="18" t="n"/>
      <c r="G292" s="16">
        <f>IF(A292&amp;""="","",COUNTIFS('الطلاب'!$C$6:$C$305,C292&amp;""))</f>
        <v/>
      </c>
      <c r="H292" s="16">
        <f>IF(A292&amp;""="","",COUNTIFS('التسليم'!$A$6:$A$2005,A292&amp;""))</f>
        <v/>
      </c>
      <c r="I292" s="16">
        <f>IF(A292&amp;""="","",COUNTIFS('التسليم'!$A$6:$A$2005,A292&amp;"",'التسليم'!$C$6:$C$2005,"سلّم في الموعد")+COUNTIFS('التسليم'!$A$6:$A$2005,A292&amp;"",'التسليم'!$C$6:$C$2005,"سلّم متأخرًا"))</f>
        <v/>
      </c>
      <c r="J292" s="16">
        <f>IF(A292&amp;""="","",COUNTIFS('التسليم'!$A$6:$A$2005,A292&amp;"",'التسليم'!$C$6:$C$2005,"لم يسلّم"))</f>
        <v/>
      </c>
      <c r="K292" s="17">
        <f>IF(A292&amp;""="","",IF(H292=0,"",ROUND(I292/H292,4)))</f>
        <v/>
      </c>
      <c r="L292" s="16">
        <f>IF(A292&amp;""="","",MAX(0,G292-H292))</f>
        <v/>
      </c>
    </row>
    <row r="293">
      <c r="A293" s="5" t="n"/>
      <c r="B293" s="18" t="n"/>
      <c r="C293" s="5" t="n"/>
      <c r="D293" s="5" t="n"/>
      <c r="E293" s="5" t="n"/>
      <c r="F293" s="18" t="n"/>
      <c r="G293" s="16">
        <f>IF(A293&amp;""="","",COUNTIFS('الطلاب'!$C$6:$C$305,C293&amp;""))</f>
        <v/>
      </c>
      <c r="H293" s="16">
        <f>IF(A293&amp;""="","",COUNTIFS('التسليم'!$A$6:$A$2005,A293&amp;""))</f>
        <v/>
      </c>
      <c r="I293" s="16">
        <f>IF(A293&amp;""="","",COUNTIFS('التسليم'!$A$6:$A$2005,A293&amp;"",'التسليم'!$C$6:$C$2005,"سلّم في الموعد")+COUNTIFS('التسليم'!$A$6:$A$2005,A293&amp;"",'التسليم'!$C$6:$C$2005,"سلّم متأخرًا"))</f>
        <v/>
      </c>
      <c r="J293" s="16">
        <f>IF(A293&amp;""="","",COUNTIFS('التسليم'!$A$6:$A$2005,A293&amp;"",'التسليم'!$C$6:$C$2005,"لم يسلّم"))</f>
        <v/>
      </c>
      <c r="K293" s="17">
        <f>IF(A293&amp;""="","",IF(H293=0,"",ROUND(I293/H293,4)))</f>
        <v/>
      </c>
      <c r="L293" s="16">
        <f>IF(A293&amp;""="","",MAX(0,G293-H293))</f>
        <v/>
      </c>
    </row>
    <row r="294">
      <c r="A294" s="5" t="n"/>
      <c r="B294" s="18" t="n"/>
      <c r="C294" s="5" t="n"/>
      <c r="D294" s="5" t="n"/>
      <c r="E294" s="5" t="n"/>
      <c r="F294" s="18" t="n"/>
      <c r="G294" s="16">
        <f>IF(A294&amp;""="","",COUNTIFS('الطلاب'!$C$6:$C$305,C294&amp;""))</f>
        <v/>
      </c>
      <c r="H294" s="16">
        <f>IF(A294&amp;""="","",COUNTIFS('التسليم'!$A$6:$A$2005,A294&amp;""))</f>
        <v/>
      </c>
      <c r="I294" s="16">
        <f>IF(A294&amp;""="","",COUNTIFS('التسليم'!$A$6:$A$2005,A294&amp;"",'التسليم'!$C$6:$C$2005,"سلّم في الموعد")+COUNTIFS('التسليم'!$A$6:$A$2005,A294&amp;"",'التسليم'!$C$6:$C$2005,"سلّم متأخرًا"))</f>
        <v/>
      </c>
      <c r="J294" s="16">
        <f>IF(A294&amp;""="","",COUNTIFS('التسليم'!$A$6:$A$2005,A294&amp;"",'التسليم'!$C$6:$C$2005,"لم يسلّم"))</f>
        <v/>
      </c>
      <c r="K294" s="17">
        <f>IF(A294&amp;""="","",IF(H294=0,"",ROUND(I294/H294,4)))</f>
        <v/>
      </c>
      <c r="L294" s="16">
        <f>IF(A294&amp;""="","",MAX(0,G294-H294))</f>
        <v/>
      </c>
    </row>
    <row r="295">
      <c r="A295" s="5" t="n"/>
      <c r="B295" s="18" t="n"/>
      <c r="C295" s="5" t="n"/>
      <c r="D295" s="5" t="n"/>
      <c r="E295" s="5" t="n"/>
      <c r="F295" s="18" t="n"/>
      <c r="G295" s="16">
        <f>IF(A295&amp;""="","",COUNTIFS('الطلاب'!$C$6:$C$305,C295&amp;""))</f>
        <v/>
      </c>
      <c r="H295" s="16">
        <f>IF(A295&amp;""="","",COUNTIFS('التسليم'!$A$6:$A$2005,A295&amp;""))</f>
        <v/>
      </c>
      <c r="I295" s="16">
        <f>IF(A295&amp;""="","",COUNTIFS('التسليم'!$A$6:$A$2005,A295&amp;"",'التسليم'!$C$6:$C$2005,"سلّم في الموعد")+COUNTIFS('التسليم'!$A$6:$A$2005,A295&amp;"",'التسليم'!$C$6:$C$2005,"سلّم متأخرًا"))</f>
        <v/>
      </c>
      <c r="J295" s="16">
        <f>IF(A295&amp;""="","",COUNTIFS('التسليم'!$A$6:$A$2005,A295&amp;"",'التسليم'!$C$6:$C$2005,"لم يسلّم"))</f>
        <v/>
      </c>
      <c r="K295" s="17">
        <f>IF(A295&amp;""="","",IF(H295=0,"",ROUND(I295/H295,4)))</f>
        <v/>
      </c>
      <c r="L295" s="16">
        <f>IF(A295&amp;""="","",MAX(0,G295-H295))</f>
        <v/>
      </c>
    </row>
    <row r="296">
      <c r="A296" s="5" t="n"/>
      <c r="B296" s="18" t="n"/>
      <c r="C296" s="5" t="n"/>
      <c r="D296" s="5" t="n"/>
      <c r="E296" s="5" t="n"/>
      <c r="F296" s="18" t="n"/>
      <c r="G296" s="16">
        <f>IF(A296&amp;""="","",COUNTIFS('الطلاب'!$C$6:$C$305,C296&amp;""))</f>
        <v/>
      </c>
      <c r="H296" s="16">
        <f>IF(A296&amp;""="","",COUNTIFS('التسليم'!$A$6:$A$2005,A296&amp;""))</f>
        <v/>
      </c>
      <c r="I296" s="16">
        <f>IF(A296&amp;""="","",COUNTIFS('التسليم'!$A$6:$A$2005,A296&amp;"",'التسليم'!$C$6:$C$2005,"سلّم في الموعد")+COUNTIFS('التسليم'!$A$6:$A$2005,A296&amp;"",'التسليم'!$C$6:$C$2005,"سلّم متأخرًا"))</f>
        <v/>
      </c>
      <c r="J296" s="16">
        <f>IF(A296&amp;""="","",COUNTIFS('التسليم'!$A$6:$A$2005,A296&amp;"",'التسليم'!$C$6:$C$2005,"لم يسلّم"))</f>
        <v/>
      </c>
      <c r="K296" s="17">
        <f>IF(A296&amp;""="","",IF(H296=0,"",ROUND(I296/H296,4)))</f>
        <v/>
      </c>
      <c r="L296" s="16">
        <f>IF(A296&amp;""="","",MAX(0,G296-H296))</f>
        <v/>
      </c>
    </row>
    <row r="297">
      <c r="A297" s="5" t="n"/>
      <c r="B297" s="18" t="n"/>
      <c r="C297" s="5" t="n"/>
      <c r="D297" s="5" t="n"/>
      <c r="E297" s="5" t="n"/>
      <c r="F297" s="18" t="n"/>
      <c r="G297" s="16">
        <f>IF(A297&amp;""="","",COUNTIFS('الطلاب'!$C$6:$C$305,C297&amp;""))</f>
        <v/>
      </c>
      <c r="H297" s="16">
        <f>IF(A297&amp;""="","",COUNTIFS('التسليم'!$A$6:$A$2005,A297&amp;""))</f>
        <v/>
      </c>
      <c r="I297" s="16">
        <f>IF(A297&amp;""="","",COUNTIFS('التسليم'!$A$6:$A$2005,A297&amp;"",'التسليم'!$C$6:$C$2005,"سلّم في الموعد")+COUNTIFS('التسليم'!$A$6:$A$2005,A297&amp;"",'التسليم'!$C$6:$C$2005,"سلّم متأخرًا"))</f>
        <v/>
      </c>
      <c r="J297" s="16">
        <f>IF(A297&amp;""="","",COUNTIFS('التسليم'!$A$6:$A$2005,A297&amp;"",'التسليم'!$C$6:$C$2005,"لم يسلّم"))</f>
        <v/>
      </c>
      <c r="K297" s="17">
        <f>IF(A297&amp;""="","",IF(H297=0,"",ROUND(I297/H297,4)))</f>
        <v/>
      </c>
      <c r="L297" s="16">
        <f>IF(A297&amp;""="","",MAX(0,G297-H297))</f>
        <v/>
      </c>
    </row>
    <row r="298">
      <c r="A298" s="5" t="n"/>
      <c r="B298" s="18" t="n"/>
      <c r="C298" s="5" t="n"/>
      <c r="D298" s="5" t="n"/>
      <c r="E298" s="5" t="n"/>
      <c r="F298" s="18" t="n"/>
      <c r="G298" s="16">
        <f>IF(A298&amp;""="","",COUNTIFS('الطلاب'!$C$6:$C$305,C298&amp;""))</f>
        <v/>
      </c>
      <c r="H298" s="16">
        <f>IF(A298&amp;""="","",COUNTIFS('التسليم'!$A$6:$A$2005,A298&amp;""))</f>
        <v/>
      </c>
      <c r="I298" s="16">
        <f>IF(A298&amp;""="","",COUNTIFS('التسليم'!$A$6:$A$2005,A298&amp;"",'التسليم'!$C$6:$C$2005,"سلّم في الموعد")+COUNTIFS('التسليم'!$A$6:$A$2005,A298&amp;"",'التسليم'!$C$6:$C$2005,"سلّم متأخرًا"))</f>
        <v/>
      </c>
      <c r="J298" s="16">
        <f>IF(A298&amp;""="","",COUNTIFS('التسليم'!$A$6:$A$2005,A298&amp;"",'التسليم'!$C$6:$C$2005,"لم يسلّم"))</f>
        <v/>
      </c>
      <c r="K298" s="17">
        <f>IF(A298&amp;""="","",IF(H298=0,"",ROUND(I298/H298,4)))</f>
        <v/>
      </c>
      <c r="L298" s="16">
        <f>IF(A298&amp;""="","",MAX(0,G298-H298))</f>
        <v/>
      </c>
    </row>
    <row r="299">
      <c r="A299" s="5" t="n"/>
      <c r="B299" s="18" t="n"/>
      <c r="C299" s="5" t="n"/>
      <c r="D299" s="5" t="n"/>
      <c r="E299" s="5" t="n"/>
      <c r="F299" s="18" t="n"/>
      <c r="G299" s="16">
        <f>IF(A299&amp;""="","",COUNTIFS('الطلاب'!$C$6:$C$305,C299&amp;""))</f>
        <v/>
      </c>
      <c r="H299" s="16">
        <f>IF(A299&amp;""="","",COUNTIFS('التسليم'!$A$6:$A$2005,A299&amp;""))</f>
        <v/>
      </c>
      <c r="I299" s="16">
        <f>IF(A299&amp;""="","",COUNTIFS('التسليم'!$A$6:$A$2005,A299&amp;"",'التسليم'!$C$6:$C$2005,"سلّم في الموعد")+COUNTIFS('التسليم'!$A$6:$A$2005,A299&amp;"",'التسليم'!$C$6:$C$2005,"سلّم متأخرًا"))</f>
        <v/>
      </c>
      <c r="J299" s="16">
        <f>IF(A299&amp;""="","",COUNTIFS('التسليم'!$A$6:$A$2005,A299&amp;"",'التسليم'!$C$6:$C$2005,"لم يسلّم"))</f>
        <v/>
      </c>
      <c r="K299" s="17">
        <f>IF(A299&amp;""="","",IF(H299=0,"",ROUND(I299/H299,4)))</f>
        <v/>
      </c>
      <c r="L299" s="16">
        <f>IF(A299&amp;""="","",MAX(0,G299-H299))</f>
        <v/>
      </c>
    </row>
    <row r="300">
      <c r="A300" s="5" t="n"/>
      <c r="B300" s="18" t="n"/>
      <c r="C300" s="5" t="n"/>
      <c r="D300" s="5" t="n"/>
      <c r="E300" s="5" t="n"/>
      <c r="F300" s="18" t="n"/>
      <c r="G300" s="16">
        <f>IF(A300&amp;""="","",COUNTIFS('الطلاب'!$C$6:$C$305,C300&amp;""))</f>
        <v/>
      </c>
      <c r="H300" s="16">
        <f>IF(A300&amp;""="","",COUNTIFS('التسليم'!$A$6:$A$2005,A300&amp;""))</f>
        <v/>
      </c>
      <c r="I300" s="16">
        <f>IF(A300&amp;""="","",COUNTIFS('التسليم'!$A$6:$A$2005,A300&amp;"",'التسليم'!$C$6:$C$2005,"سلّم في الموعد")+COUNTIFS('التسليم'!$A$6:$A$2005,A300&amp;"",'التسليم'!$C$6:$C$2005,"سلّم متأخرًا"))</f>
        <v/>
      </c>
      <c r="J300" s="16">
        <f>IF(A300&amp;""="","",COUNTIFS('التسليم'!$A$6:$A$2005,A300&amp;"",'التسليم'!$C$6:$C$2005,"لم يسلّم"))</f>
        <v/>
      </c>
      <c r="K300" s="17">
        <f>IF(A300&amp;""="","",IF(H300=0,"",ROUND(I300/H300,4)))</f>
        <v/>
      </c>
      <c r="L300" s="16">
        <f>IF(A300&amp;""="","",MAX(0,G300-H300))</f>
        <v/>
      </c>
    </row>
    <row r="301">
      <c r="A301" s="5" t="n"/>
      <c r="B301" s="18" t="n"/>
      <c r="C301" s="5" t="n"/>
      <c r="D301" s="5" t="n"/>
      <c r="E301" s="5" t="n"/>
      <c r="F301" s="18" t="n"/>
      <c r="G301" s="16">
        <f>IF(A301&amp;""="","",COUNTIFS('الطلاب'!$C$6:$C$305,C301&amp;""))</f>
        <v/>
      </c>
      <c r="H301" s="16">
        <f>IF(A301&amp;""="","",COUNTIFS('التسليم'!$A$6:$A$2005,A301&amp;""))</f>
        <v/>
      </c>
      <c r="I301" s="16">
        <f>IF(A301&amp;""="","",COUNTIFS('التسليم'!$A$6:$A$2005,A301&amp;"",'التسليم'!$C$6:$C$2005,"سلّم في الموعد")+COUNTIFS('التسليم'!$A$6:$A$2005,A301&amp;"",'التسليم'!$C$6:$C$2005,"سلّم متأخرًا"))</f>
        <v/>
      </c>
      <c r="J301" s="16">
        <f>IF(A301&amp;""="","",COUNTIFS('التسليم'!$A$6:$A$2005,A301&amp;"",'التسليم'!$C$6:$C$2005,"لم يسلّم"))</f>
        <v/>
      </c>
      <c r="K301" s="17">
        <f>IF(A301&amp;""="","",IF(H301=0,"",ROUND(I301/H301,4)))</f>
        <v/>
      </c>
      <c r="L301" s="16">
        <f>IF(A301&amp;""="","",MAX(0,G301-H301))</f>
        <v/>
      </c>
    </row>
    <row r="302">
      <c r="A302" s="5" t="n"/>
      <c r="B302" s="18" t="n"/>
      <c r="C302" s="5" t="n"/>
      <c r="D302" s="5" t="n"/>
      <c r="E302" s="5" t="n"/>
      <c r="F302" s="18" t="n"/>
      <c r="G302" s="16">
        <f>IF(A302&amp;""="","",COUNTIFS('الطلاب'!$C$6:$C$305,C302&amp;""))</f>
        <v/>
      </c>
      <c r="H302" s="16">
        <f>IF(A302&amp;""="","",COUNTIFS('التسليم'!$A$6:$A$2005,A302&amp;""))</f>
        <v/>
      </c>
      <c r="I302" s="16">
        <f>IF(A302&amp;""="","",COUNTIFS('التسليم'!$A$6:$A$2005,A302&amp;"",'التسليم'!$C$6:$C$2005,"سلّم في الموعد")+COUNTIFS('التسليم'!$A$6:$A$2005,A302&amp;"",'التسليم'!$C$6:$C$2005,"سلّم متأخرًا"))</f>
        <v/>
      </c>
      <c r="J302" s="16">
        <f>IF(A302&amp;""="","",COUNTIFS('التسليم'!$A$6:$A$2005,A302&amp;"",'التسليم'!$C$6:$C$2005,"لم يسلّم"))</f>
        <v/>
      </c>
      <c r="K302" s="17">
        <f>IF(A302&amp;""="","",IF(H302=0,"",ROUND(I302/H302,4)))</f>
        <v/>
      </c>
      <c r="L302" s="16">
        <f>IF(A302&amp;""="","",MAX(0,G302-H302))</f>
        <v/>
      </c>
    </row>
    <row r="303">
      <c r="A303" s="5" t="n"/>
      <c r="B303" s="18" t="n"/>
      <c r="C303" s="5" t="n"/>
      <c r="D303" s="5" t="n"/>
      <c r="E303" s="5" t="n"/>
      <c r="F303" s="18" t="n"/>
      <c r="G303" s="16">
        <f>IF(A303&amp;""="","",COUNTIFS('الطلاب'!$C$6:$C$305,C303&amp;""))</f>
        <v/>
      </c>
      <c r="H303" s="16">
        <f>IF(A303&amp;""="","",COUNTIFS('التسليم'!$A$6:$A$2005,A303&amp;""))</f>
        <v/>
      </c>
      <c r="I303" s="16">
        <f>IF(A303&amp;""="","",COUNTIFS('التسليم'!$A$6:$A$2005,A303&amp;"",'التسليم'!$C$6:$C$2005,"سلّم في الموعد")+COUNTIFS('التسليم'!$A$6:$A$2005,A303&amp;"",'التسليم'!$C$6:$C$2005,"سلّم متأخرًا"))</f>
        <v/>
      </c>
      <c r="J303" s="16">
        <f>IF(A303&amp;""="","",COUNTIFS('التسليم'!$A$6:$A$2005,A303&amp;"",'التسليم'!$C$6:$C$2005,"لم يسلّم"))</f>
        <v/>
      </c>
      <c r="K303" s="17">
        <f>IF(A303&amp;""="","",IF(H303=0,"",ROUND(I303/H303,4)))</f>
        <v/>
      </c>
      <c r="L303" s="16">
        <f>IF(A303&amp;""="","",MAX(0,G303-H303))</f>
        <v/>
      </c>
    </row>
    <row r="304">
      <c r="A304" s="5" t="n"/>
      <c r="B304" s="18" t="n"/>
      <c r="C304" s="5" t="n"/>
      <c r="D304" s="5" t="n"/>
      <c r="E304" s="5" t="n"/>
      <c r="F304" s="18" t="n"/>
      <c r="G304" s="16">
        <f>IF(A304&amp;""="","",COUNTIFS('الطلاب'!$C$6:$C$305,C304&amp;""))</f>
        <v/>
      </c>
      <c r="H304" s="16">
        <f>IF(A304&amp;""="","",COUNTIFS('التسليم'!$A$6:$A$2005,A304&amp;""))</f>
        <v/>
      </c>
      <c r="I304" s="16">
        <f>IF(A304&amp;""="","",COUNTIFS('التسليم'!$A$6:$A$2005,A304&amp;"",'التسليم'!$C$6:$C$2005,"سلّم في الموعد")+COUNTIFS('التسليم'!$A$6:$A$2005,A304&amp;"",'التسليم'!$C$6:$C$2005,"سلّم متأخرًا"))</f>
        <v/>
      </c>
      <c r="J304" s="16">
        <f>IF(A304&amp;""="","",COUNTIFS('التسليم'!$A$6:$A$2005,A304&amp;"",'التسليم'!$C$6:$C$2005,"لم يسلّم"))</f>
        <v/>
      </c>
      <c r="K304" s="17">
        <f>IF(A304&amp;""="","",IF(H304=0,"",ROUND(I304/H304,4)))</f>
        <v/>
      </c>
      <c r="L304" s="16">
        <f>IF(A304&amp;""="","",MAX(0,G304-H304))</f>
        <v/>
      </c>
    </row>
    <row r="305">
      <c r="A305" s="5" t="n"/>
      <c r="B305" s="18" t="n"/>
      <c r="C305" s="5" t="n"/>
      <c r="D305" s="5" t="n"/>
      <c r="E305" s="5" t="n"/>
      <c r="F305" s="18" t="n"/>
      <c r="G305" s="16">
        <f>IF(A305&amp;""="","",COUNTIFS('الطلاب'!$C$6:$C$305,C305&amp;""))</f>
        <v/>
      </c>
      <c r="H305" s="16">
        <f>IF(A305&amp;""="","",COUNTIFS('التسليم'!$A$6:$A$2005,A305&amp;""))</f>
        <v/>
      </c>
      <c r="I305" s="16">
        <f>IF(A305&amp;""="","",COUNTIFS('التسليم'!$A$6:$A$2005,A305&amp;"",'التسليم'!$C$6:$C$2005,"سلّم في الموعد")+COUNTIFS('التسليم'!$A$6:$A$2005,A305&amp;"",'التسليم'!$C$6:$C$2005,"سلّم متأخرًا"))</f>
        <v/>
      </c>
      <c r="J305" s="16">
        <f>IF(A305&amp;""="","",COUNTIFS('التسليم'!$A$6:$A$2005,A305&amp;"",'التسليم'!$C$6:$C$2005,"لم يسلّم"))</f>
        <v/>
      </c>
      <c r="K305" s="17">
        <f>IF(A305&amp;""="","",IF(H305=0,"",ROUND(I305/H305,4)))</f>
        <v/>
      </c>
      <c r="L305" s="16">
        <f>IF(A305&amp;""="","",MAX(0,G305-H305))</f>
        <v/>
      </c>
    </row>
  </sheetData>
  <autoFilter ref="A5:L305"/>
  <mergeCells count="2">
    <mergeCell ref="A2:L2"/>
    <mergeCell ref="A1:L1"/>
  </mergeCells>
  <conditionalFormatting sqref="K6:K305">
    <cfRule type="expression" priority="1" dxfId="0">
      <formula>AND(ISNUMBER($K6),$K6&lt;'الإعدادات'!$B$6)</formula>
    </cfRule>
  </conditionalFormatting>
  <conditionalFormatting sqref="L6:L305">
    <cfRule type="expression" priority="2" dxfId="1">
      <formula>AND(ISNUMBER($L6),$L6&gt;0)</formula>
    </cfRule>
  </conditionalFormatting>
  <dataValidations count="1">
    <dataValidation sqref="C6:C305" showDropDown="0" showInputMessage="0" showErrorMessage="0" allowBlank="1" type="list">
      <formula1>='الإعدادات'!$A$10:$A$29</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F2005"/>
  <sheetViews>
    <sheetView showGridLines="1" rightToLeft="1" workbookViewId="0">
      <pane ySplit="5" topLeftCell="A6" activePane="bottomLeft" state="frozen"/>
      <selection pane="bottomLeft" activeCell="A1" sqref="A1"/>
    </sheetView>
  </sheetViews>
  <sheetFormatPr baseColWidth="8" defaultRowHeight="15"/>
  <cols>
    <col width="11" customWidth="1" min="1" max="1"/>
    <col width="11" customWidth="1" min="2" max="2"/>
    <col width="18" customWidth="1" min="3" max="3"/>
    <col width="26" customWidth="1" min="4" max="4"/>
    <col width="24" customWidth="1" min="5" max="5"/>
    <col width="14" customWidth="1" min="6" max="6"/>
  </cols>
  <sheetData>
    <row r="1" ht="26" customHeight="1">
      <c r="A1" s="10" t="inlineStr">
        <is>
          <t>شيت متابعة الواجبات والسلوك للمعلم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كود الواجب</t>
        </is>
      </c>
      <c r="B5" s="15" t="inlineStr">
        <is>
          <t>كود الطالب</t>
        </is>
      </c>
      <c r="C5" s="15" t="inlineStr">
        <is>
          <t>الحالة</t>
        </is>
      </c>
      <c r="D5" s="15" t="inlineStr">
        <is>
          <t>ملاحظة</t>
        </is>
      </c>
      <c r="E5" s="15" t="inlineStr">
        <is>
          <t>الطالب</t>
        </is>
      </c>
      <c r="F5" s="15" t="inlineStr">
        <is>
          <t>الفصل</t>
        </is>
      </c>
    </row>
    <row r="6">
      <c r="A6" s="5" t="inlineStr">
        <is>
          <t>H01</t>
        </is>
      </c>
      <c r="B6" s="5" t="inlineStr">
        <is>
          <t>S01</t>
        </is>
      </c>
      <c r="C6" s="5" t="inlineStr">
        <is>
          <t>سلّم في الموعد</t>
        </is>
      </c>
      <c r="D6" s="5" t="n"/>
      <c r="E6" s="6">
        <f>IF(B6&amp;""="","",IFERROR(INDEX('الطلاب'!$B$6:$B$305,MATCH(B6&amp;"",'الطلاب'!$A$6:$A$305,0))&amp;"","كود غير موجود"))</f>
        <v/>
      </c>
      <c r="F6" s="6">
        <f>IF(B6&amp;""="","",IFERROR(INDEX('الطلاب'!$C$6:$C$305,MATCH(B6&amp;"",'الطلاب'!$A$6:$A$305,0))&amp;"",""))</f>
        <v/>
      </c>
    </row>
    <row r="7">
      <c r="A7" s="5" t="inlineStr">
        <is>
          <t>H01</t>
        </is>
      </c>
      <c r="B7" s="5" t="inlineStr">
        <is>
          <t>S02</t>
        </is>
      </c>
      <c r="C7" s="5" t="inlineStr">
        <is>
          <t>سلّم في الموعد</t>
        </is>
      </c>
      <c r="D7" s="5" t="n"/>
      <c r="E7" s="6">
        <f>IF(B7&amp;""="","",IFERROR(INDEX('الطلاب'!$B$6:$B$305,MATCH(B7&amp;"",'الطلاب'!$A$6:$A$305,0))&amp;"","كود غير موجود"))</f>
        <v/>
      </c>
      <c r="F7" s="6">
        <f>IF(B7&amp;""="","",IFERROR(INDEX('الطلاب'!$C$6:$C$305,MATCH(B7&amp;"",'الطلاب'!$A$6:$A$305,0))&amp;"",""))</f>
        <v/>
      </c>
    </row>
    <row r="8">
      <c r="A8" s="5" t="inlineStr">
        <is>
          <t>H01</t>
        </is>
      </c>
      <c r="B8" s="5" t="inlineStr">
        <is>
          <t>S03</t>
        </is>
      </c>
      <c r="C8" s="5" t="inlineStr">
        <is>
          <t>لم يسلّم</t>
        </is>
      </c>
      <c r="D8" s="5" t="n"/>
      <c r="E8" s="6">
        <f>IF(B8&amp;""="","",IFERROR(INDEX('الطلاب'!$B$6:$B$305,MATCH(B8&amp;"",'الطلاب'!$A$6:$A$305,0))&amp;"","كود غير موجود"))</f>
        <v/>
      </c>
      <c r="F8" s="6">
        <f>IF(B8&amp;""="","",IFERROR(INDEX('الطلاب'!$C$6:$C$305,MATCH(B8&amp;"",'الطلاب'!$A$6:$A$305,0))&amp;"",""))</f>
        <v/>
      </c>
    </row>
    <row r="9">
      <c r="A9" s="5" t="inlineStr">
        <is>
          <t>H01</t>
        </is>
      </c>
      <c r="B9" s="5" t="inlineStr">
        <is>
          <t>S04</t>
        </is>
      </c>
      <c r="C9" s="5" t="inlineStr">
        <is>
          <t>سلّم في الموعد</t>
        </is>
      </c>
      <c r="D9" s="5" t="n"/>
      <c r="E9" s="6">
        <f>IF(B9&amp;""="","",IFERROR(INDEX('الطلاب'!$B$6:$B$305,MATCH(B9&amp;"",'الطلاب'!$A$6:$A$305,0))&amp;"","كود غير موجود"))</f>
        <v/>
      </c>
      <c r="F9" s="6">
        <f>IF(B9&amp;""="","",IFERROR(INDEX('الطلاب'!$C$6:$C$305,MATCH(B9&amp;"",'الطلاب'!$A$6:$A$305,0))&amp;"",""))</f>
        <v/>
      </c>
    </row>
    <row r="10">
      <c r="A10" s="5" t="inlineStr">
        <is>
          <t>H01</t>
        </is>
      </c>
      <c r="B10" s="5" t="inlineStr">
        <is>
          <t>S05</t>
        </is>
      </c>
      <c r="C10" s="5" t="inlineStr">
        <is>
          <t>سلّم متأخرًا</t>
        </is>
      </c>
      <c r="D10" s="5" t="n"/>
      <c r="E10" s="6">
        <f>IF(B10&amp;""="","",IFERROR(INDEX('الطلاب'!$B$6:$B$305,MATCH(B10&amp;"",'الطلاب'!$A$6:$A$305,0))&amp;"","كود غير موجود"))</f>
        <v/>
      </c>
      <c r="F10" s="6">
        <f>IF(B10&amp;""="","",IFERROR(INDEX('الطلاب'!$C$6:$C$305,MATCH(B10&amp;"",'الطلاب'!$A$6:$A$305,0))&amp;"",""))</f>
        <v/>
      </c>
    </row>
    <row r="11">
      <c r="A11" s="5" t="inlineStr">
        <is>
          <t>H02</t>
        </is>
      </c>
      <c r="B11" s="5" t="inlineStr">
        <is>
          <t>S01</t>
        </is>
      </c>
      <c r="C11" s="5" t="inlineStr">
        <is>
          <t>سلّم في الموعد</t>
        </is>
      </c>
      <c r="D11" s="5" t="n"/>
      <c r="E11" s="6">
        <f>IF(B11&amp;""="","",IFERROR(INDEX('الطلاب'!$B$6:$B$305,MATCH(B11&amp;"",'الطلاب'!$A$6:$A$305,0))&amp;"","كود غير موجود"))</f>
        <v/>
      </c>
      <c r="F11" s="6">
        <f>IF(B11&amp;""="","",IFERROR(INDEX('الطلاب'!$C$6:$C$305,MATCH(B11&amp;"",'الطلاب'!$A$6:$A$305,0))&amp;"",""))</f>
        <v/>
      </c>
    </row>
    <row r="12">
      <c r="A12" s="5" t="inlineStr">
        <is>
          <t>H02</t>
        </is>
      </c>
      <c r="B12" s="5" t="inlineStr">
        <is>
          <t>S02</t>
        </is>
      </c>
      <c r="C12" s="5" t="inlineStr">
        <is>
          <t>سلّم متأخرًا</t>
        </is>
      </c>
      <c r="D12" s="5" t="n"/>
      <c r="E12" s="6">
        <f>IF(B12&amp;""="","",IFERROR(INDEX('الطلاب'!$B$6:$B$305,MATCH(B12&amp;"",'الطلاب'!$A$6:$A$305,0))&amp;"","كود غير موجود"))</f>
        <v/>
      </c>
      <c r="F12" s="6">
        <f>IF(B12&amp;""="","",IFERROR(INDEX('الطلاب'!$C$6:$C$305,MATCH(B12&amp;"",'الطلاب'!$A$6:$A$305,0))&amp;"",""))</f>
        <v/>
      </c>
    </row>
    <row r="13">
      <c r="A13" s="5" t="inlineStr">
        <is>
          <t>H02</t>
        </is>
      </c>
      <c r="B13" s="5" t="inlineStr">
        <is>
          <t>S03</t>
        </is>
      </c>
      <c r="C13" s="5" t="inlineStr">
        <is>
          <t>لم يسلّم</t>
        </is>
      </c>
      <c r="D13" s="5" t="n"/>
      <c r="E13" s="6">
        <f>IF(B13&amp;""="","",IFERROR(INDEX('الطلاب'!$B$6:$B$305,MATCH(B13&amp;"",'الطلاب'!$A$6:$A$305,0))&amp;"","كود غير موجود"))</f>
        <v/>
      </c>
      <c r="F13" s="6">
        <f>IF(B13&amp;""="","",IFERROR(INDEX('الطلاب'!$C$6:$C$305,MATCH(B13&amp;"",'الطلاب'!$A$6:$A$305,0))&amp;"",""))</f>
        <v/>
      </c>
    </row>
    <row r="14">
      <c r="A14" s="5" t="inlineStr">
        <is>
          <t>H02</t>
        </is>
      </c>
      <c r="B14" s="5" t="inlineStr">
        <is>
          <t>S04</t>
        </is>
      </c>
      <c r="C14" s="5" t="inlineStr">
        <is>
          <t>سلّم في الموعد</t>
        </is>
      </c>
      <c r="D14" s="5" t="n"/>
      <c r="E14" s="6">
        <f>IF(B14&amp;""="","",IFERROR(INDEX('الطلاب'!$B$6:$B$305,MATCH(B14&amp;"",'الطلاب'!$A$6:$A$305,0))&amp;"","كود غير موجود"))</f>
        <v/>
      </c>
      <c r="F14" s="6">
        <f>IF(B14&amp;""="","",IFERROR(INDEX('الطلاب'!$C$6:$C$305,MATCH(B14&amp;"",'الطلاب'!$A$6:$A$305,0))&amp;"",""))</f>
        <v/>
      </c>
    </row>
    <row r="15">
      <c r="A15" s="5" t="inlineStr">
        <is>
          <t>H02</t>
        </is>
      </c>
      <c r="B15" s="5" t="inlineStr">
        <is>
          <t>S05</t>
        </is>
      </c>
      <c r="C15" s="5" t="inlineStr">
        <is>
          <t>لم يسلّم</t>
        </is>
      </c>
      <c r="D15" s="5" t="n"/>
      <c r="E15" s="6">
        <f>IF(B15&amp;""="","",IFERROR(INDEX('الطلاب'!$B$6:$B$305,MATCH(B15&amp;"",'الطلاب'!$A$6:$A$305,0))&amp;"","كود غير موجود"))</f>
        <v/>
      </c>
      <c r="F15" s="6">
        <f>IF(B15&amp;""="","",IFERROR(INDEX('الطلاب'!$C$6:$C$305,MATCH(B15&amp;"",'الطلاب'!$A$6:$A$305,0))&amp;"",""))</f>
        <v/>
      </c>
    </row>
    <row r="16">
      <c r="A16" s="5" t="inlineStr">
        <is>
          <t>H03</t>
        </is>
      </c>
      <c r="B16" s="5" t="inlineStr">
        <is>
          <t>S06</t>
        </is>
      </c>
      <c r="C16" s="5" t="inlineStr">
        <is>
          <t>سلّم في الموعد</t>
        </is>
      </c>
      <c r="D16" s="5" t="n"/>
      <c r="E16" s="6">
        <f>IF(B16&amp;""="","",IFERROR(INDEX('الطلاب'!$B$6:$B$305,MATCH(B16&amp;"",'الطلاب'!$A$6:$A$305,0))&amp;"","كود غير موجود"))</f>
        <v/>
      </c>
      <c r="F16" s="6">
        <f>IF(B16&amp;""="","",IFERROR(INDEX('الطلاب'!$C$6:$C$305,MATCH(B16&amp;"",'الطلاب'!$A$6:$A$305,0))&amp;"",""))</f>
        <v/>
      </c>
    </row>
    <row r="17">
      <c r="A17" s="5" t="inlineStr">
        <is>
          <t>H03</t>
        </is>
      </c>
      <c r="B17" s="5" t="inlineStr">
        <is>
          <t>S07</t>
        </is>
      </c>
      <c r="C17" s="5" t="inlineStr">
        <is>
          <t>سلّم في الموعد</t>
        </is>
      </c>
      <c r="D17" s="5" t="n"/>
      <c r="E17" s="6">
        <f>IF(B17&amp;""="","",IFERROR(INDEX('الطلاب'!$B$6:$B$305,MATCH(B17&amp;"",'الطلاب'!$A$6:$A$305,0))&amp;"","كود غير موجود"))</f>
        <v/>
      </c>
      <c r="F17" s="6">
        <f>IF(B17&amp;""="","",IFERROR(INDEX('الطلاب'!$C$6:$C$305,MATCH(B17&amp;"",'الطلاب'!$A$6:$A$305,0))&amp;"",""))</f>
        <v/>
      </c>
    </row>
    <row r="18">
      <c r="A18" s="5" t="inlineStr">
        <is>
          <t>H03</t>
        </is>
      </c>
      <c r="B18" s="5" t="inlineStr">
        <is>
          <t>S08</t>
        </is>
      </c>
      <c r="C18" s="5" t="inlineStr">
        <is>
          <t>لم يسلّم</t>
        </is>
      </c>
      <c r="D18" s="5" t="n"/>
      <c r="E18" s="6">
        <f>IF(B18&amp;""="","",IFERROR(INDEX('الطلاب'!$B$6:$B$305,MATCH(B18&amp;"",'الطلاب'!$A$6:$A$305,0))&amp;"","كود غير موجود"))</f>
        <v/>
      </c>
      <c r="F18" s="6">
        <f>IF(B18&amp;""="","",IFERROR(INDEX('الطلاب'!$C$6:$C$305,MATCH(B18&amp;"",'الطلاب'!$A$6:$A$305,0))&amp;"",""))</f>
        <v/>
      </c>
    </row>
    <row r="19">
      <c r="A19" s="5" t="inlineStr">
        <is>
          <t>H03</t>
        </is>
      </c>
      <c r="B19" s="5" t="inlineStr">
        <is>
          <t>S09</t>
        </is>
      </c>
      <c r="C19" s="5" t="inlineStr">
        <is>
          <t>سلّم في الموعد</t>
        </is>
      </c>
      <c r="D19" s="5" t="n"/>
      <c r="E19" s="6">
        <f>IF(B19&amp;""="","",IFERROR(INDEX('الطلاب'!$B$6:$B$305,MATCH(B19&amp;"",'الطلاب'!$A$6:$A$305,0))&amp;"","كود غير موجود"))</f>
        <v/>
      </c>
      <c r="F19" s="6">
        <f>IF(B19&amp;""="","",IFERROR(INDEX('الطلاب'!$C$6:$C$305,MATCH(B19&amp;"",'الطلاب'!$A$6:$A$305,0))&amp;"",""))</f>
        <v/>
      </c>
    </row>
    <row r="20">
      <c r="A20" s="5" t="inlineStr">
        <is>
          <t>H03</t>
        </is>
      </c>
      <c r="B20" s="5" t="inlineStr">
        <is>
          <t>S10</t>
        </is>
      </c>
      <c r="C20" s="5" t="inlineStr">
        <is>
          <t>سلّم متأخرًا</t>
        </is>
      </c>
      <c r="D20" s="5" t="n"/>
      <c r="E20" s="6">
        <f>IF(B20&amp;""="","",IFERROR(INDEX('الطلاب'!$B$6:$B$305,MATCH(B20&amp;"",'الطلاب'!$A$6:$A$305,0))&amp;"","كود غير موجود"))</f>
        <v/>
      </c>
      <c r="F20" s="6">
        <f>IF(B20&amp;""="","",IFERROR(INDEX('الطلاب'!$C$6:$C$305,MATCH(B20&amp;"",'الطلاب'!$A$6:$A$305,0))&amp;"",""))</f>
        <v/>
      </c>
    </row>
    <row r="21">
      <c r="A21" s="5" t="inlineStr">
        <is>
          <t>H04</t>
        </is>
      </c>
      <c r="B21" s="5" t="inlineStr">
        <is>
          <t>S01</t>
        </is>
      </c>
      <c r="C21" s="5" t="inlineStr">
        <is>
          <t>سلّم في الموعد</t>
        </is>
      </c>
      <c r="D21" s="5" t="n"/>
      <c r="E21" s="6">
        <f>IF(B21&amp;""="","",IFERROR(INDEX('الطلاب'!$B$6:$B$305,MATCH(B21&amp;"",'الطلاب'!$A$6:$A$305,0))&amp;"","كود غير موجود"))</f>
        <v/>
      </c>
      <c r="F21" s="6">
        <f>IF(B21&amp;""="","",IFERROR(INDEX('الطلاب'!$C$6:$C$305,MATCH(B21&amp;"",'الطلاب'!$A$6:$A$305,0))&amp;"",""))</f>
        <v/>
      </c>
    </row>
    <row r="22">
      <c r="A22" s="5" t="inlineStr">
        <is>
          <t>H04</t>
        </is>
      </c>
      <c r="B22" s="5" t="inlineStr">
        <is>
          <t>S02</t>
        </is>
      </c>
      <c r="C22" s="5" t="inlineStr">
        <is>
          <t>سلّم في الموعد</t>
        </is>
      </c>
      <c r="D22" s="5" t="n"/>
      <c r="E22" s="6">
        <f>IF(B22&amp;""="","",IFERROR(INDEX('الطلاب'!$B$6:$B$305,MATCH(B22&amp;"",'الطلاب'!$A$6:$A$305,0))&amp;"","كود غير موجود"))</f>
        <v/>
      </c>
      <c r="F22" s="6">
        <f>IF(B22&amp;""="","",IFERROR(INDEX('الطلاب'!$C$6:$C$305,MATCH(B22&amp;"",'الطلاب'!$A$6:$A$305,0))&amp;"",""))</f>
        <v/>
      </c>
    </row>
    <row r="23">
      <c r="A23" s="5" t="inlineStr">
        <is>
          <t>H04</t>
        </is>
      </c>
      <c r="B23" s="5" t="inlineStr">
        <is>
          <t>S03</t>
        </is>
      </c>
      <c r="C23" s="5" t="inlineStr">
        <is>
          <t>سلّم متأخرًا</t>
        </is>
      </c>
      <c r="D23" s="5" t="n"/>
      <c r="E23" s="6">
        <f>IF(B23&amp;""="","",IFERROR(INDEX('الطلاب'!$B$6:$B$305,MATCH(B23&amp;"",'الطلاب'!$A$6:$A$305,0))&amp;"","كود غير موجود"))</f>
        <v/>
      </c>
      <c r="F23" s="6">
        <f>IF(B23&amp;""="","",IFERROR(INDEX('الطلاب'!$C$6:$C$305,MATCH(B23&amp;"",'الطلاب'!$A$6:$A$305,0))&amp;"",""))</f>
        <v/>
      </c>
    </row>
    <row r="24">
      <c r="A24" s="5" t="inlineStr">
        <is>
          <t>H04</t>
        </is>
      </c>
      <c r="B24" s="5" t="inlineStr">
        <is>
          <t>S04</t>
        </is>
      </c>
      <c r="C24" s="5" t="inlineStr">
        <is>
          <t>لم يسلّم</t>
        </is>
      </c>
      <c r="D24" s="5" t="n"/>
      <c r="E24" s="6">
        <f>IF(B24&amp;""="","",IFERROR(INDEX('الطلاب'!$B$6:$B$305,MATCH(B24&amp;"",'الطلاب'!$A$6:$A$305,0))&amp;"","كود غير موجود"))</f>
        <v/>
      </c>
      <c r="F24" s="6">
        <f>IF(B24&amp;""="","",IFERROR(INDEX('الطلاب'!$C$6:$C$305,MATCH(B24&amp;"",'الطلاب'!$A$6:$A$305,0))&amp;"",""))</f>
        <v/>
      </c>
    </row>
    <row r="25">
      <c r="A25" s="5" t="inlineStr">
        <is>
          <t>H04</t>
        </is>
      </c>
      <c r="B25" s="5" t="inlineStr">
        <is>
          <t>S05</t>
        </is>
      </c>
      <c r="C25" s="5" t="inlineStr">
        <is>
          <t>لم يسلّم</t>
        </is>
      </c>
      <c r="D25" s="5" t="n"/>
      <c r="E25" s="6">
        <f>IF(B25&amp;""="","",IFERROR(INDEX('الطلاب'!$B$6:$B$305,MATCH(B25&amp;"",'الطلاب'!$A$6:$A$305,0))&amp;"","كود غير موجود"))</f>
        <v/>
      </c>
      <c r="F25" s="6">
        <f>IF(B25&amp;""="","",IFERROR(INDEX('الطلاب'!$C$6:$C$305,MATCH(B25&amp;"",'الطلاب'!$A$6:$A$305,0))&amp;"",""))</f>
        <v/>
      </c>
    </row>
    <row r="26">
      <c r="A26" s="5" t="inlineStr">
        <is>
          <t>H05</t>
        </is>
      </c>
      <c r="B26" s="5" t="inlineStr">
        <is>
          <t>S06</t>
        </is>
      </c>
      <c r="C26" s="5" t="inlineStr">
        <is>
          <t>سلّم في الموعد</t>
        </is>
      </c>
      <c r="D26" s="5" t="n"/>
      <c r="E26" s="6">
        <f>IF(B26&amp;""="","",IFERROR(INDEX('الطلاب'!$B$6:$B$305,MATCH(B26&amp;"",'الطلاب'!$A$6:$A$305,0))&amp;"","كود غير موجود"))</f>
        <v/>
      </c>
      <c r="F26" s="6">
        <f>IF(B26&amp;""="","",IFERROR(INDEX('الطلاب'!$C$6:$C$305,MATCH(B26&amp;"",'الطلاب'!$A$6:$A$305,0))&amp;"",""))</f>
        <v/>
      </c>
    </row>
    <row r="27">
      <c r="A27" s="5" t="inlineStr">
        <is>
          <t>H05</t>
        </is>
      </c>
      <c r="B27" s="5" t="inlineStr">
        <is>
          <t>S07</t>
        </is>
      </c>
      <c r="C27" s="5" t="inlineStr">
        <is>
          <t>سلّم متأخرًا</t>
        </is>
      </c>
      <c r="D27" s="5" t="n"/>
      <c r="E27" s="6">
        <f>IF(B27&amp;""="","",IFERROR(INDEX('الطلاب'!$B$6:$B$305,MATCH(B27&amp;"",'الطلاب'!$A$6:$A$305,0))&amp;"","كود غير موجود"))</f>
        <v/>
      </c>
      <c r="F27" s="6">
        <f>IF(B27&amp;""="","",IFERROR(INDEX('الطلاب'!$C$6:$C$305,MATCH(B27&amp;"",'الطلاب'!$A$6:$A$305,0))&amp;"",""))</f>
        <v/>
      </c>
    </row>
    <row r="28">
      <c r="A28" s="5" t="inlineStr">
        <is>
          <t>H05</t>
        </is>
      </c>
      <c r="B28" s="5" t="inlineStr">
        <is>
          <t>S08</t>
        </is>
      </c>
      <c r="C28" s="5" t="inlineStr">
        <is>
          <t>لم يسلّم</t>
        </is>
      </c>
      <c r="D28" s="5" t="n"/>
      <c r="E28" s="6">
        <f>IF(B28&amp;""="","",IFERROR(INDEX('الطلاب'!$B$6:$B$305,MATCH(B28&amp;"",'الطلاب'!$A$6:$A$305,0))&amp;"","كود غير موجود"))</f>
        <v/>
      </c>
      <c r="F28" s="6">
        <f>IF(B28&amp;""="","",IFERROR(INDEX('الطلاب'!$C$6:$C$305,MATCH(B28&amp;"",'الطلاب'!$A$6:$A$305,0))&amp;"",""))</f>
        <v/>
      </c>
    </row>
    <row r="29">
      <c r="A29" s="5" t="inlineStr">
        <is>
          <t>H05</t>
        </is>
      </c>
      <c r="B29" s="5" t="inlineStr">
        <is>
          <t>S09</t>
        </is>
      </c>
      <c r="C29" s="5" t="inlineStr">
        <is>
          <t>سلّم في الموعد</t>
        </is>
      </c>
      <c r="D29" s="5" t="n"/>
      <c r="E29" s="6">
        <f>IF(B29&amp;""="","",IFERROR(INDEX('الطلاب'!$B$6:$B$305,MATCH(B29&amp;"",'الطلاب'!$A$6:$A$305,0))&amp;"","كود غير موجود"))</f>
        <v/>
      </c>
      <c r="F29" s="6">
        <f>IF(B29&amp;""="","",IFERROR(INDEX('الطلاب'!$C$6:$C$305,MATCH(B29&amp;"",'الطلاب'!$A$6:$A$305,0))&amp;"",""))</f>
        <v/>
      </c>
    </row>
    <row r="30">
      <c r="A30" s="5" t="n"/>
      <c r="B30" s="5" t="n"/>
      <c r="C30" s="5" t="n"/>
      <c r="D30" s="5" t="n"/>
      <c r="E30" s="6">
        <f>IF(B30&amp;""="","",IFERROR(INDEX('الطلاب'!$B$6:$B$305,MATCH(B30&amp;"",'الطلاب'!$A$6:$A$305,0))&amp;"","كود غير موجود"))</f>
        <v/>
      </c>
      <c r="F30" s="6">
        <f>IF(B30&amp;""="","",IFERROR(INDEX('الطلاب'!$C$6:$C$305,MATCH(B30&amp;"",'الطلاب'!$A$6:$A$305,0))&amp;"",""))</f>
        <v/>
      </c>
    </row>
    <row r="31">
      <c r="A31" s="5" t="n"/>
      <c r="B31" s="5" t="n"/>
      <c r="C31" s="5" t="n"/>
      <c r="D31" s="5" t="n"/>
      <c r="E31" s="6">
        <f>IF(B31&amp;""="","",IFERROR(INDEX('الطلاب'!$B$6:$B$305,MATCH(B31&amp;"",'الطلاب'!$A$6:$A$305,0))&amp;"","كود غير موجود"))</f>
        <v/>
      </c>
      <c r="F31" s="6">
        <f>IF(B31&amp;""="","",IFERROR(INDEX('الطلاب'!$C$6:$C$305,MATCH(B31&amp;"",'الطلاب'!$A$6:$A$305,0))&amp;"",""))</f>
        <v/>
      </c>
    </row>
    <row r="32">
      <c r="A32" s="5" t="n"/>
      <c r="B32" s="5" t="n"/>
      <c r="C32" s="5" t="n"/>
      <c r="D32" s="5" t="n"/>
      <c r="E32" s="6">
        <f>IF(B32&amp;""="","",IFERROR(INDEX('الطلاب'!$B$6:$B$305,MATCH(B32&amp;"",'الطلاب'!$A$6:$A$305,0))&amp;"","كود غير موجود"))</f>
        <v/>
      </c>
      <c r="F32" s="6">
        <f>IF(B32&amp;""="","",IFERROR(INDEX('الطلاب'!$C$6:$C$305,MATCH(B32&amp;"",'الطلاب'!$A$6:$A$305,0))&amp;"",""))</f>
        <v/>
      </c>
    </row>
    <row r="33">
      <c r="A33" s="5" t="n"/>
      <c r="B33" s="5" t="n"/>
      <c r="C33" s="5" t="n"/>
      <c r="D33" s="5" t="n"/>
      <c r="E33" s="6">
        <f>IF(B33&amp;""="","",IFERROR(INDEX('الطلاب'!$B$6:$B$305,MATCH(B33&amp;"",'الطلاب'!$A$6:$A$305,0))&amp;"","كود غير موجود"))</f>
        <v/>
      </c>
      <c r="F33" s="6">
        <f>IF(B33&amp;""="","",IFERROR(INDEX('الطلاب'!$C$6:$C$305,MATCH(B33&amp;"",'الطلاب'!$A$6:$A$305,0))&amp;"",""))</f>
        <v/>
      </c>
    </row>
    <row r="34">
      <c r="A34" s="5" t="n"/>
      <c r="B34" s="5" t="n"/>
      <c r="C34" s="5" t="n"/>
      <c r="D34" s="5" t="n"/>
      <c r="E34" s="6">
        <f>IF(B34&amp;""="","",IFERROR(INDEX('الطلاب'!$B$6:$B$305,MATCH(B34&amp;"",'الطلاب'!$A$6:$A$305,0))&amp;"","كود غير موجود"))</f>
        <v/>
      </c>
      <c r="F34" s="6">
        <f>IF(B34&amp;""="","",IFERROR(INDEX('الطلاب'!$C$6:$C$305,MATCH(B34&amp;"",'الطلاب'!$A$6:$A$305,0))&amp;"",""))</f>
        <v/>
      </c>
    </row>
    <row r="35">
      <c r="A35" s="5" t="n"/>
      <c r="B35" s="5" t="n"/>
      <c r="C35" s="5" t="n"/>
      <c r="D35" s="5" t="n"/>
      <c r="E35" s="6">
        <f>IF(B35&amp;""="","",IFERROR(INDEX('الطلاب'!$B$6:$B$305,MATCH(B35&amp;"",'الطلاب'!$A$6:$A$305,0))&amp;"","كود غير موجود"))</f>
        <v/>
      </c>
      <c r="F35" s="6">
        <f>IF(B35&amp;""="","",IFERROR(INDEX('الطلاب'!$C$6:$C$305,MATCH(B35&amp;"",'الطلاب'!$A$6:$A$305,0))&amp;"",""))</f>
        <v/>
      </c>
    </row>
    <row r="36">
      <c r="A36" s="5" t="n"/>
      <c r="B36" s="5" t="n"/>
      <c r="C36" s="5" t="n"/>
      <c r="D36" s="5" t="n"/>
      <c r="E36" s="6">
        <f>IF(B36&amp;""="","",IFERROR(INDEX('الطلاب'!$B$6:$B$305,MATCH(B36&amp;"",'الطلاب'!$A$6:$A$305,0))&amp;"","كود غير موجود"))</f>
        <v/>
      </c>
      <c r="F36" s="6">
        <f>IF(B36&amp;""="","",IFERROR(INDEX('الطلاب'!$C$6:$C$305,MATCH(B36&amp;"",'الطلاب'!$A$6:$A$305,0))&amp;"",""))</f>
        <v/>
      </c>
    </row>
    <row r="37">
      <c r="A37" s="5" t="n"/>
      <c r="B37" s="5" t="n"/>
      <c r="C37" s="5" t="n"/>
      <c r="D37" s="5" t="n"/>
      <c r="E37" s="6">
        <f>IF(B37&amp;""="","",IFERROR(INDEX('الطلاب'!$B$6:$B$305,MATCH(B37&amp;"",'الطلاب'!$A$6:$A$305,0))&amp;"","كود غير موجود"))</f>
        <v/>
      </c>
      <c r="F37" s="6">
        <f>IF(B37&amp;""="","",IFERROR(INDEX('الطلاب'!$C$6:$C$305,MATCH(B37&amp;"",'الطلاب'!$A$6:$A$305,0))&amp;"",""))</f>
        <v/>
      </c>
    </row>
    <row r="38">
      <c r="A38" s="5" t="n"/>
      <c r="B38" s="5" t="n"/>
      <c r="C38" s="5" t="n"/>
      <c r="D38" s="5" t="n"/>
      <c r="E38" s="6">
        <f>IF(B38&amp;""="","",IFERROR(INDEX('الطلاب'!$B$6:$B$305,MATCH(B38&amp;"",'الطلاب'!$A$6:$A$305,0))&amp;"","كود غير موجود"))</f>
        <v/>
      </c>
      <c r="F38" s="6">
        <f>IF(B38&amp;""="","",IFERROR(INDEX('الطلاب'!$C$6:$C$305,MATCH(B38&amp;"",'الطلاب'!$A$6:$A$305,0))&amp;"",""))</f>
        <v/>
      </c>
    </row>
    <row r="39">
      <c r="A39" s="5" t="n"/>
      <c r="B39" s="5" t="n"/>
      <c r="C39" s="5" t="n"/>
      <c r="D39" s="5" t="n"/>
      <c r="E39" s="6">
        <f>IF(B39&amp;""="","",IFERROR(INDEX('الطلاب'!$B$6:$B$305,MATCH(B39&amp;"",'الطلاب'!$A$6:$A$305,0))&amp;"","كود غير موجود"))</f>
        <v/>
      </c>
      <c r="F39" s="6">
        <f>IF(B39&amp;""="","",IFERROR(INDEX('الطلاب'!$C$6:$C$305,MATCH(B39&amp;"",'الطلاب'!$A$6:$A$305,0))&amp;"",""))</f>
        <v/>
      </c>
    </row>
    <row r="40">
      <c r="A40" s="5" t="n"/>
      <c r="B40" s="5" t="n"/>
      <c r="C40" s="5" t="n"/>
      <c r="D40" s="5" t="n"/>
      <c r="E40" s="6">
        <f>IF(B40&amp;""="","",IFERROR(INDEX('الطلاب'!$B$6:$B$305,MATCH(B40&amp;"",'الطلاب'!$A$6:$A$305,0))&amp;"","كود غير موجود"))</f>
        <v/>
      </c>
      <c r="F40" s="6">
        <f>IF(B40&amp;""="","",IFERROR(INDEX('الطلاب'!$C$6:$C$305,MATCH(B40&amp;"",'الطلاب'!$A$6:$A$305,0))&amp;"",""))</f>
        <v/>
      </c>
    </row>
    <row r="41">
      <c r="A41" s="5" t="n"/>
      <c r="B41" s="5" t="n"/>
      <c r="C41" s="5" t="n"/>
      <c r="D41" s="5" t="n"/>
      <c r="E41" s="6">
        <f>IF(B41&amp;""="","",IFERROR(INDEX('الطلاب'!$B$6:$B$305,MATCH(B41&amp;"",'الطلاب'!$A$6:$A$305,0))&amp;"","كود غير موجود"))</f>
        <v/>
      </c>
      <c r="F41" s="6">
        <f>IF(B41&amp;""="","",IFERROR(INDEX('الطلاب'!$C$6:$C$305,MATCH(B41&amp;"",'الطلاب'!$A$6:$A$305,0))&amp;"",""))</f>
        <v/>
      </c>
    </row>
    <row r="42">
      <c r="A42" s="5" t="n"/>
      <c r="B42" s="5" t="n"/>
      <c r="C42" s="5" t="n"/>
      <c r="D42" s="5" t="n"/>
      <c r="E42" s="6">
        <f>IF(B42&amp;""="","",IFERROR(INDEX('الطلاب'!$B$6:$B$305,MATCH(B42&amp;"",'الطلاب'!$A$6:$A$305,0))&amp;"","كود غير موجود"))</f>
        <v/>
      </c>
      <c r="F42" s="6">
        <f>IF(B42&amp;""="","",IFERROR(INDEX('الطلاب'!$C$6:$C$305,MATCH(B42&amp;"",'الطلاب'!$A$6:$A$305,0))&amp;"",""))</f>
        <v/>
      </c>
    </row>
    <row r="43">
      <c r="A43" s="5" t="n"/>
      <c r="B43" s="5" t="n"/>
      <c r="C43" s="5" t="n"/>
      <c r="D43" s="5" t="n"/>
      <c r="E43" s="6">
        <f>IF(B43&amp;""="","",IFERROR(INDEX('الطلاب'!$B$6:$B$305,MATCH(B43&amp;"",'الطلاب'!$A$6:$A$305,0))&amp;"","كود غير موجود"))</f>
        <v/>
      </c>
      <c r="F43" s="6">
        <f>IF(B43&amp;""="","",IFERROR(INDEX('الطلاب'!$C$6:$C$305,MATCH(B43&amp;"",'الطلاب'!$A$6:$A$305,0))&amp;"",""))</f>
        <v/>
      </c>
    </row>
    <row r="44">
      <c r="A44" s="5" t="n"/>
      <c r="B44" s="5" t="n"/>
      <c r="C44" s="5" t="n"/>
      <c r="D44" s="5" t="n"/>
      <c r="E44" s="6">
        <f>IF(B44&amp;""="","",IFERROR(INDEX('الطلاب'!$B$6:$B$305,MATCH(B44&amp;"",'الطلاب'!$A$6:$A$305,0))&amp;"","كود غير موجود"))</f>
        <v/>
      </c>
      <c r="F44" s="6">
        <f>IF(B44&amp;""="","",IFERROR(INDEX('الطلاب'!$C$6:$C$305,MATCH(B44&amp;"",'الطلاب'!$A$6:$A$305,0))&amp;"",""))</f>
        <v/>
      </c>
    </row>
    <row r="45">
      <c r="A45" s="5" t="n"/>
      <c r="B45" s="5" t="n"/>
      <c r="C45" s="5" t="n"/>
      <c r="D45" s="5" t="n"/>
      <c r="E45" s="6">
        <f>IF(B45&amp;""="","",IFERROR(INDEX('الطلاب'!$B$6:$B$305,MATCH(B45&amp;"",'الطلاب'!$A$6:$A$305,0))&amp;"","كود غير موجود"))</f>
        <v/>
      </c>
      <c r="F45" s="6">
        <f>IF(B45&amp;""="","",IFERROR(INDEX('الطلاب'!$C$6:$C$305,MATCH(B45&amp;"",'الطلاب'!$A$6:$A$305,0))&amp;"",""))</f>
        <v/>
      </c>
    </row>
    <row r="46">
      <c r="A46" s="5" t="n"/>
      <c r="B46" s="5" t="n"/>
      <c r="C46" s="5" t="n"/>
      <c r="D46" s="5" t="n"/>
      <c r="E46" s="6">
        <f>IF(B46&amp;""="","",IFERROR(INDEX('الطلاب'!$B$6:$B$305,MATCH(B46&amp;"",'الطلاب'!$A$6:$A$305,0))&amp;"","كود غير موجود"))</f>
        <v/>
      </c>
      <c r="F46" s="6">
        <f>IF(B46&amp;""="","",IFERROR(INDEX('الطلاب'!$C$6:$C$305,MATCH(B46&amp;"",'الطلاب'!$A$6:$A$305,0))&amp;"",""))</f>
        <v/>
      </c>
    </row>
    <row r="47">
      <c r="A47" s="5" t="n"/>
      <c r="B47" s="5" t="n"/>
      <c r="C47" s="5" t="n"/>
      <c r="D47" s="5" t="n"/>
      <c r="E47" s="6">
        <f>IF(B47&amp;""="","",IFERROR(INDEX('الطلاب'!$B$6:$B$305,MATCH(B47&amp;"",'الطلاب'!$A$6:$A$305,0))&amp;"","كود غير موجود"))</f>
        <v/>
      </c>
      <c r="F47" s="6">
        <f>IF(B47&amp;""="","",IFERROR(INDEX('الطلاب'!$C$6:$C$305,MATCH(B47&amp;"",'الطلاب'!$A$6:$A$305,0))&amp;"",""))</f>
        <v/>
      </c>
    </row>
    <row r="48">
      <c r="A48" s="5" t="n"/>
      <c r="B48" s="5" t="n"/>
      <c r="C48" s="5" t="n"/>
      <c r="D48" s="5" t="n"/>
      <c r="E48" s="6">
        <f>IF(B48&amp;""="","",IFERROR(INDEX('الطلاب'!$B$6:$B$305,MATCH(B48&amp;"",'الطلاب'!$A$6:$A$305,0))&amp;"","كود غير موجود"))</f>
        <v/>
      </c>
      <c r="F48" s="6">
        <f>IF(B48&amp;""="","",IFERROR(INDEX('الطلاب'!$C$6:$C$305,MATCH(B48&amp;"",'الطلاب'!$A$6:$A$305,0))&amp;"",""))</f>
        <v/>
      </c>
    </row>
    <row r="49">
      <c r="A49" s="5" t="n"/>
      <c r="B49" s="5" t="n"/>
      <c r="C49" s="5" t="n"/>
      <c r="D49" s="5" t="n"/>
      <c r="E49" s="6">
        <f>IF(B49&amp;""="","",IFERROR(INDEX('الطلاب'!$B$6:$B$305,MATCH(B49&amp;"",'الطلاب'!$A$6:$A$305,0))&amp;"","كود غير موجود"))</f>
        <v/>
      </c>
      <c r="F49" s="6">
        <f>IF(B49&amp;""="","",IFERROR(INDEX('الطلاب'!$C$6:$C$305,MATCH(B49&amp;"",'الطلاب'!$A$6:$A$305,0))&amp;"",""))</f>
        <v/>
      </c>
    </row>
    <row r="50">
      <c r="A50" s="5" t="n"/>
      <c r="B50" s="5" t="n"/>
      <c r="C50" s="5" t="n"/>
      <c r="D50" s="5" t="n"/>
      <c r="E50" s="6">
        <f>IF(B50&amp;""="","",IFERROR(INDEX('الطلاب'!$B$6:$B$305,MATCH(B50&amp;"",'الطلاب'!$A$6:$A$305,0))&amp;"","كود غير موجود"))</f>
        <v/>
      </c>
      <c r="F50" s="6">
        <f>IF(B50&amp;""="","",IFERROR(INDEX('الطلاب'!$C$6:$C$305,MATCH(B50&amp;"",'الطلاب'!$A$6:$A$305,0))&amp;"",""))</f>
        <v/>
      </c>
    </row>
    <row r="51">
      <c r="A51" s="5" t="n"/>
      <c r="B51" s="5" t="n"/>
      <c r="C51" s="5" t="n"/>
      <c r="D51" s="5" t="n"/>
      <c r="E51" s="6">
        <f>IF(B51&amp;""="","",IFERROR(INDEX('الطلاب'!$B$6:$B$305,MATCH(B51&amp;"",'الطلاب'!$A$6:$A$305,0))&amp;"","كود غير موجود"))</f>
        <v/>
      </c>
      <c r="F51" s="6">
        <f>IF(B51&amp;""="","",IFERROR(INDEX('الطلاب'!$C$6:$C$305,MATCH(B51&amp;"",'الطلاب'!$A$6:$A$305,0))&amp;"",""))</f>
        <v/>
      </c>
    </row>
    <row r="52">
      <c r="A52" s="5" t="n"/>
      <c r="B52" s="5" t="n"/>
      <c r="C52" s="5" t="n"/>
      <c r="D52" s="5" t="n"/>
      <c r="E52" s="6">
        <f>IF(B52&amp;""="","",IFERROR(INDEX('الطلاب'!$B$6:$B$305,MATCH(B52&amp;"",'الطلاب'!$A$6:$A$305,0))&amp;"","كود غير موجود"))</f>
        <v/>
      </c>
      <c r="F52" s="6">
        <f>IF(B52&amp;""="","",IFERROR(INDEX('الطلاب'!$C$6:$C$305,MATCH(B52&amp;"",'الطلاب'!$A$6:$A$305,0))&amp;"",""))</f>
        <v/>
      </c>
    </row>
    <row r="53">
      <c r="A53" s="5" t="n"/>
      <c r="B53" s="5" t="n"/>
      <c r="C53" s="5" t="n"/>
      <c r="D53" s="5" t="n"/>
      <c r="E53" s="6">
        <f>IF(B53&amp;""="","",IFERROR(INDEX('الطلاب'!$B$6:$B$305,MATCH(B53&amp;"",'الطلاب'!$A$6:$A$305,0))&amp;"","كود غير موجود"))</f>
        <v/>
      </c>
      <c r="F53" s="6">
        <f>IF(B53&amp;""="","",IFERROR(INDEX('الطلاب'!$C$6:$C$305,MATCH(B53&amp;"",'الطلاب'!$A$6:$A$305,0))&amp;"",""))</f>
        <v/>
      </c>
    </row>
    <row r="54">
      <c r="A54" s="5" t="n"/>
      <c r="B54" s="5" t="n"/>
      <c r="C54" s="5" t="n"/>
      <c r="D54" s="5" t="n"/>
      <c r="E54" s="6">
        <f>IF(B54&amp;""="","",IFERROR(INDEX('الطلاب'!$B$6:$B$305,MATCH(B54&amp;"",'الطلاب'!$A$6:$A$305,0))&amp;"","كود غير موجود"))</f>
        <v/>
      </c>
      <c r="F54" s="6">
        <f>IF(B54&amp;""="","",IFERROR(INDEX('الطلاب'!$C$6:$C$305,MATCH(B54&amp;"",'الطلاب'!$A$6:$A$305,0))&amp;"",""))</f>
        <v/>
      </c>
    </row>
    <row r="55">
      <c r="A55" s="5" t="n"/>
      <c r="B55" s="5" t="n"/>
      <c r="C55" s="5" t="n"/>
      <c r="D55" s="5" t="n"/>
      <c r="E55" s="6">
        <f>IF(B55&amp;""="","",IFERROR(INDEX('الطلاب'!$B$6:$B$305,MATCH(B55&amp;"",'الطلاب'!$A$6:$A$305,0))&amp;"","كود غير موجود"))</f>
        <v/>
      </c>
      <c r="F55" s="6">
        <f>IF(B55&amp;""="","",IFERROR(INDEX('الطلاب'!$C$6:$C$305,MATCH(B55&amp;"",'الطلاب'!$A$6:$A$305,0))&amp;"",""))</f>
        <v/>
      </c>
    </row>
    <row r="56">
      <c r="A56" s="5" t="n"/>
      <c r="B56" s="5" t="n"/>
      <c r="C56" s="5" t="n"/>
      <c r="D56" s="5" t="n"/>
      <c r="E56" s="6">
        <f>IF(B56&amp;""="","",IFERROR(INDEX('الطلاب'!$B$6:$B$305,MATCH(B56&amp;"",'الطلاب'!$A$6:$A$305,0))&amp;"","كود غير موجود"))</f>
        <v/>
      </c>
      <c r="F56" s="6">
        <f>IF(B56&amp;""="","",IFERROR(INDEX('الطلاب'!$C$6:$C$305,MATCH(B56&amp;"",'الطلاب'!$A$6:$A$305,0))&amp;"",""))</f>
        <v/>
      </c>
    </row>
    <row r="57">
      <c r="A57" s="5" t="n"/>
      <c r="B57" s="5" t="n"/>
      <c r="C57" s="5" t="n"/>
      <c r="D57" s="5" t="n"/>
      <c r="E57" s="6">
        <f>IF(B57&amp;""="","",IFERROR(INDEX('الطلاب'!$B$6:$B$305,MATCH(B57&amp;"",'الطلاب'!$A$6:$A$305,0))&amp;"","كود غير موجود"))</f>
        <v/>
      </c>
      <c r="F57" s="6">
        <f>IF(B57&amp;""="","",IFERROR(INDEX('الطلاب'!$C$6:$C$305,MATCH(B57&amp;"",'الطلاب'!$A$6:$A$305,0))&amp;"",""))</f>
        <v/>
      </c>
    </row>
    <row r="58">
      <c r="A58" s="5" t="n"/>
      <c r="B58" s="5" t="n"/>
      <c r="C58" s="5" t="n"/>
      <c r="D58" s="5" t="n"/>
      <c r="E58" s="6">
        <f>IF(B58&amp;""="","",IFERROR(INDEX('الطلاب'!$B$6:$B$305,MATCH(B58&amp;"",'الطلاب'!$A$6:$A$305,0))&amp;"","كود غير موجود"))</f>
        <v/>
      </c>
      <c r="F58" s="6">
        <f>IF(B58&amp;""="","",IFERROR(INDEX('الطلاب'!$C$6:$C$305,MATCH(B58&amp;"",'الطلاب'!$A$6:$A$305,0))&amp;"",""))</f>
        <v/>
      </c>
    </row>
    <row r="59">
      <c r="A59" s="5" t="n"/>
      <c r="B59" s="5" t="n"/>
      <c r="C59" s="5" t="n"/>
      <c r="D59" s="5" t="n"/>
      <c r="E59" s="6">
        <f>IF(B59&amp;""="","",IFERROR(INDEX('الطلاب'!$B$6:$B$305,MATCH(B59&amp;"",'الطلاب'!$A$6:$A$305,0))&amp;"","كود غير موجود"))</f>
        <v/>
      </c>
      <c r="F59" s="6">
        <f>IF(B59&amp;""="","",IFERROR(INDEX('الطلاب'!$C$6:$C$305,MATCH(B59&amp;"",'الطلاب'!$A$6:$A$305,0))&amp;"",""))</f>
        <v/>
      </c>
    </row>
    <row r="60">
      <c r="A60" s="5" t="n"/>
      <c r="B60" s="5" t="n"/>
      <c r="C60" s="5" t="n"/>
      <c r="D60" s="5" t="n"/>
      <c r="E60" s="6">
        <f>IF(B60&amp;""="","",IFERROR(INDEX('الطلاب'!$B$6:$B$305,MATCH(B60&amp;"",'الطلاب'!$A$6:$A$305,0))&amp;"","كود غير موجود"))</f>
        <v/>
      </c>
      <c r="F60" s="6">
        <f>IF(B60&amp;""="","",IFERROR(INDEX('الطلاب'!$C$6:$C$305,MATCH(B60&amp;"",'الطلاب'!$A$6:$A$305,0))&amp;"",""))</f>
        <v/>
      </c>
    </row>
    <row r="61">
      <c r="A61" s="5" t="n"/>
      <c r="B61" s="5" t="n"/>
      <c r="C61" s="5" t="n"/>
      <c r="D61" s="5" t="n"/>
      <c r="E61" s="6">
        <f>IF(B61&amp;""="","",IFERROR(INDEX('الطلاب'!$B$6:$B$305,MATCH(B61&amp;"",'الطلاب'!$A$6:$A$305,0))&amp;"","كود غير موجود"))</f>
        <v/>
      </c>
      <c r="F61" s="6">
        <f>IF(B61&amp;""="","",IFERROR(INDEX('الطلاب'!$C$6:$C$305,MATCH(B61&amp;"",'الطلاب'!$A$6:$A$305,0))&amp;"",""))</f>
        <v/>
      </c>
    </row>
    <row r="62">
      <c r="A62" s="5" t="n"/>
      <c r="B62" s="5" t="n"/>
      <c r="C62" s="5" t="n"/>
      <c r="D62" s="5" t="n"/>
      <c r="E62" s="6">
        <f>IF(B62&amp;""="","",IFERROR(INDEX('الطلاب'!$B$6:$B$305,MATCH(B62&amp;"",'الطلاب'!$A$6:$A$305,0))&amp;"","كود غير موجود"))</f>
        <v/>
      </c>
      <c r="F62" s="6">
        <f>IF(B62&amp;""="","",IFERROR(INDEX('الطلاب'!$C$6:$C$305,MATCH(B62&amp;"",'الطلاب'!$A$6:$A$305,0))&amp;"",""))</f>
        <v/>
      </c>
    </row>
    <row r="63">
      <c r="A63" s="5" t="n"/>
      <c r="B63" s="5" t="n"/>
      <c r="C63" s="5" t="n"/>
      <c r="D63" s="5" t="n"/>
      <c r="E63" s="6">
        <f>IF(B63&amp;""="","",IFERROR(INDEX('الطلاب'!$B$6:$B$305,MATCH(B63&amp;"",'الطلاب'!$A$6:$A$305,0))&amp;"","كود غير موجود"))</f>
        <v/>
      </c>
      <c r="F63" s="6">
        <f>IF(B63&amp;""="","",IFERROR(INDEX('الطلاب'!$C$6:$C$305,MATCH(B63&amp;"",'الطلاب'!$A$6:$A$305,0))&amp;"",""))</f>
        <v/>
      </c>
    </row>
    <row r="64">
      <c r="A64" s="5" t="n"/>
      <c r="B64" s="5" t="n"/>
      <c r="C64" s="5" t="n"/>
      <c r="D64" s="5" t="n"/>
      <c r="E64" s="6">
        <f>IF(B64&amp;""="","",IFERROR(INDEX('الطلاب'!$B$6:$B$305,MATCH(B64&amp;"",'الطلاب'!$A$6:$A$305,0))&amp;"","كود غير موجود"))</f>
        <v/>
      </c>
      <c r="F64" s="6">
        <f>IF(B64&amp;""="","",IFERROR(INDEX('الطلاب'!$C$6:$C$305,MATCH(B64&amp;"",'الطلاب'!$A$6:$A$305,0))&amp;"",""))</f>
        <v/>
      </c>
    </row>
    <row r="65">
      <c r="A65" s="5" t="n"/>
      <c r="B65" s="5" t="n"/>
      <c r="C65" s="5" t="n"/>
      <c r="D65" s="5" t="n"/>
      <c r="E65" s="6">
        <f>IF(B65&amp;""="","",IFERROR(INDEX('الطلاب'!$B$6:$B$305,MATCH(B65&amp;"",'الطلاب'!$A$6:$A$305,0))&amp;"","كود غير موجود"))</f>
        <v/>
      </c>
      <c r="F65" s="6">
        <f>IF(B65&amp;""="","",IFERROR(INDEX('الطلاب'!$C$6:$C$305,MATCH(B65&amp;"",'الطلاب'!$A$6:$A$305,0))&amp;"",""))</f>
        <v/>
      </c>
    </row>
    <row r="66">
      <c r="A66" s="5" t="n"/>
      <c r="B66" s="5" t="n"/>
      <c r="C66" s="5" t="n"/>
      <c r="D66" s="5" t="n"/>
      <c r="E66" s="6">
        <f>IF(B66&amp;""="","",IFERROR(INDEX('الطلاب'!$B$6:$B$305,MATCH(B66&amp;"",'الطلاب'!$A$6:$A$305,0))&amp;"","كود غير موجود"))</f>
        <v/>
      </c>
      <c r="F66" s="6">
        <f>IF(B66&amp;""="","",IFERROR(INDEX('الطلاب'!$C$6:$C$305,MATCH(B66&amp;"",'الطلاب'!$A$6:$A$305,0))&amp;"",""))</f>
        <v/>
      </c>
    </row>
    <row r="67">
      <c r="A67" s="5" t="n"/>
      <c r="B67" s="5" t="n"/>
      <c r="C67" s="5" t="n"/>
      <c r="D67" s="5" t="n"/>
      <c r="E67" s="6">
        <f>IF(B67&amp;""="","",IFERROR(INDEX('الطلاب'!$B$6:$B$305,MATCH(B67&amp;"",'الطلاب'!$A$6:$A$305,0))&amp;"","كود غير موجود"))</f>
        <v/>
      </c>
      <c r="F67" s="6">
        <f>IF(B67&amp;""="","",IFERROR(INDEX('الطلاب'!$C$6:$C$305,MATCH(B67&amp;"",'الطلاب'!$A$6:$A$305,0))&amp;"",""))</f>
        <v/>
      </c>
    </row>
    <row r="68">
      <c r="A68" s="5" t="n"/>
      <c r="B68" s="5" t="n"/>
      <c r="C68" s="5" t="n"/>
      <c r="D68" s="5" t="n"/>
      <c r="E68" s="6">
        <f>IF(B68&amp;""="","",IFERROR(INDEX('الطلاب'!$B$6:$B$305,MATCH(B68&amp;"",'الطلاب'!$A$6:$A$305,0))&amp;"","كود غير موجود"))</f>
        <v/>
      </c>
      <c r="F68" s="6">
        <f>IF(B68&amp;""="","",IFERROR(INDEX('الطلاب'!$C$6:$C$305,MATCH(B68&amp;"",'الطلاب'!$A$6:$A$305,0))&amp;"",""))</f>
        <v/>
      </c>
    </row>
    <row r="69">
      <c r="A69" s="5" t="n"/>
      <c r="B69" s="5" t="n"/>
      <c r="C69" s="5" t="n"/>
      <c r="D69" s="5" t="n"/>
      <c r="E69" s="6">
        <f>IF(B69&amp;""="","",IFERROR(INDEX('الطلاب'!$B$6:$B$305,MATCH(B69&amp;"",'الطلاب'!$A$6:$A$305,0))&amp;"","كود غير موجود"))</f>
        <v/>
      </c>
      <c r="F69" s="6">
        <f>IF(B69&amp;""="","",IFERROR(INDEX('الطلاب'!$C$6:$C$305,MATCH(B69&amp;"",'الطلاب'!$A$6:$A$305,0))&amp;"",""))</f>
        <v/>
      </c>
    </row>
    <row r="70">
      <c r="A70" s="5" t="n"/>
      <c r="B70" s="5" t="n"/>
      <c r="C70" s="5" t="n"/>
      <c r="D70" s="5" t="n"/>
      <c r="E70" s="6">
        <f>IF(B70&amp;""="","",IFERROR(INDEX('الطلاب'!$B$6:$B$305,MATCH(B70&amp;"",'الطلاب'!$A$6:$A$305,0))&amp;"","كود غير موجود"))</f>
        <v/>
      </c>
      <c r="F70" s="6">
        <f>IF(B70&amp;""="","",IFERROR(INDEX('الطلاب'!$C$6:$C$305,MATCH(B70&amp;"",'الطلاب'!$A$6:$A$305,0))&amp;"",""))</f>
        <v/>
      </c>
    </row>
    <row r="71">
      <c r="A71" s="5" t="n"/>
      <c r="B71" s="5" t="n"/>
      <c r="C71" s="5" t="n"/>
      <c r="D71" s="5" t="n"/>
      <c r="E71" s="6">
        <f>IF(B71&amp;""="","",IFERROR(INDEX('الطلاب'!$B$6:$B$305,MATCH(B71&amp;"",'الطلاب'!$A$6:$A$305,0))&amp;"","كود غير موجود"))</f>
        <v/>
      </c>
      <c r="F71" s="6">
        <f>IF(B71&amp;""="","",IFERROR(INDEX('الطلاب'!$C$6:$C$305,MATCH(B71&amp;"",'الطلاب'!$A$6:$A$305,0))&amp;"",""))</f>
        <v/>
      </c>
    </row>
    <row r="72">
      <c r="A72" s="5" t="n"/>
      <c r="B72" s="5" t="n"/>
      <c r="C72" s="5" t="n"/>
      <c r="D72" s="5" t="n"/>
      <c r="E72" s="6">
        <f>IF(B72&amp;""="","",IFERROR(INDEX('الطلاب'!$B$6:$B$305,MATCH(B72&amp;"",'الطلاب'!$A$6:$A$305,0))&amp;"","كود غير موجود"))</f>
        <v/>
      </c>
      <c r="F72" s="6">
        <f>IF(B72&amp;""="","",IFERROR(INDEX('الطلاب'!$C$6:$C$305,MATCH(B72&amp;"",'الطلاب'!$A$6:$A$305,0))&amp;"",""))</f>
        <v/>
      </c>
    </row>
    <row r="73">
      <c r="A73" s="5" t="n"/>
      <c r="B73" s="5" t="n"/>
      <c r="C73" s="5" t="n"/>
      <c r="D73" s="5" t="n"/>
      <c r="E73" s="6">
        <f>IF(B73&amp;""="","",IFERROR(INDEX('الطلاب'!$B$6:$B$305,MATCH(B73&amp;"",'الطلاب'!$A$6:$A$305,0))&amp;"","كود غير موجود"))</f>
        <v/>
      </c>
      <c r="F73" s="6">
        <f>IF(B73&amp;""="","",IFERROR(INDEX('الطلاب'!$C$6:$C$305,MATCH(B73&amp;"",'الطلاب'!$A$6:$A$305,0))&amp;"",""))</f>
        <v/>
      </c>
    </row>
    <row r="74">
      <c r="A74" s="5" t="n"/>
      <c r="B74" s="5" t="n"/>
      <c r="C74" s="5" t="n"/>
      <c r="D74" s="5" t="n"/>
      <c r="E74" s="6">
        <f>IF(B74&amp;""="","",IFERROR(INDEX('الطلاب'!$B$6:$B$305,MATCH(B74&amp;"",'الطلاب'!$A$6:$A$305,0))&amp;"","كود غير موجود"))</f>
        <v/>
      </c>
      <c r="F74" s="6">
        <f>IF(B74&amp;""="","",IFERROR(INDEX('الطلاب'!$C$6:$C$305,MATCH(B74&amp;"",'الطلاب'!$A$6:$A$305,0))&amp;"",""))</f>
        <v/>
      </c>
    </row>
    <row r="75">
      <c r="A75" s="5" t="n"/>
      <c r="B75" s="5" t="n"/>
      <c r="C75" s="5" t="n"/>
      <c r="D75" s="5" t="n"/>
      <c r="E75" s="6">
        <f>IF(B75&amp;""="","",IFERROR(INDEX('الطلاب'!$B$6:$B$305,MATCH(B75&amp;"",'الطلاب'!$A$6:$A$305,0))&amp;"","كود غير موجود"))</f>
        <v/>
      </c>
      <c r="F75" s="6">
        <f>IF(B75&amp;""="","",IFERROR(INDEX('الطلاب'!$C$6:$C$305,MATCH(B75&amp;"",'الطلاب'!$A$6:$A$305,0))&amp;"",""))</f>
        <v/>
      </c>
    </row>
    <row r="76">
      <c r="A76" s="5" t="n"/>
      <c r="B76" s="5" t="n"/>
      <c r="C76" s="5" t="n"/>
      <c r="D76" s="5" t="n"/>
      <c r="E76" s="6">
        <f>IF(B76&amp;""="","",IFERROR(INDEX('الطلاب'!$B$6:$B$305,MATCH(B76&amp;"",'الطلاب'!$A$6:$A$305,0))&amp;"","كود غير موجود"))</f>
        <v/>
      </c>
      <c r="F76" s="6">
        <f>IF(B76&amp;""="","",IFERROR(INDEX('الطلاب'!$C$6:$C$305,MATCH(B76&amp;"",'الطلاب'!$A$6:$A$305,0))&amp;"",""))</f>
        <v/>
      </c>
    </row>
    <row r="77">
      <c r="A77" s="5" t="n"/>
      <c r="B77" s="5" t="n"/>
      <c r="C77" s="5" t="n"/>
      <c r="D77" s="5" t="n"/>
      <c r="E77" s="6">
        <f>IF(B77&amp;""="","",IFERROR(INDEX('الطلاب'!$B$6:$B$305,MATCH(B77&amp;"",'الطلاب'!$A$6:$A$305,0))&amp;"","كود غير موجود"))</f>
        <v/>
      </c>
      <c r="F77" s="6">
        <f>IF(B77&amp;""="","",IFERROR(INDEX('الطلاب'!$C$6:$C$305,MATCH(B77&amp;"",'الطلاب'!$A$6:$A$305,0))&amp;"",""))</f>
        <v/>
      </c>
    </row>
    <row r="78">
      <c r="A78" s="5" t="n"/>
      <c r="B78" s="5" t="n"/>
      <c r="C78" s="5" t="n"/>
      <c r="D78" s="5" t="n"/>
      <c r="E78" s="6">
        <f>IF(B78&amp;""="","",IFERROR(INDEX('الطلاب'!$B$6:$B$305,MATCH(B78&amp;"",'الطلاب'!$A$6:$A$305,0))&amp;"","كود غير موجود"))</f>
        <v/>
      </c>
      <c r="F78" s="6">
        <f>IF(B78&amp;""="","",IFERROR(INDEX('الطلاب'!$C$6:$C$305,MATCH(B78&amp;"",'الطلاب'!$A$6:$A$305,0))&amp;"",""))</f>
        <v/>
      </c>
    </row>
    <row r="79">
      <c r="A79" s="5" t="n"/>
      <c r="B79" s="5" t="n"/>
      <c r="C79" s="5" t="n"/>
      <c r="D79" s="5" t="n"/>
      <c r="E79" s="6">
        <f>IF(B79&amp;""="","",IFERROR(INDEX('الطلاب'!$B$6:$B$305,MATCH(B79&amp;"",'الطلاب'!$A$6:$A$305,0))&amp;"","كود غير موجود"))</f>
        <v/>
      </c>
      <c r="F79" s="6">
        <f>IF(B79&amp;""="","",IFERROR(INDEX('الطلاب'!$C$6:$C$305,MATCH(B79&amp;"",'الطلاب'!$A$6:$A$305,0))&amp;"",""))</f>
        <v/>
      </c>
    </row>
    <row r="80">
      <c r="A80" s="5" t="n"/>
      <c r="B80" s="5" t="n"/>
      <c r="C80" s="5" t="n"/>
      <c r="D80" s="5" t="n"/>
      <c r="E80" s="6">
        <f>IF(B80&amp;""="","",IFERROR(INDEX('الطلاب'!$B$6:$B$305,MATCH(B80&amp;"",'الطلاب'!$A$6:$A$305,0))&amp;"","كود غير موجود"))</f>
        <v/>
      </c>
      <c r="F80" s="6">
        <f>IF(B80&amp;""="","",IFERROR(INDEX('الطلاب'!$C$6:$C$305,MATCH(B80&amp;"",'الطلاب'!$A$6:$A$305,0))&amp;"",""))</f>
        <v/>
      </c>
    </row>
    <row r="81">
      <c r="A81" s="5" t="n"/>
      <c r="B81" s="5" t="n"/>
      <c r="C81" s="5" t="n"/>
      <c r="D81" s="5" t="n"/>
      <c r="E81" s="6">
        <f>IF(B81&amp;""="","",IFERROR(INDEX('الطلاب'!$B$6:$B$305,MATCH(B81&amp;"",'الطلاب'!$A$6:$A$305,0))&amp;"","كود غير موجود"))</f>
        <v/>
      </c>
      <c r="F81" s="6">
        <f>IF(B81&amp;""="","",IFERROR(INDEX('الطلاب'!$C$6:$C$305,MATCH(B81&amp;"",'الطلاب'!$A$6:$A$305,0))&amp;"",""))</f>
        <v/>
      </c>
    </row>
    <row r="82">
      <c r="A82" s="5" t="n"/>
      <c r="B82" s="5" t="n"/>
      <c r="C82" s="5" t="n"/>
      <c r="D82" s="5" t="n"/>
      <c r="E82" s="6">
        <f>IF(B82&amp;""="","",IFERROR(INDEX('الطلاب'!$B$6:$B$305,MATCH(B82&amp;"",'الطلاب'!$A$6:$A$305,0))&amp;"","كود غير موجود"))</f>
        <v/>
      </c>
      <c r="F82" s="6">
        <f>IF(B82&amp;""="","",IFERROR(INDEX('الطلاب'!$C$6:$C$305,MATCH(B82&amp;"",'الطلاب'!$A$6:$A$305,0))&amp;"",""))</f>
        <v/>
      </c>
    </row>
    <row r="83">
      <c r="A83" s="5" t="n"/>
      <c r="B83" s="5" t="n"/>
      <c r="C83" s="5" t="n"/>
      <c r="D83" s="5" t="n"/>
      <c r="E83" s="6">
        <f>IF(B83&amp;""="","",IFERROR(INDEX('الطلاب'!$B$6:$B$305,MATCH(B83&amp;"",'الطلاب'!$A$6:$A$305,0))&amp;"","كود غير موجود"))</f>
        <v/>
      </c>
      <c r="F83" s="6">
        <f>IF(B83&amp;""="","",IFERROR(INDEX('الطلاب'!$C$6:$C$305,MATCH(B83&amp;"",'الطلاب'!$A$6:$A$305,0))&amp;"",""))</f>
        <v/>
      </c>
    </row>
    <row r="84">
      <c r="A84" s="5" t="n"/>
      <c r="B84" s="5" t="n"/>
      <c r="C84" s="5" t="n"/>
      <c r="D84" s="5" t="n"/>
      <c r="E84" s="6">
        <f>IF(B84&amp;""="","",IFERROR(INDEX('الطلاب'!$B$6:$B$305,MATCH(B84&amp;"",'الطلاب'!$A$6:$A$305,0))&amp;"","كود غير موجود"))</f>
        <v/>
      </c>
      <c r="F84" s="6">
        <f>IF(B84&amp;""="","",IFERROR(INDEX('الطلاب'!$C$6:$C$305,MATCH(B84&amp;"",'الطلاب'!$A$6:$A$305,0))&amp;"",""))</f>
        <v/>
      </c>
    </row>
    <row r="85">
      <c r="A85" s="5" t="n"/>
      <c r="B85" s="5" t="n"/>
      <c r="C85" s="5" t="n"/>
      <c r="D85" s="5" t="n"/>
      <c r="E85" s="6">
        <f>IF(B85&amp;""="","",IFERROR(INDEX('الطلاب'!$B$6:$B$305,MATCH(B85&amp;"",'الطلاب'!$A$6:$A$305,0))&amp;"","كود غير موجود"))</f>
        <v/>
      </c>
      <c r="F85" s="6">
        <f>IF(B85&amp;""="","",IFERROR(INDEX('الطلاب'!$C$6:$C$305,MATCH(B85&amp;"",'الطلاب'!$A$6:$A$305,0))&amp;"",""))</f>
        <v/>
      </c>
    </row>
    <row r="86">
      <c r="A86" s="5" t="n"/>
      <c r="B86" s="5" t="n"/>
      <c r="C86" s="5" t="n"/>
      <c r="D86" s="5" t="n"/>
      <c r="E86" s="6">
        <f>IF(B86&amp;""="","",IFERROR(INDEX('الطلاب'!$B$6:$B$305,MATCH(B86&amp;"",'الطلاب'!$A$6:$A$305,0))&amp;"","كود غير موجود"))</f>
        <v/>
      </c>
      <c r="F86" s="6">
        <f>IF(B86&amp;""="","",IFERROR(INDEX('الطلاب'!$C$6:$C$305,MATCH(B86&amp;"",'الطلاب'!$A$6:$A$305,0))&amp;"",""))</f>
        <v/>
      </c>
    </row>
    <row r="87">
      <c r="A87" s="5" t="n"/>
      <c r="B87" s="5" t="n"/>
      <c r="C87" s="5" t="n"/>
      <c r="D87" s="5" t="n"/>
      <c r="E87" s="6">
        <f>IF(B87&amp;""="","",IFERROR(INDEX('الطلاب'!$B$6:$B$305,MATCH(B87&amp;"",'الطلاب'!$A$6:$A$305,0))&amp;"","كود غير موجود"))</f>
        <v/>
      </c>
      <c r="F87" s="6">
        <f>IF(B87&amp;""="","",IFERROR(INDEX('الطلاب'!$C$6:$C$305,MATCH(B87&amp;"",'الطلاب'!$A$6:$A$305,0))&amp;"",""))</f>
        <v/>
      </c>
    </row>
    <row r="88">
      <c r="A88" s="5" t="n"/>
      <c r="B88" s="5" t="n"/>
      <c r="C88" s="5" t="n"/>
      <c r="D88" s="5" t="n"/>
      <c r="E88" s="6">
        <f>IF(B88&amp;""="","",IFERROR(INDEX('الطلاب'!$B$6:$B$305,MATCH(B88&amp;"",'الطلاب'!$A$6:$A$305,0))&amp;"","كود غير موجود"))</f>
        <v/>
      </c>
      <c r="F88" s="6">
        <f>IF(B88&amp;""="","",IFERROR(INDEX('الطلاب'!$C$6:$C$305,MATCH(B88&amp;"",'الطلاب'!$A$6:$A$305,0))&amp;"",""))</f>
        <v/>
      </c>
    </row>
    <row r="89">
      <c r="A89" s="5" t="n"/>
      <c r="B89" s="5" t="n"/>
      <c r="C89" s="5" t="n"/>
      <c r="D89" s="5" t="n"/>
      <c r="E89" s="6">
        <f>IF(B89&amp;""="","",IFERROR(INDEX('الطلاب'!$B$6:$B$305,MATCH(B89&amp;"",'الطلاب'!$A$6:$A$305,0))&amp;"","كود غير موجود"))</f>
        <v/>
      </c>
      <c r="F89" s="6">
        <f>IF(B89&amp;""="","",IFERROR(INDEX('الطلاب'!$C$6:$C$305,MATCH(B89&amp;"",'الطلاب'!$A$6:$A$305,0))&amp;"",""))</f>
        <v/>
      </c>
    </row>
    <row r="90">
      <c r="A90" s="5" t="n"/>
      <c r="B90" s="5" t="n"/>
      <c r="C90" s="5" t="n"/>
      <c r="D90" s="5" t="n"/>
      <c r="E90" s="6">
        <f>IF(B90&amp;""="","",IFERROR(INDEX('الطلاب'!$B$6:$B$305,MATCH(B90&amp;"",'الطلاب'!$A$6:$A$305,0))&amp;"","كود غير موجود"))</f>
        <v/>
      </c>
      <c r="F90" s="6">
        <f>IF(B90&amp;""="","",IFERROR(INDEX('الطلاب'!$C$6:$C$305,MATCH(B90&amp;"",'الطلاب'!$A$6:$A$305,0))&amp;"",""))</f>
        <v/>
      </c>
    </row>
    <row r="91">
      <c r="A91" s="5" t="n"/>
      <c r="B91" s="5" t="n"/>
      <c r="C91" s="5" t="n"/>
      <c r="D91" s="5" t="n"/>
      <c r="E91" s="6">
        <f>IF(B91&amp;""="","",IFERROR(INDEX('الطلاب'!$B$6:$B$305,MATCH(B91&amp;"",'الطلاب'!$A$6:$A$305,0))&amp;"","كود غير موجود"))</f>
        <v/>
      </c>
      <c r="F91" s="6">
        <f>IF(B91&amp;""="","",IFERROR(INDEX('الطلاب'!$C$6:$C$305,MATCH(B91&amp;"",'الطلاب'!$A$6:$A$305,0))&amp;"",""))</f>
        <v/>
      </c>
    </row>
    <row r="92">
      <c r="A92" s="5" t="n"/>
      <c r="B92" s="5" t="n"/>
      <c r="C92" s="5" t="n"/>
      <c r="D92" s="5" t="n"/>
      <c r="E92" s="6">
        <f>IF(B92&amp;""="","",IFERROR(INDEX('الطلاب'!$B$6:$B$305,MATCH(B92&amp;"",'الطلاب'!$A$6:$A$305,0))&amp;"","كود غير موجود"))</f>
        <v/>
      </c>
      <c r="F92" s="6">
        <f>IF(B92&amp;""="","",IFERROR(INDEX('الطلاب'!$C$6:$C$305,MATCH(B92&amp;"",'الطلاب'!$A$6:$A$305,0))&amp;"",""))</f>
        <v/>
      </c>
    </row>
    <row r="93">
      <c r="A93" s="5" t="n"/>
      <c r="B93" s="5" t="n"/>
      <c r="C93" s="5" t="n"/>
      <c r="D93" s="5" t="n"/>
      <c r="E93" s="6">
        <f>IF(B93&amp;""="","",IFERROR(INDEX('الطلاب'!$B$6:$B$305,MATCH(B93&amp;"",'الطلاب'!$A$6:$A$305,0))&amp;"","كود غير موجود"))</f>
        <v/>
      </c>
      <c r="F93" s="6">
        <f>IF(B93&amp;""="","",IFERROR(INDEX('الطلاب'!$C$6:$C$305,MATCH(B93&amp;"",'الطلاب'!$A$6:$A$305,0))&amp;"",""))</f>
        <v/>
      </c>
    </row>
    <row r="94">
      <c r="A94" s="5" t="n"/>
      <c r="B94" s="5" t="n"/>
      <c r="C94" s="5" t="n"/>
      <c r="D94" s="5" t="n"/>
      <c r="E94" s="6">
        <f>IF(B94&amp;""="","",IFERROR(INDEX('الطلاب'!$B$6:$B$305,MATCH(B94&amp;"",'الطلاب'!$A$6:$A$305,0))&amp;"","كود غير موجود"))</f>
        <v/>
      </c>
      <c r="F94" s="6">
        <f>IF(B94&amp;""="","",IFERROR(INDEX('الطلاب'!$C$6:$C$305,MATCH(B94&amp;"",'الطلاب'!$A$6:$A$305,0))&amp;"",""))</f>
        <v/>
      </c>
    </row>
    <row r="95">
      <c r="A95" s="5" t="n"/>
      <c r="B95" s="5" t="n"/>
      <c r="C95" s="5" t="n"/>
      <c r="D95" s="5" t="n"/>
      <c r="E95" s="6">
        <f>IF(B95&amp;""="","",IFERROR(INDEX('الطلاب'!$B$6:$B$305,MATCH(B95&amp;"",'الطلاب'!$A$6:$A$305,0))&amp;"","كود غير موجود"))</f>
        <v/>
      </c>
      <c r="F95" s="6">
        <f>IF(B95&amp;""="","",IFERROR(INDEX('الطلاب'!$C$6:$C$305,MATCH(B95&amp;"",'الطلاب'!$A$6:$A$305,0))&amp;"",""))</f>
        <v/>
      </c>
    </row>
    <row r="96">
      <c r="A96" s="5" t="n"/>
      <c r="B96" s="5" t="n"/>
      <c r="C96" s="5" t="n"/>
      <c r="D96" s="5" t="n"/>
      <c r="E96" s="6">
        <f>IF(B96&amp;""="","",IFERROR(INDEX('الطلاب'!$B$6:$B$305,MATCH(B96&amp;"",'الطلاب'!$A$6:$A$305,0))&amp;"","كود غير موجود"))</f>
        <v/>
      </c>
      <c r="F96" s="6">
        <f>IF(B96&amp;""="","",IFERROR(INDEX('الطلاب'!$C$6:$C$305,MATCH(B96&amp;"",'الطلاب'!$A$6:$A$305,0))&amp;"",""))</f>
        <v/>
      </c>
    </row>
    <row r="97">
      <c r="A97" s="5" t="n"/>
      <c r="B97" s="5" t="n"/>
      <c r="C97" s="5" t="n"/>
      <c r="D97" s="5" t="n"/>
      <c r="E97" s="6">
        <f>IF(B97&amp;""="","",IFERROR(INDEX('الطلاب'!$B$6:$B$305,MATCH(B97&amp;"",'الطلاب'!$A$6:$A$305,0))&amp;"","كود غير موجود"))</f>
        <v/>
      </c>
      <c r="F97" s="6">
        <f>IF(B97&amp;""="","",IFERROR(INDEX('الطلاب'!$C$6:$C$305,MATCH(B97&amp;"",'الطلاب'!$A$6:$A$305,0))&amp;"",""))</f>
        <v/>
      </c>
    </row>
    <row r="98">
      <c r="A98" s="5" t="n"/>
      <c r="B98" s="5" t="n"/>
      <c r="C98" s="5" t="n"/>
      <c r="D98" s="5" t="n"/>
      <c r="E98" s="6">
        <f>IF(B98&amp;""="","",IFERROR(INDEX('الطلاب'!$B$6:$B$305,MATCH(B98&amp;"",'الطلاب'!$A$6:$A$305,0))&amp;"","كود غير موجود"))</f>
        <v/>
      </c>
      <c r="F98" s="6">
        <f>IF(B98&amp;""="","",IFERROR(INDEX('الطلاب'!$C$6:$C$305,MATCH(B98&amp;"",'الطلاب'!$A$6:$A$305,0))&amp;"",""))</f>
        <v/>
      </c>
    </row>
    <row r="99">
      <c r="A99" s="5" t="n"/>
      <c r="B99" s="5" t="n"/>
      <c r="C99" s="5" t="n"/>
      <c r="D99" s="5" t="n"/>
      <c r="E99" s="6">
        <f>IF(B99&amp;""="","",IFERROR(INDEX('الطلاب'!$B$6:$B$305,MATCH(B99&amp;"",'الطلاب'!$A$6:$A$305,0))&amp;"","كود غير موجود"))</f>
        <v/>
      </c>
      <c r="F99" s="6">
        <f>IF(B99&amp;""="","",IFERROR(INDEX('الطلاب'!$C$6:$C$305,MATCH(B99&amp;"",'الطلاب'!$A$6:$A$305,0))&amp;"",""))</f>
        <v/>
      </c>
    </row>
    <row r="100">
      <c r="A100" s="5" t="n"/>
      <c r="B100" s="5" t="n"/>
      <c r="C100" s="5" t="n"/>
      <c r="D100" s="5" t="n"/>
      <c r="E100" s="6">
        <f>IF(B100&amp;""="","",IFERROR(INDEX('الطلاب'!$B$6:$B$305,MATCH(B100&amp;"",'الطلاب'!$A$6:$A$305,0))&amp;"","كود غير موجود"))</f>
        <v/>
      </c>
      <c r="F100" s="6">
        <f>IF(B100&amp;""="","",IFERROR(INDEX('الطلاب'!$C$6:$C$305,MATCH(B100&amp;"",'الطلاب'!$A$6:$A$305,0))&amp;"",""))</f>
        <v/>
      </c>
    </row>
    <row r="101">
      <c r="A101" s="5" t="n"/>
      <c r="B101" s="5" t="n"/>
      <c r="C101" s="5" t="n"/>
      <c r="D101" s="5" t="n"/>
      <c r="E101" s="6">
        <f>IF(B101&amp;""="","",IFERROR(INDEX('الطلاب'!$B$6:$B$305,MATCH(B101&amp;"",'الطلاب'!$A$6:$A$305,0))&amp;"","كود غير موجود"))</f>
        <v/>
      </c>
      <c r="F101" s="6">
        <f>IF(B101&amp;""="","",IFERROR(INDEX('الطلاب'!$C$6:$C$305,MATCH(B101&amp;"",'الطلاب'!$A$6:$A$305,0))&amp;"",""))</f>
        <v/>
      </c>
    </row>
    <row r="102">
      <c r="A102" s="5" t="n"/>
      <c r="B102" s="5" t="n"/>
      <c r="C102" s="5" t="n"/>
      <c r="D102" s="5" t="n"/>
      <c r="E102" s="6">
        <f>IF(B102&amp;""="","",IFERROR(INDEX('الطلاب'!$B$6:$B$305,MATCH(B102&amp;"",'الطلاب'!$A$6:$A$305,0))&amp;"","كود غير موجود"))</f>
        <v/>
      </c>
      <c r="F102" s="6">
        <f>IF(B102&amp;""="","",IFERROR(INDEX('الطلاب'!$C$6:$C$305,MATCH(B102&amp;"",'الطلاب'!$A$6:$A$305,0))&amp;"",""))</f>
        <v/>
      </c>
    </row>
    <row r="103">
      <c r="A103" s="5" t="n"/>
      <c r="B103" s="5" t="n"/>
      <c r="C103" s="5" t="n"/>
      <c r="D103" s="5" t="n"/>
      <c r="E103" s="6">
        <f>IF(B103&amp;""="","",IFERROR(INDEX('الطلاب'!$B$6:$B$305,MATCH(B103&amp;"",'الطلاب'!$A$6:$A$305,0))&amp;"","كود غير موجود"))</f>
        <v/>
      </c>
      <c r="F103" s="6">
        <f>IF(B103&amp;""="","",IFERROR(INDEX('الطلاب'!$C$6:$C$305,MATCH(B103&amp;"",'الطلاب'!$A$6:$A$305,0))&amp;"",""))</f>
        <v/>
      </c>
    </row>
    <row r="104">
      <c r="A104" s="5" t="n"/>
      <c r="B104" s="5" t="n"/>
      <c r="C104" s="5" t="n"/>
      <c r="D104" s="5" t="n"/>
      <c r="E104" s="6">
        <f>IF(B104&amp;""="","",IFERROR(INDEX('الطلاب'!$B$6:$B$305,MATCH(B104&amp;"",'الطلاب'!$A$6:$A$305,0))&amp;"","كود غير موجود"))</f>
        <v/>
      </c>
      <c r="F104" s="6">
        <f>IF(B104&amp;""="","",IFERROR(INDEX('الطلاب'!$C$6:$C$305,MATCH(B104&amp;"",'الطلاب'!$A$6:$A$305,0))&amp;"",""))</f>
        <v/>
      </c>
    </row>
    <row r="105">
      <c r="A105" s="5" t="n"/>
      <c r="B105" s="5" t="n"/>
      <c r="C105" s="5" t="n"/>
      <c r="D105" s="5" t="n"/>
      <c r="E105" s="6">
        <f>IF(B105&amp;""="","",IFERROR(INDEX('الطلاب'!$B$6:$B$305,MATCH(B105&amp;"",'الطلاب'!$A$6:$A$305,0))&amp;"","كود غير موجود"))</f>
        <v/>
      </c>
      <c r="F105" s="6">
        <f>IF(B105&amp;""="","",IFERROR(INDEX('الطلاب'!$C$6:$C$305,MATCH(B105&amp;"",'الطلاب'!$A$6:$A$305,0))&amp;"",""))</f>
        <v/>
      </c>
    </row>
    <row r="106">
      <c r="A106" s="5" t="n"/>
      <c r="B106" s="5" t="n"/>
      <c r="C106" s="5" t="n"/>
      <c r="D106" s="5" t="n"/>
      <c r="E106" s="6">
        <f>IF(B106&amp;""="","",IFERROR(INDEX('الطلاب'!$B$6:$B$305,MATCH(B106&amp;"",'الطلاب'!$A$6:$A$305,0))&amp;"","كود غير موجود"))</f>
        <v/>
      </c>
      <c r="F106" s="6">
        <f>IF(B106&amp;""="","",IFERROR(INDEX('الطلاب'!$C$6:$C$305,MATCH(B106&amp;"",'الطلاب'!$A$6:$A$305,0))&amp;"",""))</f>
        <v/>
      </c>
    </row>
    <row r="107">
      <c r="A107" s="5" t="n"/>
      <c r="B107" s="5" t="n"/>
      <c r="C107" s="5" t="n"/>
      <c r="D107" s="5" t="n"/>
      <c r="E107" s="6">
        <f>IF(B107&amp;""="","",IFERROR(INDEX('الطلاب'!$B$6:$B$305,MATCH(B107&amp;"",'الطلاب'!$A$6:$A$305,0))&amp;"","كود غير موجود"))</f>
        <v/>
      </c>
      <c r="F107" s="6">
        <f>IF(B107&amp;""="","",IFERROR(INDEX('الطلاب'!$C$6:$C$305,MATCH(B107&amp;"",'الطلاب'!$A$6:$A$305,0))&amp;"",""))</f>
        <v/>
      </c>
    </row>
    <row r="108">
      <c r="A108" s="5" t="n"/>
      <c r="B108" s="5" t="n"/>
      <c r="C108" s="5" t="n"/>
      <c r="D108" s="5" t="n"/>
      <c r="E108" s="6">
        <f>IF(B108&amp;""="","",IFERROR(INDEX('الطلاب'!$B$6:$B$305,MATCH(B108&amp;"",'الطلاب'!$A$6:$A$305,0))&amp;"","كود غير موجود"))</f>
        <v/>
      </c>
      <c r="F108" s="6">
        <f>IF(B108&amp;""="","",IFERROR(INDEX('الطلاب'!$C$6:$C$305,MATCH(B108&amp;"",'الطلاب'!$A$6:$A$305,0))&amp;"",""))</f>
        <v/>
      </c>
    </row>
    <row r="109">
      <c r="A109" s="5" t="n"/>
      <c r="B109" s="5" t="n"/>
      <c r="C109" s="5" t="n"/>
      <c r="D109" s="5" t="n"/>
      <c r="E109" s="6">
        <f>IF(B109&amp;""="","",IFERROR(INDEX('الطلاب'!$B$6:$B$305,MATCH(B109&amp;"",'الطلاب'!$A$6:$A$305,0))&amp;"","كود غير موجود"))</f>
        <v/>
      </c>
      <c r="F109" s="6">
        <f>IF(B109&amp;""="","",IFERROR(INDEX('الطلاب'!$C$6:$C$305,MATCH(B109&amp;"",'الطلاب'!$A$6:$A$305,0))&amp;"",""))</f>
        <v/>
      </c>
    </row>
    <row r="110">
      <c r="A110" s="5" t="n"/>
      <c r="B110" s="5" t="n"/>
      <c r="C110" s="5" t="n"/>
      <c r="D110" s="5" t="n"/>
      <c r="E110" s="6">
        <f>IF(B110&amp;""="","",IFERROR(INDEX('الطلاب'!$B$6:$B$305,MATCH(B110&amp;"",'الطلاب'!$A$6:$A$305,0))&amp;"","كود غير موجود"))</f>
        <v/>
      </c>
      <c r="F110" s="6">
        <f>IF(B110&amp;""="","",IFERROR(INDEX('الطلاب'!$C$6:$C$305,MATCH(B110&amp;"",'الطلاب'!$A$6:$A$305,0))&amp;"",""))</f>
        <v/>
      </c>
    </row>
    <row r="111">
      <c r="A111" s="5" t="n"/>
      <c r="B111" s="5" t="n"/>
      <c r="C111" s="5" t="n"/>
      <c r="D111" s="5" t="n"/>
      <c r="E111" s="6">
        <f>IF(B111&amp;""="","",IFERROR(INDEX('الطلاب'!$B$6:$B$305,MATCH(B111&amp;"",'الطلاب'!$A$6:$A$305,0))&amp;"","كود غير موجود"))</f>
        <v/>
      </c>
      <c r="F111" s="6">
        <f>IF(B111&amp;""="","",IFERROR(INDEX('الطلاب'!$C$6:$C$305,MATCH(B111&amp;"",'الطلاب'!$A$6:$A$305,0))&amp;"",""))</f>
        <v/>
      </c>
    </row>
    <row r="112">
      <c r="A112" s="5" t="n"/>
      <c r="B112" s="5" t="n"/>
      <c r="C112" s="5" t="n"/>
      <c r="D112" s="5" t="n"/>
      <c r="E112" s="6">
        <f>IF(B112&amp;""="","",IFERROR(INDEX('الطلاب'!$B$6:$B$305,MATCH(B112&amp;"",'الطلاب'!$A$6:$A$305,0))&amp;"","كود غير موجود"))</f>
        <v/>
      </c>
      <c r="F112" s="6">
        <f>IF(B112&amp;""="","",IFERROR(INDEX('الطلاب'!$C$6:$C$305,MATCH(B112&amp;"",'الطلاب'!$A$6:$A$305,0))&amp;"",""))</f>
        <v/>
      </c>
    </row>
    <row r="113">
      <c r="A113" s="5" t="n"/>
      <c r="B113" s="5" t="n"/>
      <c r="C113" s="5" t="n"/>
      <c r="D113" s="5" t="n"/>
      <c r="E113" s="6">
        <f>IF(B113&amp;""="","",IFERROR(INDEX('الطلاب'!$B$6:$B$305,MATCH(B113&amp;"",'الطلاب'!$A$6:$A$305,0))&amp;"","كود غير موجود"))</f>
        <v/>
      </c>
      <c r="F113" s="6">
        <f>IF(B113&amp;""="","",IFERROR(INDEX('الطلاب'!$C$6:$C$305,MATCH(B113&amp;"",'الطلاب'!$A$6:$A$305,0))&amp;"",""))</f>
        <v/>
      </c>
    </row>
    <row r="114">
      <c r="A114" s="5" t="n"/>
      <c r="B114" s="5" t="n"/>
      <c r="C114" s="5" t="n"/>
      <c r="D114" s="5" t="n"/>
      <c r="E114" s="6">
        <f>IF(B114&amp;""="","",IFERROR(INDEX('الطلاب'!$B$6:$B$305,MATCH(B114&amp;"",'الطلاب'!$A$6:$A$305,0))&amp;"","كود غير موجود"))</f>
        <v/>
      </c>
      <c r="F114" s="6">
        <f>IF(B114&amp;""="","",IFERROR(INDEX('الطلاب'!$C$6:$C$305,MATCH(B114&amp;"",'الطلاب'!$A$6:$A$305,0))&amp;"",""))</f>
        <v/>
      </c>
    </row>
    <row r="115">
      <c r="A115" s="5" t="n"/>
      <c r="B115" s="5" t="n"/>
      <c r="C115" s="5" t="n"/>
      <c r="D115" s="5" t="n"/>
      <c r="E115" s="6">
        <f>IF(B115&amp;""="","",IFERROR(INDEX('الطلاب'!$B$6:$B$305,MATCH(B115&amp;"",'الطلاب'!$A$6:$A$305,0))&amp;"","كود غير موجود"))</f>
        <v/>
      </c>
      <c r="F115" s="6">
        <f>IF(B115&amp;""="","",IFERROR(INDEX('الطلاب'!$C$6:$C$305,MATCH(B115&amp;"",'الطلاب'!$A$6:$A$305,0))&amp;"",""))</f>
        <v/>
      </c>
    </row>
    <row r="116">
      <c r="A116" s="5" t="n"/>
      <c r="B116" s="5" t="n"/>
      <c r="C116" s="5" t="n"/>
      <c r="D116" s="5" t="n"/>
      <c r="E116" s="6">
        <f>IF(B116&amp;""="","",IFERROR(INDEX('الطلاب'!$B$6:$B$305,MATCH(B116&amp;"",'الطلاب'!$A$6:$A$305,0))&amp;"","كود غير موجود"))</f>
        <v/>
      </c>
      <c r="F116" s="6">
        <f>IF(B116&amp;""="","",IFERROR(INDEX('الطلاب'!$C$6:$C$305,MATCH(B116&amp;"",'الطلاب'!$A$6:$A$305,0))&amp;"",""))</f>
        <v/>
      </c>
    </row>
    <row r="117">
      <c r="A117" s="5" t="n"/>
      <c r="B117" s="5" t="n"/>
      <c r="C117" s="5" t="n"/>
      <c r="D117" s="5" t="n"/>
      <c r="E117" s="6">
        <f>IF(B117&amp;""="","",IFERROR(INDEX('الطلاب'!$B$6:$B$305,MATCH(B117&amp;"",'الطلاب'!$A$6:$A$305,0))&amp;"","كود غير موجود"))</f>
        <v/>
      </c>
      <c r="F117" s="6">
        <f>IF(B117&amp;""="","",IFERROR(INDEX('الطلاب'!$C$6:$C$305,MATCH(B117&amp;"",'الطلاب'!$A$6:$A$305,0))&amp;"",""))</f>
        <v/>
      </c>
    </row>
    <row r="118">
      <c r="A118" s="5" t="n"/>
      <c r="B118" s="5" t="n"/>
      <c r="C118" s="5" t="n"/>
      <c r="D118" s="5" t="n"/>
      <c r="E118" s="6">
        <f>IF(B118&amp;""="","",IFERROR(INDEX('الطلاب'!$B$6:$B$305,MATCH(B118&amp;"",'الطلاب'!$A$6:$A$305,0))&amp;"","كود غير موجود"))</f>
        <v/>
      </c>
      <c r="F118" s="6">
        <f>IF(B118&amp;""="","",IFERROR(INDEX('الطلاب'!$C$6:$C$305,MATCH(B118&amp;"",'الطلاب'!$A$6:$A$305,0))&amp;"",""))</f>
        <v/>
      </c>
    </row>
    <row r="119">
      <c r="A119" s="5" t="n"/>
      <c r="B119" s="5" t="n"/>
      <c r="C119" s="5" t="n"/>
      <c r="D119" s="5" t="n"/>
      <c r="E119" s="6">
        <f>IF(B119&amp;""="","",IFERROR(INDEX('الطلاب'!$B$6:$B$305,MATCH(B119&amp;"",'الطلاب'!$A$6:$A$305,0))&amp;"","كود غير موجود"))</f>
        <v/>
      </c>
      <c r="F119" s="6">
        <f>IF(B119&amp;""="","",IFERROR(INDEX('الطلاب'!$C$6:$C$305,MATCH(B119&amp;"",'الطلاب'!$A$6:$A$305,0))&amp;"",""))</f>
        <v/>
      </c>
    </row>
    <row r="120">
      <c r="A120" s="5" t="n"/>
      <c r="B120" s="5" t="n"/>
      <c r="C120" s="5" t="n"/>
      <c r="D120" s="5" t="n"/>
      <c r="E120" s="6">
        <f>IF(B120&amp;""="","",IFERROR(INDEX('الطلاب'!$B$6:$B$305,MATCH(B120&amp;"",'الطلاب'!$A$6:$A$305,0))&amp;"","كود غير موجود"))</f>
        <v/>
      </c>
      <c r="F120" s="6">
        <f>IF(B120&amp;""="","",IFERROR(INDEX('الطلاب'!$C$6:$C$305,MATCH(B120&amp;"",'الطلاب'!$A$6:$A$305,0))&amp;"",""))</f>
        <v/>
      </c>
    </row>
    <row r="121">
      <c r="A121" s="5" t="n"/>
      <c r="B121" s="5" t="n"/>
      <c r="C121" s="5" t="n"/>
      <c r="D121" s="5" t="n"/>
      <c r="E121" s="6">
        <f>IF(B121&amp;""="","",IFERROR(INDEX('الطلاب'!$B$6:$B$305,MATCH(B121&amp;"",'الطلاب'!$A$6:$A$305,0))&amp;"","كود غير موجود"))</f>
        <v/>
      </c>
      <c r="F121" s="6">
        <f>IF(B121&amp;""="","",IFERROR(INDEX('الطلاب'!$C$6:$C$305,MATCH(B121&amp;"",'الطلاب'!$A$6:$A$305,0))&amp;"",""))</f>
        <v/>
      </c>
    </row>
    <row r="122">
      <c r="A122" s="5" t="n"/>
      <c r="B122" s="5" t="n"/>
      <c r="C122" s="5" t="n"/>
      <c r="D122" s="5" t="n"/>
      <c r="E122" s="6">
        <f>IF(B122&amp;""="","",IFERROR(INDEX('الطلاب'!$B$6:$B$305,MATCH(B122&amp;"",'الطلاب'!$A$6:$A$305,0))&amp;"","كود غير موجود"))</f>
        <v/>
      </c>
      <c r="F122" s="6">
        <f>IF(B122&amp;""="","",IFERROR(INDEX('الطلاب'!$C$6:$C$305,MATCH(B122&amp;"",'الطلاب'!$A$6:$A$305,0))&amp;"",""))</f>
        <v/>
      </c>
    </row>
    <row r="123">
      <c r="A123" s="5" t="n"/>
      <c r="B123" s="5" t="n"/>
      <c r="C123" s="5" t="n"/>
      <c r="D123" s="5" t="n"/>
      <c r="E123" s="6">
        <f>IF(B123&amp;""="","",IFERROR(INDEX('الطلاب'!$B$6:$B$305,MATCH(B123&amp;"",'الطلاب'!$A$6:$A$305,0))&amp;"","كود غير موجود"))</f>
        <v/>
      </c>
      <c r="F123" s="6">
        <f>IF(B123&amp;""="","",IFERROR(INDEX('الطلاب'!$C$6:$C$305,MATCH(B123&amp;"",'الطلاب'!$A$6:$A$305,0))&amp;"",""))</f>
        <v/>
      </c>
    </row>
    <row r="124">
      <c r="A124" s="5" t="n"/>
      <c r="B124" s="5" t="n"/>
      <c r="C124" s="5" t="n"/>
      <c r="D124" s="5" t="n"/>
      <c r="E124" s="6">
        <f>IF(B124&amp;""="","",IFERROR(INDEX('الطلاب'!$B$6:$B$305,MATCH(B124&amp;"",'الطلاب'!$A$6:$A$305,0))&amp;"","كود غير موجود"))</f>
        <v/>
      </c>
      <c r="F124" s="6">
        <f>IF(B124&amp;""="","",IFERROR(INDEX('الطلاب'!$C$6:$C$305,MATCH(B124&amp;"",'الطلاب'!$A$6:$A$305,0))&amp;"",""))</f>
        <v/>
      </c>
    </row>
    <row r="125">
      <c r="A125" s="5" t="n"/>
      <c r="B125" s="5" t="n"/>
      <c r="C125" s="5" t="n"/>
      <c r="D125" s="5" t="n"/>
      <c r="E125" s="6">
        <f>IF(B125&amp;""="","",IFERROR(INDEX('الطلاب'!$B$6:$B$305,MATCH(B125&amp;"",'الطلاب'!$A$6:$A$305,0))&amp;"","كود غير موجود"))</f>
        <v/>
      </c>
      <c r="F125" s="6">
        <f>IF(B125&amp;""="","",IFERROR(INDEX('الطلاب'!$C$6:$C$305,MATCH(B125&amp;"",'الطلاب'!$A$6:$A$305,0))&amp;"",""))</f>
        <v/>
      </c>
    </row>
    <row r="126">
      <c r="A126" s="5" t="n"/>
      <c r="B126" s="5" t="n"/>
      <c r="C126" s="5" t="n"/>
      <c r="D126" s="5" t="n"/>
      <c r="E126" s="6">
        <f>IF(B126&amp;""="","",IFERROR(INDEX('الطلاب'!$B$6:$B$305,MATCH(B126&amp;"",'الطلاب'!$A$6:$A$305,0))&amp;"","كود غير موجود"))</f>
        <v/>
      </c>
      <c r="F126" s="6">
        <f>IF(B126&amp;""="","",IFERROR(INDEX('الطلاب'!$C$6:$C$305,MATCH(B126&amp;"",'الطلاب'!$A$6:$A$305,0))&amp;"",""))</f>
        <v/>
      </c>
    </row>
    <row r="127">
      <c r="A127" s="5" t="n"/>
      <c r="B127" s="5" t="n"/>
      <c r="C127" s="5" t="n"/>
      <c r="D127" s="5" t="n"/>
      <c r="E127" s="6">
        <f>IF(B127&amp;""="","",IFERROR(INDEX('الطلاب'!$B$6:$B$305,MATCH(B127&amp;"",'الطلاب'!$A$6:$A$305,0))&amp;"","كود غير موجود"))</f>
        <v/>
      </c>
      <c r="F127" s="6">
        <f>IF(B127&amp;""="","",IFERROR(INDEX('الطلاب'!$C$6:$C$305,MATCH(B127&amp;"",'الطلاب'!$A$6:$A$305,0))&amp;"",""))</f>
        <v/>
      </c>
    </row>
    <row r="128">
      <c r="A128" s="5" t="n"/>
      <c r="B128" s="5" t="n"/>
      <c r="C128" s="5" t="n"/>
      <c r="D128" s="5" t="n"/>
      <c r="E128" s="6">
        <f>IF(B128&amp;""="","",IFERROR(INDEX('الطلاب'!$B$6:$B$305,MATCH(B128&amp;"",'الطلاب'!$A$6:$A$305,0))&amp;"","كود غير موجود"))</f>
        <v/>
      </c>
      <c r="F128" s="6">
        <f>IF(B128&amp;""="","",IFERROR(INDEX('الطلاب'!$C$6:$C$305,MATCH(B128&amp;"",'الطلاب'!$A$6:$A$305,0))&amp;"",""))</f>
        <v/>
      </c>
    </row>
    <row r="129">
      <c r="A129" s="5" t="n"/>
      <c r="B129" s="5" t="n"/>
      <c r="C129" s="5" t="n"/>
      <c r="D129" s="5" t="n"/>
      <c r="E129" s="6">
        <f>IF(B129&amp;""="","",IFERROR(INDEX('الطلاب'!$B$6:$B$305,MATCH(B129&amp;"",'الطلاب'!$A$6:$A$305,0))&amp;"","كود غير موجود"))</f>
        <v/>
      </c>
      <c r="F129" s="6">
        <f>IF(B129&amp;""="","",IFERROR(INDEX('الطلاب'!$C$6:$C$305,MATCH(B129&amp;"",'الطلاب'!$A$6:$A$305,0))&amp;"",""))</f>
        <v/>
      </c>
    </row>
    <row r="130">
      <c r="A130" s="5" t="n"/>
      <c r="B130" s="5" t="n"/>
      <c r="C130" s="5" t="n"/>
      <c r="D130" s="5" t="n"/>
      <c r="E130" s="6">
        <f>IF(B130&amp;""="","",IFERROR(INDEX('الطلاب'!$B$6:$B$305,MATCH(B130&amp;"",'الطلاب'!$A$6:$A$305,0))&amp;"","كود غير موجود"))</f>
        <v/>
      </c>
      <c r="F130" s="6">
        <f>IF(B130&amp;""="","",IFERROR(INDEX('الطلاب'!$C$6:$C$305,MATCH(B130&amp;"",'الطلاب'!$A$6:$A$305,0))&amp;"",""))</f>
        <v/>
      </c>
    </row>
    <row r="131">
      <c r="A131" s="5" t="n"/>
      <c r="B131" s="5" t="n"/>
      <c r="C131" s="5" t="n"/>
      <c r="D131" s="5" t="n"/>
      <c r="E131" s="6">
        <f>IF(B131&amp;""="","",IFERROR(INDEX('الطلاب'!$B$6:$B$305,MATCH(B131&amp;"",'الطلاب'!$A$6:$A$305,0))&amp;"","كود غير موجود"))</f>
        <v/>
      </c>
      <c r="F131" s="6">
        <f>IF(B131&amp;""="","",IFERROR(INDEX('الطلاب'!$C$6:$C$305,MATCH(B131&amp;"",'الطلاب'!$A$6:$A$305,0))&amp;"",""))</f>
        <v/>
      </c>
    </row>
    <row r="132">
      <c r="A132" s="5" t="n"/>
      <c r="B132" s="5" t="n"/>
      <c r="C132" s="5" t="n"/>
      <c r="D132" s="5" t="n"/>
      <c r="E132" s="6">
        <f>IF(B132&amp;""="","",IFERROR(INDEX('الطلاب'!$B$6:$B$305,MATCH(B132&amp;"",'الطلاب'!$A$6:$A$305,0))&amp;"","كود غير موجود"))</f>
        <v/>
      </c>
      <c r="F132" s="6">
        <f>IF(B132&amp;""="","",IFERROR(INDEX('الطلاب'!$C$6:$C$305,MATCH(B132&amp;"",'الطلاب'!$A$6:$A$305,0))&amp;"",""))</f>
        <v/>
      </c>
    </row>
    <row r="133">
      <c r="A133" s="5" t="n"/>
      <c r="B133" s="5" t="n"/>
      <c r="C133" s="5" t="n"/>
      <c r="D133" s="5" t="n"/>
      <c r="E133" s="6">
        <f>IF(B133&amp;""="","",IFERROR(INDEX('الطلاب'!$B$6:$B$305,MATCH(B133&amp;"",'الطلاب'!$A$6:$A$305,0))&amp;"","كود غير موجود"))</f>
        <v/>
      </c>
      <c r="F133" s="6">
        <f>IF(B133&amp;""="","",IFERROR(INDEX('الطلاب'!$C$6:$C$305,MATCH(B133&amp;"",'الطلاب'!$A$6:$A$305,0))&amp;"",""))</f>
        <v/>
      </c>
    </row>
    <row r="134">
      <c r="A134" s="5" t="n"/>
      <c r="B134" s="5" t="n"/>
      <c r="C134" s="5" t="n"/>
      <c r="D134" s="5" t="n"/>
      <c r="E134" s="6">
        <f>IF(B134&amp;""="","",IFERROR(INDEX('الطلاب'!$B$6:$B$305,MATCH(B134&amp;"",'الطلاب'!$A$6:$A$305,0))&amp;"","كود غير موجود"))</f>
        <v/>
      </c>
      <c r="F134" s="6">
        <f>IF(B134&amp;""="","",IFERROR(INDEX('الطلاب'!$C$6:$C$305,MATCH(B134&amp;"",'الطلاب'!$A$6:$A$305,0))&amp;"",""))</f>
        <v/>
      </c>
    </row>
    <row r="135">
      <c r="A135" s="5" t="n"/>
      <c r="B135" s="5" t="n"/>
      <c r="C135" s="5" t="n"/>
      <c r="D135" s="5" t="n"/>
      <c r="E135" s="6">
        <f>IF(B135&amp;""="","",IFERROR(INDEX('الطلاب'!$B$6:$B$305,MATCH(B135&amp;"",'الطلاب'!$A$6:$A$305,0))&amp;"","كود غير موجود"))</f>
        <v/>
      </c>
      <c r="F135" s="6">
        <f>IF(B135&amp;""="","",IFERROR(INDEX('الطلاب'!$C$6:$C$305,MATCH(B135&amp;"",'الطلاب'!$A$6:$A$305,0))&amp;"",""))</f>
        <v/>
      </c>
    </row>
    <row r="136">
      <c r="A136" s="5" t="n"/>
      <c r="B136" s="5" t="n"/>
      <c r="C136" s="5" t="n"/>
      <c r="D136" s="5" t="n"/>
      <c r="E136" s="6">
        <f>IF(B136&amp;""="","",IFERROR(INDEX('الطلاب'!$B$6:$B$305,MATCH(B136&amp;"",'الطلاب'!$A$6:$A$305,0))&amp;"","كود غير موجود"))</f>
        <v/>
      </c>
      <c r="F136" s="6">
        <f>IF(B136&amp;""="","",IFERROR(INDEX('الطلاب'!$C$6:$C$305,MATCH(B136&amp;"",'الطلاب'!$A$6:$A$305,0))&amp;"",""))</f>
        <v/>
      </c>
    </row>
    <row r="137">
      <c r="A137" s="5" t="n"/>
      <c r="B137" s="5" t="n"/>
      <c r="C137" s="5" t="n"/>
      <c r="D137" s="5" t="n"/>
      <c r="E137" s="6">
        <f>IF(B137&amp;""="","",IFERROR(INDEX('الطلاب'!$B$6:$B$305,MATCH(B137&amp;"",'الطلاب'!$A$6:$A$305,0))&amp;"","كود غير موجود"))</f>
        <v/>
      </c>
      <c r="F137" s="6">
        <f>IF(B137&amp;""="","",IFERROR(INDEX('الطلاب'!$C$6:$C$305,MATCH(B137&amp;"",'الطلاب'!$A$6:$A$305,0))&amp;"",""))</f>
        <v/>
      </c>
    </row>
    <row r="138">
      <c r="A138" s="5" t="n"/>
      <c r="B138" s="5" t="n"/>
      <c r="C138" s="5" t="n"/>
      <c r="D138" s="5" t="n"/>
      <c r="E138" s="6">
        <f>IF(B138&amp;""="","",IFERROR(INDEX('الطلاب'!$B$6:$B$305,MATCH(B138&amp;"",'الطلاب'!$A$6:$A$305,0))&amp;"","كود غير موجود"))</f>
        <v/>
      </c>
      <c r="F138" s="6">
        <f>IF(B138&amp;""="","",IFERROR(INDEX('الطلاب'!$C$6:$C$305,MATCH(B138&amp;"",'الطلاب'!$A$6:$A$305,0))&amp;"",""))</f>
        <v/>
      </c>
    </row>
    <row r="139">
      <c r="A139" s="5" t="n"/>
      <c r="B139" s="5" t="n"/>
      <c r="C139" s="5" t="n"/>
      <c r="D139" s="5" t="n"/>
      <c r="E139" s="6">
        <f>IF(B139&amp;""="","",IFERROR(INDEX('الطلاب'!$B$6:$B$305,MATCH(B139&amp;"",'الطلاب'!$A$6:$A$305,0))&amp;"","كود غير موجود"))</f>
        <v/>
      </c>
      <c r="F139" s="6">
        <f>IF(B139&amp;""="","",IFERROR(INDEX('الطلاب'!$C$6:$C$305,MATCH(B139&amp;"",'الطلاب'!$A$6:$A$305,0))&amp;"",""))</f>
        <v/>
      </c>
    </row>
    <row r="140">
      <c r="A140" s="5" t="n"/>
      <c r="B140" s="5" t="n"/>
      <c r="C140" s="5" t="n"/>
      <c r="D140" s="5" t="n"/>
      <c r="E140" s="6">
        <f>IF(B140&amp;""="","",IFERROR(INDEX('الطلاب'!$B$6:$B$305,MATCH(B140&amp;"",'الطلاب'!$A$6:$A$305,0))&amp;"","كود غير موجود"))</f>
        <v/>
      </c>
      <c r="F140" s="6">
        <f>IF(B140&amp;""="","",IFERROR(INDEX('الطلاب'!$C$6:$C$305,MATCH(B140&amp;"",'الطلاب'!$A$6:$A$305,0))&amp;"",""))</f>
        <v/>
      </c>
    </row>
    <row r="141">
      <c r="A141" s="5" t="n"/>
      <c r="B141" s="5" t="n"/>
      <c r="C141" s="5" t="n"/>
      <c r="D141" s="5" t="n"/>
      <c r="E141" s="6">
        <f>IF(B141&amp;""="","",IFERROR(INDEX('الطلاب'!$B$6:$B$305,MATCH(B141&amp;"",'الطلاب'!$A$6:$A$305,0))&amp;"","كود غير موجود"))</f>
        <v/>
      </c>
      <c r="F141" s="6">
        <f>IF(B141&amp;""="","",IFERROR(INDEX('الطلاب'!$C$6:$C$305,MATCH(B141&amp;"",'الطلاب'!$A$6:$A$305,0))&amp;"",""))</f>
        <v/>
      </c>
    </row>
    <row r="142">
      <c r="A142" s="5" t="n"/>
      <c r="B142" s="5" t="n"/>
      <c r="C142" s="5" t="n"/>
      <c r="D142" s="5" t="n"/>
      <c r="E142" s="6">
        <f>IF(B142&amp;""="","",IFERROR(INDEX('الطلاب'!$B$6:$B$305,MATCH(B142&amp;"",'الطلاب'!$A$6:$A$305,0))&amp;"","كود غير موجود"))</f>
        <v/>
      </c>
      <c r="F142" s="6">
        <f>IF(B142&amp;""="","",IFERROR(INDEX('الطلاب'!$C$6:$C$305,MATCH(B142&amp;"",'الطلاب'!$A$6:$A$305,0))&amp;"",""))</f>
        <v/>
      </c>
    </row>
    <row r="143">
      <c r="A143" s="5" t="n"/>
      <c r="B143" s="5" t="n"/>
      <c r="C143" s="5" t="n"/>
      <c r="D143" s="5" t="n"/>
      <c r="E143" s="6">
        <f>IF(B143&amp;""="","",IFERROR(INDEX('الطلاب'!$B$6:$B$305,MATCH(B143&amp;"",'الطلاب'!$A$6:$A$305,0))&amp;"","كود غير موجود"))</f>
        <v/>
      </c>
      <c r="F143" s="6">
        <f>IF(B143&amp;""="","",IFERROR(INDEX('الطلاب'!$C$6:$C$305,MATCH(B143&amp;"",'الطلاب'!$A$6:$A$305,0))&amp;"",""))</f>
        <v/>
      </c>
    </row>
    <row r="144">
      <c r="A144" s="5" t="n"/>
      <c r="B144" s="5" t="n"/>
      <c r="C144" s="5" t="n"/>
      <c r="D144" s="5" t="n"/>
      <c r="E144" s="6">
        <f>IF(B144&amp;""="","",IFERROR(INDEX('الطلاب'!$B$6:$B$305,MATCH(B144&amp;"",'الطلاب'!$A$6:$A$305,0))&amp;"","كود غير موجود"))</f>
        <v/>
      </c>
      <c r="F144" s="6">
        <f>IF(B144&amp;""="","",IFERROR(INDEX('الطلاب'!$C$6:$C$305,MATCH(B144&amp;"",'الطلاب'!$A$6:$A$305,0))&amp;"",""))</f>
        <v/>
      </c>
    </row>
    <row r="145">
      <c r="A145" s="5" t="n"/>
      <c r="B145" s="5" t="n"/>
      <c r="C145" s="5" t="n"/>
      <c r="D145" s="5" t="n"/>
      <c r="E145" s="6">
        <f>IF(B145&amp;""="","",IFERROR(INDEX('الطلاب'!$B$6:$B$305,MATCH(B145&amp;"",'الطلاب'!$A$6:$A$305,0))&amp;"","كود غير موجود"))</f>
        <v/>
      </c>
      <c r="F145" s="6">
        <f>IF(B145&amp;""="","",IFERROR(INDEX('الطلاب'!$C$6:$C$305,MATCH(B145&amp;"",'الطلاب'!$A$6:$A$305,0))&amp;"",""))</f>
        <v/>
      </c>
    </row>
    <row r="146">
      <c r="A146" s="5" t="n"/>
      <c r="B146" s="5" t="n"/>
      <c r="C146" s="5" t="n"/>
      <c r="D146" s="5" t="n"/>
      <c r="E146" s="6">
        <f>IF(B146&amp;""="","",IFERROR(INDEX('الطلاب'!$B$6:$B$305,MATCH(B146&amp;"",'الطلاب'!$A$6:$A$305,0))&amp;"","كود غير موجود"))</f>
        <v/>
      </c>
      <c r="F146" s="6">
        <f>IF(B146&amp;""="","",IFERROR(INDEX('الطلاب'!$C$6:$C$305,MATCH(B146&amp;"",'الطلاب'!$A$6:$A$305,0))&amp;"",""))</f>
        <v/>
      </c>
    </row>
    <row r="147">
      <c r="A147" s="5" t="n"/>
      <c r="B147" s="5" t="n"/>
      <c r="C147" s="5" t="n"/>
      <c r="D147" s="5" t="n"/>
      <c r="E147" s="6">
        <f>IF(B147&amp;""="","",IFERROR(INDEX('الطلاب'!$B$6:$B$305,MATCH(B147&amp;"",'الطلاب'!$A$6:$A$305,0))&amp;"","كود غير موجود"))</f>
        <v/>
      </c>
      <c r="F147" s="6">
        <f>IF(B147&amp;""="","",IFERROR(INDEX('الطلاب'!$C$6:$C$305,MATCH(B147&amp;"",'الطلاب'!$A$6:$A$305,0))&amp;"",""))</f>
        <v/>
      </c>
    </row>
    <row r="148">
      <c r="A148" s="5" t="n"/>
      <c r="B148" s="5" t="n"/>
      <c r="C148" s="5" t="n"/>
      <c r="D148" s="5" t="n"/>
      <c r="E148" s="6">
        <f>IF(B148&amp;""="","",IFERROR(INDEX('الطلاب'!$B$6:$B$305,MATCH(B148&amp;"",'الطلاب'!$A$6:$A$305,0))&amp;"","كود غير موجود"))</f>
        <v/>
      </c>
      <c r="F148" s="6">
        <f>IF(B148&amp;""="","",IFERROR(INDEX('الطلاب'!$C$6:$C$305,MATCH(B148&amp;"",'الطلاب'!$A$6:$A$305,0))&amp;"",""))</f>
        <v/>
      </c>
    </row>
    <row r="149">
      <c r="A149" s="5" t="n"/>
      <c r="B149" s="5" t="n"/>
      <c r="C149" s="5" t="n"/>
      <c r="D149" s="5" t="n"/>
      <c r="E149" s="6">
        <f>IF(B149&amp;""="","",IFERROR(INDEX('الطلاب'!$B$6:$B$305,MATCH(B149&amp;"",'الطلاب'!$A$6:$A$305,0))&amp;"","كود غير موجود"))</f>
        <v/>
      </c>
      <c r="F149" s="6">
        <f>IF(B149&amp;""="","",IFERROR(INDEX('الطلاب'!$C$6:$C$305,MATCH(B149&amp;"",'الطلاب'!$A$6:$A$305,0))&amp;"",""))</f>
        <v/>
      </c>
    </row>
    <row r="150">
      <c r="A150" s="5" t="n"/>
      <c r="B150" s="5" t="n"/>
      <c r="C150" s="5" t="n"/>
      <c r="D150" s="5" t="n"/>
      <c r="E150" s="6">
        <f>IF(B150&amp;""="","",IFERROR(INDEX('الطلاب'!$B$6:$B$305,MATCH(B150&amp;"",'الطلاب'!$A$6:$A$305,0))&amp;"","كود غير موجود"))</f>
        <v/>
      </c>
      <c r="F150" s="6">
        <f>IF(B150&amp;""="","",IFERROR(INDEX('الطلاب'!$C$6:$C$305,MATCH(B150&amp;"",'الطلاب'!$A$6:$A$305,0))&amp;"",""))</f>
        <v/>
      </c>
    </row>
    <row r="151">
      <c r="A151" s="5" t="n"/>
      <c r="B151" s="5" t="n"/>
      <c r="C151" s="5" t="n"/>
      <c r="D151" s="5" t="n"/>
      <c r="E151" s="6">
        <f>IF(B151&amp;""="","",IFERROR(INDEX('الطلاب'!$B$6:$B$305,MATCH(B151&amp;"",'الطلاب'!$A$6:$A$305,0))&amp;"","كود غير موجود"))</f>
        <v/>
      </c>
      <c r="F151" s="6">
        <f>IF(B151&amp;""="","",IFERROR(INDEX('الطلاب'!$C$6:$C$305,MATCH(B151&amp;"",'الطلاب'!$A$6:$A$305,0))&amp;"",""))</f>
        <v/>
      </c>
    </row>
    <row r="152">
      <c r="A152" s="5" t="n"/>
      <c r="B152" s="5" t="n"/>
      <c r="C152" s="5" t="n"/>
      <c r="D152" s="5" t="n"/>
      <c r="E152" s="6">
        <f>IF(B152&amp;""="","",IFERROR(INDEX('الطلاب'!$B$6:$B$305,MATCH(B152&amp;"",'الطلاب'!$A$6:$A$305,0))&amp;"","كود غير موجود"))</f>
        <v/>
      </c>
      <c r="F152" s="6">
        <f>IF(B152&amp;""="","",IFERROR(INDEX('الطلاب'!$C$6:$C$305,MATCH(B152&amp;"",'الطلاب'!$A$6:$A$305,0))&amp;"",""))</f>
        <v/>
      </c>
    </row>
    <row r="153">
      <c r="A153" s="5" t="n"/>
      <c r="B153" s="5" t="n"/>
      <c r="C153" s="5" t="n"/>
      <c r="D153" s="5" t="n"/>
      <c r="E153" s="6">
        <f>IF(B153&amp;""="","",IFERROR(INDEX('الطلاب'!$B$6:$B$305,MATCH(B153&amp;"",'الطلاب'!$A$6:$A$305,0))&amp;"","كود غير موجود"))</f>
        <v/>
      </c>
      <c r="F153" s="6">
        <f>IF(B153&amp;""="","",IFERROR(INDEX('الطلاب'!$C$6:$C$305,MATCH(B153&amp;"",'الطلاب'!$A$6:$A$305,0))&amp;"",""))</f>
        <v/>
      </c>
    </row>
    <row r="154">
      <c r="A154" s="5" t="n"/>
      <c r="B154" s="5" t="n"/>
      <c r="C154" s="5" t="n"/>
      <c r="D154" s="5" t="n"/>
      <c r="E154" s="6">
        <f>IF(B154&amp;""="","",IFERROR(INDEX('الطلاب'!$B$6:$B$305,MATCH(B154&amp;"",'الطلاب'!$A$6:$A$305,0))&amp;"","كود غير موجود"))</f>
        <v/>
      </c>
      <c r="F154" s="6">
        <f>IF(B154&amp;""="","",IFERROR(INDEX('الطلاب'!$C$6:$C$305,MATCH(B154&amp;"",'الطلاب'!$A$6:$A$305,0))&amp;"",""))</f>
        <v/>
      </c>
    </row>
    <row r="155">
      <c r="A155" s="5" t="n"/>
      <c r="B155" s="5" t="n"/>
      <c r="C155" s="5" t="n"/>
      <c r="D155" s="5" t="n"/>
      <c r="E155" s="6">
        <f>IF(B155&amp;""="","",IFERROR(INDEX('الطلاب'!$B$6:$B$305,MATCH(B155&amp;"",'الطلاب'!$A$6:$A$305,0))&amp;"","كود غير موجود"))</f>
        <v/>
      </c>
      <c r="F155" s="6">
        <f>IF(B155&amp;""="","",IFERROR(INDEX('الطلاب'!$C$6:$C$305,MATCH(B155&amp;"",'الطلاب'!$A$6:$A$305,0))&amp;"",""))</f>
        <v/>
      </c>
    </row>
    <row r="156">
      <c r="A156" s="5" t="n"/>
      <c r="B156" s="5" t="n"/>
      <c r="C156" s="5" t="n"/>
      <c r="D156" s="5" t="n"/>
      <c r="E156" s="6">
        <f>IF(B156&amp;""="","",IFERROR(INDEX('الطلاب'!$B$6:$B$305,MATCH(B156&amp;"",'الطلاب'!$A$6:$A$305,0))&amp;"","كود غير موجود"))</f>
        <v/>
      </c>
      <c r="F156" s="6">
        <f>IF(B156&amp;""="","",IFERROR(INDEX('الطلاب'!$C$6:$C$305,MATCH(B156&amp;"",'الطلاب'!$A$6:$A$305,0))&amp;"",""))</f>
        <v/>
      </c>
    </row>
    <row r="157">
      <c r="A157" s="5" t="n"/>
      <c r="B157" s="5" t="n"/>
      <c r="C157" s="5" t="n"/>
      <c r="D157" s="5" t="n"/>
      <c r="E157" s="6">
        <f>IF(B157&amp;""="","",IFERROR(INDEX('الطلاب'!$B$6:$B$305,MATCH(B157&amp;"",'الطلاب'!$A$6:$A$305,0))&amp;"","كود غير موجود"))</f>
        <v/>
      </c>
      <c r="F157" s="6">
        <f>IF(B157&amp;""="","",IFERROR(INDEX('الطلاب'!$C$6:$C$305,MATCH(B157&amp;"",'الطلاب'!$A$6:$A$305,0))&amp;"",""))</f>
        <v/>
      </c>
    </row>
    <row r="158">
      <c r="A158" s="5" t="n"/>
      <c r="B158" s="5" t="n"/>
      <c r="C158" s="5" t="n"/>
      <c r="D158" s="5" t="n"/>
      <c r="E158" s="6">
        <f>IF(B158&amp;""="","",IFERROR(INDEX('الطلاب'!$B$6:$B$305,MATCH(B158&amp;"",'الطلاب'!$A$6:$A$305,0))&amp;"","كود غير موجود"))</f>
        <v/>
      </c>
      <c r="F158" s="6">
        <f>IF(B158&amp;""="","",IFERROR(INDEX('الطلاب'!$C$6:$C$305,MATCH(B158&amp;"",'الطلاب'!$A$6:$A$305,0))&amp;"",""))</f>
        <v/>
      </c>
    </row>
    <row r="159">
      <c r="A159" s="5" t="n"/>
      <c r="B159" s="5" t="n"/>
      <c r="C159" s="5" t="n"/>
      <c r="D159" s="5" t="n"/>
      <c r="E159" s="6">
        <f>IF(B159&amp;""="","",IFERROR(INDEX('الطلاب'!$B$6:$B$305,MATCH(B159&amp;"",'الطلاب'!$A$6:$A$305,0))&amp;"","كود غير موجود"))</f>
        <v/>
      </c>
      <c r="F159" s="6">
        <f>IF(B159&amp;""="","",IFERROR(INDEX('الطلاب'!$C$6:$C$305,MATCH(B159&amp;"",'الطلاب'!$A$6:$A$305,0))&amp;"",""))</f>
        <v/>
      </c>
    </row>
    <row r="160">
      <c r="A160" s="5" t="n"/>
      <c r="B160" s="5" t="n"/>
      <c r="C160" s="5" t="n"/>
      <c r="D160" s="5" t="n"/>
      <c r="E160" s="6">
        <f>IF(B160&amp;""="","",IFERROR(INDEX('الطلاب'!$B$6:$B$305,MATCH(B160&amp;"",'الطلاب'!$A$6:$A$305,0))&amp;"","كود غير موجود"))</f>
        <v/>
      </c>
      <c r="F160" s="6">
        <f>IF(B160&amp;""="","",IFERROR(INDEX('الطلاب'!$C$6:$C$305,MATCH(B160&amp;"",'الطلاب'!$A$6:$A$305,0))&amp;"",""))</f>
        <v/>
      </c>
    </row>
    <row r="161">
      <c r="A161" s="5" t="n"/>
      <c r="B161" s="5" t="n"/>
      <c r="C161" s="5" t="n"/>
      <c r="D161" s="5" t="n"/>
      <c r="E161" s="6">
        <f>IF(B161&amp;""="","",IFERROR(INDEX('الطلاب'!$B$6:$B$305,MATCH(B161&amp;"",'الطلاب'!$A$6:$A$305,0))&amp;"","كود غير موجود"))</f>
        <v/>
      </c>
      <c r="F161" s="6">
        <f>IF(B161&amp;""="","",IFERROR(INDEX('الطلاب'!$C$6:$C$305,MATCH(B161&amp;"",'الطلاب'!$A$6:$A$305,0))&amp;"",""))</f>
        <v/>
      </c>
    </row>
    <row r="162">
      <c r="A162" s="5" t="n"/>
      <c r="B162" s="5" t="n"/>
      <c r="C162" s="5" t="n"/>
      <c r="D162" s="5" t="n"/>
      <c r="E162" s="6">
        <f>IF(B162&amp;""="","",IFERROR(INDEX('الطلاب'!$B$6:$B$305,MATCH(B162&amp;"",'الطلاب'!$A$6:$A$305,0))&amp;"","كود غير موجود"))</f>
        <v/>
      </c>
      <c r="F162" s="6">
        <f>IF(B162&amp;""="","",IFERROR(INDEX('الطلاب'!$C$6:$C$305,MATCH(B162&amp;"",'الطلاب'!$A$6:$A$305,0))&amp;"",""))</f>
        <v/>
      </c>
    </row>
    <row r="163">
      <c r="A163" s="5" t="n"/>
      <c r="B163" s="5" t="n"/>
      <c r="C163" s="5" t="n"/>
      <c r="D163" s="5" t="n"/>
      <c r="E163" s="6">
        <f>IF(B163&amp;""="","",IFERROR(INDEX('الطلاب'!$B$6:$B$305,MATCH(B163&amp;"",'الطلاب'!$A$6:$A$305,0))&amp;"","كود غير موجود"))</f>
        <v/>
      </c>
      <c r="F163" s="6">
        <f>IF(B163&amp;""="","",IFERROR(INDEX('الطلاب'!$C$6:$C$305,MATCH(B163&amp;"",'الطلاب'!$A$6:$A$305,0))&amp;"",""))</f>
        <v/>
      </c>
    </row>
    <row r="164">
      <c r="A164" s="5" t="n"/>
      <c r="B164" s="5" t="n"/>
      <c r="C164" s="5" t="n"/>
      <c r="D164" s="5" t="n"/>
      <c r="E164" s="6">
        <f>IF(B164&amp;""="","",IFERROR(INDEX('الطلاب'!$B$6:$B$305,MATCH(B164&amp;"",'الطلاب'!$A$6:$A$305,0))&amp;"","كود غير موجود"))</f>
        <v/>
      </c>
      <c r="F164" s="6">
        <f>IF(B164&amp;""="","",IFERROR(INDEX('الطلاب'!$C$6:$C$305,MATCH(B164&amp;"",'الطلاب'!$A$6:$A$305,0))&amp;"",""))</f>
        <v/>
      </c>
    </row>
    <row r="165">
      <c r="A165" s="5" t="n"/>
      <c r="B165" s="5" t="n"/>
      <c r="C165" s="5" t="n"/>
      <c r="D165" s="5" t="n"/>
      <c r="E165" s="6">
        <f>IF(B165&amp;""="","",IFERROR(INDEX('الطلاب'!$B$6:$B$305,MATCH(B165&amp;"",'الطلاب'!$A$6:$A$305,0))&amp;"","كود غير موجود"))</f>
        <v/>
      </c>
      <c r="F165" s="6">
        <f>IF(B165&amp;""="","",IFERROR(INDEX('الطلاب'!$C$6:$C$305,MATCH(B165&amp;"",'الطلاب'!$A$6:$A$305,0))&amp;"",""))</f>
        <v/>
      </c>
    </row>
    <row r="166">
      <c r="A166" s="5" t="n"/>
      <c r="B166" s="5" t="n"/>
      <c r="C166" s="5" t="n"/>
      <c r="D166" s="5" t="n"/>
      <c r="E166" s="6">
        <f>IF(B166&amp;""="","",IFERROR(INDEX('الطلاب'!$B$6:$B$305,MATCH(B166&amp;"",'الطلاب'!$A$6:$A$305,0))&amp;"","كود غير موجود"))</f>
        <v/>
      </c>
      <c r="F166" s="6">
        <f>IF(B166&amp;""="","",IFERROR(INDEX('الطلاب'!$C$6:$C$305,MATCH(B166&amp;"",'الطلاب'!$A$6:$A$305,0))&amp;"",""))</f>
        <v/>
      </c>
    </row>
    <row r="167">
      <c r="A167" s="5" t="n"/>
      <c r="B167" s="5" t="n"/>
      <c r="C167" s="5" t="n"/>
      <c r="D167" s="5" t="n"/>
      <c r="E167" s="6">
        <f>IF(B167&amp;""="","",IFERROR(INDEX('الطلاب'!$B$6:$B$305,MATCH(B167&amp;"",'الطلاب'!$A$6:$A$305,0))&amp;"","كود غير موجود"))</f>
        <v/>
      </c>
      <c r="F167" s="6">
        <f>IF(B167&amp;""="","",IFERROR(INDEX('الطلاب'!$C$6:$C$305,MATCH(B167&amp;"",'الطلاب'!$A$6:$A$305,0))&amp;"",""))</f>
        <v/>
      </c>
    </row>
    <row r="168">
      <c r="A168" s="5" t="n"/>
      <c r="B168" s="5" t="n"/>
      <c r="C168" s="5" t="n"/>
      <c r="D168" s="5" t="n"/>
      <c r="E168" s="6">
        <f>IF(B168&amp;""="","",IFERROR(INDEX('الطلاب'!$B$6:$B$305,MATCH(B168&amp;"",'الطلاب'!$A$6:$A$305,0))&amp;"","كود غير موجود"))</f>
        <v/>
      </c>
      <c r="F168" s="6">
        <f>IF(B168&amp;""="","",IFERROR(INDEX('الطلاب'!$C$6:$C$305,MATCH(B168&amp;"",'الطلاب'!$A$6:$A$305,0))&amp;"",""))</f>
        <v/>
      </c>
    </row>
    <row r="169">
      <c r="A169" s="5" t="n"/>
      <c r="B169" s="5" t="n"/>
      <c r="C169" s="5" t="n"/>
      <c r="D169" s="5" t="n"/>
      <c r="E169" s="6">
        <f>IF(B169&amp;""="","",IFERROR(INDEX('الطلاب'!$B$6:$B$305,MATCH(B169&amp;"",'الطلاب'!$A$6:$A$305,0))&amp;"","كود غير موجود"))</f>
        <v/>
      </c>
      <c r="F169" s="6">
        <f>IF(B169&amp;""="","",IFERROR(INDEX('الطلاب'!$C$6:$C$305,MATCH(B169&amp;"",'الطلاب'!$A$6:$A$305,0))&amp;"",""))</f>
        <v/>
      </c>
    </row>
    <row r="170">
      <c r="A170" s="5" t="n"/>
      <c r="B170" s="5" t="n"/>
      <c r="C170" s="5" t="n"/>
      <c r="D170" s="5" t="n"/>
      <c r="E170" s="6">
        <f>IF(B170&amp;""="","",IFERROR(INDEX('الطلاب'!$B$6:$B$305,MATCH(B170&amp;"",'الطلاب'!$A$6:$A$305,0))&amp;"","كود غير موجود"))</f>
        <v/>
      </c>
      <c r="F170" s="6">
        <f>IF(B170&amp;""="","",IFERROR(INDEX('الطلاب'!$C$6:$C$305,MATCH(B170&amp;"",'الطلاب'!$A$6:$A$305,0))&amp;"",""))</f>
        <v/>
      </c>
    </row>
    <row r="171">
      <c r="A171" s="5" t="n"/>
      <c r="B171" s="5" t="n"/>
      <c r="C171" s="5" t="n"/>
      <c r="D171" s="5" t="n"/>
      <c r="E171" s="6">
        <f>IF(B171&amp;""="","",IFERROR(INDEX('الطلاب'!$B$6:$B$305,MATCH(B171&amp;"",'الطلاب'!$A$6:$A$305,0))&amp;"","كود غير موجود"))</f>
        <v/>
      </c>
      <c r="F171" s="6">
        <f>IF(B171&amp;""="","",IFERROR(INDEX('الطلاب'!$C$6:$C$305,MATCH(B171&amp;"",'الطلاب'!$A$6:$A$305,0))&amp;"",""))</f>
        <v/>
      </c>
    </row>
    <row r="172">
      <c r="A172" s="5" t="n"/>
      <c r="B172" s="5" t="n"/>
      <c r="C172" s="5" t="n"/>
      <c r="D172" s="5" t="n"/>
      <c r="E172" s="6">
        <f>IF(B172&amp;""="","",IFERROR(INDEX('الطلاب'!$B$6:$B$305,MATCH(B172&amp;"",'الطلاب'!$A$6:$A$305,0))&amp;"","كود غير موجود"))</f>
        <v/>
      </c>
      <c r="F172" s="6">
        <f>IF(B172&amp;""="","",IFERROR(INDEX('الطلاب'!$C$6:$C$305,MATCH(B172&amp;"",'الطلاب'!$A$6:$A$305,0))&amp;"",""))</f>
        <v/>
      </c>
    </row>
    <row r="173">
      <c r="A173" s="5" t="n"/>
      <c r="B173" s="5" t="n"/>
      <c r="C173" s="5" t="n"/>
      <c r="D173" s="5" t="n"/>
      <c r="E173" s="6">
        <f>IF(B173&amp;""="","",IFERROR(INDEX('الطلاب'!$B$6:$B$305,MATCH(B173&amp;"",'الطلاب'!$A$6:$A$305,0))&amp;"","كود غير موجود"))</f>
        <v/>
      </c>
      <c r="F173" s="6">
        <f>IF(B173&amp;""="","",IFERROR(INDEX('الطلاب'!$C$6:$C$305,MATCH(B173&amp;"",'الطلاب'!$A$6:$A$305,0))&amp;"",""))</f>
        <v/>
      </c>
    </row>
    <row r="174">
      <c r="A174" s="5" t="n"/>
      <c r="B174" s="5" t="n"/>
      <c r="C174" s="5" t="n"/>
      <c r="D174" s="5" t="n"/>
      <c r="E174" s="6">
        <f>IF(B174&amp;""="","",IFERROR(INDEX('الطلاب'!$B$6:$B$305,MATCH(B174&amp;"",'الطلاب'!$A$6:$A$305,0))&amp;"","كود غير موجود"))</f>
        <v/>
      </c>
      <c r="F174" s="6">
        <f>IF(B174&amp;""="","",IFERROR(INDEX('الطلاب'!$C$6:$C$305,MATCH(B174&amp;"",'الطلاب'!$A$6:$A$305,0))&amp;"",""))</f>
        <v/>
      </c>
    </row>
    <row r="175">
      <c r="A175" s="5" t="n"/>
      <c r="B175" s="5" t="n"/>
      <c r="C175" s="5" t="n"/>
      <c r="D175" s="5" t="n"/>
      <c r="E175" s="6">
        <f>IF(B175&amp;""="","",IFERROR(INDEX('الطلاب'!$B$6:$B$305,MATCH(B175&amp;"",'الطلاب'!$A$6:$A$305,0))&amp;"","كود غير موجود"))</f>
        <v/>
      </c>
      <c r="F175" s="6">
        <f>IF(B175&amp;""="","",IFERROR(INDEX('الطلاب'!$C$6:$C$305,MATCH(B175&amp;"",'الطلاب'!$A$6:$A$305,0))&amp;"",""))</f>
        <v/>
      </c>
    </row>
    <row r="176">
      <c r="A176" s="5" t="n"/>
      <c r="B176" s="5" t="n"/>
      <c r="C176" s="5" t="n"/>
      <c r="D176" s="5" t="n"/>
      <c r="E176" s="6">
        <f>IF(B176&amp;""="","",IFERROR(INDEX('الطلاب'!$B$6:$B$305,MATCH(B176&amp;"",'الطلاب'!$A$6:$A$305,0))&amp;"","كود غير موجود"))</f>
        <v/>
      </c>
      <c r="F176" s="6">
        <f>IF(B176&amp;""="","",IFERROR(INDEX('الطلاب'!$C$6:$C$305,MATCH(B176&amp;"",'الطلاب'!$A$6:$A$305,0))&amp;"",""))</f>
        <v/>
      </c>
    </row>
    <row r="177">
      <c r="A177" s="5" t="n"/>
      <c r="B177" s="5" t="n"/>
      <c r="C177" s="5" t="n"/>
      <c r="D177" s="5" t="n"/>
      <c r="E177" s="6">
        <f>IF(B177&amp;""="","",IFERROR(INDEX('الطلاب'!$B$6:$B$305,MATCH(B177&amp;"",'الطلاب'!$A$6:$A$305,0))&amp;"","كود غير موجود"))</f>
        <v/>
      </c>
      <c r="F177" s="6">
        <f>IF(B177&amp;""="","",IFERROR(INDEX('الطلاب'!$C$6:$C$305,MATCH(B177&amp;"",'الطلاب'!$A$6:$A$305,0))&amp;"",""))</f>
        <v/>
      </c>
    </row>
    <row r="178">
      <c r="A178" s="5" t="n"/>
      <c r="B178" s="5" t="n"/>
      <c r="C178" s="5" t="n"/>
      <c r="D178" s="5" t="n"/>
      <c r="E178" s="6">
        <f>IF(B178&amp;""="","",IFERROR(INDEX('الطلاب'!$B$6:$B$305,MATCH(B178&amp;"",'الطلاب'!$A$6:$A$305,0))&amp;"","كود غير موجود"))</f>
        <v/>
      </c>
      <c r="F178" s="6">
        <f>IF(B178&amp;""="","",IFERROR(INDEX('الطلاب'!$C$6:$C$305,MATCH(B178&amp;"",'الطلاب'!$A$6:$A$305,0))&amp;"",""))</f>
        <v/>
      </c>
    </row>
    <row r="179">
      <c r="A179" s="5" t="n"/>
      <c r="B179" s="5" t="n"/>
      <c r="C179" s="5" t="n"/>
      <c r="D179" s="5" t="n"/>
      <c r="E179" s="6">
        <f>IF(B179&amp;""="","",IFERROR(INDEX('الطلاب'!$B$6:$B$305,MATCH(B179&amp;"",'الطلاب'!$A$6:$A$305,0))&amp;"","كود غير موجود"))</f>
        <v/>
      </c>
      <c r="F179" s="6">
        <f>IF(B179&amp;""="","",IFERROR(INDEX('الطلاب'!$C$6:$C$305,MATCH(B179&amp;"",'الطلاب'!$A$6:$A$305,0))&amp;"",""))</f>
        <v/>
      </c>
    </row>
    <row r="180">
      <c r="A180" s="5" t="n"/>
      <c r="B180" s="5" t="n"/>
      <c r="C180" s="5" t="n"/>
      <c r="D180" s="5" t="n"/>
      <c r="E180" s="6">
        <f>IF(B180&amp;""="","",IFERROR(INDEX('الطلاب'!$B$6:$B$305,MATCH(B180&amp;"",'الطلاب'!$A$6:$A$305,0))&amp;"","كود غير موجود"))</f>
        <v/>
      </c>
      <c r="F180" s="6">
        <f>IF(B180&amp;""="","",IFERROR(INDEX('الطلاب'!$C$6:$C$305,MATCH(B180&amp;"",'الطلاب'!$A$6:$A$305,0))&amp;"",""))</f>
        <v/>
      </c>
    </row>
    <row r="181">
      <c r="A181" s="5" t="n"/>
      <c r="B181" s="5" t="n"/>
      <c r="C181" s="5" t="n"/>
      <c r="D181" s="5" t="n"/>
      <c r="E181" s="6">
        <f>IF(B181&amp;""="","",IFERROR(INDEX('الطلاب'!$B$6:$B$305,MATCH(B181&amp;"",'الطلاب'!$A$6:$A$305,0))&amp;"","كود غير موجود"))</f>
        <v/>
      </c>
      <c r="F181" s="6">
        <f>IF(B181&amp;""="","",IFERROR(INDEX('الطلاب'!$C$6:$C$305,MATCH(B181&amp;"",'الطلاب'!$A$6:$A$305,0))&amp;"",""))</f>
        <v/>
      </c>
    </row>
    <row r="182">
      <c r="A182" s="5" t="n"/>
      <c r="B182" s="5" t="n"/>
      <c r="C182" s="5" t="n"/>
      <c r="D182" s="5" t="n"/>
      <c r="E182" s="6">
        <f>IF(B182&amp;""="","",IFERROR(INDEX('الطلاب'!$B$6:$B$305,MATCH(B182&amp;"",'الطلاب'!$A$6:$A$305,0))&amp;"","كود غير موجود"))</f>
        <v/>
      </c>
      <c r="F182" s="6">
        <f>IF(B182&amp;""="","",IFERROR(INDEX('الطلاب'!$C$6:$C$305,MATCH(B182&amp;"",'الطلاب'!$A$6:$A$305,0))&amp;"",""))</f>
        <v/>
      </c>
    </row>
    <row r="183">
      <c r="A183" s="5" t="n"/>
      <c r="B183" s="5" t="n"/>
      <c r="C183" s="5" t="n"/>
      <c r="D183" s="5" t="n"/>
      <c r="E183" s="6">
        <f>IF(B183&amp;""="","",IFERROR(INDEX('الطلاب'!$B$6:$B$305,MATCH(B183&amp;"",'الطلاب'!$A$6:$A$305,0))&amp;"","كود غير موجود"))</f>
        <v/>
      </c>
      <c r="F183" s="6">
        <f>IF(B183&amp;""="","",IFERROR(INDEX('الطلاب'!$C$6:$C$305,MATCH(B183&amp;"",'الطلاب'!$A$6:$A$305,0))&amp;"",""))</f>
        <v/>
      </c>
    </row>
    <row r="184">
      <c r="A184" s="5" t="n"/>
      <c r="B184" s="5" t="n"/>
      <c r="C184" s="5" t="n"/>
      <c r="D184" s="5" t="n"/>
      <c r="E184" s="6">
        <f>IF(B184&amp;""="","",IFERROR(INDEX('الطلاب'!$B$6:$B$305,MATCH(B184&amp;"",'الطلاب'!$A$6:$A$305,0))&amp;"","كود غير موجود"))</f>
        <v/>
      </c>
      <c r="F184" s="6">
        <f>IF(B184&amp;""="","",IFERROR(INDEX('الطلاب'!$C$6:$C$305,MATCH(B184&amp;"",'الطلاب'!$A$6:$A$305,0))&amp;"",""))</f>
        <v/>
      </c>
    </row>
    <row r="185">
      <c r="A185" s="5" t="n"/>
      <c r="B185" s="5" t="n"/>
      <c r="C185" s="5" t="n"/>
      <c r="D185" s="5" t="n"/>
      <c r="E185" s="6">
        <f>IF(B185&amp;""="","",IFERROR(INDEX('الطلاب'!$B$6:$B$305,MATCH(B185&amp;"",'الطلاب'!$A$6:$A$305,0))&amp;"","كود غير موجود"))</f>
        <v/>
      </c>
      <c r="F185" s="6">
        <f>IF(B185&amp;""="","",IFERROR(INDEX('الطلاب'!$C$6:$C$305,MATCH(B185&amp;"",'الطلاب'!$A$6:$A$305,0))&amp;"",""))</f>
        <v/>
      </c>
    </row>
    <row r="186">
      <c r="A186" s="5" t="n"/>
      <c r="B186" s="5" t="n"/>
      <c r="C186" s="5" t="n"/>
      <c r="D186" s="5" t="n"/>
      <c r="E186" s="6">
        <f>IF(B186&amp;""="","",IFERROR(INDEX('الطلاب'!$B$6:$B$305,MATCH(B186&amp;"",'الطلاب'!$A$6:$A$305,0))&amp;"","كود غير موجود"))</f>
        <v/>
      </c>
      <c r="F186" s="6">
        <f>IF(B186&amp;""="","",IFERROR(INDEX('الطلاب'!$C$6:$C$305,MATCH(B186&amp;"",'الطلاب'!$A$6:$A$305,0))&amp;"",""))</f>
        <v/>
      </c>
    </row>
    <row r="187">
      <c r="A187" s="5" t="n"/>
      <c r="B187" s="5" t="n"/>
      <c r="C187" s="5" t="n"/>
      <c r="D187" s="5" t="n"/>
      <c r="E187" s="6">
        <f>IF(B187&amp;""="","",IFERROR(INDEX('الطلاب'!$B$6:$B$305,MATCH(B187&amp;"",'الطلاب'!$A$6:$A$305,0))&amp;"","كود غير موجود"))</f>
        <v/>
      </c>
      <c r="F187" s="6">
        <f>IF(B187&amp;""="","",IFERROR(INDEX('الطلاب'!$C$6:$C$305,MATCH(B187&amp;"",'الطلاب'!$A$6:$A$305,0))&amp;"",""))</f>
        <v/>
      </c>
    </row>
    <row r="188">
      <c r="A188" s="5" t="n"/>
      <c r="B188" s="5" t="n"/>
      <c r="C188" s="5" t="n"/>
      <c r="D188" s="5" t="n"/>
      <c r="E188" s="6">
        <f>IF(B188&amp;""="","",IFERROR(INDEX('الطلاب'!$B$6:$B$305,MATCH(B188&amp;"",'الطلاب'!$A$6:$A$305,0))&amp;"","كود غير موجود"))</f>
        <v/>
      </c>
      <c r="F188" s="6">
        <f>IF(B188&amp;""="","",IFERROR(INDEX('الطلاب'!$C$6:$C$305,MATCH(B188&amp;"",'الطلاب'!$A$6:$A$305,0))&amp;"",""))</f>
        <v/>
      </c>
    </row>
    <row r="189">
      <c r="A189" s="5" t="n"/>
      <c r="B189" s="5" t="n"/>
      <c r="C189" s="5" t="n"/>
      <c r="D189" s="5" t="n"/>
      <c r="E189" s="6">
        <f>IF(B189&amp;""="","",IFERROR(INDEX('الطلاب'!$B$6:$B$305,MATCH(B189&amp;"",'الطلاب'!$A$6:$A$305,0))&amp;"","كود غير موجود"))</f>
        <v/>
      </c>
      <c r="F189" s="6">
        <f>IF(B189&amp;""="","",IFERROR(INDEX('الطلاب'!$C$6:$C$305,MATCH(B189&amp;"",'الطلاب'!$A$6:$A$305,0))&amp;"",""))</f>
        <v/>
      </c>
    </row>
    <row r="190">
      <c r="A190" s="5" t="n"/>
      <c r="B190" s="5" t="n"/>
      <c r="C190" s="5" t="n"/>
      <c r="D190" s="5" t="n"/>
      <c r="E190" s="6">
        <f>IF(B190&amp;""="","",IFERROR(INDEX('الطلاب'!$B$6:$B$305,MATCH(B190&amp;"",'الطلاب'!$A$6:$A$305,0))&amp;"","كود غير موجود"))</f>
        <v/>
      </c>
      <c r="F190" s="6">
        <f>IF(B190&amp;""="","",IFERROR(INDEX('الطلاب'!$C$6:$C$305,MATCH(B190&amp;"",'الطلاب'!$A$6:$A$305,0))&amp;"",""))</f>
        <v/>
      </c>
    </row>
    <row r="191">
      <c r="A191" s="5" t="n"/>
      <c r="B191" s="5" t="n"/>
      <c r="C191" s="5" t="n"/>
      <c r="D191" s="5" t="n"/>
      <c r="E191" s="6">
        <f>IF(B191&amp;""="","",IFERROR(INDEX('الطلاب'!$B$6:$B$305,MATCH(B191&amp;"",'الطلاب'!$A$6:$A$305,0))&amp;"","كود غير موجود"))</f>
        <v/>
      </c>
      <c r="F191" s="6">
        <f>IF(B191&amp;""="","",IFERROR(INDEX('الطلاب'!$C$6:$C$305,MATCH(B191&amp;"",'الطلاب'!$A$6:$A$305,0))&amp;"",""))</f>
        <v/>
      </c>
    </row>
    <row r="192">
      <c r="A192" s="5" t="n"/>
      <c r="B192" s="5" t="n"/>
      <c r="C192" s="5" t="n"/>
      <c r="D192" s="5" t="n"/>
      <c r="E192" s="6">
        <f>IF(B192&amp;""="","",IFERROR(INDEX('الطلاب'!$B$6:$B$305,MATCH(B192&amp;"",'الطلاب'!$A$6:$A$305,0))&amp;"","كود غير موجود"))</f>
        <v/>
      </c>
      <c r="F192" s="6">
        <f>IF(B192&amp;""="","",IFERROR(INDEX('الطلاب'!$C$6:$C$305,MATCH(B192&amp;"",'الطلاب'!$A$6:$A$305,0))&amp;"",""))</f>
        <v/>
      </c>
    </row>
    <row r="193">
      <c r="A193" s="5" t="n"/>
      <c r="B193" s="5" t="n"/>
      <c r="C193" s="5" t="n"/>
      <c r="D193" s="5" t="n"/>
      <c r="E193" s="6">
        <f>IF(B193&amp;""="","",IFERROR(INDEX('الطلاب'!$B$6:$B$305,MATCH(B193&amp;"",'الطلاب'!$A$6:$A$305,0))&amp;"","كود غير موجود"))</f>
        <v/>
      </c>
      <c r="F193" s="6">
        <f>IF(B193&amp;""="","",IFERROR(INDEX('الطلاب'!$C$6:$C$305,MATCH(B193&amp;"",'الطلاب'!$A$6:$A$305,0))&amp;"",""))</f>
        <v/>
      </c>
    </row>
    <row r="194">
      <c r="A194" s="5" t="n"/>
      <c r="B194" s="5" t="n"/>
      <c r="C194" s="5" t="n"/>
      <c r="D194" s="5" t="n"/>
      <c r="E194" s="6">
        <f>IF(B194&amp;""="","",IFERROR(INDEX('الطلاب'!$B$6:$B$305,MATCH(B194&amp;"",'الطلاب'!$A$6:$A$305,0))&amp;"","كود غير موجود"))</f>
        <v/>
      </c>
      <c r="F194" s="6">
        <f>IF(B194&amp;""="","",IFERROR(INDEX('الطلاب'!$C$6:$C$305,MATCH(B194&amp;"",'الطلاب'!$A$6:$A$305,0))&amp;"",""))</f>
        <v/>
      </c>
    </row>
    <row r="195">
      <c r="A195" s="5" t="n"/>
      <c r="B195" s="5" t="n"/>
      <c r="C195" s="5" t="n"/>
      <c r="D195" s="5" t="n"/>
      <c r="E195" s="6">
        <f>IF(B195&amp;""="","",IFERROR(INDEX('الطلاب'!$B$6:$B$305,MATCH(B195&amp;"",'الطلاب'!$A$6:$A$305,0))&amp;"","كود غير موجود"))</f>
        <v/>
      </c>
      <c r="F195" s="6">
        <f>IF(B195&amp;""="","",IFERROR(INDEX('الطلاب'!$C$6:$C$305,MATCH(B195&amp;"",'الطلاب'!$A$6:$A$305,0))&amp;"",""))</f>
        <v/>
      </c>
    </row>
    <row r="196">
      <c r="A196" s="5" t="n"/>
      <c r="B196" s="5" t="n"/>
      <c r="C196" s="5" t="n"/>
      <c r="D196" s="5" t="n"/>
      <c r="E196" s="6">
        <f>IF(B196&amp;""="","",IFERROR(INDEX('الطلاب'!$B$6:$B$305,MATCH(B196&amp;"",'الطلاب'!$A$6:$A$305,0))&amp;"","كود غير موجود"))</f>
        <v/>
      </c>
      <c r="F196" s="6">
        <f>IF(B196&amp;""="","",IFERROR(INDEX('الطلاب'!$C$6:$C$305,MATCH(B196&amp;"",'الطلاب'!$A$6:$A$305,0))&amp;"",""))</f>
        <v/>
      </c>
    </row>
    <row r="197">
      <c r="A197" s="5" t="n"/>
      <c r="B197" s="5" t="n"/>
      <c r="C197" s="5" t="n"/>
      <c r="D197" s="5" t="n"/>
      <c r="E197" s="6">
        <f>IF(B197&amp;""="","",IFERROR(INDEX('الطلاب'!$B$6:$B$305,MATCH(B197&amp;"",'الطلاب'!$A$6:$A$305,0))&amp;"","كود غير موجود"))</f>
        <v/>
      </c>
      <c r="F197" s="6">
        <f>IF(B197&amp;""="","",IFERROR(INDEX('الطلاب'!$C$6:$C$305,MATCH(B197&amp;"",'الطلاب'!$A$6:$A$305,0))&amp;"",""))</f>
        <v/>
      </c>
    </row>
    <row r="198">
      <c r="A198" s="5" t="n"/>
      <c r="B198" s="5" t="n"/>
      <c r="C198" s="5" t="n"/>
      <c r="D198" s="5" t="n"/>
      <c r="E198" s="6">
        <f>IF(B198&amp;""="","",IFERROR(INDEX('الطلاب'!$B$6:$B$305,MATCH(B198&amp;"",'الطلاب'!$A$6:$A$305,0))&amp;"","كود غير موجود"))</f>
        <v/>
      </c>
      <c r="F198" s="6">
        <f>IF(B198&amp;""="","",IFERROR(INDEX('الطلاب'!$C$6:$C$305,MATCH(B198&amp;"",'الطلاب'!$A$6:$A$305,0))&amp;"",""))</f>
        <v/>
      </c>
    </row>
    <row r="199">
      <c r="A199" s="5" t="n"/>
      <c r="B199" s="5" t="n"/>
      <c r="C199" s="5" t="n"/>
      <c r="D199" s="5" t="n"/>
      <c r="E199" s="6">
        <f>IF(B199&amp;""="","",IFERROR(INDEX('الطلاب'!$B$6:$B$305,MATCH(B199&amp;"",'الطلاب'!$A$6:$A$305,0))&amp;"","كود غير موجود"))</f>
        <v/>
      </c>
      <c r="F199" s="6">
        <f>IF(B199&amp;""="","",IFERROR(INDEX('الطلاب'!$C$6:$C$305,MATCH(B199&amp;"",'الطلاب'!$A$6:$A$305,0))&amp;"",""))</f>
        <v/>
      </c>
    </row>
    <row r="200">
      <c r="A200" s="5" t="n"/>
      <c r="B200" s="5" t="n"/>
      <c r="C200" s="5" t="n"/>
      <c r="D200" s="5" t="n"/>
      <c r="E200" s="6">
        <f>IF(B200&amp;""="","",IFERROR(INDEX('الطلاب'!$B$6:$B$305,MATCH(B200&amp;"",'الطلاب'!$A$6:$A$305,0))&amp;"","كود غير موجود"))</f>
        <v/>
      </c>
      <c r="F200" s="6">
        <f>IF(B200&amp;""="","",IFERROR(INDEX('الطلاب'!$C$6:$C$305,MATCH(B200&amp;"",'الطلاب'!$A$6:$A$305,0))&amp;"",""))</f>
        <v/>
      </c>
    </row>
    <row r="201">
      <c r="A201" s="5" t="n"/>
      <c r="B201" s="5" t="n"/>
      <c r="C201" s="5" t="n"/>
      <c r="D201" s="5" t="n"/>
      <c r="E201" s="6">
        <f>IF(B201&amp;""="","",IFERROR(INDEX('الطلاب'!$B$6:$B$305,MATCH(B201&amp;"",'الطلاب'!$A$6:$A$305,0))&amp;"","كود غير موجود"))</f>
        <v/>
      </c>
      <c r="F201" s="6">
        <f>IF(B201&amp;""="","",IFERROR(INDEX('الطلاب'!$C$6:$C$305,MATCH(B201&amp;"",'الطلاب'!$A$6:$A$305,0))&amp;"",""))</f>
        <v/>
      </c>
    </row>
    <row r="202">
      <c r="A202" s="5" t="n"/>
      <c r="B202" s="5" t="n"/>
      <c r="C202" s="5" t="n"/>
      <c r="D202" s="5" t="n"/>
      <c r="E202" s="6">
        <f>IF(B202&amp;""="","",IFERROR(INDEX('الطلاب'!$B$6:$B$305,MATCH(B202&amp;"",'الطلاب'!$A$6:$A$305,0))&amp;"","كود غير موجود"))</f>
        <v/>
      </c>
      <c r="F202" s="6">
        <f>IF(B202&amp;""="","",IFERROR(INDEX('الطلاب'!$C$6:$C$305,MATCH(B202&amp;"",'الطلاب'!$A$6:$A$305,0))&amp;"",""))</f>
        <v/>
      </c>
    </row>
    <row r="203">
      <c r="A203" s="5" t="n"/>
      <c r="B203" s="5" t="n"/>
      <c r="C203" s="5" t="n"/>
      <c r="D203" s="5" t="n"/>
      <c r="E203" s="6">
        <f>IF(B203&amp;""="","",IFERROR(INDEX('الطلاب'!$B$6:$B$305,MATCH(B203&amp;"",'الطلاب'!$A$6:$A$305,0))&amp;"","كود غير موجود"))</f>
        <v/>
      </c>
      <c r="F203" s="6">
        <f>IF(B203&amp;""="","",IFERROR(INDEX('الطلاب'!$C$6:$C$305,MATCH(B203&amp;"",'الطلاب'!$A$6:$A$305,0))&amp;"",""))</f>
        <v/>
      </c>
    </row>
    <row r="204">
      <c r="A204" s="5" t="n"/>
      <c r="B204" s="5" t="n"/>
      <c r="C204" s="5" t="n"/>
      <c r="D204" s="5" t="n"/>
      <c r="E204" s="6">
        <f>IF(B204&amp;""="","",IFERROR(INDEX('الطلاب'!$B$6:$B$305,MATCH(B204&amp;"",'الطلاب'!$A$6:$A$305,0))&amp;"","كود غير موجود"))</f>
        <v/>
      </c>
      <c r="F204" s="6">
        <f>IF(B204&amp;""="","",IFERROR(INDEX('الطلاب'!$C$6:$C$305,MATCH(B204&amp;"",'الطلاب'!$A$6:$A$305,0))&amp;"",""))</f>
        <v/>
      </c>
    </row>
    <row r="205">
      <c r="A205" s="5" t="n"/>
      <c r="B205" s="5" t="n"/>
      <c r="C205" s="5" t="n"/>
      <c r="D205" s="5" t="n"/>
      <c r="E205" s="6">
        <f>IF(B205&amp;""="","",IFERROR(INDEX('الطلاب'!$B$6:$B$305,MATCH(B205&amp;"",'الطلاب'!$A$6:$A$305,0))&amp;"","كود غير موجود"))</f>
        <v/>
      </c>
      <c r="F205" s="6">
        <f>IF(B205&amp;""="","",IFERROR(INDEX('الطلاب'!$C$6:$C$305,MATCH(B205&amp;"",'الطلاب'!$A$6:$A$305,0))&amp;"",""))</f>
        <v/>
      </c>
    </row>
    <row r="206">
      <c r="A206" s="5" t="n"/>
      <c r="B206" s="5" t="n"/>
      <c r="C206" s="5" t="n"/>
      <c r="D206" s="5" t="n"/>
      <c r="E206" s="6">
        <f>IF(B206&amp;""="","",IFERROR(INDEX('الطلاب'!$B$6:$B$305,MATCH(B206&amp;"",'الطلاب'!$A$6:$A$305,0))&amp;"","كود غير موجود"))</f>
        <v/>
      </c>
      <c r="F206" s="6">
        <f>IF(B206&amp;""="","",IFERROR(INDEX('الطلاب'!$C$6:$C$305,MATCH(B206&amp;"",'الطلاب'!$A$6:$A$305,0))&amp;"",""))</f>
        <v/>
      </c>
    </row>
    <row r="207">
      <c r="A207" s="5" t="n"/>
      <c r="B207" s="5" t="n"/>
      <c r="C207" s="5" t="n"/>
      <c r="D207" s="5" t="n"/>
      <c r="E207" s="6">
        <f>IF(B207&amp;""="","",IFERROR(INDEX('الطلاب'!$B$6:$B$305,MATCH(B207&amp;"",'الطلاب'!$A$6:$A$305,0))&amp;"","كود غير موجود"))</f>
        <v/>
      </c>
      <c r="F207" s="6">
        <f>IF(B207&amp;""="","",IFERROR(INDEX('الطلاب'!$C$6:$C$305,MATCH(B207&amp;"",'الطلاب'!$A$6:$A$305,0))&amp;"",""))</f>
        <v/>
      </c>
    </row>
    <row r="208">
      <c r="A208" s="5" t="n"/>
      <c r="B208" s="5" t="n"/>
      <c r="C208" s="5" t="n"/>
      <c r="D208" s="5" t="n"/>
      <c r="E208" s="6">
        <f>IF(B208&amp;""="","",IFERROR(INDEX('الطلاب'!$B$6:$B$305,MATCH(B208&amp;"",'الطلاب'!$A$6:$A$305,0))&amp;"","كود غير موجود"))</f>
        <v/>
      </c>
      <c r="F208" s="6">
        <f>IF(B208&amp;""="","",IFERROR(INDEX('الطلاب'!$C$6:$C$305,MATCH(B208&amp;"",'الطلاب'!$A$6:$A$305,0))&amp;"",""))</f>
        <v/>
      </c>
    </row>
    <row r="209">
      <c r="A209" s="5" t="n"/>
      <c r="B209" s="5" t="n"/>
      <c r="C209" s="5" t="n"/>
      <c r="D209" s="5" t="n"/>
      <c r="E209" s="6">
        <f>IF(B209&amp;""="","",IFERROR(INDEX('الطلاب'!$B$6:$B$305,MATCH(B209&amp;"",'الطلاب'!$A$6:$A$305,0))&amp;"","كود غير موجود"))</f>
        <v/>
      </c>
      <c r="F209" s="6">
        <f>IF(B209&amp;""="","",IFERROR(INDEX('الطلاب'!$C$6:$C$305,MATCH(B209&amp;"",'الطلاب'!$A$6:$A$305,0))&amp;"",""))</f>
        <v/>
      </c>
    </row>
    <row r="210">
      <c r="A210" s="5" t="n"/>
      <c r="B210" s="5" t="n"/>
      <c r="C210" s="5" t="n"/>
      <c r="D210" s="5" t="n"/>
      <c r="E210" s="6">
        <f>IF(B210&amp;""="","",IFERROR(INDEX('الطلاب'!$B$6:$B$305,MATCH(B210&amp;"",'الطلاب'!$A$6:$A$305,0))&amp;"","كود غير موجود"))</f>
        <v/>
      </c>
      <c r="F210" s="6">
        <f>IF(B210&amp;""="","",IFERROR(INDEX('الطلاب'!$C$6:$C$305,MATCH(B210&amp;"",'الطلاب'!$A$6:$A$305,0))&amp;"",""))</f>
        <v/>
      </c>
    </row>
    <row r="211">
      <c r="A211" s="5" t="n"/>
      <c r="B211" s="5" t="n"/>
      <c r="C211" s="5" t="n"/>
      <c r="D211" s="5" t="n"/>
      <c r="E211" s="6">
        <f>IF(B211&amp;""="","",IFERROR(INDEX('الطلاب'!$B$6:$B$305,MATCH(B211&amp;"",'الطلاب'!$A$6:$A$305,0))&amp;"","كود غير موجود"))</f>
        <v/>
      </c>
      <c r="F211" s="6">
        <f>IF(B211&amp;""="","",IFERROR(INDEX('الطلاب'!$C$6:$C$305,MATCH(B211&amp;"",'الطلاب'!$A$6:$A$305,0))&amp;"",""))</f>
        <v/>
      </c>
    </row>
    <row r="212">
      <c r="A212" s="5" t="n"/>
      <c r="B212" s="5" t="n"/>
      <c r="C212" s="5" t="n"/>
      <c r="D212" s="5" t="n"/>
      <c r="E212" s="6">
        <f>IF(B212&amp;""="","",IFERROR(INDEX('الطلاب'!$B$6:$B$305,MATCH(B212&amp;"",'الطلاب'!$A$6:$A$305,0))&amp;"","كود غير موجود"))</f>
        <v/>
      </c>
      <c r="F212" s="6">
        <f>IF(B212&amp;""="","",IFERROR(INDEX('الطلاب'!$C$6:$C$305,MATCH(B212&amp;"",'الطلاب'!$A$6:$A$305,0))&amp;"",""))</f>
        <v/>
      </c>
    </row>
    <row r="213">
      <c r="A213" s="5" t="n"/>
      <c r="B213" s="5" t="n"/>
      <c r="C213" s="5" t="n"/>
      <c r="D213" s="5" t="n"/>
      <c r="E213" s="6">
        <f>IF(B213&amp;""="","",IFERROR(INDEX('الطلاب'!$B$6:$B$305,MATCH(B213&amp;"",'الطلاب'!$A$6:$A$305,0))&amp;"","كود غير موجود"))</f>
        <v/>
      </c>
      <c r="F213" s="6">
        <f>IF(B213&amp;""="","",IFERROR(INDEX('الطلاب'!$C$6:$C$305,MATCH(B213&amp;"",'الطلاب'!$A$6:$A$305,0))&amp;"",""))</f>
        <v/>
      </c>
    </row>
    <row r="214">
      <c r="A214" s="5" t="n"/>
      <c r="B214" s="5" t="n"/>
      <c r="C214" s="5" t="n"/>
      <c r="D214" s="5" t="n"/>
      <c r="E214" s="6">
        <f>IF(B214&amp;""="","",IFERROR(INDEX('الطلاب'!$B$6:$B$305,MATCH(B214&amp;"",'الطلاب'!$A$6:$A$305,0))&amp;"","كود غير موجود"))</f>
        <v/>
      </c>
      <c r="F214" s="6">
        <f>IF(B214&amp;""="","",IFERROR(INDEX('الطلاب'!$C$6:$C$305,MATCH(B214&amp;"",'الطلاب'!$A$6:$A$305,0))&amp;"",""))</f>
        <v/>
      </c>
    </row>
    <row r="215">
      <c r="A215" s="5" t="n"/>
      <c r="B215" s="5" t="n"/>
      <c r="C215" s="5" t="n"/>
      <c r="D215" s="5" t="n"/>
      <c r="E215" s="6">
        <f>IF(B215&amp;""="","",IFERROR(INDEX('الطلاب'!$B$6:$B$305,MATCH(B215&amp;"",'الطلاب'!$A$6:$A$305,0))&amp;"","كود غير موجود"))</f>
        <v/>
      </c>
      <c r="F215" s="6">
        <f>IF(B215&amp;""="","",IFERROR(INDEX('الطلاب'!$C$6:$C$305,MATCH(B215&amp;"",'الطلاب'!$A$6:$A$305,0))&amp;"",""))</f>
        <v/>
      </c>
    </row>
    <row r="216">
      <c r="A216" s="5" t="n"/>
      <c r="B216" s="5" t="n"/>
      <c r="C216" s="5" t="n"/>
      <c r="D216" s="5" t="n"/>
      <c r="E216" s="6">
        <f>IF(B216&amp;""="","",IFERROR(INDEX('الطلاب'!$B$6:$B$305,MATCH(B216&amp;"",'الطلاب'!$A$6:$A$305,0))&amp;"","كود غير موجود"))</f>
        <v/>
      </c>
      <c r="F216" s="6">
        <f>IF(B216&amp;""="","",IFERROR(INDEX('الطلاب'!$C$6:$C$305,MATCH(B216&amp;"",'الطلاب'!$A$6:$A$305,0))&amp;"",""))</f>
        <v/>
      </c>
    </row>
    <row r="217">
      <c r="A217" s="5" t="n"/>
      <c r="B217" s="5" t="n"/>
      <c r="C217" s="5" t="n"/>
      <c r="D217" s="5" t="n"/>
      <c r="E217" s="6">
        <f>IF(B217&amp;""="","",IFERROR(INDEX('الطلاب'!$B$6:$B$305,MATCH(B217&amp;"",'الطلاب'!$A$6:$A$305,0))&amp;"","كود غير موجود"))</f>
        <v/>
      </c>
      <c r="F217" s="6">
        <f>IF(B217&amp;""="","",IFERROR(INDEX('الطلاب'!$C$6:$C$305,MATCH(B217&amp;"",'الطلاب'!$A$6:$A$305,0))&amp;"",""))</f>
        <v/>
      </c>
    </row>
    <row r="218">
      <c r="A218" s="5" t="n"/>
      <c r="B218" s="5" t="n"/>
      <c r="C218" s="5" t="n"/>
      <c r="D218" s="5" t="n"/>
      <c r="E218" s="6">
        <f>IF(B218&amp;""="","",IFERROR(INDEX('الطلاب'!$B$6:$B$305,MATCH(B218&amp;"",'الطلاب'!$A$6:$A$305,0))&amp;"","كود غير موجود"))</f>
        <v/>
      </c>
      <c r="F218" s="6">
        <f>IF(B218&amp;""="","",IFERROR(INDEX('الطلاب'!$C$6:$C$305,MATCH(B218&amp;"",'الطلاب'!$A$6:$A$305,0))&amp;"",""))</f>
        <v/>
      </c>
    </row>
    <row r="219">
      <c r="A219" s="5" t="n"/>
      <c r="B219" s="5" t="n"/>
      <c r="C219" s="5" t="n"/>
      <c r="D219" s="5" t="n"/>
      <c r="E219" s="6">
        <f>IF(B219&amp;""="","",IFERROR(INDEX('الطلاب'!$B$6:$B$305,MATCH(B219&amp;"",'الطلاب'!$A$6:$A$305,0))&amp;"","كود غير موجود"))</f>
        <v/>
      </c>
      <c r="F219" s="6">
        <f>IF(B219&amp;""="","",IFERROR(INDEX('الطلاب'!$C$6:$C$305,MATCH(B219&amp;"",'الطلاب'!$A$6:$A$305,0))&amp;"",""))</f>
        <v/>
      </c>
    </row>
    <row r="220">
      <c r="A220" s="5" t="n"/>
      <c r="B220" s="5" t="n"/>
      <c r="C220" s="5" t="n"/>
      <c r="D220" s="5" t="n"/>
      <c r="E220" s="6">
        <f>IF(B220&amp;""="","",IFERROR(INDEX('الطلاب'!$B$6:$B$305,MATCH(B220&amp;"",'الطلاب'!$A$6:$A$305,0))&amp;"","كود غير موجود"))</f>
        <v/>
      </c>
      <c r="F220" s="6">
        <f>IF(B220&amp;""="","",IFERROR(INDEX('الطلاب'!$C$6:$C$305,MATCH(B220&amp;"",'الطلاب'!$A$6:$A$305,0))&amp;"",""))</f>
        <v/>
      </c>
    </row>
    <row r="221">
      <c r="A221" s="5" t="n"/>
      <c r="B221" s="5" t="n"/>
      <c r="C221" s="5" t="n"/>
      <c r="D221" s="5" t="n"/>
      <c r="E221" s="6">
        <f>IF(B221&amp;""="","",IFERROR(INDEX('الطلاب'!$B$6:$B$305,MATCH(B221&amp;"",'الطلاب'!$A$6:$A$305,0))&amp;"","كود غير موجود"))</f>
        <v/>
      </c>
      <c r="F221" s="6">
        <f>IF(B221&amp;""="","",IFERROR(INDEX('الطلاب'!$C$6:$C$305,MATCH(B221&amp;"",'الطلاب'!$A$6:$A$305,0))&amp;"",""))</f>
        <v/>
      </c>
    </row>
    <row r="222">
      <c r="A222" s="5" t="n"/>
      <c r="B222" s="5" t="n"/>
      <c r="C222" s="5" t="n"/>
      <c r="D222" s="5" t="n"/>
      <c r="E222" s="6">
        <f>IF(B222&amp;""="","",IFERROR(INDEX('الطلاب'!$B$6:$B$305,MATCH(B222&amp;"",'الطلاب'!$A$6:$A$305,0))&amp;"","كود غير موجود"))</f>
        <v/>
      </c>
      <c r="F222" s="6">
        <f>IF(B222&amp;""="","",IFERROR(INDEX('الطلاب'!$C$6:$C$305,MATCH(B222&amp;"",'الطلاب'!$A$6:$A$305,0))&amp;"",""))</f>
        <v/>
      </c>
    </row>
    <row r="223">
      <c r="A223" s="5" t="n"/>
      <c r="B223" s="5" t="n"/>
      <c r="C223" s="5" t="n"/>
      <c r="D223" s="5" t="n"/>
      <c r="E223" s="6">
        <f>IF(B223&amp;""="","",IFERROR(INDEX('الطلاب'!$B$6:$B$305,MATCH(B223&amp;"",'الطلاب'!$A$6:$A$305,0))&amp;"","كود غير موجود"))</f>
        <v/>
      </c>
      <c r="F223" s="6">
        <f>IF(B223&amp;""="","",IFERROR(INDEX('الطلاب'!$C$6:$C$305,MATCH(B223&amp;"",'الطلاب'!$A$6:$A$305,0))&amp;"",""))</f>
        <v/>
      </c>
    </row>
    <row r="224">
      <c r="A224" s="5" t="n"/>
      <c r="B224" s="5" t="n"/>
      <c r="C224" s="5" t="n"/>
      <c r="D224" s="5" t="n"/>
      <c r="E224" s="6">
        <f>IF(B224&amp;""="","",IFERROR(INDEX('الطلاب'!$B$6:$B$305,MATCH(B224&amp;"",'الطلاب'!$A$6:$A$305,0))&amp;"","كود غير موجود"))</f>
        <v/>
      </c>
      <c r="F224" s="6">
        <f>IF(B224&amp;""="","",IFERROR(INDEX('الطلاب'!$C$6:$C$305,MATCH(B224&amp;"",'الطلاب'!$A$6:$A$305,0))&amp;"",""))</f>
        <v/>
      </c>
    </row>
    <row r="225">
      <c r="A225" s="5" t="n"/>
      <c r="B225" s="5" t="n"/>
      <c r="C225" s="5" t="n"/>
      <c r="D225" s="5" t="n"/>
      <c r="E225" s="6">
        <f>IF(B225&amp;""="","",IFERROR(INDEX('الطلاب'!$B$6:$B$305,MATCH(B225&amp;"",'الطلاب'!$A$6:$A$305,0))&amp;"","كود غير موجود"))</f>
        <v/>
      </c>
      <c r="F225" s="6">
        <f>IF(B225&amp;""="","",IFERROR(INDEX('الطلاب'!$C$6:$C$305,MATCH(B225&amp;"",'الطلاب'!$A$6:$A$305,0))&amp;"",""))</f>
        <v/>
      </c>
    </row>
    <row r="226">
      <c r="A226" s="5" t="n"/>
      <c r="B226" s="5" t="n"/>
      <c r="C226" s="5" t="n"/>
      <c r="D226" s="5" t="n"/>
      <c r="E226" s="6">
        <f>IF(B226&amp;""="","",IFERROR(INDEX('الطلاب'!$B$6:$B$305,MATCH(B226&amp;"",'الطلاب'!$A$6:$A$305,0))&amp;"","كود غير موجود"))</f>
        <v/>
      </c>
      <c r="F226" s="6">
        <f>IF(B226&amp;""="","",IFERROR(INDEX('الطلاب'!$C$6:$C$305,MATCH(B226&amp;"",'الطلاب'!$A$6:$A$305,0))&amp;"",""))</f>
        <v/>
      </c>
    </row>
    <row r="227">
      <c r="A227" s="5" t="n"/>
      <c r="B227" s="5" t="n"/>
      <c r="C227" s="5" t="n"/>
      <c r="D227" s="5" t="n"/>
      <c r="E227" s="6">
        <f>IF(B227&amp;""="","",IFERROR(INDEX('الطلاب'!$B$6:$B$305,MATCH(B227&amp;"",'الطلاب'!$A$6:$A$305,0))&amp;"","كود غير موجود"))</f>
        <v/>
      </c>
      <c r="F227" s="6">
        <f>IF(B227&amp;""="","",IFERROR(INDEX('الطلاب'!$C$6:$C$305,MATCH(B227&amp;"",'الطلاب'!$A$6:$A$305,0))&amp;"",""))</f>
        <v/>
      </c>
    </row>
    <row r="228">
      <c r="A228" s="5" t="n"/>
      <c r="B228" s="5" t="n"/>
      <c r="C228" s="5" t="n"/>
      <c r="D228" s="5" t="n"/>
      <c r="E228" s="6">
        <f>IF(B228&amp;""="","",IFERROR(INDEX('الطلاب'!$B$6:$B$305,MATCH(B228&amp;"",'الطلاب'!$A$6:$A$305,0))&amp;"","كود غير موجود"))</f>
        <v/>
      </c>
      <c r="F228" s="6">
        <f>IF(B228&amp;""="","",IFERROR(INDEX('الطلاب'!$C$6:$C$305,MATCH(B228&amp;"",'الطلاب'!$A$6:$A$305,0))&amp;"",""))</f>
        <v/>
      </c>
    </row>
    <row r="229">
      <c r="A229" s="5" t="n"/>
      <c r="B229" s="5" t="n"/>
      <c r="C229" s="5" t="n"/>
      <c r="D229" s="5" t="n"/>
      <c r="E229" s="6">
        <f>IF(B229&amp;""="","",IFERROR(INDEX('الطلاب'!$B$6:$B$305,MATCH(B229&amp;"",'الطلاب'!$A$6:$A$305,0))&amp;"","كود غير موجود"))</f>
        <v/>
      </c>
      <c r="F229" s="6">
        <f>IF(B229&amp;""="","",IFERROR(INDEX('الطلاب'!$C$6:$C$305,MATCH(B229&amp;"",'الطلاب'!$A$6:$A$305,0))&amp;"",""))</f>
        <v/>
      </c>
    </row>
    <row r="230">
      <c r="A230" s="5" t="n"/>
      <c r="B230" s="5" t="n"/>
      <c r="C230" s="5" t="n"/>
      <c r="D230" s="5" t="n"/>
      <c r="E230" s="6">
        <f>IF(B230&amp;""="","",IFERROR(INDEX('الطلاب'!$B$6:$B$305,MATCH(B230&amp;"",'الطلاب'!$A$6:$A$305,0))&amp;"","كود غير موجود"))</f>
        <v/>
      </c>
      <c r="F230" s="6">
        <f>IF(B230&amp;""="","",IFERROR(INDEX('الطلاب'!$C$6:$C$305,MATCH(B230&amp;"",'الطلاب'!$A$6:$A$305,0))&amp;"",""))</f>
        <v/>
      </c>
    </row>
    <row r="231">
      <c r="A231" s="5" t="n"/>
      <c r="B231" s="5" t="n"/>
      <c r="C231" s="5" t="n"/>
      <c r="D231" s="5" t="n"/>
      <c r="E231" s="6">
        <f>IF(B231&amp;""="","",IFERROR(INDEX('الطلاب'!$B$6:$B$305,MATCH(B231&amp;"",'الطلاب'!$A$6:$A$305,0))&amp;"","كود غير موجود"))</f>
        <v/>
      </c>
      <c r="F231" s="6">
        <f>IF(B231&amp;""="","",IFERROR(INDEX('الطلاب'!$C$6:$C$305,MATCH(B231&amp;"",'الطلاب'!$A$6:$A$305,0))&amp;"",""))</f>
        <v/>
      </c>
    </row>
    <row r="232">
      <c r="A232" s="5" t="n"/>
      <c r="B232" s="5" t="n"/>
      <c r="C232" s="5" t="n"/>
      <c r="D232" s="5" t="n"/>
      <c r="E232" s="6">
        <f>IF(B232&amp;""="","",IFERROR(INDEX('الطلاب'!$B$6:$B$305,MATCH(B232&amp;"",'الطلاب'!$A$6:$A$305,0))&amp;"","كود غير موجود"))</f>
        <v/>
      </c>
      <c r="F232" s="6">
        <f>IF(B232&amp;""="","",IFERROR(INDEX('الطلاب'!$C$6:$C$305,MATCH(B232&amp;"",'الطلاب'!$A$6:$A$305,0))&amp;"",""))</f>
        <v/>
      </c>
    </row>
    <row r="233">
      <c r="A233" s="5" t="n"/>
      <c r="B233" s="5" t="n"/>
      <c r="C233" s="5" t="n"/>
      <c r="D233" s="5" t="n"/>
      <c r="E233" s="6">
        <f>IF(B233&amp;""="","",IFERROR(INDEX('الطلاب'!$B$6:$B$305,MATCH(B233&amp;"",'الطلاب'!$A$6:$A$305,0))&amp;"","كود غير موجود"))</f>
        <v/>
      </c>
      <c r="F233" s="6">
        <f>IF(B233&amp;""="","",IFERROR(INDEX('الطلاب'!$C$6:$C$305,MATCH(B233&amp;"",'الطلاب'!$A$6:$A$305,0))&amp;"",""))</f>
        <v/>
      </c>
    </row>
    <row r="234">
      <c r="A234" s="5" t="n"/>
      <c r="B234" s="5" t="n"/>
      <c r="C234" s="5" t="n"/>
      <c r="D234" s="5" t="n"/>
      <c r="E234" s="6">
        <f>IF(B234&amp;""="","",IFERROR(INDEX('الطلاب'!$B$6:$B$305,MATCH(B234&amp;"",'الطلاب'!$A$6:$A$305,0))&amp;"","كود غير موجود"))</f>
        <v/>
      </c>
      <c r="F234" s="6">
        <f>IF(B234&amp;""="","",IFERROR(INDEX('الطلاب'!$C$6:$C$305,MATCH(B234&amp;"",'الطلاب'!$A$6:$A$305,0))&amp;"",""))</f>
        <v/>
      </c>
    </row>
    <row r="235">
      <c r="A235" s="5" t="n"/>
      <c r="B235" s="5" t="n"/>
      <c r="C235" s="5" t="n"/>
      <c r="D235" s="5" t="n"/>
      <c r="E235" s="6">
        <f>IF(B235&amp;""="","",IFERROR(INDEX('الطلاب'!$B$6:$B$305,MATCH(B235&amp;"",'الطلاب'!$A$6:$A$305,0))&amp;"","كود غير موجود"))</f>
        <v/>
      </c>
      <c r="F235" s="6">
        <f>IF(B235&amp;""="","",IFERROR(INDEX('الطلاب'!$C$6:$C$305,MATCH(B235&amp;"",'الطلاب'!$A$6:$A$305,0))&amp;"",""))</f>
        <v/>
      </c>
    </row>
    <row r="236">
      <c r="A236" s="5" t="n"/>
      <c r="B236" s="5" t="n"/>
      <c r="C236" s="5" t="n"/>
      <c r="D236" s="5" t="n"/>
      <c r="E236" s="6">
        <f>IF(B236&amp;""="","",IFERROR(INDEX('الطلاب'!$B$6:$B$305,MATCH(B236&amp;"",'الطلاب'!$A$6:$A$305,0))&amp;"","كود غير موجود"))</f>
        <v/>
      </c>
      <c r="F236" s="6">
        <f>IF(B236&amp;""="","",IFERROR(INDEX('الطلاب'!$C$6:$C$305,MATCH(B236&amp;"",'الطلاب'!$A$6:$A$305,0))&amp;"",""))</f>
        <v/>
      </c>
    </row>
    <row r="237">
      <c r="A237" s="5" t="n"/>
      <c r="B237" s="5" t="n"/>
      <c r="C237" s="5" t="n"/>
      <c r="D237" s="5" t="n"/>
      <c r="E237" s="6">
        <f>IF(B237&amp;""="","",IFERROR(INDEX('الطلاب'!$B$6:$B$305,MATCH(B237&amp;"",'الطلاب'!$A$6:$A$305,0))&amp;"","كود غير موجود"))</f>
        <v/>
      </c>
      <c r="F237" s="6">
        <f>IF(B237&amp;""="","",IFERROR(INDEX('الطلاب'!$C$6:$C$305,MATCH(B237&amp;"",'الطلاب'!$A$6:$A$305,0))&amp;"",""))</f>
        <v/>
      </c>
    </row>
    <row r="238">
      <c r="A238" s="5" t="n"/>
      <c r="B238" s="5" t="n"/>
      <c r="C238" s="5" t="n"/>
      <c r="D238" s="5" t="n"/>
      <c r="E238" s="6">
        <f>IF(B238&amp;""="","",IFERROR(INDEX('الطلاب'!$B$6:$B$305,MATCH(B238&amp;"",'الطلاب'!$A$6:$A$305,0))&amp;"","كود غير موجود"))</f>
        <v/>
      </c>
      <c r="F238" s="6">
        <f>IF(B238&amp;""="","",IFERROR(INDEX('الطلاب'!$C$6:$C$305,MATCH(B238&amp;"",'الطلاب'!$A$6:$A$305,0))&amp;"",""))</f>
        <v/>
      </c>
    </row>
    <row r="239">
      <c r="A239" s="5" t="n"/>
      <c r="B239" s="5" t="n"/>
      <c r="C239" s="5" t="n"/>
      <c r="D239" s="5" t="n"/>
      <c r="E239" s="6">
        <f>IF(B239&amp;""="","",IFERROR(INDEX('الطلاب'!$B$6:$B$305,MATCH(B239&amp;"",'الطلاب'!$A$6:$A$305,0))&amp;"","كود غير موجود"))</f>
        <v/>
      </c>
      <c r="F239" s="6">
        <f>IF(B239&amp;""="","",IFERROR(INDEX('الطلاب'!$C$6:$C$305,MATCH(B239&amp;"",'الطلاب'!$A$6:$A$305,0))&amp;"",""))</f>
        <v/>
      </c>
    </row>
    <row r="240">
      <c r="A240" s="5" t="n"/>
      <c r="B240" s="5" t="n"/>
      <c r="C240" s="5" t="n"/>
      <c r="D240" s="5" t="n"/>
      <c r="E240" s="6">
        <f>IF(B240&amp;""="","",IFERROR(INDEX('الطلاب'!$B$6:$B$305,MATCH(B240&amp;"",'الطلاب'!$A$6:$A$305,0))&amp;"","كود غير موجود"))</f>
        <v/>
      </c>
      <c r="F240" s="6">
        <f>IF(B240&amp;""="","",IFERROR(INDEX('الطلاب'!$C$6:$C$305,MATCH(B240&amp;"",'الطلاب'!$A$6:$A$305,0))&amp;"",""))</f>
        <v/>
      </c>
    </row>
    <row r="241">
      <c r="A241" s="5" t="n"/>
      <c r="B241" s="5" t="n"/>
      <c r="C241" s="5" t="n"/>
      <c r="D241" s="5" t="n"/>
      <c r="E241" s="6">
        <f>IF(B241&amp;""="","",IFERROR(INDEX('الطلاب'!$B$6:$B$305,MATCH(B241&amp;"",'الطلاب'!$A$6:$A$305,0))&amp;"","كود غير موجود"))</f>
        <v/>
      </c>
      <c r="F241" s="6">
        <f>IF(B241&amp;""="","",IFERROR(INDEX('الطلاب'!$C$6:$C$305,MATCH(B241&amp;"",'الطلاب'!$A$6:$A$305,0))&amp;"",""))</f>
        <v/>
      </c>
    </row>
    <row r="242">
      <c r="A242" s="5" t="n"/>
      <c r="B242" s="5" t="n"/>
      <c r="C242" s="5" t="n"/>
      <c r="D242" s="5" t="n"/>
      <c r="E242" s="6">
        <f>IF(B242&amp;""="","",IFERROR(INDEX('الطلاب'!$B$6:$B$305,MATCH(B242&amp;"",'الطلاب'!$A$6:$A$305,0))&amp;"","كود غير موجود"))</f>
        <v/>
      </c>
      <c r="F242" s="6">
        <f>IF(B242&amp;""="","",IFERROR(INDEX('الطلاب'!$C$6:$C$305,MATCH(B242&amp;"",'الطلاب'!$A$6:$A$305,0))&amp;"",""))</f>
        <v/>
      </c>
    </row>
    <row r="243">
      <c r="A243" s="5" t="n"/>
      <c r="B243" s="5" t="n"/>
      <c r="C243" s="5" t="n"/>
      <c r="D243" s="5" t="n"/>
      <c r="E243" s="6">
        <f>IF(B243&amp;""="","",IFERROR(INDEX('الطلاب'!$B$6:$B$305,MATCH(B243&amp;"",'الطلاب'!$A$6:$A$305,0))&amp;"","كود غير موجود"))</f>
        <v/>
      </c>
      <c r="F243" s="6">
        <f>IF(B243&amp;""="","",IFERROR(INDEX('الطلاب'!$C$6:$C$305,MATCH(B243&amp;"",'الطلاب'!$A$6:$A$305,0))&amp;"",""))</f>
        <v/>
      </c>
    </row>
    <row r="244">
      <c r="A244" s="5" t="n"/>
      <c r="B244" s="5" t="n"/>
      <c r="C244" s="5" t="n"/>
      <c r="D244" s="5" t="n"/>
      <c r="E244" s="6">
        <f>IF(B244&amp;""="","",IFERROR(INDEX('الطلاب'!$B$6:$B$305,MATCH(B244&amp;"",'الطلاب'!$A$6:$A$305,0))&amp;"","كود غير موجود"))</f>
        <v/>
      </c>
      <c r="F244" s="6">
        <f>IF(B244&amp;""="","",IFERROR(INDEX('الطلاب'!$C$6:$C$305,MATCH(B244&amp;"",'الطلاب'!$A$6:$A$305,0))&amp;"",""))</f>
        <v/>
      </c>
    </row>
    <row r="245">
      <c r="A245" s="5" t="n"/>
      <c r="B245" s="5" t="n"/>
      <c r="C245" s="5" t="n"/>
      <c r="D245" s="5" t="n"/>
      <c r="E245" s="6">
        <f>IF(B245&amp;""="","",IFERROR(INDEX('الطلاب'!$B$6:$B$305,MATCH(B245&amp;"",'الطلاب'!$A$6:$A$305,0))&amp;"","كود غير موجود"))</f>
        <v/>
      </c>
      <c r="F245" s="6">
        <f>IF(B245&amp;""="","",IFERROR(INDEX('الطلاب'!$C$6:$C$305,MATCH(B245&amp;"",'الطلاب'!$A$6:$A$305,0))&amp;"",""))</f>
        <v/>
      </c>
    </row>
    <row r="246">
      <c r="A246" s="5" t="n"/>
      <c r="B246" s="5" t="n"/>
      <c r="C246" s="5" t="n"/>
      <c r="D246" s="5" t="n"/>
      <c r="E246" s="6">
        <f>IF(B246&amp;""="","",IFERROR(INDEX('الطلاب'!$B$6:$B$305,MATCH(B246&amp;"",'الطلاب'!$A$6:$A$305,0))&amp;"","كود غير موجود"))</f>
        <v/>
      </c>
      <c r="F246" s="6">
        <f>IF(B246&amp;""="","",IFERROR(INDEX('الطلاب'!$C$6:$C$305,MATCH(B246&amp;"",'الطلاب'!$A$6:$A$305,0))&amp;"",""))</f>
        <v/>
      </c>
    </row>
    <row r="247">
      <c r="A247" s="5" t="n"/>
      <c r="B247" s="5" t="n"/>
      <c r="C247" s="5" t="n"/>
      <c r="D247" s="5" t="n"/>
      <c r="E247" s="6">
        <f>IF(B247&amp;""="","",IFERROR(INDEX('الطلاب'!$B$6:$B$305,MATCH(B247&amp;"",'الطلاب'!$A$6:$A$305,0))&amp;"","كود غير موجود"))</f>
        <v/>
      </c>
      <c r="F247" s="6">
        <f>IF(B247&amp;""="","",IFERROR(INDEX('الطلاب'!$C$6:$C$305,MATCH(B247&amp;"",'الطلاب'!$A$6:$A$305,0))&amp;"",""))</f>
        <v/>
      </c>
    </row>
    <row r="248">
      <c r="A248" s="5" t="n"/>
      <c r="B248" s="5" t="n"/>
      <c r="C248" s="5" t="n"/>
      <c r="D248" s="5" t="n"/>
      <c r="E248" s="6">
        <f>IF(B248&amp;""="","",IFERROR(INDEX('الطلاب'!$B$6:$B$305,MATCH(B248&amp;"",'الطلاب'!$A$6:$A$305,0))&amp;"","كود غير موجود"))</f>
        <v/>
      </c>
      <c r="F248" s="6">
        <f>IF(B248&amp;""="","",IFERROR(INDEX('الطلاب'!$C$6:$C$305,MATCH(B248&amp;"",'الطلاب'!$A$6:$A$305,0))&amp;"",""))</f>
        <v/>
      </c>
    </row>
    <row r="249">
      <c r="A249" s="5" t="n"/>
      <c r="B249" s="5" t="n"/>
      <c r="C249" s="5" t="n"/>
      <c r="D249" s="5" t="n"/>
      <c r="E249" s="6">
        <f>IF(B249&amp;""="","",IFERROR(INDEX('الطلاب'!$B$6:$B$305,MATCH(B249&amp;"",'الطلاب'!$A$6:$A$305,0))&amp;"","كود غير موجود"))</f>
        <v/>
      </c>
      <c r="F249" s="6">
        <f>IF(B249&amp;""="","",IFERROR(INDEX('الطلاب'!$C$6:$C$305,MATCH(B249&amp;"",'الطلاب'!$A$6:$A$305,0))&amp;"",""))</f>
        <v/>
      </c>
    </row>
    <row r="250">
      <c r="A250" s="5" t="n"/>
      <c r="B250" s="5" t="n"/>
      <c r="C250" s="5" t="n"/>
      <c r="D250" s="5" t="n"/>
      <c r="E250" s="6">
        <f>IF(B250&amp;""="","",IFERROR(INDEX('الطلاب'!$B$6:$B$305,MATCH(B250&amp;"",'الطلاب'!$A$6:$A$305,0))&amp;"","كود غير موجود"))</f>
        <v/>
      </c>
      <c r="F250" s="6">
        <f>IF(B250&amp;""="","",IFERROR(INDEX('الطلاب'!$C$6:$C$305,MATCH(B250&amp;"",'الطلاب'!$A$6:$A$305,0))&amp;"",""))</f>
        <v/>
      </c>
    </row>
    <row r="251">
      <c r="A251" s="5" t="n"/>
      <c r="B251" s="5" t="n"/>
      <c r="C251" s="5" t="n"/>
      <c r="D251" s="5" t="n"/>
      <c r="E251" s="6">
        <f>IF(B251&amp;""="","",IFERROR(INDEX('الطلاب'!$B$6:$B$305,MATCH(B251&amp;"",'الطلاب'!$A$6:$A$305,0))&amp;"","كود غير موجود"))</f>
        <v/>
      </c>
      <c r="F251" s="6">
        <f>IF(B251&amp;""="","",IFERROR(INDEX('الطلاب'!$C$6:$C$305,MATCH(B251&amp;"",'الطلاب'!$A$6:$A$305,0))&amp;"",""))</f>
        <v/>
      </c>
    </row>
    <row r="252">
      <c r="A252" s="5" t="n"/>
      <c r="B252" s="5" t="n"/>
      <c r="C252" s="5" t="n"/>
      <c r="D252" s="5" t="n"/>
      <c r="E252" s="6">
        <f>IF(B252&amp;""="","",IFERROR(INDEX('الطلاب'!$B$6:$B$305,MATCH(B252&amp;"",'الطلاب'!$A$6:$A$305,0))&amp;"","كود غير موجود"))</f>
        <v/>
      </c>
      <c r="F252" s="6">
        <f>IF(B252&amp;""="","",IFERROR(INDEX('الطلاب'!$C$6:$C$305,MATCH(B252&amp;"",'الطلاب'!$A$6:$A$305,0))&amp;"",""))</f>
        <v/>
      </c>
    </row>
    <row r="253">
      <c r="A253" s="5" t="n"/>
      <c r="B253" s="5" t="n"/>
      <c r="C253" s="5" t="n"/>
      <c r="D253" s="5" t="n"/>
      <c r="E253" s="6">
        <f>IF(B253&amp;""="","",IFERROR(INDEX('الطلاب'!$B$6:$B$305,MATCH(B253&amp;"",'الطلاب'!$A$6:$A$305,0))&amp;"","كود غير موجود"))</f>
        <v/>
      </c>
      <c r="F253" s="6">
        <f>IF(B253&amp;""="","",IFERROR(INDEX('الطلاب'!$C$6:$C$305,MATCH(B253&amp;"",'الطلاب'!$A$6:$A$305,0))&amp;"",""))</f>
        <v/>
      </c>
    </row>
    <row r="254">
      <c r="A254" s="5" t="n"/>
      <c r="B254" s="5" t="n"/>
      <c r="C254" s="5" t="n"/>
      <c r="D254" s="5" t="n"/>
      <c r="E254" s="6">
        <f>IF(B254&amp;""="","",IFERROR(INDEX('الطلاب'!$B$6:$B$305,MATCH(B254&amp;"",'الطلاب'!$A$6:$A$305,0))&amp;"","كود غير موجود"))</f>
        <v/>
      </c>
      <c r="F254" s="6">
        <f>IF(B254&amp;""="","",IFERROR(INDEX('الطلاب'!$C$6:$C$305,MATCH(B254&amp;"",'الطلاب'!$A$6:$A$305,0))&amp;"",""))</f>
        <v/>
      </c>
    </row>
    <row r="255">
      <c r="A255" s="5" t="n"/>
      <c r="B255" s="5" t="n"/>
      <c r="C255" s="5" t="n"/>
      <c r="D255" s="5" t="n"/>
      <c r="E255" s="6">
        <f>IF(B255&amp;""="","",IFERROR(INDEX('الطلاب'!$B$6:$B$305,MATCH(B255&amp;"",'الطلاب'!$A$6:$A$305,0))&amp;"","كود غير موجود"))</f>
        <v/>
      </c>
      <c r="F255" s="6">
        <f>IF(B255&amp;""="","",IFERROR(INDEX('الطلاب'!$C$6:$C$305,MATCH(B255&amp;"",'الطلاب'!$A$6:$A$305,0))&amp;"",""))</f>
        <v/>
      </c>
    </row>
    <row r="256">
      <c r="A256" s="5" t="n"/>
      <c r="B256" s="5" t="n"/>
      <c r="C256" s="5" t="n"/>
      <c r="D256" s="5" t="n"/>
      <c r="E256" s="6">
        <f>IF(B256&amp;""="","",IFERROR(INDEX('الطلاب'!$B$6:$B$305,MATCH(B256&amp;"",'الطلاب'!$A$6:$A$305,0))&amp;"","كود غير موجود"))</f>
        <v/>
      </c>
      <c r="F256" s="6">
        <f>IF(B256&amp;""="","",IFERROR(INDEX('الطلاب'!$C$6:$C$305,MATCH(B256&amp;"",'الطلاب'!$A$6:$A$305,0))&amp;"",""))</f>
        <v/>
      </c>
    </row>
    <row r="257">
      <c r="A257" s="5" t="n"/>
      <c r="B257" s="5" t="n"/>
      <c r="C257" s="5" t="n"/>
      <c r="D257" s="5" t="n"/>
      <c r="E257" s="6">
        <f>IF(B257&amp;""="","",IFERROR(INDEX('الطلاب'!$B$6:$B$305,MATCH(B257&amp;"",'الطلاب'!$A$6:$A$305,0))&amp;"","كود غير موجود"))</f>
        <v/>
      </c>
      <c r="F257" s="6">
        <f>IF(B257&amp;""="","",IFERROR(INDEX('الطلاب'!$C$6:$C$305,MATCH(B257&amp;"",'الطلاب'!$A$6:$A$305,0))&amp;"",""))</f>
        <v/>
      </c>
    </row>
    <row r="258">
      <c r="A258" s="5" t="n"/>
      <c r="B258" s="5" t="n"/>
      <c r="C258" s="5" t="n"/>
      <c r="D258" s="5" t="n"/>
      <c r="E258" s="6">
        <f>IF(B258&amp;""="","",IFERROR(INDEX('الطلاب'!$B$6:$B$305,MATCH(B258&amp;"",'الطلاب'!$A$6:$A$305,0))&amp;"","كود غير موجود"))</f>
        <v/>
      </c>
      <c r="F258" s="6">
        <f>IF(B258&amp;""="","",IFERROR(INDEX('الطلاب'!$C$6:$C$305,MATCH(B258&amp;"",'الطلاب'!$A$6:$A$305,0))&amp;"",""))</f>
        <v/>
      </c>
    </row>
    <row r="259">
      <c r="A259" s="5" t="n"/>
      <c r="B259" s="5" t="n"/>
      <c r="C259" s="5" t="n"/>
      <c r="D259" s="5" t="n"/>
      <c r="E259" s="6">
        <f>IF(B259&amp;""="","",IFERROR(INDEX('الطلاب'!$B$6:$B$305,MATCH(B259&amp;"",'الطلاب'!$A$6:$A$305,0))&amp;"","كود غير موجود"))</f>
        <v/>
      </c>
      <c r="F259" s="6">
        <f>IF(B259&amp;""="","",IFERROR(INDEX('الطلاب'!$C$6:$C$305,MATCH(B259&amp;"",'الطلاب'!$A$6:$A$305,0))&amp;"",""))</f>
        <v/>
      </c>
    </row>
    <row r="260">
      <c r="A260" s="5" t="n"/>
      <c r="B260" s="5" t="n"/>
      <c r="C260" s="5" t="n"/>
      <c r="D260" s="5" t="n"/>
      <c r="E260" s="6">
        <f>IF(B260&amp;""="","",IFERROR(INDEX('الطلاب'!$B$6:$B$305,MATCH(B260&amp;"",'الطلاب'!$A$6:$A$305,0))&amp;"","كود غير موجود"))</f>
        <v/>
      </c>
      <c r="F260" s="6">
        <f>IF(B260&amp;""="","",IFERROR(INDEX('الطلاب'!$C$6:$C$305,MATCH(B260&amp;"",'الطلاب'!$A$6:$A$305,0))&amp;"",""))</f>
        <v/>
      </c>
    </row>
    <row r="261">
      <c r="A261" s="5" t="n"/>
      <c r="B261" s="5" t="n"/>
      <c r="C261" s="5" t="n"/>
      <c r="D261" s="5" t="n"/>
      <c r="E261" s="6">
        <f>IF(B261&amp;""="","",IFERROR(INDEX('الطلاب'!$B$6:$B$305,MATCH(B261&amp;"",'الطلاب'!$A$6:$A$305,0))&amp;"","كود غير موجود"))</f>
        <v/>
      </c>
      <c r="F261" s="6">
        <f>IF(B261&amp;""="","",IFERROR(INDEX('الطلاب'!$C$6:$C$305,MATCH(B261&amp;"",'الطلاب'!$A$6:$A$305,0))&amp;"",""))</f>
        <v/>
      </c>
    </row>
    <row r="262">
      <c r="A262" s="5" t="n"/>
      <c r="B262" s="5" t="n"/>
      <c r="C262" s="5" t="n"/>
      <c r="D262" s="5" t="n"/>
      <c r="E262" s="6">
        <f>IF(B262&amp;""="","",IFERROR(INDEX('الطلاب'!$B$6:$B$305,MATCH(B262&amp;"",'الطلاب'!$A$6:$A$305,0))&amp;"","كود غير موجود"))</f>
        <v/>
      </c>
      <c r="F262" s="6">
        <f>IF(B262&amp;""="","",IFERROR(INDEX('الطلاب'!$C$6:$C$305,MATCH(B262&amp;"",'الطلاب'!$A$6:$A$305,0))&amp;"",""))</f>
        <v/>
      </c>
    </row>
    <row r="263">
      <c r="A263" s="5" t="n"/>
      <c r="B263" s="5" t="n"/>
      <c r="C263" s="5" t="n"/>
      <c r="D263" s="5" t="n"/>
      <c r="E263" s="6">
        <f>IF(B263&amp;""="","",IFERROR(INDEX('الطلاب'!$B$6:$B$305,MATCH(B263&amp;"",'الطلاب'!$A$6:$A$305,0))&amp;"","كود غير موجود"))</f>
        <v/>
      </c>
      <c r="F263" s="6">
        <f>IF(B263&amp;""="","",IFERROR(INDEX('الطلاب'!$C$6:$C$305,MATCH(B263&amp;"",'الطلاب'!$A$6:$A$305,0))&amp;"",""))</f>
        <v/>
      </c>
    </row>
    <row r="264">
      <c r="A264" s="5" t="n"/>
      <c r="B264" s="5" t="n"/>
      <c r="C264" s="5" t="n"/>
      <c r="D264" s="5" t="n"/>
      <c r="E264" s="6">
        <f>IF(B264&amp;""="","",IFERROR(INDEX('الطلاب'!$B$6:$B$305,MATCH(B264&amp;"",'الطلاب'!$A$6:$A$305,0))&amp;"","كود غير موجود"))</f>
        <v/>
      </c>
      <c r="F264" s="6">
        <f>IF(B264&amp;""="","",IFERROR(INDEX('الطلاب'!$C$6:$C$305,MATCH(B264&amp;"",'الطلاب'!$A$6:$A$305,0))&amp;"",""))</f>
        <v/>
      </c>
    </row>
    <row r="265">
      <c r="A265" s="5" t="n"/>
      <c r="B265" s="5" t="n"/>
      <c r="C265" s="5" t="n"/>
      <c r="D265" s="5" t="n"/>
      <c r="E265" s="6">
        <f>IF(B265&amp;""="","",IFERROR(INDEX('الطلاب'!$B$6:$B$305,MATCH(B265&amp;"",'الطلاب'!$A$6:$A$305,0))&amp;"","كود غير موجود"))</f>
        <v/>
      </c>
      <c r="F265" s="6">
        <f>IF(B265&amp;""="","",IFERROR(INDEX('الطلاب'!$C$6:$C$305,MATCH(B265&amp;"",'الطلاب'!$A$6:$A$305,0))&amp;"",""))</f>
        <v/>
      </c>
    </row>
    <row r="266">
      <c r="A266" s="5" t="n"/>
      <c r="B266" s="5" t="n"/>
      <c r="C266" s="5" t="n"/>
      <c r="D266" s="5" t="n"/>
      <c r="E266" s="6">
        <f>IF(B266&amp;""="","",IFERROR(INDEX('الطلاب'!$B$6:$B$305,MATCH(B266&amp;"",'الطلاب'!$A$6:$A$305,0))&amp;"","كود غير موجود"))</f>
        <v/>
      </c>
      <c r="F266" s="6">
        <f>IF(B266&amp;""="","",IFERROR(INDEX('الطلاب'!$C$6:$C$305,MATCH(B266&amp;"",'الطلاب'!$A$6:$A$305,0))&amp;"",""))</f>
        <v/>
      </c>
    </row>
    <row r="267">
      <c r="A267" s="5" t="n"/>
      <c r="B267" s="5" t="n"/>
      <c r="C267" s="5" t="n"/>
      <c r="D267" s="5" t="n"/>
      <c r="E267" s="6">
        <f>IF(B267&amp;""="","",IFERROR(INDEX('الطلاب'!$B$6:$B$305,MATCH(B267&amp;"",'الطلاب'!$A$6:$A$305,0))&amp;"","كود غير موجود"))</f>
        <v/>
      </c>
      <c r="F267" s="6">
        <f>IF(B267&amp;""="","",IFERROR(INDEX('الطلاب'!$C$6:$C$305,MATCH(B267&amp;"",'الطلاب'!$A$6:$A$305,0))&amp;"",""))</f>
        <v/>
      </c>
    </row>
    <row r="268">
      <c r="A268" s="5" t="n"/>
      <c r="B268" s="5" t="n"/>
      <c r="C268" s="5" t="n"/>
      <c r="D268" s="5" t="n"/>
      <c r="E268" s="6">
        <f>IF(B268&amp;""="","",IFERROR(INDEX('الطلاب'!$B$6:$B$305,MATCH(B268&amp;"",'الطلاب'!$A$6:$A$305,0))&amp;"","كود غير موجود"))</f>
        <v/>
      </c>
      <c r="F268" s="6">
        <f>IF(B268&amp;""="","",IFERROR(INDEX('الطلاب'!$C$6:$C$305,MATCH(B268&amp;"",'الطلاب'!$A$6:$A$305,0))&amp;"",""))</f>
        <v/>
      </c>
    </row>
    <row r="269">
      <c r="A269" s="5" t="n"/>
      <c r="B269" s="5" t="n"/>
      <c r="C269" s="5" t="n"/>
      <c r="D269" s="5" t="n"/>
      <c r="E269" s="6">
        <f>IF(B269&amp;""="","",IFERROR(INDEX('الطلاب'!$B$6:$B$305,MATCH(B269&amp;"",'الطلاب'!$A$6:$A$305,0))&amp;"","كود غير موجود"))</f>
        <v/>
      </c>
      <c r="F269" s="6">
        <f>IF(B269&amp;""="","",IFERROR(INDEX('الطلاب'!$C$6:$C$305,MATCH(B269&amp;"",'الطلاب'!$A$6:$A$305,0))&amp;"",""))</f>
        <v/>
      </c>
    </row>
    <row r="270">
      <c r="A270" s="5" t="n"/>
      <c r="B270" s="5" t="n"/>
      <c r="C270" s="5" t="n"/>
      <c r="D270" s="5" t="n"/>
      <c r="E270" s="6">
        <f>IF(B270&amp;""="","",IFERROR(INDEX('الطلاب'!$B$6:$B$305,MATCH(B270&amp;"",'الطلاب'!$A$6:$A$305,0))&amp;"","كود غير موجود"))</f>
        <v/>
      </c>
      <c r="F270" s="6">
        <f>IF(B270&amp;""="","",IFERROR(INDEX('الطلاب'!$C$6:$C$305,MATCH(B270&amp;"",'الطلاب'!$A$6:$A$305,0))&amp;"",""))</f>
        <v/>
      </c>
    </row>
    <row r="271">
      <c r="A271" s="5" t="n"/>
      <c r="B271" s="5" t="n"/>
      <c r="C271" s="5" t="n"/>
      <c r="D271" s="5" t="n"/>
      <c r="E271" s="6">
        <f>IF(B271&amp;""="","",IFERROR(INDEX('الطلاب'!$B$6:$B$305,MATCH(B271&amp;"",'الطلاب'!$A$6:$A$305,0))&amp;"","كود غير موجود"))</f>
        <v/>
      </c>
      <c r="F271" s="6">
        <f>IF(B271&amp;""="","",IFERROR(INDEX('الطلاب'!$C$6:$C$305,MATCH(B271&amp;"",'الطلاب'!$A$6:$A$305,0))&amp;"",""))</f>
        <v/>
      </c>
    </row>
    <row r="272">
      <c r="A272" s="5" t="n"/>
      <c r="B272" s="5" t="n"/>
      <c r="C272" s="5" t="n"/>
      <c r="D272" s="5" t="n"/>
      <c r="E272" s="6">
        <f>IF(B272&amp;""="","",IFERROR(INDEX('الطلاب'!$B$6:$B$305,MATCH(B272&amp;"",'الطلاب'!$A$6:$A$305,0))&amp;"","كود غير موجود"))</f>
        <v/>
      </c>
      <c r="F272" s="6">
        <f>IF(B272&amp;""="","",IFERROR(INDEX('الطلاب'!$C$6:$C$305,MATCH(B272&amp;"",'الطلاب'!$A$6:$A$305,0))&amp;"",""))</f>
        <v/>
      </c>
    </row>
    <row r="273">
      <c r="A273" s="5" t="n"/>
      <c r="B273" s="5" t="n"/>
      <c r="C273" s="5" t="n"/>
      <c r="D273" s="5" t="n"/>
      <c r="E273" s="6">
        <f>IF(B273&amp;""="","",IFERROR(INDEX('الطلاب'!$B$6:$B$305,MATCH(B273&amp;"",'الطلاب'!$A$6:$A$305,0))&amp;"","كود غير موجود"))</f>
        <v/>
      </c>
      <c r="F273" s="6">
        <f>IF(B273&amp;""="","",IFERROR(INDEX('الطلاب'!$C$6:$C$305,MATCH(B273&amp;"",'الطلاب'!$A$6:$A$305,0))&amp;"",""))</f>
        <v/>
      </c>
    </row>
    <row r="274">
      <c r="A274" s="5" t="n"/>
      <c r="B274" s="5" t="n"/>
      <c r="C274" s="5" t="n"/>
      <c r="D274" s="5" t="n"/>
      <c r="E274" s="6">
        <f>IF(B274&amp;""="","",IFERROR(INDEX('الطلاب'!$B$6:$B$305,MATCH(B274&amp;"",'الطلاب'!$A$6:$A$305,0))&amp;"","كود غير موجود"))</f>
        <v/>
      </c>
      <c r="F274" s="6">
        <f>IF(B274&amp;""="","",IFERROR(INDEX('الطلاب'!$C$6:$C$305,MATCH(B274&amp;"",'الطلاب'!$A$6:$A$305,0))&amp;"",""))</f>
        <v/>
      </c>
    </row>
    <row r="275">
      <c r="A275" s="5" t="n"/>
      <c r="B275" s="5" t="n"/>
      <c r="C275" s="5" t="n"/>
      <c r="D275" s="5" t="n"/>
      <c r="E275" s="6">
        <f>IF(B275&amp;""="","",IFERROR(INDEX('الطلاب'!$B$6:$B$305,MATCH(B275&amp;"",'الطلاب'!$A$6:$A$305,0))&amp;"","كود غير موجود"))</f>
        <v/>
      </c>
      <c r="F275" s="6">
        <f>IF(B275&amp;""="","",IFERROR(INDEX('الطلاب'!$C$6:$C$305,MATCH(B275&amp;"",'الطلاب'!$A$6:$A$305,0))&amp;"",""))</f>
        <v/>
      </c>
    </row>
    <row r="276">
      <c r="A276" s="5" t="n"/>
      <c r="B276" s="5" t="n"/>
      <c r="C276" s="5" t="n"/>
      <c r="D276" s="5" t="n"/>
      <c r="E276" s="6">
        <f>IF(B276&amp;""="","",IFERROR(INDEX('الطلاب'!$B$6:$B$305,MATCH(B276&amp;"",'الطلاب'!$A$6:$A$305,0))&amp;"","كود غير موجود"))</f>
        <v/>
      </c>
      <c r="F276" s="6">
        <f>IF(B276&amp;""="","",IFERROR(INDEX('الطلاب'!$C$6:$C$305,MATCH(B276&amp;"",'الطلاب'!$A$6:$A$305,0))&amp;"",""))</f>
        <v/>
      </c>
    </row>
    <row r="277">
      <c r="A277" s="5" t="n"/>
      <c r="B277" s="5" t="n"/>
      <c r="C277" s="5" t="n"/>
      <c r="D277" s="5" t="n"/>
      <c r="E277" s="6">
        <f>IF(B277&amp;""="","",IFERROR(INDEX('الطلاب'!$B$6:$B$305,MATCH(B277&amp;"",'الطلاب'!$A$6:$A$305,0))&amp;"","كود غير موجود"))</f>
        <v/>
      </c>
      <c r="F277" s="6">
        <f>IF(B277&amp;""="","",IFERROR(INDEX('الطلاب'!$C$6:$C$305,MATCH(B277&amp;"",'الطلاب'!$A$6:$A$305,0))&amp;"",""))</f>
        <v/>
      </c>
    </row>
    <row r="278">
      <c r="A278" s="5" t="n"/>
      <c r="B278" s="5" t="n"/>
      <c r="C278" s="5" t="n"/>
      <c r="D278" s="5" t="n"/>
      <c r="E278" s="6">
        <f>IF(B278&amp;""="","",IFERROR(INDEX('الطلاب'!$B$6:$B$305,MATCH(B278&amp;"",'الطلاب'!$A$6:$A$305,0))&amp;"","كود غير موجود"))</f>
        <v/>
      </c>
      <c r="F278" s="6">
        <f>IF(B278&amp;""="","",IFERROR(INDEX('الطلاب'!$C$6:$C$305,MATCH(B278&amp;"",'الطلاب'!$A$6:$A$305,0))&amp;"",""))</f>
        <v/>
      </c>
    </row>
    <row r="279">
      <c r="A279" s="5" t="n"/>
      <c r="B279" s="5" t="n"/>
      <c r="C279" s="5" t="n"/>
      <c r="D279" s="5" t="n"/>
      <c r="E279" s="6">
        <f>IF(B279&amp;""="","",IFERROR(INDEX('الطلاب'!$B$6:$B$305,MATCH(B279&amp;"",'الطلاب'!$A$6:$A$305,0))&amp;"","كود غير موجود"))</f>
        <v/>
      </c>
      <c r="F279" s="6">
        <f>IF(B279&amp;""="","",IFERROR(INDEX('الطلاب'!$C$6:$C$305,MATCH(B279&amp;"",'الطلاب'!$A$6:$A$305,0))&amp;"",""))</f>
        <v/>
      </c>
    </row>
    <row r="280">
      <c r="A280" s="5" t="n"/>
      <c r="B280" s="5" t="n"/>
      <c r="C280" s="5" t="n"/>
      <c r="D280" s="5" t="n"/>
      <c r="E280" s="6">
        <f>IF(B280&amp;""="","",IFERROR(INDEX('الطلاب'!$B$6:$B$305,MATCH(B280&amp;"",'الطلاب'!$A$6:$A$305,0))&amp;"","كود غير موجود"))</f>
        <v/>
      </c>
      <c r="F280" s="6">
        <f>IF(B280&amp;""="","",IFERROR(INDEX('الطلاب'!$C$6:$C$305,MATCH(B280&amp;"",'الطلاب'!$A$6:$A$305,0))&amp;"",""))</f>
        <v/>
      </c>
    </row>
    <row r="281">
      <c r="A281" s="5" t="n"/>
      <c r="B281" s="5" t="n"/>
      <c r="C281" s="5" t="n"/>
      <c r="D281" s="5" t="n"/>
      <c r="E281" s="6">
        <f>IF(B281&amp;""="","",IFERROR(INDEX('الطلاب'!$B$6:$B$305,MATCH(B281&amp;"",'الطلاب'!$A$6:$A$305,0))&amp;"","كود غير موجود"))</f>
        <v/>
      </c>
      <c r="F281" s="6">
        <f>IF(B281&amp;""="","",IFERROR(INDEX('الطلاب'!$C$6:$C$305,MATCH(B281&amp;"",'الطلاب'!$A$6:$A$305,0))&amp;"",""))</f>
        <v/>
      </c>
    </row>
    <row r="282">
      <c r="A282" s="5" t="n"/>
      <c r="B282" s="5" t="n"/>
      <c r="C282" s="5" t="n"/>
      <c r="D282" s="5" t="n"/>
      <c r="E282" s="6">
        <f>IF(B282&amp;""="","",IFERROR(INDEX('الطلاب'!$B$6:$B$305,MATCH(B282&amp;"",'الطلاب'!$A$6:$A$305,0))&amp;"","كود غير موجود"))</f>
        <v/>
      </c>
      <c r="F282" s="6">
        <f>IF(B282&amp;""="","",IFERROR(INDEX('الطلاب'!$C$6:$C$305,MATCH(B282&amp;"",'الطلاب'!$A$6:$A$305,0))&amp;"",""))</f>
        <v/>
      </c>
    </row>
    <row r="283">
      <c r="A283" s="5" t="n"/>
      <c r="B283" s="5" t="n"/>
      <c r="C283" s="5" t="n"/>
      <c r="D283" s="5" t="n"/>
      <c r="E283" s="6">
        <f>IF(B283&amp;""="","",IFERROR(INDEX('الطلاب'!$B$6:$B$305,MATCH(B283&amp;"",'الطلاب'!$A$6:$A$305,0))&amp;"","كود غير موجود"))</f>
        <v/>
      </c>
      <c r="F283" s="6">
        <f>IF(B283&amp;""="","",IFERROR(INDEX('الطلاب'!$C$6:$C$305,MATCH(B283&amp;"",'الطلاب'!$A$6:$A$305,0))&amp;"",""))</f>
        <v/>
      </c>
    </row>
    <row r="284">
      <c r="A284" s="5" t="n"/>
      <c r="B284" s="5" t="n"/>
      <c r="C284" s="5" t="n"/>
      <c r="D284" s="5" t="n"/>
      <c r="E284" s="6">
        <f>IF(B284&amp;""="","",IFERROR(INDEX('الطلاب'!$B$6:$B$305,MATCH(B284&amp;"",'الطلاب'!$A$6:$A$305,0))&amp;"","كود غير موجود"))</f>
        <v/>
      </c>
      <c r="F284" s="6">
        <f>IF(B284&amp;""="","",IFERROR(INDEX('الطلاب'!$C$6:$C$305,MATCH(B284&amp;"",'الطلاب'!$A$6:$A$305,0))&amp;"",""))</f>
        <v/>
      </c>
    </row>
    <row r="285">
      <c r="A285" s="5" t="n"/>
      <c r="B285" s="5" t="n"/>
      <c r="C285" s="5" t="n"/>
      <c r="D285" s="5" t="n"/>
      <c r="E285" s="6">
        <f>IF(B285&amp;""="","",IFERROR(INDEX('الطلاب'!$B$6:$B$305,MATCH(B285&amp;"",'الطلاب'!$A$6:$A$305,0))&amp;"","كود غير موجود"))</f>
        <v/>
      </c>
      <c r="F285" s="6">
        <f>IF(B285&amp;""="","",IFERROR(INDEX('الطلاب'!$C$6:$C$305,MATCH(B285&amp;"",'الطلاب'!$A$6:$A$305,0))&amp;"",""))</f>
        <v/>
      </c>
    </row>
    <row r="286">
      <c r="A286" s="5" t="n"/>
      <c r="B286" s="5" t="n"/>
      <c r="C286" s="5" t="n"/>
      <c r="D286" s="5" t="n"/>
      <c r="E286" s="6">
        <f>IF(B286&amp;""="","",IFERROR(INDEX('الطلاب'!$B$6:$B$305,MATCH(B286&amp;"",'الطلاب'!$A$6:$A$305,0))&amp;"","كود غير موجود"))</f>
        <v/>
      </c>
      <c r="F286" s="6">
        <f>IF(B286&amp;""="","",IFERROR(INDEX('الطلاب'!$C$6:$C$305,MATCH(B286&amp;"",'الطلاب'!$A$6:$A$305,0))&amp;"",""))</f>
        <v/>
      </c>
    </row>
    <row r="287">
      <c r="A287" s="5" t="n"/>
      <c r="B287" s="5" t="n"/>
      <c r="C287" s="5" t="n"/>
      <c r="D287" s="5" t="n"/>
      <c r="E287" s="6">
        <f>IF(B287&amp;""="","",IFERROR(INDEX('الطلاب'!$B$6:$B$305,MATCH(B287&amp;"",'الطلاب'!$A$6:$A$305,0))&amp;"","كود غير موجود"))</f>
        <v/>
      </c>
      <c r="F287" s="6">
        <f>IF(B287&amp;""="","",IFERROR(INDEX('الطلاب'!$C$6:$C$305,MATCH(B287&amp;"",'الطلاب'!$A$6:$A$305,0))&amp;"",""))</f>
        <v/>
      </c>
    </row>
    <row r="288">
      <c r="A288" s="5" t="n"/>
      <c r="B288" s="5" t="n"/>
      <c r="C288" s="5" t="n"/>
      <c r="D288" s="5" t="n"/>
      <c r="E288" s="6">
        <f>IF(B288&amp;""="","",IFERROR(INDEX('الطلاب'!$B$6:$B$305,MATCH(B288&amp;"",'الطلاب'!$A$6:$A$305,0))&amp;"","كود غير موجود"))</f>
        <v/>
      </c>
      <c r="F288" s="6">
        <f>IF(B288&amp;""="","",IFERROR(INDEX('الطلاب'!$C$6:$C$305,MATCH(B288&amp;"",'الطلاب'!$A$6:$A$305,0))&amp;"",""))</f>
        <v/>
      </c>
    </row>
    <row r="289">
      <c r="A289" s="5" t="n"/>
      <c r="B289" s="5" t="n"/>
      <c r="C289" s="5" t="n"/>
      <c r="D289" s="5" t="n"/>
      <c r="E289" s="6">
        <f>IF(B289&amp;""="","",IFERROR(INDEX('الطلاب'!$B$6:$B$305,MATCH(B289&amp;"",'الطلاب'!$A$6:$A$305,0))&amp;"","كود غير موجود"))</f>
        <v/>
      </c>
      <c r="F289" s="6">
        <f>IF(B289&amp;""="","",IFERROR(INDEX('الطلاب'!$C$6:$C$305,MATCH(B289&amp;"",'الطلاب'!$A$6:$A$305,0))&amp;"",""))</f>
        <v/>
      </c>
    </row>
    <row r="290">
      <c r="A290" s="5" t="n"/>
      <c r="B290" s="5" t="n"/>
      <c r="C290" s="5" t="n"/>
      <c r="D290" s="5" t="n"/>
      <c r="E290" s="6">
        <f>IF(B290&amp;""="","",IFERROR(INDEX('الطلاب'!$B$6:$B$305,MATCH(B290&amp;"",'الطلاب'!$A$6:$A$305,0))&amp;"","كود غير موجود"))</f>
        <v/>
      </c>
      <c r="F290" s="6">
        <f>IF(B290&amp;""="","",IFERROR(INDEX('الطلاب'!$C$6:$C$305,MATCH(B290&amp;"",'الطلاب'!$A$6:$A$305,0))&amp;"",""))</f>
        <v/>
      </c>
    </row>
    <row r="291">
      <c r="A291" s="5" t="n"/>
      <c r="B291" s="5" t="n"/>
      <c r="C291" s="5" t="n"/>
      <c r="D291" s="5" t="n"/>
      <c r="E291" s="6">
        <f>IF(B291&amp;""="","",IFERROR(INDEX('الطلاب'!$B$6:$B$305,MATCH(B291&amp;"",'الطلاب'!$A$6:$A$305,0))&amp;"","كود غير موجود"))</f>
        <v/>
      </c>
      <c r="F291" s="6">
        <f>IF(B291&amp;""="","",IFERROR(INDEX('الطلاب'!$C$6:$C$305,MATCH(B291&amp;"",'الطلاب'!$A$6:$A$305,0))&amp;"",""))</f>
        <v/>
      </c>
    </row>
    <row r="292">
      <c r="A292" s="5" t="n"/>
      <c r="B292" s="5" t="n"/>
      <c r="C292" s="5" t="n"/>
      <c r="D292" s="5" t="n"/>
      <c r="E292" s="6">
        <f>IF(B292&amp;""="","",IFERROR(INDEX('الطلاب'!$B$6:$B$305,MATCH(B292&amp;"",'الطلاب'!$A$6:$A$305,0))&amp;"","كود غير موجود"))</f>
        <v/>
      </c>
      <c r="F292" s="6">
        <f>IF(B292&amp;""="","",IFERROR(INDEX('الطلاب'!$C$6:$C$305,MATCH(B292&amp;"",'الطلاب'!$A$6:$A$305,0))&amp;"",""))</f>
        <v/>
      </c>
    </row>
    <row r="293">
      <c r="A293" s="5" t="n"/>
      <c r="B293" s="5" t="n"/>
      <c r="C293" s="5" t="n"/>
      <c r="D293" s="5" t="n"/>
      <c r="E293" s="6">
        <f>IF(B293&amp;""="","",IFERROR(INDEX('الطلاب'!$B$6:$B$305,MATCH(B293&amp;"",'الطلاب'!$A$6:$A$305,0))&amp;"","كود غير موجود"))</f>
        <v/>
      </c>
      <c r="F293" s="6">
        <f>IF(B293&amp;""="","",IFERROR(INDEX('الطلاب'!$C$6:$C$305,MATCH(B293&amp;"",'الطلاب'!$A$6:$A$305,0))&amp;"",""))</f>
        <v/>
      </c>
    </row>
    <row r="294">
      <c r="A294" s="5" t="n"/>
      <c r="B294" s="5" t="n"/>
      <c r="C294" s="5" t="n"/>
      <c r="D294" s="5" t="n"/>
      <c r="E294" s="6">
        <f>IF(B294&amp;""="","",IFERROR(INDEX('الطلاب'!$B$6:$B$305,MATCH(B294&amp;"",'الطلاب'!$A$6:$A$305,0))&amp;"","كود غير موجود"))</f>
        <v/>
      </c>
      <c r="F294" s="6">
        <f>IF(B294&amp;""="","",IFERROR(INDEX('الطلاب'!$C$6:$C$305,MATCH(B294&amp;"",'الطلاب'!$A$6:$A$305,0))&amp;"",""))</f>
        <v/>
      </c>
    </row>
    <row r="295">
      <c r="A295" s="5" t="n"/>
      <c r="B295" s="5" t="n"/>
      <c r="C295" s="5" t="n"/>
      <c r="D295" s="5" t="n"/>
      <c r="E295" s="6">
        <f>IF(B295&amp;""="","",IFERROR(INDEX('الطلاب'!$B$6:$B$305,MATCH(B295&amp;"",'الطلاب'!$A$6:$A$305,0))&amp;"","كود غير موجود"))</f>
        <v/>
      </c>
      <c r="F295" s="6">
        <f>IF(B295&amp;""="","",IFERROR(INDEX('الطلاب'!$C$6:$C$305,MATCH(B295&amp;"",'الطلاب'!$A$6:$A$305,0))&amp;"",""))</f>
        <v/>
      </c>
    </row>
    <row r="296">
      <c r="A296" s="5" t="n"/>
      <c r="B296" s="5" t="n"/>
      <c r="C296" s="5" t="n"/>
      <c r="D296" s="5" t="n"/>
      <c r="E296" s="6">
        <f>IF(B296&amp;""="","",IFERROR(INDEX('الطلاب'!$B$6:$B$305,MATCH(B296&amp;"",'الطلاب'!$A$6:$A$305,0))&amp;"","كود غير موجود"))</f>
        <v/>
      </c>
      <c r="F296" s="6">
        <f>IF(B296&amp;""="","",IFERROR(INDEX('الطلاب'!$C$6:$C$305,MATCH(B296&amp;"",'الطلاب'!$A$6:$A$305,0))&amp;"",""))</f>
        <v/>
      </c>
    </row>
    <row r="297">
      <c r="A297" s="5" t="n"/>
      <c r="B297" s="5" t="n"/>
      <c r="C297" s="5" t="n"/>
      <c r="D297" s="5" t="n"/>
      <c r="E297" s="6">
        <f>IF(B297&amp;""="","",IFERROR(INDEX('الطلاب'!$B$6:$B$305,MATCH(B297&amp;"",'الطلاب'!$A$6:$A$305,0))&amp;"","كود غير موجود"))</f>
        <v/>
      </c>
      <c r="F297" s="6">
        <f>IF(B297&amp;""="","",IFERROR(INDEX('الطلاب'!$C$6:$C$305,MATCH(B297&amp;"",'الطلاب'!$A$6:$A$305,0))&amp;"",""))</f>
        <v/>
      </c>
    </row>
    <row r="298">
      <c r="A298" s="5" t="n"/>
      <c r="B298" s="5" t="n"/>
      <c r="C298" s="5" t="n"/>
      <c r="D298" s="5" t="n"/>
      <c r="E298" s="6">
        <f>IF(B298&amp;""="","",IFERROR(INDEX('الطلاب'!$B$6:$B$305,MATCH(B298&amp;"",'الطلاب'!$A$6:$A$305,0))&amp;"","كود غير موجود"))</f>
        <v/>
      </c>
      <c r="F298" s="6">
        <f>IF(B298&amp;""="","",IFERROR(INDEX('الطلاب'!$C$6:$C$305,MATCH(B298&amp;"",'الطلاب'!$A$6:$A$305,0))&amp;"",""))</f>
        <v/>
      </c>
    </row>
    <row r="299">
      <c r="A299" s="5" t="n"/>
      <c r="B299" s="5" t="n"/>
      <c r="C299" s="5" t="n"/>
      <c r="D299" s="5" t="n"/>
      <c r="E299" s="6">
        <f>IF(B299&amp;""="","",IFERROR(INDEX('الطلاب'!$B$6:$B$305,MATCH(B299&amp;"",'الطلاب'!$A$6:$A$305,0))&amp;"","كود غير موجود"))</f>
        <v/>
      </c>
      <c r="F299" s="6">
        <f>IF(B299&amp;""="","",IFERROR(INDEX('الطلاب'!$C$6:$C$305,MATCH(B299&amp;"",'الطلاب'!$A$6:$A$305,0))&amp;"",""))</f>
        <v/>
      </c>
    </row>
    <row r="300">
      <c r="A300" s="5" t="n"/>
      <c r="B300" s="5" t="n"/>
      <c r="C300" s="5" t="n"/>
      <c r="D300" s="5" t="n"/>
      <c r="E300" s="6">
        <f>IF(B300&amp;""="","",IFERROR(INDEX('الطلاب'!$B$6:$B$305,MATCH(B300&amp;"",'الطلاب'!$A$6:$A$305,0))&amp;"","كود غير موجود"))</f>
        <v/>
      </c>
      <c r="F300" s="6">
        <f>IF(B300&amp;""="","",IFERROR(INDEX('الطلاب'!$C$6:$C$305,MATCH(B300&amp;"",'الطلاب'!$A$6:$A$305,0))&amp;"",""))</f>
        <v/>
      </c>
    </row>
    <row r="301">
      <c r="A301" s="5" t="n"/>
      <c r="B301" s="5" t="n"/>
      <c r="C301" s="5" t="n"/>
      <c r="D301" s="5" t="n"/>
      <c r="E301" s="6">
        <f>IF(B301&amp;""="","",IFERROR(INDEX('الطلاب'!$B$6:$B$305,MATCH(B301&amp;"",'الطلاب'!$A$6:$A$305,0))&amp;"","كود غير موجود"))</f>
        <v/>
      </c>
      <c r="F301" s="6">
        <f>IF(B301&amp;""="","",IFERROR(INDEX('الطلاب'!$C$6:$C$305,MATCH(B301&amp;"",'الطلاب'!$A$6:$A$305,0))&amp;"",""))</f>
        <v/>
      </c>
    </row>
    <row r="302">
      <c r="A302" s="5" t="n"/>
      <c r="B302" s="5" t="n"/>
      <c r="C302" s="5" t="n"/>
      <c r="D302" s="5" t="n"/>
      <c r="E302" s="6">
        <f>IF(B302&amp;""="","",IFERROR(INDEX('الطلاب'!$B$6:$B$305,MATCH(B302&amp;"",'الطلاب'!$A$6:$A$305,0))&amp;"","كود غير موجود"))</f>
        <v/>
      </c>
      <c r="F302" s="6">
        <f>IF(B302&amp;""="","",IFERROR(INDEX('الطلاب'!$C$6:$C$305,MATCH(B302&amp;"",'الطلاب'!$A$6:$A$305,0))&amp;"",""))</f>
        <v/>
      </c>
    </row>
    <row r="303">
      <c r="A303" s="5" t="n"/>
      <c r="B303" s="5" t="n"/>
      <c r="C303" s="5" t="n"/>
      <c r="D303" s="5" t="n"/>
      <c r="E303" s="6">
        <f>IF(B303&amp;""="","",IFERROR(INDEX('الطلاب'!$B$6:$B$305,MATCH(B303&amp;"",'الطلاب'!$A$6:$A$305,0))&amp;"","كود غير موجود"))</f>
        <v/>
      </c>
      <c r="F303" s="6">
        <f>IF(B303&amp;""="","",IFERROR(INDEX('الطلاب'!$C$6:$C$305,MATCH(B303&amp;"",'الطلاب'!$A$6:$A$305,0))&amp;"",""))</f>
        <v/>
      </c>
    </row>
    <row r="304">
      <c r="A304" s="5" t="n"/>
      <c r="B304" s="5" t="n"/>
      <c r="C304" s="5" t="n"/>
      <c r="D304" s="5" t="n"/>
      <c r="E304" s="6">
        <f>IF(B304&amp;""="","",IFERROR(INDEX('الطلاب'!$B$6:$B$305,MATCH(B304&amp;"",'الطلاب'!$A$6:$A$305,0))&amp;"","كود غير موجود"))</f>
        <v/>
      </c>
      <c r="F304" s="6">
        <f>IF(B304&amp;""="","",IFERROR(INDEX('الطلاب'!$C$6:$C$305,MATCH(B304&amp;"",'الطلاب'!$A$6:$A$305,0))&amp;"",""))</f>
        <v/>
      </c>
    </row>
    <row r="305">
      <c r="A305" s="5" t="n"/>
      <c r="B305" s="5" t="n"/>
      <c r="C305" s="5" t="n"/>
      <c r="D305" s="5" t="n"/>
      <c r="E305" s="6">
        <f>IF(B305&amp;""="","",IFERROR(INDEX('الطلاب'!$B$6:$B$305,MATCH(B305&amp;"",'الطلاب'!$A$6:$A$305,0))&amp;"","كود غير موجود"))</f>
        <v/>
      </c>
      <c r="F305" s="6">
        <f>IF(B305&amp;""="","",IFERROR(INDEX('الطلاب'!$C$6:$C$305,MATCH(B305&amp;"",'الطلاب'!$A$6:$A$305,0))&amp;"",""))</f>
        <v/>
      </c>
    </row>
    <row r="306">
      <c r="A306" s="5" t="n"/>
      <c r="B306" s="5" t="n"/>
      <c r="C306" s="5" t="n"/>
      <c r="D306" s="5" t="n"/>
      <c r="E306" s="6">
        <f>IF(B306&amp;""="","",IFERROR(INDEX('الطلاب'!$B$6:$B$305,MATCH(B306&amp;"",'الطلاب'!$A$6:$A$305,0))&amp;"","كود غير موجود"))</f>
        <v/>
      </c>
      <c r="F306" s="6">
        <f>IF(B306&amp;""="","",IFERROR(INDEX('الطلاب'!$C$6:$C$305,MATCH(B306&amp;"",'الطلاب'!$A$6:$A$305,0))&amp;"",""))</f>
        <v/>
      </c>
    </row>
    <row r="307">
      <c r="A307" s="5" t="n"/>
      <c r="B307" s="5" t="n"/>
      <c r="C307" s="5" t="n"/>
      <c r="D307" s="5" t="n"/>
      <c r="E307" s="6">
        <f>IF(B307&amp;""="","",IFERROR(INDEX('الطلاب'!$B$6:$B$305,MATCH(B307&amp;"",'الطلاب'!$A$6:$A$305,0))&amp;"","كود غير موجود"))</f>
        <v/>
      </c>
      <c r="F307" s="6">
        <f>IF(B307&amp;""="","",IFERROR(INDEX('الطلاب'!$C$6:$C$305,MATCH(B307&amp;"",'الطلاب'!$A$6:$A$305,0))&amp;"",""))</f>
        <v/>
      </c>
    </row>
    <row r="308">
      <c r="A308" s="5" t="n"/>
      <c r="B308" s="5" t="n"/>
      <c r="C308" s="5" t="n"/>
      <c r="D308" s="5" t="n"/>
      <c r="E308" s="6">
        <f>IF(B308&amp;""="","",IFERROR(INDEX('الطلاب'!$B$6:$B$305,MATCH(B308&amp;"",'الطلاب'!$A$6:$A$305,0))&amp;"","كود غير موجود"))</f>
        <v/>
      </c>
      <c r="F308" s="6">
        <f>IF(B308&amp;""="","",IFERROR(INDEX('الطلاب'!$C$6:$C$305,MATCH(B308&amp;"",'الطلاب'!$A$6:$A$305,0))&amp;"",""))</f>
        <v/>
      </c>
    </row>
    <row r="309">
      <c r="A309" s="5" t="n"/>
      <c r="B309" s="5" t="n"/>
      <c r="C309" s="5" t="n"/>
      <c r="D309" s="5" t="n"/>
      <c r="E309" s="6">
        <f>IF(B309&amp;""="","",IFERROR(INDEX('الطلاب'!$B$6:$B$305,MATCH(B309&amp;"",'الطلاب'!$A$6:$A$305,0))&amp;"","كود غير موجود"))</f>
        <v/>
      </c>
      <c r="F309" s="6">
        <f>IF(B309&amp;""="","",IFERROR(INDEX('الطلاب'!$C$6:$C$305,MATCH(B309&amp;"",'الطلاب'!$A$6:$A$305,0))&amp;"",""))</f>
        <v/>
      </c>
    </row>
    <row r="310">
      <c r="A310" s="5" t="n"/>
      <c r="B310" s="5" t="n"/>
      <c r="C310" s="5" t="n"/>
      <c r="D310" s="5" t="n"/>
      <c r="E310" s="6">
        <f>IF(B310&amp;""="","",IFERROR(INDEX('الطلاب'!$B$6:$B$305,MATCH(B310&amp;"",'الطلاب'!$A$6:$A$305,0))&amp;"","كود غير موجود"))</f>
        <v/>
      </c>
      <c r="F310" s="6">
        <f>IF(B310&amp;""="","",IFERROR(INDEX('الطلاب'!$C$6:$C$305,MATCH(B310&amp;"",'الطلاب'!$A$6:$A$305,0))&amp;"",""))</f>
        <v/>
      </c>
    </row>
    <row r="311">
      <c r="A311" s="5" t="n"/>
      <c r="B311" s="5" t="n"/>
      <c r="C311" s="5" t="n"/>
      <c r="D311" s="5" t="n"/>
      <c r="E311" s="6">
        <f>IF(B311&amp;""="","",IFERROR(INDEX('الطلاب'!$B$6:$B$305,MATCH(B311&amp;"",'الطلاب'!$A$6:$A$305,0))&amp;"","كود غير موجود"))</f>
        <v/>
      </c>
      <c r="F311" s="6">
        <f>IF(B311&amp;""="","",IFERROR(INDEX('الطلاب'!$C$6:$C$305,MATCH(B311&amp;"",'الطلاب'!$A$6:$A$305,0))&amp;"",""))</f>
        <v/>
      </c>
    </row>
    <row r="312">
      <c r="A312" s="5" t="n"/>
      <c r="B312" s="5" t="n"/>
      <c r="C312" s="5" t="n"/>
      <c r="D312" s="5" t="n"/>
      <c r="E312" s="6">
        <f>IF(B312&amp;""="","",IFERROR(INDEX('الطلاب'!$B$6:$B$305,MATCH(B312&amp;"",'الطلاب'!$A$6:$A$305,0))&amp;"","كود غير موجود"))</f>
        <v/>
      </c>
      <c r="F312" s="6">
        <f>IF(B312&amp;""="","",IFERROR(INDEX('الطلاب'!$C$6:$C$305,MATCH(B312&amp;"",'الطلاب'!$A$6:$A$305,0))&amp;"",""))</f>
        <v/>
      </c>
    </row>
    <row r="313">
      <c r="A313" s="5" t="n"/>
      <c r="B313" s="5" t="n"/>
      <c r="C313" s="5" t="n"/>
      <c r="D313" s="5" t="n"/>
      <c r="E313" s="6">
        <f>IF(B313&amp;""="","",IFERROR(INDEX('الطلاب'!$B$6:$B$305,MATCH(B313&amp;"",'الطلاب'!$A$6:$A$305,0))&amp;"","كود غير موجود"))</f>
        <v/>
      </c>
      <c r="F313" s="6">
        <f>IF(B313&amp;""="","",IFERROR(INDEX('الطلاب'!$C$6:$C$305,MATCH(B313&amp;"",'الطلاب'!$A$6:$A$305,0))&amp;"",""))</f>
        <v/>
      </c>
    </row>
    <row r="314">
      <c r="A314" s="5" t="n"/>
      <c r="B314" s="5" t="n"/>
      <c r="C314" s="5" t="n"/>
      <c r="D314" s="5" t="n"/>
      <c r="E314" s="6">
        <f>IF(B314&amp;""="","",IFERROR(INDEX('الطلاب'!$B$6:$B$305,MATCH(B314&amp;"",'الطلاب'!$A$6:$A$305,0))&amp;"","كود غير موجود"))</f>
        <v/>
      </c>
      <c r="F314" s="6">
        <f>IF(B314&amp;""="","",IFERROR(INDEX('الطلاب'!$C$6:$C$305,MATCH(B314&amp;"",'الطلاب'!$A$6:$A$305,0))&amp;"",""))</f>
        <v/>
      </c>
    </row>
    <row r="315">
      <c r="A315" s="5" t="n"/>
      <c r="B315" s="5" t="n"/>
      <c r="C315" s="5" t="n"/>
      <c r="D315" s="5" t="n"/>
      <c r="E315" s="6">
        <f>IF(B315&amp;""="","",IFERROR(INDEX('الطلاب'!$B$6:$B$305,MATCH(B315&amp;"",'الطلاب'!$A$6:$A$305,0))&amp;"","كود غير موجود"))</f>
        <v/>
      </c>
      <c r="F315" s="6">
        <f>IF(B315&amp;""="","",IFERROR(INDEX('الطلاب'!$C$6:$C$305,MATCH(B315&amp;"",'الطلاب'!$A$6:$A$305,0))&amp;"",""))</f>
        <v/>
      </c>
    </row>
    <row r="316">
      <c r="A316" s="5" t="n"/>
      <c r="B316" s="5" t="n"/>
      <c r="C316" s="5" t="n"/>
      <c r="D316" s="5" t="n"/>
      <c r="E316" s="6">
        <f>IF(B316&amp;""="","",IFERROR(INDEX('الطلاب'!$B$6:$B$305,MATCH(B316&amp;"",'الطلاب'!$A$6:$A$305,0))&amp;"","كود غير موجود"))</f>
        <v/>
      </c>
      <c r="F316" s="6">
        <f>IF(B316&amp;""="","",IFERROR(INDEX('الطلاب'!$C$6:$C$305,MATCH(B316&amp;"",'الطلاب'!$A$6:$A$305,0))&amp;"",""))</f>
        <v/>
      </c>
    </row>
    <row r="317">
      <c r="A317" s="5" t="n"/>
      <c r="B317" s="5" t="n"/>
      <c r="C317" s="5" t="n"/>
      <c r="D317" s="5" t="n"/>
      <c r="E317" s="6">
        <f>IF(B317&amp;""="","",IFERROR(INDEX('الطلاب'!$B$6:$B$305,MATCH(B317&amp;"",'الطلاب'!$A$6:$A$305,0))&amp;"","كود غير موجود"))</f>
        <v/>
      </c>
      <c r="F317" s="6">
        <f>IF(B317&amp;""="","",IFERROR(INDEX('الطلاب'!$C$6:$C$305,MATCH(B317&amp;"",'الطلاب'!$A$6:$A$305,0))&amp;"",""))</f>
        <v/>
      </c>
    </row>
    <row r="318">
      <c r="A318" s="5" t="n"/>
      <c r="B318" s="5" t="n"/>
      <c r="C318" s="5" t="n"/>
      <c r="D318" s="5" t="n"/>
      <c r="E318" s="6">
        <f>IF(B318&amp;""="","",IFERROR(INDEX('الطلاب'!$B$6:$B$305,MATCH(B318&amp;"",'الطلاب'!$A$6:$A$305,0))&amp;"","كود غير موجود"))</f>
        <v/>
      </c>
      <c r="F318" s="6">
        <f>IF(B318&amp;""="","",IFERROR(INDEX('الطلاب'!$C$6:$C$305,MATCH(B318&amp;"",'الطلاب'!$A$6:$A$305,0))&amp;"",""))</f>
        <v/>
      </c>
    </row>
    <row r="319">
      <c r="A319" s="5" t="n"/>
      <c r="B319" s="5" t="n"/>
      <c r="C319" s="5" t="n"/>
      <c r="D319" s="5" t="n"/>
      <c r="E319" s="6">
        <f>IF(B319&amp;""="","",IFERROR(INDEX('الطلاب'!$B$6:$B$305,MATCH(B319&amp;"",'الطلاب'!$A$6:$A$305,0))&amp;"","كود غير موجود"))</f>
        <v/>
      </c>
      <c r="F319" s="6">
        <f>IF(B319&amp;""="","",IFERROR(INDEX('الطلاب'!$C$6:$C$305,MATCH(B319&amp;"",'الطلاب'!$A$6:$A$305,0))&amp;"",""))</f>
        <v/>
      </c>
    </row>
    <row r="320">
      <c r="A320" s="5" t="n"/>
      <c r="B320" s="5" t="n"/>
      <c r="C320" s="5" t="n"/>
      <c r="D320" s="5" t="n"/>
      <c r="E320" s="6">
        <f>IF(B320&amp;""="","",IFERROR(INDEX('الطلاب'!$B$6:$B$305,MATCH(B320&amp;"",'الطلاب'!$A$6:$A$305,0))&amp;"","كود غير موجود"))</f>
        <v/>
      </c>
      <c r="F320" s="6">
        <f>IF(B320&amp;""="","",IFERROR(INDEX('الطلاب'!$C$6:$C$305,MATCH(B320&amp;"",'الطلاب'!$A$6:$A$305,0))&amp;"",""))</f>
        <v/>
      </c>
    </row>
    <row r="321">
      <c r="A321" s="5" t="n"/>
      <c r="B321" s="5" t="n"/>
      <c r="C321" s="5" t="n"/>
      <c r="D321" s="5" t="n"/>
      <c r="E321" s="6">
        <f>IF(B321&amp;""="","",IFERROR(INDEX('الطلاب'!$B$6:$B$305,MATCH(B321&amp;"",'الطلاب'!$A$6:$A$305,0))&amp;"","كود غير موجود"))</f>
        <v/>
      </c>
      <c r="F321" s="6">
        <f>IF(B321&amp;""="","",IFERROR(INDEX('الطلاب'!$C$6:$C$305,MATCH(B321&amp;"",'الطلاب'!$A$6:$A$305,0))&amp;"",""))</f>
        <v/>
      </c>
    </row>
    <row r="322">
      <c r="A322" s="5" t="n"/>
      <c r="B322" s="5" t="n"/>
      <c r="C322" s="5" t="n"/>
      <c r="D322" s="5" t="n"/>
      <c r="E322" s="6">
        <f>IF(B322&amp;""="","",IFERROR(INDEX('الطلاب'!$B$6:$B$305,MATCH(B322&amp;"",'الطلاب'!$A$6:$A$305,0))&amp;"","كود غير موجود"))</f>
        <v/>
      </c>
      <c r="F322" s="6">
        <f>IF(B322&amp;""="","",IFERROR(INDEX('الطلاب'!$C$6:$C$305,MATCH(B322&amp;"",'الطلاب'!$A$6:$A$305,0))&amp;"",""))</f>
        <v/>
      </c>
    </row>
    <row r="323">
      <c r="A323" s="5" t="n"/>
      <c r="B323" s="5" t="n"/>
      <c r="C323" s="5" t="n"/>
      <c r="D323" s="5" t="n"/>
      <c r="E323" s="6">
        <f>IF(B323&amp;""="","",IFERROR(INDEX('الطلاب'!$B$6:$B$305,MATCH(B323&amp;"",'الطلاب'!$A$6:$A$305,0))&amp;"","كود غير موجود"))</f>
        <v/>
      </c>
      <c r="F323" s="6">
        <f>IF(B323&amp;""="","",IFERROR(INDEX('الطلاب'!$C$6:$C$305,MATCH(B323&amp;"",'الطلاب'!$A$6:$A$305,0))&amp;"",""))</f>
        <v/>
      </c>
    </row>
    <row r="324">
      <c r="A324" s="5" t="n"/>
      <c r="B324" s="5" t="n"/>
      <c r="C324" s="5" t="n"/>
      <c r="D324" s="5" t="n"/>
      <c r="E324" s="6">
        <f>IF(B324&amp;""="","",IFERROR(INDEX('الطلاب'!$B$6:$B$305,MATCH(B324&amp;"",'الطلاب'!$A$6:$A$305,0))&amp;"","كود غير موجود"))</f>
        <v/>
      </c>
      <c r="F324" s="6">
        <f>IF(B324&amp;""="","",IFERROR(INDEX('الطلاب'!$C$6:$C$305,MATCH(B324&amp;"",'الطلاب'!$A$6:$A$305,0))&amp;"",""))</f>
        <v/>
      </c>
    </row>
    <row r="325">
      <c r="A325" s="5" t="n"/>
      <c r="B325" s="5" t="n"/>
      <c r="C325" s="5" t="n"/>
      <c r="D325" s="5" t="n"/>
      <c r="E325" s="6">
        <f>IF(B325&amp;""="","",IFERROR(INDEX('الطلاب'!$B$6:$B$305,MATCH(B325&amp;"",'الطلاب'!$A$6:$A$305,0))&amp;"","كود غير موجود"))</f>
        <v/>
      </c>
      <c r="F325" s="6">
        <f>IF(B325&amp;""="","",IFERROR(INDEX('الطلاب'!$C$6:$C$305,MATCH(B325&amp;"",'الطلاب'!$A$6:$A$305,0))&amp;"",""))</f>
        <v/>
      </c>
    </row>
    <row r="326">
      <c r="A326" s="5" t="n"/>
      <c r="B326" s="5" t="n"/>
      <c r="C326" s="5" t="n"/>
      <c r="D326" s="5" t="n"/>
      <c r="E326" s="6">
        <f>IF(B326&amp;""="","",IFERROR(INDEX('الطلاب'!$B$6:$B$305,MATCH(B326&amp;"",'الطلاب'!$A$6:$A$305,0))&amp;"","كود غير موجود"))</f>
        <v/>
      </c>
      <c r="F326" s="6">
        <f>IF(B326&amp;""="","",IFERROR(INDEX('الطلاب'!$C$6:$C$305,MATCH(B326&amp;"",'الطلاب'!$A$6:$A$305,0))&amp;"",""))</f>
        <v/>
      </c>
    </row>
    <row r="327">
      <c r="A327" s="5" t="n"/>
      <c r="B327" s="5" t="n"/>
      <c r="C327" s="5" t="n"/>
      <c r="D327" s="5" t="n"/>
      <c r="E327" s="6">
        <f>IF(B327&amp;""="","",IFERROR(INDEX('الطلاب'!$B$6:$B$305,MATCH(B327&amp;"",'الطلاب'!$A$6:$A$305,0))&amp;"","كود غير موجود"))</f>
        <v/>
      </c>
      <c r="F327" s="6">
        <f>IF(B327&amp;""="","",IFERROR(INDEX('الطلاب'!$C$6:$C$305,MATCH(B327&amp;"",'الطلاب'!$A$6:$A$305,0))&amp;"",""))</f>
        <v/>
      </c>
    </row>
    <row r="328">
      <c r="A328" s="5" t="n"/>
      <c r="B328" s="5" t="n"/>
      <c r="C328" s="5" t="n"/>
      <c r="D328" s="5" t="n"/>
      <c r="E328" s="6">
        <f>IF(B328&amp;""="","",IFERROR(INDEX('الطلاب'!$B$6:$B$305,MATCH(B328&amp;"",'الطلاب'!$A$6:$A$305,0))&amp;"","كود غير موجود"))</f>
        <v/>
      </c>
      <c r="F328" s="6">
        <f>IF(B328&amp;""="","",IFERROR(INDEX('الطلاب'!$C$6:$C$305,MATCH(B328&amp;"",'الطلاب'!$A$6:$A$305,0))&amp;"",""))</f>
        <v/>
      </c>
    </row>
    <row r="329">
      <c r="A329" s="5" t="n"/>
      <c r="B329" s="5" t="n"/>
      <c r="C329" s="5" t="n"/>
      <c r="D329" s="5" t="n"/>
      <c r="E329" s="6">
        <f>IF(B329&amp;""="","",IFERROR(INDEX('الطلاب'!$B$6:$B$305,MATCH(B329&amp;"",'الطلاب'!$A$6:$A$305,0))&amp;"","كود غير موجود"))</f>
        <v/>
      </c>
      <c r="F329" s="6">
        <f>IF(B329&amp;""="","",IFERROR(INDEX('الطلاب'!$C$6:$C$305,MATCH(B329&amp;"",'الطلاب'!$A$6:$A$305,0))&amp;"",""))</f>
        <v/>
      </c>
    </row>
    <row r="330">
      <c r="A330" s="5" t="n"/>
      <c r="B330" s="5" t="n"/>
      <c r="C330" s="5" t="n"/>
      <c r="D330" s="5" t="n"/>
      <c r="E330" s="6">
        <f>IF(B330&amp;""="","",IFERROR(INDEX('الطلاب'!$B$6:$B$305,MATCH(B330&amp;"",'الطلاب'!$A$6:$A$305,0))&amp;"","كود غير موجود"))</f>
        <v/>
      </c>
      <c r="F330" s="6">
        <f>IF(B330&amp;""="","",IFERROR(INDEX('الطلاب'!$C$6:$C$305,MATCH(B330&amp;"",'الطلاب'!$A$6:$A$305,0))&amp;"",""))</f>
        <v/>
      </c>
    </row>
    <row r="331">
      <c r="A331" s="5" t="n"/>
      <c r="B331" s="5" t="n"/>
      <c r="C331" s="5" t="n"/>
      <c r="D331" s="5" t="n"/>
      <c r="E331" s="6">
        <f>IF(B331&amp;""="","",IFERROR(INDEX('الطلاب'!$B$6:$B$305,MATCH(B331&amp;"",'الطلاب'!$A$6:$A$305,0))&amp;"","كود غير موجود"))</f>
        <v/>
      </c>
      <c r="F331" s="6">
        <f>IF(B331&amp;""="","",IFERROR(INDEX('الطلاب'!$C$6:$C$305,MATCH(B331&amp;"",'الطلاب'!$A$6:$A$305,0))&amp;"",""))</f>
        <v/>
      </c>
    </row>
    <row r="332">
      <c r="A332" s="5" t="n"/>
      <c r="B332" s="5" t="n"/>
      <c r="C332" s="5" t="n"/>
      <c r="D332" s="5" t="n"/>
      <c r="E332" s="6">
        <f>IF(B332&amp;""="","",IFERROR(INDEX('الطلاب'!$B$6:$B$305,MATCH(B332&amp;"",'الطلاب'!$A$6:$A$305,0))&amp;"","كود غير موجود"))</f>
        <v/>
      </c>
      <c r="F332" s="6">
        <f>IF(B332&amp;""="","",IFERROR(INDEX('الطلاب'!$C$6:$C$305,MATCH(B332&amp;"",'الطلاب'!$A$6:$A$305,0))&amp;"",""))</f>
        <v/>
      </c>
    </row>
    <row r="333">
      <c r="A333" s="5" t="n"/>
      <c r="B333" s="5" t="n"/>
      <c r="C333" s="5" t="n"/>
      <c r="D333" s="5" t="n"/>
      <c r="E333" s="6">
        <f>IF(B333&amp;""="","",IFERROR(INDEX('الطلاب'!$B$6:$B$305,MATCH(B333&amp;"",'الطلاب'!$A$6:$A$305,0))&amp;"","كود غير موجود"))</f>
        <v/>
      </c>
      <c r="F333" s="6">
        <f>IF(B333&amp;""="","",IFERROR(INDEX('الطلاب'!$C$6:$C$305,MATCH(B333&amp;"",'الطلاب'!$A$6:$A$305,0))&amp;"",""))</f>
        <v/>
      </c>
    </row>
    <row r="334">
      <c r="A334" s="5" t="n"/>
      <c r="B334" s="5" t="n"/>
      <c r="C334" s="5" t="n"/>
      <c r="D334" s="5" t="n"/>
      <c r="E334" s="6">
        <f>IF(B334&amp;""="","",IFERROR(INDEX('الطلاب'!$B$6:$B$305,MATCH(B334&amp;"",'الطلاب'!$A$6:$A$305,0))&amp;"","كود غير موجود"))</f>
        <v/>
      </c>
      <c r="F334" s="6">
        <f>IF(B334&amp;""="","",IFERROR(INDEX('الطلاب'!$C$6:$C$305,MATCH(B334&amp;"",'الطلاب'!$A$6:$A$305,0))&amp;"",""))</f>
        <v/>
      </c>
    </row>
    <row r="335">
      <c r="A335" s="5" t="n"/>
      <c r="B335" s="5" t="n"/>
      <c r="C335" s="5" t="n"/>
      <c r="D335" s="5" t="n"/>
      <c r="E335" s="6">
        <f>IF(B335&amp;""="","",IFERROR(INDEX('الطلاب'!$B$6:$B$305,MATCH(B335&amp;"",'الطلاب'!$A$6:$A$305,0))&amp;"","كود غير موجود"))</f>
        <v/>
      </c>
      <c r="F335" s="6">
        <f>IF(B335&amp;""="","",IFERROR(INDEX('الطلاب'!$C$6:$C$305,MATCH(B335&amp;"",'الطلاب'!$A$6:$A$305,0))&amp;"",""))</f>
        <v/>
      </c>
    </row>
    <row r="336">
      <c r="A336" s="5" t="n"/>
      <c r="B336" s="5" t="n"/>
      <c r="C336" s="5" t="n"/>
      <c r="D336" s="5" t="n"/>
      <c r="E336" s="6">
        <f>IF(B336&amp;""="","",IFERROR(INDEX('الطلاب'!$B$6:$B$305,MATCH(B336&amp;"",'الطلاب'!$A$6:$A$305,0))&amp;"","كود غير موجود"))</f>
        <v/>
      </c>
      <c r="F336" s="6">
        <f>IF(B336&amp;""="","",IFERROR(INDEX('الطلاب'!$C$6:$C$305,MATCH(B336&amp;"",'الطلاب'!$A$6:$A$305,0))&amp;"",""))</f>
        <v/>
      </c>
    </row>
    <row r="337">
      <c r="A337" s="5" t="n"/>
      <c r="B337" s="5" t="n"/>
      <c r="C337" s="5" t="n"/>
      <c r="D337" s="5" t="n"/>
      <c r="E337" s="6">
        <f>IF(B337&amp;""="","",IFERROR(INDEX('الطلاب'!$B$6:$B$305,MATCH(B337&amp;"",'الطلاب'!$A$6:$A$305,0))&amp;"","كود غير موجود"))</f>
        <v/>
      </c>
      <c r="F337" s="6">
        <f>IF(B337&amp;""="","",IFERROR(INDEX('الطلاب'!$C$6:$C$305,MATCH(B337&amp;"",'الطلاب'!$A$6:$A$305,0))&amp;"",""))</f>
        <v/>
      </c>
    </row>
    <row r="338">
      <c r="A338" s="5" t="n"/>
      <c r="B338" s="5" t="n"/>
      <c r="C338" s="5" t="n"/>
      <c r="D338" s="5" t="n"/>
      <c r="E338" s="6">
        <f>IF(B338&amp;""="","",IFERROR(INDEX('الطلاب'!$B$6:$B$305,MATCH(B338&amp;"",'الطلاب'!$A$6:$A$305,0))&amp;"","كود غير موجود"))</f>
        <v/>
      </c>
      <c r="F338" s="6">
        <f>IF(B338&amp;""="","",IFERROR(INDEX('الطلاب'!$C$6:$C$305,MATCH(B338&amp;"",'الطلاب'!$A$6:$A$305,0))&amp;"",""))</f>
        <v/>
      </c>
    </row>
    <row r="339">
      <c r="A339" s="5" t="n"/>
      <c r="B339" s="5" t="n"/>
      <c r="C339" s="5" t="n"/>
      <c r="D339" s="5" t="n"/>
      <c r="E339" s="6">
        <f>IF(B339&amp;""="","",IFERROR(INDEX('الطلاب'!$B$6:$B$305,MATCH(B339&amp;"",'الطلاب'!$A$6:$A$305,0))&amp;"","كود غير موجود"))</f>
        <v/>
      </c>
      <c r="F339" s="6">
        <f>IF(B339&amp;""="","",IFERROR(INDEX('الطلاب'!$C$6:$C$305,MATCH(B339&amp;"",'الطلاب'!$A$6:$A$305,0))&amp;"",""))</f>
        <v/>
      </c>
    </row>
    <row r="340">
      <c r="A340" s="5" t="n"/>
      <c r="B340" s="5" t="n"/>
      <c r="C340" s="5" t="n"/>
      <c r="D340" s="5" t="n"/>
      <c r="E340" s="6">
        <f>IF(B340&amp;""="","",IFERROR(INDEX('الطلاب'!$B$6:$B$305,MATCH(B340&amp;"",'الطلاب'!$A$6:$A$305,0))&amp;"","كود غير موجود"))</f>
        <v/>
      </c>
      <c r="F340" s="6">
        <f>IF(B340&amp;""="","",IFERROR(INDEX('الطلاب'!$C$6:$C$305,MATCH(B340&amp;"",'الطلاب'!$A$6:$A$305,0))&amp;"",""))</f>
        <v/>
      </c>
    </row>
    <row r="341">
      <c r="A341" s="5" t="n"/>
      <c r="B341" s="5" t="n"/>
      <c r="C341" s="5" t="n"/>
      <c r="D341" s="5" t="n"/>
      <c r="E341" s="6">
        <f>IF(B341&amp;""="","",IFERROR(INDEX('الطلاب'!$B$6:$B$305,MATCH(B341&amp;"",'الطلاب'!$A$6:$A$305,0))&amp;"","كود غير موجود"))</f>
        <v/>
      </c>
      <c r="F341" s="6">
        <f>IF(B341&amp;""="","",IFERROR(INDEX('الطلاب'!$C$6:$C$305,MATCH(B341&amp;"",'الطلاب'!$A$6:$A$305,0))&amp;"",""))</f>
        <v/>
      </c>
    </row>
    <row r="342">
      <c r="A342" s="5" t="n"/>
      <c r="B342" s="5" t="n"/>
      <c r="C342" s="5" t="n"/>
      <c r="D342" s="5" t="n"/>
      <c r="E342" s="6">
        <f>IF(B342&amp;""="","",IFERROR(INDEX('الطلاب'!$B$6:$B$305,MATCH(B342&amp;"",'الطلاب'!$A$6:$A$305,0))&amp;"","كود غير موجود"))</f>
        <v/>
      </c>
      <c r="F342" s="6">
        <f>IF(B342&amp;""="","",IFERROR(INDEX('الطلاب'!$C$6:$C$305,MATCH(B342&amp;"",'الطلاب'!$A$6:$A$305,0))&amp;"",""))</f>
        <v/>
      </c>
    </row>
    <row r="343">
      <c r="A343" s="5" t="n"/>
      <c r="B343" s="5" t="n"/>
      <c r="C343" s="5" t="n"/>
      <c r="D343" s="5" t="n"/>
      <c r="E343" s="6">
        <f>IF(B343&amp;""="","",IFERROR(INDEX('الطلاب'!$B$6:$B$305,MATCH(B343&amp;"",'الطلاب'!$A$6:$A$305,0))&amp;"","كود غير موجود"))</f>
        <v/>
      </c>
      <c r="F343" s="6">
        <f>IF(B343&amp;""="","",IFERROR(INDEX('الطلاب'!$C$6:$C$305,MATCH(B343&amp;"",'الطلاب'!$A$6:$A$305,0))&amp;"",""))</f>
        <v/>
      </c>
    </row>
    <row r="344">
      <c r="A344" s="5" t="n"/>
      <c r="B344" s="5" t="n"/>
      <c r="C344" s="5" t="n"/>
      <c r="D344" s="5" t="n"/>
      <c r="E344" s="6">
        <f>IF(B344&amp;""="","",IFERROR(INDEX('الطلاب'!$B$6:$B$305,MATCH(B344&amp;"",'الطلاب'!$A$6:$A$305,0))&amp;"","كود غير موجود"))</f>
        <v/>
      </c>
      <c r="F344" s="6">
        <f>IF(B344&amp;""="","",IFERROR(INDEX('الطلاب'!$C$6:$C$305,MATCH(B344&amp;"",'الطلاب'!$A$6:$A$305,0))&amp;"",""))</f>
        <v/>
      </c>
    </row>
    <row r="345">
      <c r="A345" s="5" t="n"/>
      <c r="B345" s="5" t="n"/>
      <c r="C345" s="5" t="n"/>
      <c r="D345" s="5" t="n"/>
      <c r="E345" s="6">
        <f>IF(B345&amp;""="","",IFERROR(INDEX('الطلاب'!$B$6:$B$305,MATCH(B345&amp;"",'الطلاب'!$A$6:$A$305,0))&amp;"","كود غير موجود"))</f>
        <v/>
      </c>
      <c r="F345" s="6">
        <f>IF(B345&amp;""="","",IFERROR(INDEX('الطلاب'!$C$6:$C$305,MATCH(B345&amp;"",'الطلاب'!$A$6:$A$305,0))&amp;"",""))</f>
        <v/>
      </c>
    </row>
    <row r="346">
      <c r="A346" s="5" t="n"/>
      <c r="B346" s="5" t="n"/>
      <c r="C346" s="5" t="n"/>
      <c r="D346" s="5" t="n"/>
      <c r="E346" s="6">
        <f>IF(B346&amp;""="","",IFERROR(INDEX('الطلاب'!$B$6:$B$305,MATCH(B346&amp;"",'الطلاب'!$A$6:$A$305,0))&amp;"","كود غير موجود"))</f>
        <v/>
      </c>
      <c r="F346" s="6">
        <f>IF(B346&amp;""="","",IFERROR(INDEX('الطلاب'!$C$6:$C$305,MATCH(B346&amp;"",'الطلاب'!$A$6:$A$305,0))&amp;"",""))</f>
        <v/>
      </c>
    </row>
    <row r="347">
      <c r="A347" s="5" t="n"/>
      <c r="B347" s="5" t="n"/>
      <c r="C347" s="5" t="n"/>
      <c r="D347" s="5" t="n"/>
      <c r="E347" s="6">
        <f>IF(B347&amp;""="","",IFERROR(INDEX('الطلاب'!$B$6:$B$305,MATCH(B347&amp;"",'الطلاب'!$A$6:$A$305,0))&amp;"","كود غير موجود"))</f>
        <v/>
      </c>
      <c r="F347" s="6">
        <f>IF(B347&amp;""="","",IFERROR(INDEX('الطلاب'!$C$6:$C$305,MATCH(B347&amp;"",'الطلاب'!$A$6:$A$305,0))&amp;"",""))</f>
        <v/>
      </c>
    </row>
    <row r="348">
      <c r="A348" s="5" t="n"/>
      <c r="B348" s="5" t="n"/>
      <c r="C348" s="5" t="n"/>
      <c r="D348" s="5" t="n"/>
      <c r="E348" s="6">
        <f>IF(B348&amp;""="","",IFERROR(INDEX('الطلاب'!$B$6:$B$305,MATCH(B348&amp;"",'الطلاب'!$A$6:$A$305,0))&amp;"","كود غير موجود"))</f>
        <v/>
      </c>
      <c r="F348" s="6">
        <f>IF(B348&amp;""="","",IFERROR(INDEX('الطلاب'!$C$6:$C$305,MATCH(B348&amp;"",'الطلاب'!$A$6:$A$305,0))&amp;"",""))</f>
        <v/>
      </c>
    </row>
    <row r="349">
      <c r="A349" s="5" t="n"/>
      <c r="B349" s="5" t="n"/>
      <c r="C349" s="5" t="n"/>
      <c r="D349" s="5" t="n"/>
      <c r="E349" s="6">
        <f>IF(B349&amp;""="","",IFERROR(INDEX('الطلاب'!$B$6:$B$305,MATCH(B349&amp;"",'الطلاب'!$A$6:$A$305,0))&amp;"","كود غير موجود"))</f>
        <v/>
      </c>
      <c r="F349" s="6">
        <f>IF(B349&amp;""="","",IFERROR(INDEX('الطلاب'!$C$6:$C$305,MATCH(B349&amp;"",'الطلاب'!$A$6:$A$305,0))&amp;"",""))</f>
        <v/>
      </c>
    </row>
    <row r="350">
      <c r="A350" s="5" t="n"/>
      <c r="B350" s="5" t="n"/>
      <c r="C350" s="5" t="n"/>
      <c r="D350" s="5" t="n"/>
      <c r="E350" s="6">
        <f>IF(B350&amp;""="","",IFERROR(INDEX('الطلاب'!$B$6:$B$305,MATCH(B350&amp;"",'الطلاب'!$A$6:$A$305,0))&amp;"","كود غير موجود"))</f>
        <v/>
      </c>
      <c r="F350" s="6">
        <f>IF(B350&amp;""="","",IFERROR(INDEX('الطلاب'!$C$6:$C$305,MATCH(B350&amp;"",'الطلاب'!$A$6:$A$305,0))&amp;"",""))</f>
        <v/>
      </c>
    </row>
    <row r="351">
      <c r="A351" s="5" t="n"/>
      <c r="B351" s="5" t="n"/>
      <c r="C351" s="5" t="n"/>
      <c r="D351" s="5" t="n"/>
      <c r="E351" s="6">
        <f>IF(B351&amp;""="","",IFERROR(INDEX('الطلاب'!$B$6:$B$305,MATCH(B351&amp;"",'الطلاب'!$A$6:$A$305,0))&amp;"","كود غير موجود"))</f>
        <v/>
      </c>
      <c r="F351" s="6">
        <f>IF(B351&amp;""="","",IFERROR(INDEX('الطلاب'!$C$6:$C$305,MATCH(B351&amp;"",'الطلاب'!$A$6:$A$305,0))&amp;"",""))</f>
        <v/>
      </c>
    </row>
    <row r="352">
      <c r="A352" s="5" t="n"/>
      <c r="B352" s="5" t="n"/>
      <c r="C352" s="5" t="n"/>
      <c r="D352" s="5" t="n"/>
      <c r="E352" s="6">
        <f>IF(B352&amp;""="","",IFERROR(INDEX('الطلاب'!$B$6:$B$305,MATCH(B352&amp;"",'الطلاب'!$A$6:$A$305,0))&amp;"","كود غير موجود"))</f>
        <v/>
      </c>
      <c r="F352" s="6">
        <f>IF(B352&amp;""="","",IFERROR(INDEX('الطلاب'!$C$6:$C$305,MATCH(B352&amp;"",'الطلاب'!$A$6:$A$305,0))&amp;"",""))</f>
        <v/>
      </c>
    </row>
    <row r="353">
      <c r="A353" s="5" t="n"/>
      <c r="B353" s="5" t="n"/>
      <c r="C353" s="5" t="n"/>
      <c r="D353" s="5" t="n"/>
      <c r="E353" s="6">
        <f>IF(B353&amp;""="","",IFERROR(INDEX('الطلاب'!$B$6:$B$305,MATCH(B353&amp;"",'الطلاب'!$A$6:$A$305,0))&amp;"","كود غير موجود"))</f>
        <v/>
      </c>
      <c r="F353" s="6">
        <f>IF(B353&amp;""="","",IFERROR(INDEX('الطلاب'!$C$6:$C$305,MATCH(B353&amp;"",'الطلاب'!$A$6:$A$305,0))&amp;"",""))</f>
        <v/>
      </c>
    </row>
    <row r="354">
      <c r="A354" s="5" t="n"/>
      <c r="B354" s="5" t="n"/>
      <c r="C354" s="5" t="n"/>
      <c r="D354" s="5" t="n"/>
      <c r="E354" s="6">
        <f>IF(B354&amp;""="","",IFERROR(INDEX('الطلاب'!$B$6:$B$305,MATCH(B354&amp;"",'الطلاب'!$A$6:$A$305,0))&amp;"","كود غير موجود"))</f>
        <v/>
      </c>
      <c r="F354" s="6">
        <f>IF(B354&amp;""="","",IFERROR(INDEX('الطلاب'!$C$6:$C$305,MATCH(B354&amp;"",'الطلاب'!$A$6:$A$305,0))&amp;"",""))</f>
        <v/>
      </c>
    </row>
    <row r="355">
      <c r="A355" s="5" t="n"/>
      <c r="B355" s="5" t="n"/>
      <c r="C355" s="5" t="n"/>
      <c r="D355" s="5" t="n"/>
      <c r="E355" s="6">
        <f>IF(B355&amp;""="","",IFERROR(INDEX('الطلاب'!$B$6:$B$305,MATCH(B355&amp;"",'الطلاب'!$A$6:$A$305,0))&amp;"","كود غير موجود"))</f>
        <v/>
      </c>
      <c r="F355" s="6">
        <f>IF(B355&amp;""="","",IFERROR(INDEX('الطلاب'!$C$6:$C$305,MATCH(B355&amp;"",'الطلاب'!$A$6:$A$305,0))&amp;"",""))</f>
        <v/>
      </c>
    </row>
    <row r="356">
      <c r="A356" s="5" t="n"/>
      <c r="B356" s="5" t="n"/>
      <c r="C356" s="5" t="n"/>
      <c r="D356" s="5" t="n"/>
      <c r="E356" s="6">
        <f>IF(B356&amp;""="","",IFERROR(INDEX('الطلاب'!$B$6:$B$305,MATCH(B356&amp;"",'الطلاب'!$A$6:$A$305,0))&amp;"","كود غير موجود"))</f>
        <v/>
      </c>
      <c r="F356" s="6">
        <f>IF(B356&amp;""="","",IFERROR(INDEX('الطلاب'!$C$6:$C$305,MATCH(B356&amp;"",'الطلاب'!$A$6:$A$305,0))&amp;"",""))</f>
        <v/>
      </c>
    </row>
    <row r="357">
      <c r="A357" s="5" t="n"/>
      <c r="B357" s="5" t="n"/>
      <c r="C357" s="5" t="n"/>
      <c r="D357" s="5" t="n"/>
      <c r="E357" s="6">
        <f>IF(B357&amp;""="","",IFERROR(INDEX('الطلاب'!$B$6:$B$305,MATCH(B357&amp;"",'الطلاب'!$A$6:$A$305,0))&amp;"","كود غير موجود"))</f>
        <v/>
      </c>
      <c r="F357" s="6">
        <f>IF(B357&amp;""="","",IFERROR(INDEX('الطلاب'!$C$6:$C$305,MATCH(B357&amp;"",'الطلاب'!$A$6:$A$305,0))&amp;"",""))</f>
        <v/>
      </c>
    </row>
    <row r="358">
      <c r="A358" s="5" t="n"/>
      <c r="B358" s="5" t="n"/>
      <c r="C358" s="5" t="n"/>
      <c r="D358" s="5" t="n"/>
      <c r="E358" s="6">
        <f>IF(B358&amp;""="","",IFERROR(INDEX('الطلاب'!$B$6:$B$305,MATCH(B358&amp;"",'الطلاب'!$A$6:$A$305,0))&amp;"","كود غير موجود"))</f>
        <v/>
      </c>
      <c r="F358" s="6">
        <f>IF(B358&amp;""="","",IFERROR(INDEX('الطلاب'!$C$6:$C$305,MATCH(B358&amp;"",'الطلاب'!$A$6:$A$305,0))&amp;"",""))</f>
        <v/>
      </c>
    </row>
    <row r="359">
      <c r="A359" s="5" t="n"/>
      <c r="B359" s="5" t="n"/>
      <c r="C359" s="5" t="n"/>
      <c r="D359" s="5" t="n"/>
      <c r="E359" s="6">
        <f>IF(B359&amp;""="","",IFERROR(INDEX('الطلاب'!$B$6:$B$305,MATCH(B359&amp;"",'الطلاب'!$A$6:$A$305,0))&amp;"","كود غير موجود"))</f>
        <v/>
      </c>
      <c r="F359" s="6">
        <f>IF(B359&amp;""="","",IFERROR(INDEX('الطلاب'!$C$6:$C$305,MATCH(B359&amp;"",'الطلاب'!$A$6:$A$305,0))&amp;"",""))</f>
        <v/>
      </c>
    </row>
    <row r="360">
      <c r="A360" s="5" t="n"/>
      <c r="B360" s="5" t="n"/>
      <c r="C360" s="5" t="n"/>
      <c r="D360" s="5" t="n"/>
      <c r="E360" s="6">
        <f>IF(B360&amp;""="","",IFERROR(INDEX('الطلاب'!$B$6:$B$305,MATCH(B360&amp;"",'الطلاب'!$A$6:$A$305,0))&amp;"","كود غير موجود"))</f>
        <v/>
      </c>
      <c r="F360" s="6">
        <f>IF(B360&amp;""="","",IFERROR(INDEX('الطلاب'!$C$6:$C$305,MATCH(B360&amp;"",'الطلاب'!$A$6:$A$305,0))&amp;"",""))</f>
        <v/>
      </c>
    </row>
    <row r="361">
      <c r="A361" s="5" t="n"/>
      <c r="B361" s="5" t="n"/>
      <c r="C361" s="5" t="n"/>
      <c r="D361" s="5" t="n"/>
      <c r="E361" s="6">
        <f>IF(B361&amp;""="","",IFERROR(INDEX('الطلاب'!$B$6:$B$305,MATCH(B361&amp;"",'الطلاب'!$A$6:$A$305,0))&amp;"","كود غير موجود"))</f>
        <v/>
      </c>
      <c r="F361" s="6">
        <f>IF(B361&amp;""="","",IFERROR(INDEX('الطلاب'!$C$6:$C$305,MATCH(B361&amp;"",'الطلاب'!$A$6:$A$305,0))&amp;"",""))</f>
        <v/>
      </c>
    </row>
    <row r="362">
      <c r="A362" s="5" t="n"/>
      <c r="B362" s="5" t="n"/>
      <c r="C362" s="5" t="n"/>
      <c r="D362" s="5" t="n"/>
      <c r="E362" s="6">
        <f>IF(B362&amp;""="","",IFERROR(INDEX('الطلاب'!$B$6:$B$305,MATCH(B362&amp;"",'الطلاب'!$A$6:$A$305,0))&amp;"","كود غير موجود"))</f>
        <v/>
      </c>
      <c r="F362" s="6">
        <f>IF(B362&amp;""="","",IFERROR(INDEX('الطلاب'!$C$6:$C$305,MATCH(B362&amp;"",'الطلاب'!$A$6:$A$305,0))&amp;"",""))</f>
        <v/>
      </c>
    </row>
    <row r="363">
      <c r="A363" s="5" t="n"/>
      <c r="B363" s="5" t="n"/>
      <c r="C363" s="5" t="n"/>
      <c r="D363" s="5" t="n"/>
      <c r="E363" s="6">
        <f>IF(B363&amp;""="","",IFERROR(INDEX('الطلاب'!$B$6:$B$305,MATCH(B363&amp;"",'الطلاب'!$A$6:$A$305,0))&amp;"","كود غير موجود"))</f>
        <v/>
      </c>
      <c r="F363" s="6">
        <f>IF(B363&amp;""="","",IFERROR(INDEX('الطلاب'!$C$6:$C$305,MATCH(B363&amp;"",'الطلاب'!$A$6:$A$305,0))&amp;"",""))</f>
        <v/>
      </c>
    </row>
    <row r="364">
      <c r="A364" s="5" t="n"/>
      <c r="B364" s="5" t="n"/>
      <c r="C364" s="5" t="n"/>
      <c r="D364" s="5" t="n"/>
      <c r="E364" s="6">
        <f>IF(B364&amp;""="","",IFERROR(INDEX('الطلاب'!$B$6:$B$305,MATCH(B364&amp;"",'الطلاب'!$A$6:$A$305,0))&amp;"","كود غير موجود"))</f>
        <v/>
      </c>
      <c r="F364" s="6">
        <f>IF(B364&amp;""="","",IFERROR(INDEX('الطلاب'!$C$6:$C$305,MATCH(B364&amp;"",'الطلاب'!$A$6:$A$305,0))&amp;"",""))</f>
        <v/>
      </c>
    </row>
    <row r="365">
      <c r="A365" s="5" t="n"/>
      <c r="B365" s="5" t="n"/>
      <c r="C365" s="5" t="n"/>
      <c r="D365" s="5" t="n"/>
      <c r="E365" s="6">
        <f>IF(B365&amp;""="","",IFERROR(INDEX('الطلاب'!$B$6:$B$305,MATCH(B365&amp;"",'الطلاب'!$A$6:$A$305,0))&amp;"","كود غير موجود"))</f>
        <v/>
      </c>
      <c r="F365" s="6">
        <f>IF(B365&amp;""="","",IFERROR(INDEX('الطلاب'!$C$6:$C$305,MATCH(B365&amp;"",'الطلاب'!$A$6:$A$305,0))&amp;"",""))</f>
        <v/>
      </c>
    </row>
    <row r="366">
      <c r="A366" s="5" t="n"/>
      <c r="B366" s="5" t="n"/>
      <c r="C366" s="5" t="n"/>
      <c r="D366" s="5" t="n"/>
      <c r="E366" s="6">
        <f>IF(B366&amp;""="","",IFERROR(INDEX('الطلاب'!$B$6:$B$305,MATCH(B366&amp;"",'الطلاب'!$A$6:$A$305,0))&amp;"","كود غير موجود"))</f>
        <v/>
      </c>
      <c r="F366" s="6">
        <f>IF(B366&amp;""="","",IFERROR(INDEX('الطلاب'!$C$6:$C$305,MATCH(B366&amp;"",'الطلاب'!$A$6:$A$305,0))&amp;"",""))</f>
        <v/>
      </c>
    </row>
    <row r="367">
      <c r="A367" s="5" t="n"/>
      <c r="B367" s="5" t="n"/>
      <c r="C367" s="5" t="n"/>
      <c r="D367" s="5" t="n"/>
      <c r="E367" s="6">
        <f>IF(B367&amp;""="","",IFERROR(INDEX('الطلاب'!$B$6:$B$305,MATCH(B367&amp;"",'الطلاب'!$A$6:$A$305,0))&amp;"","كود غير موجود"))</f>
        <v/>
      </c>
      <c r="F367" s="6">
        <f>IF(B367&amp;""="","",IFERROR(INDEX('الطلاب'!$C$6:$C$305,MATCH(B367&amp;"",'الطلاب'!$A$6:$A$305,0))&amp;"",""))</f>
        <v/>
      </c>
    </row>
    <row r="368">
      <c r="A368" s="5" t="n"/>
      <c r="B368" s="5" t="n"/>
      <c r="C368" s="5" t="n"/>
      <c r="D368" s="5" t="n"/>
      <c r="E368" s="6">
        <f>IF(B368&amp;""="","",IFERROR(INDEX('الطلاب'!$B$6:$B$305,MATCH(B368&amp;"",'الطلاب'!$A$6:$A$305,0))&amp;"","كود غير موجود"))</f>
        <v/>
      </c>
      <c r="F368" s="6">
        <f>IF(B368&amp;""="","",IFERROR(INDEX('الطلاب'!$C$6:$C$305,MATCH(B368&amp;"",'الطلاب'!$A$6:$A$305,0))&amp;"",""))</f>
        <v/>
      </c>
    </row>
    <row r="369">
      <c r="A369" s="5" t="n"/>
      <c r="B369" s="5" t="n"/>
      <c r="C369" s="5" t="n"/>
      <c r="D369" s="5" t="n"/>
      <c r="E369" s="6">
        <f>IF(B369&amp;""="","",IFERROR(INDEX('الطلاب'!$B$6:$B$305,MATCH(B369&amp;"",'الطلاب'!$A$6:$A$305,0))&amp;"","كود غير موجود"))</f>
        <v/>
      </c>
      <c r="F369" s="6">
        <f>IF(B369&amp;""="","",IFERROR(INDEX('الطلاب'!$C$6:$C$305,MATCH(B369&amp;"",'الطلاب'!$A$6:$A$305,0))&amp;"",""))</f>
        <v/>
      </c>
    </row>
    <row r="370">
      <c r="A370" s="5" t="n"/>
      <c r="B370" s="5" t="n"/>
      <c r="C370" s="5" t="n"/>
      <c r="D370" s="5" t="n"/>
      <c r="E370" s="6">
        <f>IF(B370&amp;""="","",IFERROR(INDEX('الطلاب'!$B$6:$B$305,MATCH(B370&amp;"",'الطلاب'!$A$6:$A$305,0))&amp;"","كود غير موجود"))</f>
        <v/>
      </c>
      <c r="F370" s="6">
        <f>IF(B370&amp;""="","",IFERROR(INDEX('الطلاب'!$C$6:$C$305,MATCH(B370&amp;"",'الطلاب'!$A$6:$A$305,0))&amp;"",""))</f>
        <v/>
      </c>
    </row>
    <row r="371">
      <c r="A371" s="5" t="n"/>
      <c r="B371" s="5" t="n"/>
      <c r="C371" s="5" t="n"/>
      <c r="D371" s="5" t="n"/>
      <c r="E371" s="6">
        <f>IF(B371&amp;""="","",IFERROR(INDEX('الطلاب'!$B$6:$B$305,MATCH(B371&amp;"",'الطلاب'!$A$6:$A$305,0))&amp;"","كود غير موجود"))</f>
        <v/>
      </c>
      <c r="F371" s="6">
        <f>IF(B371&amp;""="","",IFERROR(INDEX('الطلاب'!$C$6:$C$305,MATCH(B371&amp;"",'الطلاب'!$A$6:$A$305,0))&amp;"",""))</f>
        <v/>
      </c>
    </row>
    <row r="372">
      <c r="A372" s="5" t="n"/>
      <c r="B372" s="5" t="n"/>
      <c r="C372" s="5" t="n"/>
      <c r="D372" s="5" t="n"/>
      <c r="E372" s="6">
        <f>IF(B372&amp;""="","",IFERROR(INDEX('الطلاب'!$B$6:$B$305,MATCH(B372&amp;"",'الطلاب'!$A$6:$A$305,0))&amp;"","كود غير موجود"))</f>
        <v/>
      </c>
      <c r="F372" s="6">
        <f>IF(B372&amp;""="","",IFERROR(INDEX('الطلاب'!$C$6:$C$305,MATCH(B372&amp;"",'الطلاب'!$A$6:$A$305,0))&amp;"",""))</f>
        <v/>
      </c>
    </row>
    <row r="373">
      <c r="A373" s="5" t="n"/>
      <c r="B373" s="5" t="n"/>
      <c r="C373" s="5" t="n"/>
      <c r="D373" s="5" t="n"/>
      <c r="E373" s="6">
        <f>IF(B373&amp;""="","",IFERROR(INDEX('الطلاب'!$B$6:$B$305,MATCH(B373&amp;"",'الطلاب'!$A$6:$A$305,0))&amp;"","كود غير موجود"))</f>
        <v/>
      </c>
      <c r="F373" s="6">
        <f>IF(B373&amp;""="","",IFERROR(INDEX('الطلاب'!$C$6:$C$305,MATCH(B373&amp;"",'الطلاب'!$A$6:$A$305,0))&amp;"",""))</f>
        <v/>
      </c>
    </row>
    <row r="374">
      <c r="A374" s="5" t="n"/>
      <c r="B374" s="5" t="n"/>
      <c r="C374" s="5" t="n"/>
      <c r="D374" s="5" t="n"/>
      <c r="E374" s="6">
        <f>IF(B374&amp;""="","",IFERROR(INDEX('الطلاب'!$B$6:$B$305,MATCH(B374&amp;"",'الطلاب'!$A$6:$A$305,0))&amp;"","كود غير موجود"))</f>
        <v/>
      </c>
      <c r="F374" s="6">
        <f>IF(B374&amp;""="","",IFERROR(INDEX('الطلاب'!$C$6:$C$305,MATCH(B374&amp;"",'الطلاب'!$A$6:$A$305,0))&amp;"",""))</f>
        <v/>
      </c>
    </row>
    <row r="375">
      <c r="A375" s="5" t="n"/>
      <c r="B375" s="5" t="n"/>
      <c r="C375" s="5" t="n"/>
      <c r="D375" s="5" t="n"/>
      <c r="E375" s="6">
        <f>IF(B375&amp;""="","",IFERROR(INDEX('الطلاب'!$B$6:$B$305,MATCH(B375&amp;"",'الطلاب'!$A$6:$A$305,0))&amp;"","كود غير موجود"))</f>
        <v/>
      </c>
      <c r="F375" s="6">
        <f>IF(B375&amp;""="","",IFERROR(INDEX('الطلاب'!$C$6:$C$305,MATCH(B375&amp;"",'الطلاب'!$A$6:$A$305,0))&amp;"",""))</f>
        <v/>
      </c>
    </row>
    <row r="376">
      <c r="A376" s="5" t="n"/>
      <c r="B376" s="5" t="n"/>
      <c r="C376" s="5" t="n"/>
      <c r="D376" s="5" t="n"/>
      <c r="E376" s="6">
        <f>IF(B376&amp;""="","",IFERROR(INDEX('الطلاب'!$B$6:$B$305,MATCH(B376&amp;"",'الطلاب'!$A$6:$A$305,0))&amp;"","كود غير موجود"))</f>
        <v/>
      </c>
      <c r="F376" s="6">
        <f>IF(B376&amp;""="","",IFERROR(INDEX('الطلاب'!$C$6:$C$305,MATCH(B376&amp;"",'الطلاب'!$A$6:$A$305,0))&amp;"",""))</f>
        <v/>
      </c>
    </row>
    <row r="377">
      <c r="A377" s="5" t="n"/>
      <c r="B377" s="5" t="n"/>
      <c r="C377" s="5" t="n"/>
      <c r="D377" s="5" t="n"/>
      <c r="E377" s="6">
        <f>IF(B377&amp;""="","",IFERROR(INDEX('الطلاب'!$B$6:$B$305,MATCH(B377&amp;"",'الطلاب'!$A$6:$A$305,0))&amp;"","كود غير موجود"))</f>
        <v/>
      </c>
      <c r="F377" s="6">
        <f>IF(B377&amp;""="","",IFERROR(INDEX('الطلاب'!$C$6:$C$305,MATCH(B377&amp;"",'الطلاب'!$A$6:$A$305,0))&amp;"",""))</f>
        <v/>
      </c>
    </row>
    <row r="378">
      <c r="A378" s="5" t="n"/>
      <c r="B378" s="5" t="n"/>
      <c r="C378" s="5" t="n"/>
      <c r="D378" s="5" t="n"/>
      <c r="E378" s="6">
        <f>IF(B378&amp;""="","",IFERROR(INDEX('الطلاب'!$B$6:$B$305,MATCH(B378&amp;"",'الطلاب'!$A$6:$A$305,0))&amp;"","كود غير موجود"))</f>
        <v/>
      </c>
      <c r="F378" s="6">
        <f>IF(B378&amp;""="","",IFERROR(INDEX('الطلاب'!$C$6:$C$305,MATCH(B378&amp;"",'الطلاب'!$A$6:$A$305,0))&amp;"",""))</f>
        <v/>
      </c>
    </row>
    <row r="379">
      <c r="A379" s="5" t="n"/>
      <c r="B379" s="5" t="n"/>
      <c r="C379" s="5" t="n"/>
      <c r="D379" s="5" t="n"/>
      <c r="E379" s="6">
        <f>IF(B379&amp;""="","",IFERROR(INDEX('الطلاب'!$B$6:$B$305,MATCH(B379&amp;"",'الطلاب'!$A$6:$A$305,0))&amp;"","كود غير موجود"))</f>
        <v/>
      </c>
      <c r="F379" s="6">
        <f>IF(B379&amp;""="","",IFERROR(INDEX('الطلاب'!$C$6:$C$305,MATCH(B379&amp;"",'الطلاب'!$A$6:$A$305,0))&amp;"",""))</f>
        <v/>
      </c>
    </row>
    <row r="380">
      <c r="A380" s="5" t="n"/>
      <c r="B380" s="5" t="n"/>
      <c r="C380" s="5" t="n"/>
      <c r="D380" s="5" t="n"/>
      <c r="E380" s="6">
        <f>IF(B380&amp;""="","",IFERROR(INDEX('الطلاب'!$B$6:$B$305,MATCH(B380&amp;"",'الطلاب'!$A$6:$A$305,0))&amp;"","كود غير موجود"))</f>
        <v/>
      </c>
      <c r="F380" s="6">
        <f>IF(B380&amp;""="","",IFERROR(INDEX('الطلاب'!$C$6:$C$305,MATCH(B380&amp;"",'الطلاب'!$A$6:$A$305,0))&amp;"",""))</f>
        <v/>
      </c>
    </row>
    <row r="381">
      <c r="A381" s="5" t="n"/>
      <c r="B381" s="5" t="n"/>
      <c r="C381" s="5" t="n"/>
      <c r="D381" s="5" t="n"/>
      <c r="E381" s="6">
        <f>IF(B381&amp;""="","",IFERROR(INDEX('الطلاب'!$B$6:$B$305,MATCH(B381&amp;"",'الطلاب'!$A$6:$A$305,0))&amp;"","كود غير موجود"))</f>
        <v/>
      </c>
      <c r="F381" s="6">
        <f>IF(B381&amp;""="","",IFERROR(INDEX('الطلاب'!$C$6:$C$305,MATCH(B381&amp;"",'الطلاب'!$A$6:$A$305,0))&amp;"",""))</f>
        <v/>
      </c>
    </row>
    <row r="382">
      <c r="A382" s="5" t="n"/>
      <c r="B382" s="5" t="n"/>
      <c r="C382" s="5" t="n"/>
      <c r="D382" s="5" t="n"/>
      <c r="E382" s="6">
        <f>IF(B382&amp;""="","",IFERROR(INDEX('الطلاب'!$B$6:$B$305,MATCH(B382&amp;"",'الطلاب'!$A$6:$A$305,0))&amp;"","كود غير موجود"))</f>
        <v/>
      </c>
      <c r="F382" s="6">
        <f>IF(B382&amp;""="","",IFERROR(INDEX('الطلاب'!$C$6:$C$305,MATCH(B382&amp;"",'الطلاب'!$A$6:$A$305,0))&amp;"",""))</f>
        <v/>
      </c>
    </row>
    <row r="383">
      <c r="A383" s="5" t="n"/>
      <c r="B383" s="5" t="n"/>
      <c r="C383" s="5" t="n"/>
      <c r="D383" s="5" t="n"/>
      <c r="E383" s="6">
        <f>IF(B383&amp;""="","",IFERROR(INDEX('الطلاب'!$B$6:$B$305,MATCH(B383&amp;"",'الطلاب'!$A$6:$A$305,0))&amp;"","كود غير موجود"))</f>
        <v/>
      </c>
      <c r="F383" s="6">
        <f>IF(B383&amp;""="","",IFERROR(INDEX('الطلاب'!$C$6:$C$305,MATCH(B383&amp;"",'الطلاب'!$A$6:$A$305,0))&amp;"",""))</f>
        <v/>
      </c>
    </row>
    <row r="384">
      <c r="A384" s="5" t="n"/>
      <c r="B384" s="5" t="n"/>
      <c r="C384" s="5" t="n"/>
      <c r="D384" s="5" t="n"/>
      <c r="E384" s="6">
        <f>IF(B384&amp;""="","",IFERROR(INDEX('الطلاب'!$B$6:$B$305,MATCH(B384&amp;"",'الطلاب'!$A$6:$A$305,0))&amp;"","كود غير موجود"))</f>
        <v/>
      </c>
      <c r="F384" s="6">
        <f>IF(B384&amp;""="","",IFERROR(INDEX('الطلاب'!$C$6:$C$305,MATCH(B384&amp;"",'الطلاب'!$A$6:$A$305,0))&amp;"",""))</f>
        <v/>
      </c>
    </row>
    <row r="385">
      <c r="A385" s="5" t="n"/>
      <c r="B385" s="5" t="n"/>
      <c r="C385" s="5" t="n"/>
      <c r="D385" s="5" t="n"/>
      <c r="E385" s="6">
        <f>IF(B385&amp;""="","",IFERROR(INDEX('الطلاب'!$B$6:$B$305,MATCH(B385&amp;"",'الطلاب'!$A$6:$A$305,0))&amp;"","كود غير موجود"))</f>
        <v/>
      </c>
      <c r="F385" s="6">
        <f>IF(B385&amp;""="","",IFERROR(INDEX('الطلاب'!$C$6:$C$305,MATCH(B385&amp;"",'الطلاب'!$A$6:$A$305,0))&amp;"",""))</f>
        <v/>
      </c>
    </row>
    <row r="386">
      <c r="A386" s="5" t="n"/>
      <c r="B386" s="5" t="n"/>
      <c r="C386" s="5" t="n"/>
      <c r="D386" s="5" t="n"/>
      <c r="E386" s="6">
        <f>IF(B386&amp;""="","",IFERROR(INDEX('الطلاب'!$B$6:$B$305,MATCH(B386&amp;"",'الطلاب'!$A$6:$A$305,0))&amp;"","كود غير موجود"))</f>
        <v/>
      </c>
      <c r="F386" s="6">
        <f>IF(B386&amp;""="","",IFERROR(INDEX('الطلاب'!$C$6:$C$305,MATCH(B386&amp;"",'الطلاب'!$A$6:$A$305,0))&amp;"",""))</f>
        <v/>
      </c>
    </row>
    <row r="387">
      <c r="A387" s="5" t="n"/>
      <c r="B387" s="5" t="n"/>
      <c r="C387" s="5" t="n"/>
      <c r="D387" s="5" t="n"/>
      <c r="E387" s="6">
        <f>IF(B387&amp;""="","",IFERROR(INDEX('الطلاب'!$B$6:$B$305,MATCH(B387&amp;"",'الطلاب'!$A$6:$A$305,0))&amp;"","كود غير موجود"))</f>
        <v/>
      </c>
      <c r="F387" s="6">
        <f>IF(B387&amp;""="","",IFERROR(INDEX('الطلاب'!$C$6:$C$305,MATCH(B387&amp;"",'الطلاب'!$A$6:$A$305,0))&amp;"",""))</f>
        <v/>
      </c>
    </row>
    <row r="388">
      <c r="A388" s="5" t="n"/>
      <c r="B388" s="5" t="n"/>
      <c r="C388" s="5" t="n"/>
      <c r="D388" s="5" t="n"/>
      <c r="E388" s="6">
        <f>IF(B388&amp;""="","",IFERROR(INDEX('الطلاب'!$B$6:$B$305,MATCH(B388&amp;"",'الطلاب'!$A$6:$A$305,0))&amp;"","كود غير موجود"))</f>
        <v/>
      </c>
      <c r="F388" s="6">
        <f>IF(B388&amp;""="","",IFERROR(INDEX('الطلاب'!$C$6:$C$305,MATCH(B388&amp;"",'الطلاب'!$A$6:$A$305,0))&amp;"",""))</f>
        <v/>
      </c>
    </row>
    <row r="389">
      <c r="A389" s="5" t="n"/>
      <c r="B389" s="5" t="n"/>
      <c r="C389" s="5" t="n"/>
      <c r="D389" s="5" t="n"/>
      <c r="E389" s="6">
        <f>IF(B389&amp;""="","",IFERROR(INDEX('الطلاب'!$B$6:$B$305,MATCH(B389&amp;"",'الطلاب'!$A$6:$A$305,0))&amp;"","كود غير موجود"))</f>
        <v/>
      </c>
      <c r="F389" s="6">
        <f>IF(B389&amp;""="","",IFERROR(INDEX('الطلاب'!$C$6:$C$305,MATCH(B389&amp;"",'الطلاب'!$A$6:$A$305,0))&amp;"",""))</f>
        <v/>
      </c>
    </row>
    <row r="390">
      <c r="A390" s="5" t="n"/>
      <c r="B390" s="5" t="n"/>
      <c r="C390" s="5" t="n"/>
      <c r="D390" s="5" t="n"/>
      <c r="E390" s="6">
        <f>IF(B390&amp;""="","",IFERROR(INDEX('الطلاب'!$B$6:$B$305,MATCH(B390&amp;"",'الطلاب'!$A$6:$A$305,0))&amp;"","كود غير موجود"))</f>
        <v/>
      </c>
      <c r="F390" s="6">
        <f>IF(B390&amp;""="","",IFERROR(INDEX('الطلاب'!$C$6:$C$305,MATCH(B390&amp;"",'الطلاب'!$A$6:$A$305,0))&amp;"",""))</f>
        <v/>
      </c>
    </row>
    <row r="391">
      <c r="A391" s="5" t="n"/>
      <c r="B391" s="5" t="n"/>
      <c r="C391" s="5" t="n"/>
      <c r="D391" s="5" t="n"/>
      <c r="E391" s="6">
        <f>IF(B391&amp;""="","",IFERROR(INDEX('الطلاب'!$B$6:$B$305,MATCH(B391&amp;"",'الطلاب'!$A$6:$A$305,0))&amp;"","كود غير موجود"))</f>
        <v/>
      </c>
      <c r="F391" s="6">
        <f>IF(B391&amp;""="","",IFERROR(INDEX('الطلاب'!$C$6:$C$305,MATCH(B391&amp;"",'الطلاب'!$A$6:$A$305,0))&amp;"",""))</f>
        <v/>
      </c>
    </row>
    <row r="392">
      <c r="A392" s="5" t="n"/>
      <c r="B392" s="5" t="n"/>
      <c r="C392" s="5" t="n"/>
      <c r="D392" s="5" t="n"/>
      <c r="E392" s="6">
        <f>IF(B392&amp;""="","",IFERROR(INDEX('الطلاب'!$B$6:$B$305,MATCH(B392&amp;"",'الطلاب'!$A$6:$A$305,0))&amp;"","كود غير موجود"))</f>
        <v/>
      </c>
      <c r="F392" s="6">
        <f>IF(B392&amp;""="","",IFERROR(INDEX('الطلاب'!$C$6:$C$305,MATCH(B392&amp;"",'الطلاب'!$A$6:$A$305,0))&amp;"",""))</f>
        <v/>
      </c>
    </row>
    <row r="393">
      <c r="A393" s="5" t="n"/>
      <c r="B393" s="5" t="n"/>
      <c r="C393" s="5" t="n"/>
      <c r="D393" s="5" t="n"/>
      <c r="E393" s="6">
        <f>IF(B393&amp;""="","",IFERROR(INDEX('الطلاب'!$B$6:$B$305,MATCH(B393&amp;"",'الطلاب'!$A$6:$A$305,0))&amp;"","كود غير موجود"))</f>
        <v/>
      </c>
      <c r="F393" s="6">
        <f>IF(B393&amp;""="","",IFERROR(INDEX('الطلاب'!$C$6:$C$305,MATCH(B393&amp;"",'الطلاب'!$A$6:$A$305,0))&amp;"",""))</f>
        <v/>
      </c>
    </row>
    <row r="394">
      <c r="A394" s="5" t="n"/>
      <c r="B394" s="5" t="n"/>
      <c r="C394" s="5" t="n"/>
      <c r="D394" s="5" t="n"/>
      <c r="E394" s="6">
        <f>IF(B394&amp;""="","",IFERROR(INDEX('الطلاب'!$B$6:$B$305,MATCH(B394&amp;"",'الطلاب'!$A$6:$A$305,0))&amp;"","كود غير موجود"))</f>
        <v/>
      </c>
      <c r="F394" s="6">
        <f>IF(B394&amp;""="","",IFERROR(INDEX('الطلاب'!$C$6:$C$305,MATCH(B394&amp;"",'الطلاب'!$A$6:$A$305,0))&amp;"",""))</f>
        <v/>
      </c>
    </row>
    <row r="395">
      <c r="A395" s="5" t="n"/>
      <c r="B395" s="5" t="n"/>
      <c r="C395" s="5" t="n"/>
      <c r="D395" s="5" t="n"/>
      <c r="E395" s="6">
        <f>IF(B395&amp;""="","",IFERROR(INDEX('الطلاب'!$B$6:$B$305,MATCH(B395&amp;"",'الطلاب'!$A$6:$A$305,0))&amp;"","كود غير موجود"))</f>
        <v/>
      </c>
      <c r="F395" s="6">
        <f>IF(B395&amp;""="","",IFERROR(INDEX('الطلاب'!$C$6:$C$305,MATCH(B395&amp;"",'الطلاب'!$A$6:$A$305,0))&amp;"",""))</f>
        <v/>
      </c>
    </row>
    <row r="396">
      <c r="A396" s="5" t="n"/>
      <c r="B396" s="5" t="n"/>
      <c r="C396" s="5" t="n"/>
      <c r="D396" s="5" t="n"/>
      <c r="E396" s="6">
        <f>IF(B396&amp;""="","",IFERROR(INDEX('الطلاب'!$B$6:$B$305,MATCH(B396&amp;"",'الطلاب'!$A$6:$A$305,0))&amp;"","كود غير موجود"))</f>
        <v/>
      </c>
      <c r="F396" s="6">
        <f>IF(B396&amp;""="","",IFERROR(INDEX('الطلاب'!$C$6:$C$305,MATCH(B396&amp;"",'الطلاب'!$A$6:$A$305,0))&amp;"",""))</f>
        <v/>
      </c>
    </row>
    <row r="397">
      <c r="A397" s="5" t="n"/>
      <c r="B397" s="5" t="n"/>
      <c r="C397" s="5" t="n"/>
      <c r="D397" s="5" t="n"/>
      <c r="E397" s="6">
        <f>IF(B397&amp;""="","",IFERROR(INDEX('الطلاب'!$B$6:$B$305,MATCH(B397&amp;"",'الطلاب'!$A$6:$A$305,0))&amp;"","كود غير موجود"))</f>
        <v/>
      </c>
      <c r="F397" s="6">
        <f>IF(B397&amp;""="","",IFERROR(INDEX('الطلاب'!$C$6:$C$305,MATCH(B397&amp;"",'الطلاب'!$A$6:$A$305,0))&amp;"",""))</f>
        <v/>
      </c>
    </row>
    <row r="398">
      <c r="A398" s="5" t="n"/>
      <c r="B398" s="5" t="n"/>
      <c r="C398" s="5" t="n"/>
      <c r="D398" s="5" t="n"/>
      <c r="E398" s="6">
        <f>IF(B398&amp;""="","",IFERROR(INDEX('الطلاب'!$B$6:$B$305,MATCH(B398&amp;"",'الطلاب'!$A$6:$A$305,0))&amp;"","كود غير موجود"))</f>
        <v/>
      </c>
      <c r="F398" s="6">
        <f>IF(B398&amp;""="","",IFERROR(INDEX('الطلاب'!$C$6:$C$305,MATCH(B398&amp;"",'الطلاب'!$A$6:$A$305,0))&amp;"",""))</f>
        <v/>
      </c>
    </row>
    <row r="399">
      <c r="A399" s="5" t="n"/>
      <c r="B399" s="5" t="n"/>
      <c r="C399" s="5" t="n"/>
      <c r="D399" s="5" t="n"/>
      <c r="E399" s="6">
        <f>IF(B399&amp;""="","",IFERROR(INDEX('الطلاب'!$B$6:$B$305,MATCH(B399&amp;"",'الطلاب'!$A$6:$A$305,0))&amp;"","كود غير موجود"))</f>
        <v/>
      </c>
      <c r="F399" s="6">
        <f>IF(B399&amp;""="","",IFERROR(INDEX('الطلاب'!$C$6:$C$305,MATCH(B399&amp;"",'الطلاب'!$A$6:$A$305,0))&amp;"",""))</f>
        <v/>
      </c>
    </row>
    <row r="400">
      <c r="A400" s="5" t="n"/>
      <c r="B400" s="5" t="n"/>
      <c r="C400" s="5" t="n"/>
      <c r="D400" s="5" t="n"/>
      <c r="E400" s="6">
        <f>IF(B400&amp;""="","",IFERROR(INDEX('الطلاب'!$B$6:$B$305,MATCH(B400&amp;"",'الطلاب'!$A$6:$A$305,0))&amp;"","كود غير موجود"))</f>
        <v/>
      </c>
      <c r="F400" s="6">
        <f>IF(B400&amp;""="","",IFERROR(INDEX('الطلاب'!$C$6:$C$305,MATCH(B400&amp;"",'الطلاب'!$A$6:$A$305,0))&amp;"",""))</f>
        <v/>
      </c>
    </row>
    <row r="401">
      <c r="A401" s="5" t="n"/>
      <c r="B401" s="5" t="n"/>
      <c r="C401" s="5" t="n"/>
      <c r="D401" s="5" t="n"/>
      <c r="E401" s="6">
        <f>IF(B401&amp;""="","",IFERROR(INDEX('الطلاب'!$B$6:$B$305,MATCH(B401&amp;"",'الطلاب'!$A$6:$A$305,0))&amp;"","كود غير موجود"))</f>
        <v/>
      </c>
      <c r="F401" s="6">
        <f>IF(B401&amp;""="","",IFERROR(INDEX('الطلاب'!$C$6:$C$305,MATCH(B401&amp;"",'الطلاب'!$A$6:$A$305,0))&amp;"",""))</f>
        <v/>
      </c>
    </row>
    <row r="402">
      <c r="A402" s="5" t="n"/>
      <c r="B402" s="5" t="n"/>
      <c r="C402" s="5" t="n"/>
      <c r="D402" s="5" t="n"/>
      <c r="E402" s="6">
        <f>IF(B402&amp;""="","",IFERROR(INDEX('الطلاب'!$B$6:$B$305,MATCH(B402&amp;"",'الطلاب'!$A$6:$A$305,0))&amp;"","كود غير موجود"))</f>
        <v/>
      </c>
      <c r="F402" s="6">
        <f>IF(B402&amp;""="","",IFERROR(INDEX('الطلاب'!$C$6:$C$305,MATCH(B402&amp;"",'الطلاب'!$A$6:$A$305,0))&amp;"",""))</f>
        <v/>
      </c>
    </row>
    <row r="403">
      <c r="A403" s="5" t="n"/>
      <c r="B403" s="5" t="n"/>
      <c r="C403" s="5" t="n"/>
      <c r="D403" s="5" t="n"/>
      <c r="E403" s="6">
        <f>IF(B403&amp;""="","",IFERROR(INDEX('الطلاب'!$B$6:$B$305,MATCH(B403&amp;"",'الطلاب'!$A$6:$A$305,0))&amp;"","كود غير موجود"))</f>
        <v/>
      </c>
      <c r="F403" s="6">
        <f>IF(B403&amp;""="","",IFERROR(INDEX('الطلاب'!$C$6:$C$305,MATCH(B403&amp;"",'الطلاب'!$A$6:$A$305,0))&amp;"",""))</f>
        <v/>
      </c>
    </row>
    <row r="404">
      <c r="A404" s="5" t="n"/>
      <c r="B404" s="5" t="n"/>
      <c r="C404" s="5" t="n"/>
      <c r="D404" s="5" t="n"/>
      <c r="E404" s="6">
        <f>IF(B404&amp;""="","",IFERROR(INDEX('الطلاب'!$B$6:$B$305,MATCH(B404&amp;"",'الطلاب'!$A$6:$A$305,0))&amp;"","كود غير موجود"))</f>
        <v/>
      </c>
      <c r="F404" s="6">
        <f>IF(B404&amp;""="","",IFERROR(INDEX('الطلاب'!$C$6:$C$305,MATCH(B404&amp;"",'الطلاب'!$A$6:$A$305,0))&amp;"",""))</f>
        <v/>
      </c>
    </row>
    <row r="405">
      <c r="A405" s="5" t="n"/>
      <c r="B405" s="5" t="n"/>
      <c r="C405" s="5" t="n"/>
      <c r="D405" s="5" t="n"/>
      <c r="E405" s="6">
        <f>IF(B405&amp;""="","",IFERROR(INDEX('الطلاب'!$B$6:$B$305,MATCH(B405&amp;"",'الطلاب'!$A$6:$A$305,0))&amp;"","كود غير موجود"))</f>
        <v/>
      </c>
      <c r="F405" s="6">
        <f>IF(B405&amp;""="","",IFERROR(INDEX('الطلاب'!$C$6:$C$305,MATCH(B405&amp;"",'الطلاب'!$A$6:$A$305,0))&amp;"",""))</f>
        <v/>
      </c>
    </row>
    <row r="406">
      <c r="A406" s="5" t="n"/>
      <c r="B406" s="5" t="n"/>
      <c r="C406" s="5" t="n"/>
      <c r="D406" s="5" t="n"/>
      <c r="E406" s="6">
        <f>IF(B406&amp;""="","",IFERROR(INDEX('الطلاب'!$B$6:$B$305,MATCH(B406&amp;"",'الطلاب'!$A$6:$A$305,0))&amp;"","كود غير موجود"))</f>
        <v/>
      </c>
      <c r="F406" s="6">
        <f>IF(B406&amp;""="","",IFERROR(INDEX('الطلاب'!$C$6:$C$305,MATCH(B406&amp;"",'الطلاب'!$A$6:$A$305,0))&amp;"",""))</f>
        <v/>
      </c>
    </row>
    <row r="407">
      <c r="A407" s="5" t="n"/>
      <c r="B407" s="5" t="n"/>
      <c r="C407" s="5" t="n"/>
      <c r="D407" s="5" t="n"/>
      <c r="E407" s="6">
        <f>IF(B407&amp;""="","",IFERROR(INDEX('الطلاب'!$B$6:$B$305,MATCH(B407&amp;"",'الطلاب'!$A$6:$A$305,0))&amp;"","كود غير موجود"))</f>
        <v/>
      </c>
      <c r="F407" s="6">
        <f>IF(B407&amp;""="","",IFERROR(INDEX('الطلاب'!$C$6:$C$305,MATCH(B407&amp;"",'الطلاب'!$A$6:$A$305,0))&amp;"",""))</f>
        <v/>
      </c>
    </row>
    <row r="408">
      <c r="A408" s="5" t="n"/>
      <c r="B408" s="5" t="n"/>
      <c r="C408" s="5" t="n"/>
      <c r="D408" s="5" t="n"/>
      <c r="E408" s="6">
        <f>IF(B408&amp;""="","",IFERROR(INDEX('الطلاب'!$B$6:$B$305,MATCH(B408&amp;"",'الطلاب'!$A$6:$A$305,0))&amp;"","كود غير موجود"))</f>
        <v/>
      </c>
      <c r="F408" s="6">
        <f>IF(B408&amp;""="","",IFERROR(INDEX('الطلاب'!$C$6:$C$305,MATCH(B408&amp;"",'الطلاب'!$A$6:$A$305,0))&amp;"",""))</f>
        <v/>
      </c>
    </row>
    <row r="409">
      <c r="A409" s="5" t="n"/>
      <c r="B409" s="5" t="n"/>
      <c r="C409" s="5" t="n"/>
      <c r="D409" s="5" t="n"/>
      <c r="E409" s="6">
        <f>IF(B409&amp;""="","",IFERROR(INDEX('الطلاب'!$B$6:$B$305,MATCH(B409&amp;"",'الطلاب'!$A$6:$A$305,0))&amp;"","كود غير موجود"))</f>
        <v/>
      </c>
      <c r="F409" s="6">
        <f>IF(B409&amp;""="","",IFERROR(INDEX('الطلاب'!$C$6:$C$305,MATCH(B409&amp;"",'الطلاب'!$A$6:$A$305,0))&amp;"",""))</f>
        <v/>
      </c>
    </row>
    <row r="410">
      <c r="A410" s="5" t="n"/>
      <c r="B410" s="5" t="n"/>
      <c r="C410" s="5" t="n"/>
      <c r="D410" s="5" t="n"/>
      <c r="E410" s="6">
        <f>IF(B410&amp;""="","",IFERROR(INDEX('الطلاب'!$B$6:$B$305,MATCH(B410&amp;"",'الطلاب'!$A$6:$A$305,0))&amp;"","كود غير موجود"))</f>
        <v/>
      </c>
      <c r="F410" s="6">
        <f>IF(B410&amp;""="","",IFERROR(INDEX('الطلاب'!$C$6:$C$305,MATCH(B410&amp;"",'الطلاب'!$A$6:$A$305,0))&amp;"",""))</f>
        <v/>
      </c>
    </row>
    <row r="411">
      <c r="A411" s="5" t="n"/>
      <c r="B411" s="5" t="n"/>
      <c r="C411" s="5" t="n"/>
      <c r="D411" s="5" t="n"/>
      <c r="E411" s="6">
        <f>IF(B411&amp;""="","",IFERROR(INDEX('الطلاب'!$B$6:$B$305,MATCH(B411&amp;"",'الطلاب'!$A$6:$A$305,0))&amp;"","كود غير موجود"))</f>
        <v/>
      </c>
      <c r="F411" s="6">
        <f>IF(B411&amp;""="","",IFERROR(INDEX('الطلاب'!$C$6:$C$305,MATCH(B411&amp;"",'الطلاب'!$A$6:$A$305,0))&amp;"",""))</f>
        <v/>
      </c>
    </row>
    <row r="412">
      <c r="A412" s="5" t="n"/>
      <c r="B412" s="5" t="n"/>
      <c r="C412" s="5" t="n"/>
      <c r="D412" s="5" t="n"/>
      <c r="E412" s="6">
        <f>IF(B412&amp;""="","",IFERROR(INDEX('الطلاب'!$B$6:$B$305,MATCH(B412&amp;"",'الطلاب'!$A$6:$A$305,0))&amp;"","كود غير موجود"))</f>
        <v/>
      </c>
      <c r="F412" s="6">
        <f>IF(B412&amp;""="","",IFERROR(INDEX('الطلاب'!$C$6:$C$305,MATCH(B412&amp;"",'الطلاب'!$A$6:$A$305,0))&amp;"",""))</f>
        <v/>
      </c>
    </row>
    <row r="413">
      <c r="A413" s="5" t="n"/>
      <c r="B413" s="5" t="n"/>
      <c r="C413" s="5" t="n"/>
      <c r="D413" s="5" t="n"/>
      <c r="E413" s="6">
        <f>IF(B413&amp;""="","",IFERROR(INDEX('الطلاب'!$B$6:$B$305,MATCH(B413&amp;"",'الطلاب'!$A$6:$A$305,0))&amp;"","كود غير موجود"))</f>
        <v/>
      </c>
      <c r="F413" s="6">
        <f>IF(B413&amp;""="","",IFERROR(INDEX('الطلاب'!$C$6:$C$305,MATCH(B413&amp;"",'الطلاب'!$A$6:$A$305,0))&amp;"",""))</f>
        <v/>
      </c>
    </row>
    <row r="414">
      <c r="A414" s="5" t="n"/>
      <c r="B414" s="5" t="n"/>
      <c r="C414" s="5" t="n"/>
      <c r="D414" s="5" t="n"/>
      <c r="E414" s="6">
        <f>IF(B414&amp;""="","",IFERROR(INDEX('الطلاب'!$B$6:$B$305,MATCH(B414&amp;"",'الطلاب'!$A$6:$A$305,0))&amp;"","كود غير موجود"))</f>
        <v/>
      </c>
      <c r="F414" s="6">
        <f>IF(B414&amp;""="","",IFERROR(INDEX('الطلاب'!$C$6:$C$305,MATCH(B414&amp;"",'الطلاب'!$A$6:$A$305,0))&amp;"",""))</f>
        <v/>
      </c>
    </row>
    <row r="415">
      <c r="A415" s="5" t="n"/>
      <c r="B415" s="5" t="n"/>
      <c r="C415" s="5" t="n"/>
      <c r="D415" s="5" t="n"/>
      <c r="E415" s="6">
        <f>IF(B415&amp;""="","",IFERROR(INDEX('الطلاب'!$B$6:$B$305,MATCH(B415&amp;"",'الطلاب'!$A$6:$A$305,0))&amp;"","كود غير موجود"))</f>
        <v/>
      </c>
      <c r="F415" s="6">
        <f>IF(B415&amp;""="","",IFERROR(INDEX('الطلاب'!$C$6:$C$305,MATCH(B415&amp;"",'الطلاب'!$A$6:$A$305,0))&amp;"",""))</f>
        <v/>
      </c>
    </row>
    <row r="416">
      <c r="A416" s="5" t="n"/>
      <c r="B416" s="5" t="n"/>
      <c r="C416" s="5" t="n"/>
      <c r="D416" s="5" t="n"/>
      <c r="E416" s="6">
        <f>IF(B416&amp;""="","",IFERROR(INDEX('الطلاب'!$B$6:$B$305,MATCH(B416&amp;"",'الطلاب'!$A$6:$A$305,0))&amp;"","كود غير موجود"))</f>
        <v/>
      </c>
      <c r="F416" s="6">
        <f>IF(B416&amp;""="","",IFERROR(INDEX('الطلاب'!$C$6:$C$305,MATCH(B416&amp;"",'الطلاب'!$A$6:$A$305,0))&amp;"",""))</f>
        <v/>
      </c>
    </row>
    <row r="417">
      <c r="A417" s="5" t="n"/>
      <c r="B417" s="5" t="n"/>
      <c r="C417" s="5" t="n"/>
      <c r="D417" s="5" t="n"/>
      <c r="E417" s="6">
        <f>IF(B417&amp;""="","",IFERROR(INDEX('الطلاب'!$B$6:$B$305,MATCH(B417&amp;"",'الطلاب'!$A$6:$A$305,0))&amp;"","كود غير موجود"))</f>
        <v/>
      </c>
      <c r="F417" s="6">
        <f>IF(B417&amp;""="","",IFERROR(INDEX('الطلاب'!$C$6:$C$305,MATCH(B417&amp;"",'الطلاب'!$A$6:$A$305,0))&amp;"",""))</f>
        <v/>
      </c>
    </row>
    <row r="418">
      <c r="A418" s="5" t="n"/>
      <c r="B418" s="5" t="n"/>
      <c r="C418" s="5" t="n"/>
      <c r="D418" s="5" t="n"/>
      <c r="E418" s="6">
        <f>IF(B418&amp;""="","",IFERROR(INDEX('الطلاب'!$B$6:$B$305,MATCH(B418&amp;"",'الطلاب'!$A$6:$A$305,0))&amp;"","كود غير موجود"))</f>
        <v/>
      </c>
      <c r="F418" s="6">
        <f>IF(B418&amp;""="","",IFERROR(INDEX('الطلاب'!$C$6:$C$305,MATCH(B418&amp;"",'الطلاب'!$A$6:$A$305,0))&amp;"",""))</f>
        <v/>
      </c>
    </row>
    <row r="419">
      <c r="A419" s="5" t="n"/>
      <c r="B419" s="5" t="n"/>
      <c r="C419" s="5" t="n"/>
      <c r="D419" s="5" t="n"/>
      <c r="E419" s="6">
        <f>IF(B419&amp;""="","",IFERROR(INDEX('الطلاب'!$B$6:$B$305,MATCH(B419&amp;"",'الطلاب'!$A$6:$A$305,0))&amp;"","كود غير موجود"))</f>
        <v/>
      </c>
      <c r="F419" s="6">
        <f>IF(B419&amp;""="","",IFERROR(INDEX('الطلاب'!$C$6:$C$305,MATCH(B419&amp;"",'الطلاب'!$A$6:$A$305,0))&amp;"",""))</f>
        <v/>
      </c>
    </row>
    <row r="420">
      <c r="A420" s="5" t="n"/>
      <c r="B420" s="5" t="n"/>
      <c r="C420" s="5" t="n"/>
      <c r="D420" s="5" t="n"/>
      <c r="E420" s="6">
        <f>IF(B420&amp;""="","",IFERROR(INDEX('الطلاب'!$B$6:$B$305,MATCH(B420&amp;"",'الطلاب'!$A$6:$A$305,0))&amp;"","كود غير موجود"))</f>
        <v/>
      </c>
      <c r="F420" s="6">
        <f>IF(B420&amp;""="","",IFERROR(INDEX('الطلاب'!$C$6:$C$305,MATCH(B420&amp;"",'الطلاب'!$A$6:$A$305,0))&amp;"",""))</f>
        <v/>
      </c>
    </row>
    <row r="421">
      <c r="A421" s="5" t="n"/>
      <c r="B421" s="5" t="n"/>
      <c r="C421" s="5" t="n"/>
      <c r="D421" s="5" t="n"/>
      <c r="E421" s="6">
        <f>IF(B421&amp;""="","",IFERROR(INDEX('الطلاب'!$B$6:$B$305,MATCH(B421&amp;"",'الطلاب'!$A$6:$A$305,0))&amp;"","كود غير موجود"))</f>
        <v/>
      </c>
      <c r="F421" s="6">
        <f>IF(B421&amp;""="","",IFERROR(INDEX('الطلاب'!$C$6:$C$305,MATCH(B421&amp;"",'الطلاب'!$A$6:$A$305,0))&amp;"",""))</f>
        <v/>
      </c>
    </row>
    <row r="422">
      <c r="A422" s="5" t="n"/>
      <c r="B422" s="5" t="n"/>
      <c r="C422" s="5" t="n"/>
      <c r="D422" s="5" t="n"/>
      <c r="E422" s="6">
        <f>IF(B422&amp;""="","",IFERROR(INDEX('الطلاب'!$B$6:$B$305,MATCH(B422&amp;"",'الطلاب'!$A$6:$A$305,0))&amp;"","كود غير موجود"))</f>
        <v/>
      </c>
      <c r="F422" s="6">
        <f>IF(B422&amp;""="","",IFERROR(INDEX('الطلاب'!$C$6:$C$305,MATCH(B422&amp;"",'الطلاب'!$A$6:$A$305,0))&amp;"",""))</f>
        <v/>
      </c>
    </row>
    <row r="423">
      <c r="A423" s="5" t="n"/>
      <c r="B423" s="5" t="n"/>
      <c r="C423" s="5" t="n"/>
      <c r="D423" s="5" t="n"/>
      <c r="E423" s="6">
        <f>IF(B423&amp;""="","",IFERROR(INDEX('الطلاب'!$B$6:$B$305,MATCH(B423&amp;"",'الطلاب'!$A$6:$A$305,0))&amp;"","كود غير موجود"))</f>
        <v/>
      </c>
      <c r="F423" s="6">
        <f>IF(B423&amp;""="","",IFERROR(INDEX('الطلاب'!$C$6:$C$305,MATCH(B423&amp;"",'الطلاب'!$A$6:$A$305,0))&amp;"",""))</f>
        <v/>
      </c>
    </row>
    <row r="424">
      <c r="A424" s="5" t="n"/>
      <c r="B424" s="5" t="n"/>
      <c r="C424" s="5" t="n"/>
      <c r="D424" s="5" t="n"/>
      <c r="E424" s="6">
        <f>IF(B424&amp;""="","",IFERROR(INDEX('الطلاب'!$B$6:$B$305,MATCH(B424&amp;"",'الطلاب'!$A$6:$A$305,0))&amp;"","كود غير موجود"))</f>
        <v/>
      </c>
      <c r="F424" s="6">
        <f>IF(B424&amp;""="","",IFERROR(INDEX('الطلاب'!$C$6:$C$305,MATCH(B424&amp;"",'الطلاب'!$A$6:$A$305,0))&amp;"",""))</f>
        <v/>
      </c>
    </row>
    <row r="425">
      <c r="A425" s="5" t="n"/>
      <c r="B425" s="5" t="n"/>
      <c r="C425" s="5" t="n"/>
      <c r="D425" s="5" t="n"/>
      <c r="E425" s="6">
        <f>IF(B425&amp;""="","",IFERROR(INDEX('الطلاب'!$B$6:$B$305,MATCH(B425&amp;"",'الطلاب'!$A$6:$A$305,0))&amp;"","كود غير موجود"))</f>
        <v/>
      </c>
      <c r="F425" s="6">
        <f>IF(B425&amp;""="","",IFERROR(INDEX('الطلاب'!$C$6:$C$305,MATCH(B425&amp;"",'الطلاب'!$A$6:$A$305,0))&amp;"",""))</f>
        <v/>
      </c>
    </row>
    <row r="426">
      <c r="A426" s="5" t="n"/>
      <c r="B426" s="5" t="n"/>
      <c r="C426" s="5" t="n"/>
      <c r="D426" s="5" t="n"/>
      <c r="E426" s="6">
        <f>IF(B426&amp;""="","",IFERROR(INDEX('الطلاب'!$B$6:$B$305,MATCH(B426&amp;"",'الطلاب'!$A$6:$A$305,0))&amp;"","كود غير موجود"))</f>
        <v/>
      </c>
      <c r="F426" s="6">
        <f>IF(B426&amp;""="","",IFERROR(INDEX('الطلاب'!$C$6:$C$305,MATCH(B426&amp;"",'الطلاب'!$A$6:$A$305,0))&amp;"",""))</f>
        <v/>
      </c>
    </row>
    <row r="427">
      <c r="A427" s="5" t="n"/>
      <c r="B427" s="5" t="n"/>
      <c r="C427" s="5" t="n"/>
      <c r="D427" s="5" t="n"/>
      <c r="E427" s="6">
        <f>IF(B427&amp;""="","",IFERROR(INDEX('الطلاب'!$B$6:$B$305,MATCH(B427&amp;"",'الطلاب'!$A$6:$A$305,0))&amp;"","كود غير موجود"))</f>
        <v/>
      </c>
      <c r="F427" s="6">
        <f>IF(B427&amp;""="","",IFERROR(INDEX('الطلاب'!$C$6:$C$305,MATCH(B427&amp;"",'الطلاب'!$A$6:$A$305,0))&amp;"",""))</f>
        <v/>
      </c>
    </row>
    <row r="428">
      <c r="A428" s="5" t="n"/>
      <c r="B428" s="5" t="n"/>
      <c r="C428" s="5" t="n"/>
      <c r="D428" s="5" t="n"/>
      <c r="E428" s="6">
        <f>IF(B428&amp;""="","",IFERROR(INDEX('الطلاب'!$B$6:$B$305,MATCH(B428&amp;"",'الطلاب'!$A$6:$A$305,0))&amp;"","كود غير موجود"))</f>
        <v/>
      </c>
      <c r="F428" s="6">
        <f>IF(B428&amp;""="","",IFERROR(INDEX('الطلاب'!$C$6:$C$305,MATCH(B428&amp;"",'الطلاب'!$A$6:$A$305,0))&amp;"",""))</f>
        <v/>
      </c>
    </row>
    <row r="429">
      <c r="A429" s="5" t="n"/>
      <c r="B429" s="5" t="n"/>
      <c r="C429" s="5" t="n"/>
      <c r="D429" s="5" t="n"/>
      <c r="E429" s="6">
        <f>IF(B429&amp;""="","",IFERROR(INDEX('الطلاب'!$B$6:$B$305,MATCH(B429&amp;"",'الطلاب'!$A$6:$A$305,0))&amp;"","كود غير موجود"))</f>
        <v/>
      </c>
      <c r="F429" s="6">
        <f>IF(B429&amp;""="","",IFERROR(INDEX('الطلاب'!$C$6:$C$305,MATCH(B429&amp;"",'الطلاب'!$A$6:$A$305,0))&amp;"",""))</f>
        <v/>
      </c>
    </row>
    <row r="430">
      <c r="A430" s="5" t="n"/>
      <c r="B430" s="5" t="n"/>
      <c r="C430" s="5" t="n"/>
      <c r="D430" s="5" t="n"/>
      <c r="E430" s="6">
        <f>IF(B430&amp;""="","",IFERROR(INDEX('الطلاب'!$B$6:$B$305,MATCH(B430&amp;"",'الطلاب'!$A$6:$A$305,0))&amp;"","كود غير موجود"))</f>
        <v/>
      </c>
      <c r="F430" s="6">
        <f>IF(B430&amp;""="","",IFERROR(INDEX('الطلاب'!$C$6:$C$305,MATCH(B430&amp;"",'الطلاب'!$A$6:$A$305,0))&amp;"",""))</f>
        <v/>
      </c>
    </row>
    <row r="431">
      <c r="A431" s="5" t="n"/>
      <c r="B431" s="5" t="n"/>
      <c r="C431" s="5" t="n"/>
      <c r="D431" s="5" t="n"/>
      <c r="E431" s="6">
        <f>IF(B431&amp;""="","",IFERROR(INDEX('الطلاب'!$B$6:$B$305,MATCH(B431&amp;"",'الطلاب'!$A$6:$A$305,0))&amp;"","كود غير موجود"))</f>
        <v/>
      </c>
      <c r="F431" s="6">
        <f>IF(B431&amp;""="","",IFERROR(INDEX('الطلاب'!$C$6:$C$305,MATCH(B431&amp;"",'الطلاب'!$A$6:$A$305,0))&amp;"",""))</f>
        <v/>
      </c>
    </row>
    <row r="432">
      <c r="A432" s="5" t="n"/>
      <c r="B432" s="5" t="n"/>
      <c r="C432" s="5" t="n"/>
      <c r="D432" s="5" t="n"/>
      <c r="E432" s="6">
        <f>IF(B432&amp;""="","",IFERROR(INDEX('الطلاب'!$B$6:$B$305,MATCH(B432&amp;"",'الطلاب'!$A$6:$A$305,0))&amp;"","كود غير موجود"))</f>
        <v/>
      </c>
      <c r="F432" s="6">
        <f>IF(B432&amp;""="","",IFERROR(INDEX('الطلاب'!$C$6:$C$305,MATCH(B432&amp;"",'الطلاب'!$A$6:$A$305,0))&amp;"",""))</f>
        <v/>
      </c>
    </row>
    <row r="433">
      <c r="A433" s="5" t="n"/>
      <c r="B433" s="5" t="n"/>
      <c r="C433" s="5" t="n"/>
      <c r="D433" s="5" t="n"/>
      <c r="E433" s="6">
        <f>IF(B433&amp;""="","",IFERROR(INDEX('الطلاب'!$B$6:$B$305,MATCH(B433&amp;"",'الطلاب'!$A$6:$A$305,0))&amp;"","كود غير موجود"))</f>
        <v/>
      </c>
      <c r="F433" s="6">
        <f>IF(B433&amp;""="","",IFERROR(INDEX('الطلاب'!$C$6:$C$305,MATCH(B433&amp;"",'الطلاب'!$A$6:$A$305,0))&amp;"",""))</f>
        <v/>
      </c>
    </row>
    <row r="434">
      <c r="A434" s="5" t="n"/>
      <c r="B434" s="5" t="n"/>
      <c r="C434" s="5" t="n"/>
      <c r="D434" s="5" t="n"/>
      <c r="E434" s="6">
        <f>IF(B434&amp;""="","",IFERROR(INDEX('الطلاب'!$B$6:$B$305,MATCH(B434&amp;"",'الطلاب'!$A$6:$A$305,0))&amp;"","كود غير موجود"))</f>
        <v/>
      </c>
      <c r="F434" s="6">
        <f>IF(B434&amp;""="","",IFERROR(INDEX('الطلاب'!$C$6:$C$305,MATCH(B434&amp;"",'الطلاب'!$A$6:$A$305,0))&amp;"",""))</f>
        <v/>
      </c>
    </row>
    <row r="435">
      <c r="A435" s="5" t="n"/>
      <c r="B435" s="5" t="n"/>
      <c r="C435" s="5" t="n"/>
      <c r="D435" s="5" t="n"/>
      <c r="E435" s="6">
        <f>IF(B435&amp;""="","",IFERROR(INDEX('الطلاب'!$B$6:$B$305,MATCH(B435&amp;"",'الطلاب'!$A$6:$A$305,0))&amp;"","كود غير موجود"))</f>
        <v/>
      </c>
      <c r="F435" s="6">
        <f>IF(B435&amp;""="","",IFERROR(INDEX('الطلاب'!$C$6:$C$305,MATCH(B435&amp;"",'الطلاب'!$A$6:$A$305,0))&amp;"",""))</f>
        <v/>
      </c>
    </row>
    <row r="436">
      <c r="A436" s="5" t="n"/>
      <c r="B436" s="5" t="n"/>
      <c r="C436" s="5" t="n"/>
      <c r="D436" s="5" t="n"/>
      <c r="E436" s="6">
        <f>IF(B436&amp;""="","",IFERROR(INDEX('الطلاب'!$B$6:$B$305,MATCH(B436&amp;"",'الطلاب'!$A$6:$A$305,0))&amp;"","كود غير موجود"))</f>
        <v/>
      </c>
      <c r="F436" s="6">
        <f>IF(B436&amp;""="","",IFERROR(INDEX('الطلاب'!$C$6:$C$305,MATCH(B436&amp;"",'الطلاب'!$A$6:$A$305,0))&amp;"",""))</f>
        <v/>
      </c>
    </row>
    <row r="437">
      <c r="A437" s="5" t="n"/>
      <c r="B437" s="5" t="n"/>
      <c r="C437" s="5" t="n"/>
      <c r="D437" s="5" t="n"/>
      <c r="E437" s="6">
        <f>IF(B437&amp;""="","",IFERROR(INDEX('الطلاب'!$B$6:$B$305,MATCH(B437&amp;"",'الطلاب'!$A$6:$A$305,0))&amp;"","كود غير موجود"))</f>
        <v/>
      </c>
      <c r="F437" s="6">
        <f>IF(B437&amp;""="","",IFERROR(INDEX('الطلاب'!$C$6:$C$305,MATCH(B437&amp;"",'الطلاب'!$A$6:$A$305,0))&amp;"",""))</f>
        <v/>
      </c>
    </row>
    <row r="438">
      <c r="A438" s="5" t="n"/>
      <c r="B438" s="5" t="n"/>
      <c r="C438" s="5" t="n"/>
      <c r="D438" s="5" t="n"/>
      <c r="E438" s="6">
        <f>IF(B438&amp;""="","",IFERROR(INDEX('الطلاب'!$B$6:$B$305,MATCH(B438&amp;"",'الطلاب'!$A$6:$A$305,0))&amp;"","كود غير موجود"))</f>
        <v/>
      </c>
      <c r="F438" s="6">
        <f>IF(B438&amp;""="","",IFERROR(INDEX('الطلاب'!$C$6:$C$305,MATCH(B438&amp;"",'الطلاب'!$A$6:$A$305,0))&amp;"",""))</f>
        <v/>
      </c>
    </row>
    <row r="439">
      <c r="A439" s="5" t="n"/>
      <c r="B439" s="5" t="n"/>
      <c r="C439" s="5" t="n"/>
      <c r="D439" s="5" t="n"/>
      <c r="E439" s="6">
        <f>IF(B439&amp;""="","",IFERROR(INDEX('الطلاب'!$B$6:$B$305,MATCH(B439&amp;"",'الطلاب'!$A$6:$A$305,0))&amp;"","كود غير موجود"))</f>
        <v/>
      </c>
      <c r="F439" s="6">
        <f>IF(B439&amp;""="","",IFERROR(INDEX('الطلاب'!$C$6:$C$305,MATCH(B439&amp;"",'الطلاب'!$A$6:$A$305,0))&amp;"",""))</f>
        <v/>
      </c>
    </row>
    <row r="440">
      <c r="A440" s="5" t="n"/>
      <c r="B440" s="5" t="n"/>
      <c r="C440" s="5" t="n"/>
      <c r="D440" s="5" t="n"/>
      <c r="E440" s="6">
        <f>IF(B440&amp;""="","",IFERROR(INDEX('الطلاب'!$B$6:$B$305,MATCH(B440&amp;"",'الطلاب'!$A$6:$A$305,0))&amp;"","كود غير موجود"))</f>
        <v/>
      </c>
      <c r="F440" s="6">
        <f>IF(B440&amp;""="","",IFERROR(INDEX('الطلاب'!$C$6:$C$305,MATCH(B440&amp;"",'الطلاب'!$A$6:$A$305,0))&amp;"",""))</f>
        <v/>
      </c>
    </row>
    <row r="441">
      <c r="A441" s="5" t="n"/>
      <c r="B441" s="5" t="n"/>
      <c r="C441" s="5" t="n"/>
      <c r="D441" s="5" t="n"/>
      <c r="E441" s="6">
        <f>IF(B441&amp;""="","",IFERROR(INDEX('الطلاب'!$B$6:$B$305,MATCH(B441&amp;"",'الطلاب'!$A$6:$A$305,0))&amp;"","كود غير موجود"))</f>
        <v/>
      </c>
      <c r="F441" s="6">
        <f>IF(B441&amp;""="","",IFERROR(INDEX('الطلاب'!$C$6:$C$305,MATCH(B441&amp;"",'الطلاب'!$A$6:$A$305,0))&amp;"",""))</f>
        <v/>
      </c>
    </row>
    <row r="442">
      <c r="A442" s="5" t="n"/>
      <c r="B442" s="5" t="n"/>
      <c r="C442" s="5" t="n"/>
      <c r="D442" s="5" t="n"/>
      <c r="E442" s="6">
        <f>IF(B442&amp;""="","",IFERROR(INDEX('الطلاب'!$B$6:$B$305,MATCH(B442&amp;"",'الطلاب'!$A$6:$A$305,0))&amp;"","كود غير موجود"))</f>
        <v/>
      </c>
      <c r="F442" s="6">
        <f>IF(B442&amp;""="","",IFERROR(INDEX('الطلاب'!$C$6:$C$305,MATCH(B442&amp;"",'الطلاب'!$A$6:$A$305,0))&amp;"",""))</f>
        <v/>
      </c>
    </row>
    <row r="443">
      <c r="A443" s="5" t="n"/>
      <c r="B443" s="5" t="n"/>
      <c r="C443" s="5" t="n"/>
      <c r="D443" s="5" t="n"/>
      <c r="E443" s="6">
        <f>IF(B443&amp;""="","",IFERROR(INDEX('الطلاب'!$B$6:$B$305,MATCH(B443&amp;"",'الطلاب'!$A$6:$A$305,0))&amp;"","كود غير موجود"))</f>
        <v/>
      </c>
      <c r="F443" s="6">
        <f>IF(B443&amp;""="","",IFERROR(INDEX('الطلاب'!$C$6:$C$305,MATCH(B443&amp;"",'الطلاب'!$A$6:$A$305,0))&amp;"",""))</f>
        <v/>
      </c>
    </row>
    <row r="444">
      <c r="A444" s="5" t="n"/>
      <c r="B444" s="5" t="n"/>
      <c r="C444" s="5" t="n"/>
      <c r="D444" s="5" t="n"/>
      <c r="E444" s="6">
        <f>IF(B444&amp;""="","",IFERROR(INDEX('الطلاب'!$B$6:$B$305,MATCH(B444&amp;"",'الطلاب'!$A$6:$A$305,0))&amp;"","كود غير موجود"))</f>
        <v/>
      </c>
      <c r="F444" s="6">
        <f>IF(B444&amp;""="","",IFERROR(INDEX('الطلاب'!$C$6:$C$305,MATCH(B444&amp;"",'الطلاب'!$A$6:$A$305,0))&amp;"",""))</f>
        <v/>
      </c>
    </row>
    <row r="445">
      <c r="A445" s="5" t="n"/>
      <c r="B445" s="5" t="n"/>
      <c r="C445" s="5" t="n"/>
      <c r="D445" s="5" t="n"/>
      <c r="E445" s="6">
        <f>IF(B445&amp;""="","",IFERROR(INDEX('الطلاب'!$B$6:$B$305,MATCH(B445&amp;"",'الطلاب'!$A$6:$A$305,0))&amp;"","كود غير موجود"))</f>
        <v/>
      </c>
      <c r="F445" s="6">
        <f>IF(B445&amp;""="","",IFERROR(INDEX('الطلاب'!$C$6:$C$305,MATCH(B445&amp;"",'الطلاب'!$A$6:$A$305,0))&amp;"",""))</f>
        <v/>
      </c>
    </row>
    <row r="446">
      <c r="A446" s="5" t="n"/>
      <c r="B446" s="5" t="n"/>
      <c r="C446" s="5" t="n"/>
      <c r="D446" s="5" t="n"/>
      <c r="E446" s="6">
        <f>IF(B446&amp;""="","",IFERROR(INDEX('الطلاب'!$B$6:$B$305,MATCH(B446&amp;"",'الطلاب'!$A$6:$A$305,0))&amp;"","كود غير موجود"))</f>
        <v/>
      </c>
      <c r="F446" s="6">
        <f>IF(B446&amp;""="","",IFERROR(INDEX('الطلاب'!$C$6:$C$305,MATCH(B446&amp;"",'الطلاب'!$A$6:$A$305,0))&amp;"",""))</f>
        <v/>
      </c>
    </row>
    <row r="447">
      <c r="A447" s="5" t="n"/>
      <c r="B447" s="5" t="n"/>
      <c r="C447" s="5" t="n"/>
      <c r="D447" s="5" t="n"/>
      <c r="E447" s="6">
        <f>IF(B447&amp;""="","",IFERROR(INDEX('الطلاب'!$B$6:$B$305,MATCH(B447&amp;"",'الطلاب'!$A$6:$A$305,0))&amp;"","كود غير موجود"))</f>
        <v/>
      </c>
      <c r="F447" s="6">
        <f>IF(B447&amp;""="","",IFERROR(INDEX('الطلاب'!$C$6:$C$305,MATCH(B447&amp;"",'الطلاب'!$A$6:$A$305,0))&amp;"",""))</f>
        <v/>
      </c>
    </row>
    <row r="448">
      <c r="A448" s="5" t="n"/>
      <c r="B448" s="5" t="n"/>
      <c r="C448" s="5" t="n"/>
      <c r="D448" s="5" t="n"/>
      <c r="E448" s="6">
        <f>IF(B448&amp;""="","",IFERROR(INDEX('الطلاب'!$B$6:$B$305,MATCH(B448&amp;"",'الطلاب'!$A$6:$A$305,0))&amp;"","كود غير موجود"))</f>
        <v/>
      </c>
      <c r="F448" s="6">
        <f>IF(B448&amp;""="","",IFERROR(INDEX('الطلاب'!$C$6:$C$305,MATCH(B448&amp;"",'الطلاب'!$A$6:$A$305,0))&amp;"",""))</f>
        <v/>
      </c>
    </row>
    <row r="449">
      <c r="A449" s="5" t="n"/>
      <c r="B449" s="5" t="n"/>
      <c r="C449" s="5" t="n"/>
      <c r="D449" s="5" t="n"/>
      <c r="E449" s="6">
        <f>IF(B449&amp;""="","",IFERROR(INDEX('الطلاب'!$B$6:$B$305,MATCH(B449&amp;"",'الطلاب'!$A$6:$A$305,0))&amp;"","كود غير موجود"))</f>
        <v/>
      </c>
      <c r="F449" s="6">
        <f>IF(B449&amp;""="","",IFERROR(INDEX('الطلاب'!$C$6:$C$305,MATCH(B449&amp;"",'الطلاب'!$A$6:$A$305,0))&amp;"",""))</f>
        <v/>
      </c>
    </row>
    <row r="450">
      <c r="A450" s="5" t="n"/>
      <c r="B450" s="5" t="n"/>
      <c r="C450" s="5" t="n"/>
      <c r="D450" s="5" t="n"/>
      <c r="E450" s="6">
        <f>IF(B450&amp;""="","",IFERROR(INDEX('الطلاب'!$B$6:$B$305,MATCH(B450&amp;"",'الطلاب'!$A$6:$A$305,0))&amp;"","كود غير موجود"))</f>
        <v/>
      </c>
      <c r="F450" s="6">
        <f>IF(B450&amp;""="","",IFERROR(INDEX('الطلاب'!$C$6:$C$305,MATCH(B450&amp;"",'الطلاب'!$A$6:$A$305,0))&amp;"",""))</f>
        <v/>
      </c>
    </row>
    <row r="451">
      <c r="A451" s="5" t="n"/>
      <c r="B451" s="5" t="n"/>
      <c r="C451" s="5" t="n"/>
      <c r="D451" s="5" t="n"/>
      <c r="E451" s="6">
        <f>IF(B451&amp;""="","",IFERROR(INDEX('الطلاب'!$B$6:$B$305,MATCH(B451&amp;"",'الطلاب'!$A$6:$A$305,0))&amp;"","كود غير موجود"))</f>
        <v/>
      </c>
      <c r="F451" s="6">
        <f>IF(B451&amp;""="","",IFERROR(INDEX('الطلاب'!$C$6:$C$305,MATCH(B451&amp;"",'الطلاب'!$A$6:$A$305,0))&amp;"",""))</f>
        <v/>
      </c>
    </row>
    <row r="452">
      <c r="A452" s="5" t="n"/>
      <c r="B452" s="5" t="n"/>
      <c r="C452" s="5" t="n"/>
      <c r="D452" s="5" t="n"/>
      <c r="E452" s="6">
        <f>IF(B452&amp;""="","",IFERROR(INDEX('الطلاب'!$B$6:$B$305,MATCH(B452&amp;"",'الطلاب'!$A$6:$A$305,0))&amp;"","كود غير موجود"))</f>
        <v/>
      </c>
      <c r="F452" s="6">
        <f>IF(B452&amp;""="","",IFERROR(INDEX('الطلاب'!$C$6:$C$305,MATCH(B452&amp;"",'الطلاب'!$A$6:$A$305,0))&amp;"",""))</f>
        <v/>
      </c>
    </row>
    <row r="453">
      <c r="A453" s="5" t="n"/>
      <c r="B453" s="5" t="n"/>
      <c r="C453" s="5" t="n"/>
      <c r="D453" s="5" t="n"/>
      <c r="E453" s="6">
        <f>IF(B453&amp;""="","",IFERROR(INDEX('الطلاب'!$B$6:$B$305,MATCH(B453&amp;"",'الطلاب'!$A$6:$A$305,0))&amp;"","كود غير موجود"))</f>
        <v/>
      </c>
      <c r="F453" s="6">
        <f>IF(B453&amp;""="","",IFERROR(INDEX('الطلاب'!$C$6:$C$305,MATCH(B453&amp;"",'الطلاب'!$A$6:$A$305,0))&amp;"",""))</f>
        <v/>
      </c>
    </row>
    <row r="454">
      <c r="A454" s="5" t="n"/>
      <c r="B454" s="5" t="n"/>
      <c r="C454" s="5" t="n"/>
      <c r="D454" s="5" t="n"/>
      <c r="E454" s="6">
        <f>IF(B454&amp;""="","",IFERROR(INDEX('الطلاب'!$B$6:$B$305,MATCH(B454&amp;"",'الطلاب'!$A$6:$A$305,0))&amp;"","كود غير موجود"))</f>
        <v/>
      </c>
      <c r="F454" s="6">
        <f>IF(B454&amp;""="","",IFERROR(INDEX('الطلاب'!$C$6:$C$305,MATCH(B454&amp;"",'الطلاب'!$A$6:$A$305,0))&amp;"",""))</f>
        <v/>
      </c>
    </row>
    <row r="455">
      <c r="A455" s="5" t="n"/>
      <c r="B455" s="5" t="n"/>
      <c r="C455" s="5" t="n"/>
      <c r="D455" s="5" t="n"/>
      <c r="E455" s="6">
        <f>IF(B455&amp;""="","",IFERROR(INDEX('الطلاب'!$B$6:$B$305,MATCH(B455&amp;"",'الطلاب'!$A$6:$A$305,0))&amp;"","كود غير موجود"))</f>
        <v/>
      </c>
      <c r="F455" s="6">
        <f>IF(B455&amp;""="","",IFERROR(INDEX('الطلاب'!$C$6:$C$305,MATCH(B455&amp;"",'الطلاب'!$A$6:$A$305,0))&amp;"",""))</f>
        <v/>
      </c>
    </row>
    <row r="456">
      <c r="A456" s="5" t="n"/>
      <c r="B456" s="5" t="n"/>
      <c r="C456" s="5" t="n"/>
      <c r="D456" s="5" t="n"/>
      <c r="E456" s="6">
        <f>IF(B456&amp;""="","",IFERROR(INDEX('الطلاب'!$B$6:$B$305,MATCH(B456&amp;"",'الطلاب'!$A$6:$A$305,0))&amp;"","كود غير موجود"))</f>
        <v/>
      </c>
      <c r="F456" s="6">
        <f>IF(B456&amp;""="","",IFERROR(INDEX('الطلاب'!$C$6:$C$305,MATCH(B456&amp;"",'الطلاب'!$A$6:$A$305,0))&amp;"",""))</f>
        <v/>
      </c>
    </row>
    <row r="457">
      <c r="A457" s="5" t="n"/>
      <c r="B457" s="5" t="n"/>
      <c r="C457" s="5" t="n"/>
      <c r="D457" s="5" t="n"/>
      <c r="E457" s="6">
        <f>IF(B457&amp;""="","",IFERROR(INDEX('الطلاب'!$B$6:$B$305,MATCH(B457&amp;"",'الطلاب'!$A$6:$A$305,0))&amp;"","كود غير موجود"))</f>
        <v/>
      </c>
      <c r="F457" s="6">
        <f>IF(B457&amp;""="","",IFERROR(INDEX('الطلاب'!$C$6:$C$305,MATCH(B457&amp;"",'الطلاب'!$A$6:$A$305,0))&amp;"",""))</f>
        <v/>
      </c>
    </row>
    <row r="458">
      <c r="A458" s="5" t="n"/>
      <c r="B458" s="5" t="n"/>
      <c r="C458" s="5" t="n"/>
      <c r="D458" s="5" t="n"/>
      <c r="E458" s="6">
        <f>IF(B458&amp;""="","",IFERROR(INDEX('الطلاب'!$B$6:$B$305,MATCH(B458&amp;"",'الطلاب'!$A$6:$A$305,0))&amp;"","كود غير موجود"))</f>
        <v/>
      </c>
      <c r="F458" s="6">
        <f>IF(B458&amp;""="","",IFERROR(INDEX('الطلاب'!$C$6:$C$305,MATCH(B458&amp;"",'الطلاب'!$A$6:$A$305,0))&amp;"",""))</f>
        <v/>
      </c>
    </row>
    <row r="459">
      <c r="A459" s="5" t="n"/>
      <c r="B459" s="5" t="n"/>
      <c r="C459" s="5" t="n"/>
      <c r="D459" s="5" t="n"/>
      <c r="E459" s="6">
        <f>IF(B459&amp;""="","",IFERROR(INDEX('الطلاب'!$B$6:$B$305,MATCH(B459&amp;"",'الطلاب'!$A$6:$A$305,0))&amp;"","كود غير موجود"))</f>
        <v/>
      </c>
      <c r="F459" s="6">
        <f>IF(B459&amp;""="","",IFERROR(INDEX('الطلاب'!$C$6:$C$305,MATCH(B459&amp;"",'الطلاب'!$A$6:$A$305,0))&amp;"",""))</f>
        <v/>
      </c>
    </row>
    <row r="460">
      <c r="A460" s="5" t="n"/>
      <c r="B460" s="5" t="n"/>
      <c r="C460" s="5" t="n"/>
      <c r="D460" s="5" t="n"/>
      <c r="E460" s="6">
        <f>IF(B460&amp;""="","",IFERROR(INDEX('الطلاب'!$B$6:$B$305,MATCH(B460&amp;"",'الطلاب'!$A$6:$A$305,0))&amp;"","كود غير موجود"))</f>
        <v/>
      </c>
      <c r="F460" s="6">
        <f>IF(B460&amp;""="","",IFERROR(INDEX('الطلاب'!$C$6:$C$305,MATCH(B460&amp;"",'الطلاب'!$A$6:$A$305,0))&amp;"",""))</f>
        <v/>
      </c>
    </row>
    <row r="461">
      <c r="A461" s="5" t="n"/>
      <c r="B461" s="5" t="n"/>
      <c r="C461" s="5" t="n"/>
      <c r="D461" s="5" t="n"/>
      <c r="E461" s="6">
        <f>IF(B461&amp;""="","",IFERROR(INDEX('الطلاب'!$B$6:$B$305,MATCH(B461&amp;"",'الطلاب'!$A$6:$A$305,0))&amp;"","كود غير موجود"))</f>
        <v/>
      </c>
      <c r="F461" s="6">
        <f>IF(B461&amp;""="","",IFERROR(INDEX('الطلاب'!$C$6:$C$305,MATCH(B461&amp;"",'الطلاب'!$A$6:$A$305,0))&amp;"",""))</f>
        <v/>
      </c>
    </row>
    <row r="462">
      <c r="A462" s="5" t="n"/>
      <c r="B462" s="5" t="n"/>
      <c r="C462" s="5" t="n"/>
      <c r="D462" s="5" t="n"/>
      <c r="E462" s="6">
        <f>IF(B462&amp;""="","",IFERROR(INDEX('الطلاب'!$B$6:$B$305,MATCH(B462&amp;"",'الطلاب'!$A$6:$A$305,0))&amp;"","كود غير موجود"))</f>
        <v/>
      </c>
      <c r="F462" s="6">
        <f>IF(B462&amp;""="","",IFERROR(INDEX('الطلاب'!$C$6:$C$305,MATCH(B462&amp;"",'الطلاب'!$A$6:$A$305,0))&amp;"",""))</f>
        <v/>
      </c>
    </row>
    <row r="463">
      <c r="A463" s="5" t="n"/>
      <c r="B463" s="5" t="n"/>
      <c r="C463" s="5" t="n"/>
      <c r="D463" s="5" t="n"/>
      <c r="E463" s="6">
        <f>IF(B463&amp;""="","",IFERROR(INDEX('الطلاب'!$B$6:$B$305,MATCH(B463&amp;"",'الطلاب'!$A$6:$A$305,0))&amp;"","كود غير موجود"))</f>
        <v/>
      </c>
      <c r="F463" s="6">
        <f>IF(B463&amp;""="","",IFERROR(INDEX('الطلاب'!$C$6:$C$305,MATCH(B463&amp;"",'الطلاب'!$A$6:$A$305,0))&amp;"",""))</f>
        <v/>
      </c>
    </row>
    <row r="464">
      <c r="A464" s="5" t="n"/>
      <c r="B464" s="5" t="n"/>
      <c r="C464" s="5" t="n"/>
      <c r="D464" s="5" t="n"/>
      <c r="E464" s="6">
        <f>IF(B464&amp;""="","",IFERROR(INDEX('الطلاب'!$B$6:$B$305,MATCH(B464&amp;"",'الطلاب'!$A$6:$A$305,0))&amp;"","كود غير موجود"))</f>
        <v/>
      </c>
      <c r="F464" s="6">
        <f>IF(B464&amp;""="","",IFERROR(INDEX('الطلاب'!$C$6:$C$305,MATCH(B464&amp;"",'الطلاب'!$A$6:$A$305,0))&amp;"",""))</f>
        <v/>
      </c>
    </row>
    <row r="465">
      <c r="A465" s="5" t="n"/>
      <c r="B465" s="5" t="n"/>
      <c r="C465" s="5" t="n"/>
      <c r="D465" s="5" t="n"/>
      <c r="E465" s="6">
        <f>IF(B465&amp;""="","",IFERROR(INDEX('الطلاب'!$B$6:$B$305,MATCH(B465&amp;"",'الطلاب'!$A$6:$A$305,0))&amp;"","كود غير موجود"))</f>
        <v/>
      </c>
      <c r="F465" s="6">
        <f>IF(B465&amp;""="","",IFERROR(INDEX('الطلاب'!$C$6:$C$305,MATCH(B465&amp;"",'الطلاب'!$A$6:$A$305,0))&amp;"",""))</f>
        <v/>
      </c>
    </row>
    <row r="466">
      <c r="A466" s="5" t="n"/>
      <c r="B466" s="5" t="n"/>
      <c r="C466" s="5" t="n"/>
      <c r="D466" s="5" t="n"/>
      <c r="E466" s="6">
        <f>IF(B466&amp;""="","",IFERROR(INDEX('الطلاب'!$B$6:$B$305,MATCH(B466&amp;"",'الطلاب'!$A$6:$A$305,0))&amp;"","كود غير موجود"))</f>
        <v/>
      </c>
      <c r="F466" s="6">
        <f>IF(B466&amp;""="","",IFERROR(INDEX('الطلاب'!$C$6:$C$305,MATCH(B466&amp;"",'الطلاب'!$A$6:$A$305,0))&amp;"",""))</f>
        <v/>
      </c>
    </row>
    <row r="467">
      <c r="A467" s="5" t="n"/>
      <c r="B467" s="5" t="n"/>
      <c r="C467" s="5" t="n"/>
      <c r="D467" s="5" t="n"/>
      <c r="E467" s="6">
        <f>IF(B467&amp;""="","",IFERROR(INDEX('الطلاب'!$B$6:$B$305,MATCH(B467&amp;"",'الطلاب'!$A$6:$A$305,0))&amp;"","كود غير موجود"))</f>
        <v/>
      </c>
      <c r="F467" s="6">
        <f>IF(B467&amp;""="","",IFERROR(INDEX('الطلاب'!$C$6:$C$305,MATCH(B467&amp;"",'الطلاب'!$A$6:$A$305,0))&amp;"",""))</f>
        <v/>
      </c>
    </row>
    <row r="468">
      <c r="A468" s="5" t="n"/>
      <c r="B468" s="5" t="n"/>
      <c r="C468" s="5" t="n"/>
      <c r="D468" s="5" t="n"/>
      <c r="E468" s="6">
        <f>IF(B468&amp;""="","",IFERROR(INDEX('الطلاب'!$B$6:$B$305,MATCH(B468&amp;"",'الطلاب'!$A$6:$A$305,0))&amp;"","كود غير موجود"))</f>
        <v/>
      </c>
      <c r="F468" s="6">
        <f>IF(B468&amp;""="","",IFERROR(INDEX('الطلاب'!$C$6:$C$305,MATCH(B468&amp;"",'الطلاب'!$A$6:$A$305,0))&amp;"",""))</f>
        <v/>
      </c>
    </row>
    <row r="469">
      <c r="A469" s="5" t="n"/>
      <c r="B469" s="5" t="n"/>
      <c r="C469" s="5" t="n"/>
      <c r="D469" s="5" t="n"/>
      <c r="E469" s="6">
        <f>IF(B469&amp;""="","",IFERROR(INDEX('الطلاب'!$B$6:$B$305,MATCH(B469&amp;"",'الطلاب'!$A$6:$A$305,0))&amp;"","كود غير موجود"))</f>
        <v/>
      </c>
      <c r="F469" s="6">
        <f>IF(B469&amp;""="","",IFERROR(INDEX('الطلاب'!$C$6:$C$305,MATCH(B469&amp;"",'الطلاب'!$A$6:$A$305,0))&amp;"",""))</f>
        <v/>
      </c>
    </row>
    <row r="470">
      <c r="A470" s="5" t="n"/>
      <c r="B470" s="5" t="n"/>
      <c r="C470" s="5" t="n"/>
      <c r="D470" s="5" t="n"/>
      <c r="E470" s="6">
        <f>IF(B470&amp;""="","",IFERROR(INDEX('الطلاب'!$B$6:$B$305,MATCH(B470&amp;"",'الطلاب'!$A$6:$A$305,0))&amp;"","كود غير موجود"))</f>
        <v/>
      </c>
      <c r="F470" s="6">
        <f>IF(B470&amp;""="","",IFERROR(INDEX('الطلاب'!$C$6:$C$305,MATCH(B470&amp;"",'الطلاب'!$A$6:$A$305,0))&amp;"",""))</f>
        <v/>
      </c>
    </row>
    <row r="471">
      <c r="A471" s="5" t="n"/>
      <c r="B471" s="5" t="n"/>
      <c r="C471" s="5" t="n"/>
      <c r="D471" s="5" t="n"/>
      <c r="E471" s="6">
        <f>IF(B471&amp;""="","",IFERROR(INDEX('الطلاب'!$B$6:$B$305,MATCH(B471&amp;"",'الطلاب'!$A$6:$A$305,0))&amp;"","كود غير موجود"))</f>
        <v/>
      </c>
      <c r="F471" s="6">
        <f>IF(B471&amp;""="","",IFERROR(INDEX('الطلاب'!$C$6:$C$305,MATCH(B471&amp;"",'الطلاب'!$A$6:$A$305,0))&amp;"",""))</f>
        <v/>
      </c>
    </row>
    <row r="472">
      <c r="A472" s="5" t="n"/>
      <c r="B472" s="5" t="n"/>
      <c r="C472" s="5" t="n"/>
      <c r="D472" s="5" t="n"/>
      <c r="E472" s="6">
        <f>IF(B472&amp;""="","",IFERROR(INDEX('الطلاب'!$B$6:$B$305,MATCH(B472&amp;"",'الطلاب'!$A$6:$A$305,0))&amp;"","كود غير موجود"))</f>
        <v/>
      </c>
      <c r="F472" s="6">
        <f>IF(B472&amp;""="","",IFERROR(INDEX('الطلاب'!$C$6:$C$305,MATCH(B472&amp;"",'الطلاب'!$A$6:$A$305,0))&amp;"",""))</f>
        <v/>
      </c>
    </row>
    <row r="473">
      <c r="A473" s="5" t="n"/>
      <c r="B473" s="5" t="n"/>
      <c r="C473" s="5" t="n"/>
      <c r="D473" s="5" t="n"/>
      <c r="E473" s="6">
        <f>IF(B473&amp;""="","",IFERROR(INDEX('الطلاب'!$B$6:$B$305,MATCH(B473&amp;"",'الطلاب'!$A$6:$A$305,0))&amp;"","كود غير موجود"))</f>
        <v/>
      </c>
      <c r="F473" s="6">
        <f>IF(B473&amp;""="","",IFERROR(INDEX('الطلاب'!$C$6:$C$305,MATCH(B473&amp;"",'الطلاب'!$A$6:$A$305,0))&amp;"",""))</f>
        <v/>
      </c>
    </row>
    <row r="474">
      <c r="A474" s="5" t="n"/>
      <c r="B474" s="5" t="n"/>
      <c r="C474" s="5" t="n"/>
      <c r="D474" s="5" t="n"/>
      <c r="E474" s="6">
        <f>IF(B474&amp;""="","",IFERROR(INDEX('الطلاب'!$B$6:$B$305,MATCH(B474&amp;"",'الطلاب'!$A$6:$A$305,0))&amp;"","كود غير موجود"))</f>
        <v/>
      </c>
      <c r="F474" s="6">
        <f>IF(B474&amp;""="","",IFERROR(INDEX('الطلاب'!$C$6:$C$305,MATCH(B474&amp;"",'الطلاب'!$A$6:$A$305,0))&amp;"",""))</f>
        <v/>
      </c>
    </row>
    <row r="475">
      <c r="A475" s="5" t="n"/>
      <c r="B475" s="5" t="n"/>
      <c r="C475" s="5" t="n"/>
      <c r="D475" s="5" t="n"/>
      <c r="E475" s="6">
        <f>IF(B475&amp;""="","",IFERROR(INDEX('الطلاب'!$B$6:$B$305,MATCH(B475&amp;"",'الطلاب'!$A$6:$A$305,0))&amp;"","كود غير موجود"))</f>
        <v/>
      </c>
      <c r="F475" s="6">
        <f>IF(B475&amp;""="","",IFERROR(INDEX('الطلاب'!$C$6:$C$305,MATCH(B475&amp;"",'الطلاب'!$A$6:$A$305,0))&amp;"",""))</f>
        <v/>
      </c>
    </row>
    <row r="476">
      <c r="A476" s="5" t="n"/>
      <c r="B476" s="5" t="n"/>
      <c r="C476" s="5" t="n"/>
      <c r="D476" s="5" t="n"/>
      <c r="E476" s="6">
        <f>IF(B476&amp;""="","",IFERROR(INDEX('الطلاب'!$B$6:$B$305,MATCH(B476&amp;"",'الطلاب'!$A$6:$A$305,0))&amp;"","كود غير موجود"))</f>
        <v/>
      </c>
      <c r="F476" s="6">
        <f>IF(B476&amp;""="","",IFERROR(INDEX('الطلاب'!$C$6:$C$305,MATCH(B476&amp;"",'الطلاب'!$A$6:$A$305,0))&amp;"",""))</f>
        <v/>
      </c>
    </row>
    <row r="477">
      <c r="A477" s="5" t="n"/>
      <c r="B477" s="5" t="n"/>
      <c r="C477" s="5" t="n"/>
      <c r="D477" s="5" t="n"/>
      <c r="E477" s="6">
        <f>IF(B477&amp;""="","",IFERROR(INDEX('الطلاب'!$B$6:$B$305,MATCH(B477&amp;"",'الطلاب'!$A$6:$A$305,0))&amp;"","كود غير موجود"))</f>
        <v/>
      </c>
      <c r="F477" s="6">
        <f>IF(B477&amp;""="","",IFERROR(INDEX('الطلاب'!$C$6:$C$305,MATCH(B477&amp;"",'الطلاب'!$A$6:$A$305,0))&amp;"",""))</f>
        <v/>
      </c>
    </row>
    <row r="478">
      <c r="A478" s="5" t="n"/>
      <c r="B478" s="5" t="n"/>
      <c r="C478" s="5" t="n"/>
      <c r="D478" s="5" t="n"/>
      <c r="E478" s="6">
        <f>IF(B478&amp;""="","",IFERROR(INDEX('الطلاب'!$B$6:$B$305,MATCH(B478&amp;"",'الطلاب'!$A$6:$A$305,0))&amp;"","كود غير موجود"))</f>
        <v/>
      </c>
      <c r="F478" s="6">
        <f>IF(B478&amp;""="","",IFERROR(INDEX('الطلاب'!$C$6:$C$305,MATCH(B478&amp;"",'الطلاب'!$A$6:$A$305,0))&amp;"",""))</f>
        <v/>
      </c>
    </row>
    <row r="479">
      <c r="A479" s="5" t="n"/>
      <c r="B479" s="5" t="n"/>
      <c r="C479" s="5" t="n"/>
      <c r="D479" s="5" t="n"/>
      <c r="E479" s="6">
        <f>IF(B479&amp;""="","",IFERROR(INDEX('الطلاب'!$B$6:$B$305,MATCH(B479&amp;"",'الطلاب'!$A$6:$A$305,0))&amp;"","كود غير موجود"))</f>
        <v/>
      </c>
      <c r="F479" s="6">
        <f>IF(B479&amp;""="","",IFERROR(INDEX('الطلاب'!$C$6:$C$305,MATCH(B479&amp;"",'الطلاب'!$A$6:$A$305,0))&amp;"",""))</f>
        <v/>
      </c>
    </row>
    <row r="480">
      <c r="A480" s="5" t="n"/>
      <c r="B480" s="5" t="n"/>
      <c r="C480" s="5" t="n"/>
      <c r="D480" s="5" t="n"/>
      <c r="E480" s="6">
        <f>IF(B480&amp;""="","",IFERROR(INDEX('الطلاب'!$B$6:$B$305,MATCH(B480&amp;"",'الطلاب'!$A$6:$A$305,0))&amp;"","كود غير موجود"))</f>
        <v/>
      </c>
      <c r="F480" s="6">
        <f>IF(B480&amp;""="","",IFERROR(INDEX('الطلاب'!$C$6:$C$305,MATCH(B480&amp;"",'الطلاب'!$A$6:$A$305,0))&amp;"",""))</f>
        <v/>
      </c>
    </row>
    <row r="481">
      <c r="A481" s="5" t="n"/>
      <c r="B481" s="5" t="n"/>
      <c r="C481" s="5" t="n"/>
      <c r="D481" s="5" t="n"/>
      <c r="E481" s="6">
        <f>IF(B481&amp;""="","",IFERROR(INDEX('الطلاب'!$B$6:$B$305,MATCH(B481&amp;"",'الطلاب'!$A$6:$A$305,0))&amp;"","كود غير موجود"))</f>
        <v/>
      </c>
      <c r="F481" s="6">
        <f>IF(B481&amp;""="","",IFERROR(INDEX('الطلاب'!$C$6:$C$305,MATCH(B481&amp;"",'الطلاب'!$A$6:$A$305,0))&amp;"",""))</f>
        <v/>
      </c>
    </row>
    <row r="482">
      <c r="A482" s="5" t="n"/>
      <c r="B482" s="5" t="n"/>
      <c r="C482" s="5" t="n"/>
      <c r="D482" s="5" t="n"/>
      <c r="E482" s="6">
        <f>IF(B482&amp;""="","",IFERROR(INDEX('الطلاب'!$B$6:$B$305,MATCH(B482&amp;"",'الطلاب'!$A$6:$A$305,0))&amp;"","كود غير موجود"))</f>
        <v/>
      </c>
      <c r="F482" s="6">
        <f>IF(B482&amp;""="","",IFERROR(INDEX('الطلاب'!$C$6:$C$305,MATCH(B482&amp;"",'الطلاب'!$A$6:$A$305,0))&amp;"",""))</f>
        <v/>
      </c>
    </row>
    <row r="483">
      <c r="A483" s="5" t="n"/>
      <c r="B483" s="5" t="n"/>
      <c r="C483" s="5" t="n"/>
      <c r="D483" s="5" t="n"/>
      <c r="E483" s="6">
        <f>IF(B483&amp;""="","",IFERROR(INDEX('الطلاب'!$B$6:$B$305,MATCH(B483&amp;"",'الطلاب'!$A$6:$A$305,0))&amp;"","كود غير موجود"))</f>
        <v/>
      </c>
      <c r="F483" s="6">
        <f>IF(B483&amp;""="","",IFERROR(INDEX('الطلاب'!$C$6:$C$305,MATCH(B483&amp;"",'الطلاب'!$A$6:$A$305,0))&amp;"",""))</f>
        <v/>
      </c>
    </row>
    <row r="484">
      <c r="A484" s="5" t="n"/>
      <c r="B484" s="5" t="n"/>
      <c r="C484" s="5" t="n"/>
      <c r="D484" s="5" t="n"/>
      <c r="E484" s="6">
        <f>IF(B484&amp;""="","",IFERROR(INDEX('الطلاب'!$B$6:$B$305,MATCH(B484&amp;"",'الطلاب'!$A$6:$A$305,0))&amp;"","كود غير موجود"))</f>
        <v/>
      </c>
      <c r="F484" s="6">
        <f>IF(B484&amp;""="","",IFERROR(INDEX('الطلاب'!$C$6:$C$305,MATCH(B484&amp;"",'الطلاب'!$A$6:$A$305,0))&amp;"",""))</f>
        <v/>
      </c>
    </row>
    <row r="485">
      <c r="A485" s="5" t="n"/>
      <c r="B485" s="5" t="n"/>
      <c r="C485" s="5" t="n"/>
      <c r="D485" s="5" t="n"/>
      <c r="E485" s="6">
        <f>IF(B485&amp;""="","",IFERROR(INDEX('الطلاب'!$B$6:$B$305,MATCH(B485&amp;"",'الطلاب'!$A$6:$A$305,0))&amp;"","كود غير موجود"))</f>
        <v/>
      </c>
      <c r="F485" s="6">
        <f>IF(B485&amp;""="","",IFERROR(INDEX('الطلاب'!$C$6:$C$305,MATCH(B485&amp;"",'الطلاب'!$A$6:$A$305,0))&amp;"",""))</f>
        <v/>
      </c>
    </row>
    <row r="486">
      <c r="A486" s="5" t="n"/>
      <c r="B486" s="5" t="n"/>
      <c r="C486" s="5" t="n"/>
      <c r="D486" s="5" t="n"/>
      <c r="E486" s="6">
        <f>IF(B486&amp;""="","",IFERROR(INDEX('الطلاب'!$B$6:$B$305,MATCH(B486&amp;"",'الطلاب'!$A$6:$A$305,0))&amp;"","كود غير موجود"))</f>
        <v/>
      </c>
      <c r="F486" s="6">
        <f>IF(B486&amp;""="","",IFERROR(INDEX('الطلاب'!$C$6:$C$305,MATCH(B486&amp;"",'الطلاب'!$A$6:$A$305,0))&amp;"",""))</f>
        <v/>
      </c>
    </row>
    <row r="487">
      <c r="A487" s="5" t="n"/>
      <c r="B487" s="5" t="n"/>
      <c r="C487" s="5" t="n"/>
      <c r="D487" s="5" t="n"/>
      <c r="E487" s="6">
        <f>IF(B487&amp;""="","",IFERROR(INDEX('الطلاب'!$B$6:$B$305,MATCH(B487&amp;"",'الطلاب'!$A$6:$A$305,0))&amp;"","كود غير موجود"))</f>
        <v/>
      </c>
      <c r="F487" s="6">
        <f>IF(B487&amp;""="","",IFERROR(INDEX('الطلاب'!$C$6:$C$305,MATCH(B487&amp;"",'الطلاب'!$A$6:$A$305,0))&amp;"",""))</f>
        <v/>
      </c>
    </row>
    <row r="488">
      <c r="A488" s="5" t="n"/>
      <c r="B488" s="5" t="n"/>
      <c r="C488" s="5" t="n"/>
      <c r="D488" s="5" t="n"/>
      <c r="E488" s="6">
        <f>IF(B488&amp;""="","",IFERROR(INDEX('الطلاب'!$B$6:$B$305,MATCH(B488&amp;"",'الطلاب'!$A$6:$A$305,0))&amp;"","كود غير موجود"))</f>
        <v/>
      </c>
      <c r="F488" s="6">
        <f>IF(B488&amp;""="","",IFERROR(INDEX('الطلاب'!$C$6:$C$305,MATCH(B488&amp;"",'الطلاب'!$A$6:$A$305,0))&amp;"",""))</f>
        <v/>
      </c>
    </row>
    <row r="489">
      <c r="A489" s="5" t="n"/>
      <c r="B489" s="5" t="n"/>
      <c r="C489" s="5" t="n"/>
      <c r="D489" s="5" t="n"/>
      <c r="E489" s="6">
        <f>IF(B489&amp;""="","",IFERROR(INDEX('الطلاب'!$B$6:$B$305,MATCH(B489&amp;"",'الطلاب'!$A$6:$A$305,0))&amp;"","كود غير موجود"))</f>
        <v/>
      </c>
      <c r="F489" s="6">
        <f>IF(B489&amp;""="","",IFERROR(INDEX('الطلاب'!$C$6:$C$305,MATCH(B489&amp;"",'الطلاب'!$A$6:$A$305,0))&amp;"",""))</f>
        <v/>
      </c>
    </row>
    <row r="490">
      <c r="A490" s="5" t="n"/>
      <c r="B490" s="5" t="n"/>
      <c r="C490" s="5" t="n"/>
      <c r="D490" s="5" t="n"/>
      <c r="E490" s="6">
        <f>IF(B490&amp;""="","",IFERROR(INDEX('الطلاب'!$B$6:$B$305,MATCH(B490&amp;"",'الطلاب'!$A$6:$A$305,0))&amp;"","كود غير موجود"))</f>
        <v/>
      </c>
      <c r="F490" s="6">
        <f>IF(B490&amp;""="","",IFERROR(INDEX('الطلاب'!$C$6:$C$305,MATCH(B490&amp;"",'الطلاب'!$A$6:$A$305,0))&amp;"",""))</f>
        <v/>
      </c>
    </row>
    <row r="491">
      <c r="A491" s="5" t="n"/>
      <c r="B491" s="5" t="n"/>
      <c r="C491" s="5" t="n"/>
      <c r="D491" s="5" t="n"/>
      <c r="E491" s="6">
        <f>IF(B491&amp;""="","",IFERROR(INDEX('الطلاب'!$B$6:$B$305,MATCH(B491&amp;"",'الطلاب'!$A$6:$A$305,0))&amp;"","كود غير موجود"))</f>
        <v/>
      </c>
      <c r="F491" s="6">
        <f>IF(B491&amp;""="","",IFERROR(INDEX('الطلاب'!$C$6:$C$305,MATCH(B491&amp;"",'الطلاب'!$A$6:$A$305,0))&amp;"",""))</f>
        <v/>
      </c>
    </row>
    <row r="492">
      <c r="A492" s="5" t="n"/>
      <c r="B492" s="5" t="n"/>
      <c r="C492" s="5" t="n"/>
      <c r="D492" s="5" t="n"/>
      <c r="E492" s="6">
        <f>IF(B492&amp;""="","",IFERROR(INDEX('الطلاب'!$B$6:$B$305,MATCH(B492&amp;"",'الطلاب'!$A$6:$A$305,0))&amp;"","كود غير موجود"))</f>
        <v/>
      </c>
      <c r="F492" s="6">
        <f>IF(B492&amp;""="","",IFERROR(INDEX('الطلاب'!$C$6:$C$305,MATCH(B492&amp;"",'الطلاب'!$A$6:$A$305,0))&amp;"",""))</f>
        <v/>
      </c>
    </row>
    <row r="493">
      <c r="A493" s="5" t="n"/>
      <c r="B493" s="5" t="n"/>
      <c r="C493" s="5" t="n"/>
      <c r="D493" s="5" t="n"/>
      <c r="E493" s="6">
        <f>IF(B493&amp;""="","",IFERROR(INDEX('الطلاب'!$B$6:$B$305,MATCH(B493&amp;"",'الطلاب'!$A$6:$A$305,0))&amp;"","كود غير موجود"))</f>
        <v/>
      </c>
      <c r="F493" s="6">
        <f>IF(B493&amp;""="","",IFERROR(INDEX('الطلاب'!$C$6:$C$305,MATCH(B493&amp;"",'الطلاب'!$A$6:$A$305,0))&amp;"",""))</f>
        <v/>
      </c>
    </row>
    <row r="494">
      <c r="A494" s="5" t="n"/>
      <c r="B494" s="5" t="n"/>
      <c r="C494" s="5" t="n"/>
      <c r="D494" s="5" t="n"/>
      <c r="E494" s="6">
        <f>IF(B494&amp;""="","",IFERROR(INDEX('الطلاب'!$B$6:$B$305,MATCH(B494&amp;"",'الطلاب'!$A$6:$A$305,0))&amp;"","كود غير موجود"))</f>
        <v/>
      </c>
      <c r="F494" s="6">
        <f>IF(B494&amp;""="","",IFERROR(INDEX('الطلاب'!$C$6:$C$305,MATCH(B494&amp;"",'الطلاب'!$A$6:$A$305,0))&amp;"",""))</f>
        <v/>
      </c>
    </row>
    <row r="495">
      <c r="A495" s="5" t="n"/>
      <c r="B495" s="5" t="n"/>
      <c r="C495" s="5" t="n"/>
      <c r="D495" s="5" t="n"/>
      <c r="E495" s="6">
        <f>IF(B495&amp;""="","",IFERROR(INDEX('الطلاب'!$B$6:$B$305,MATCH(B495&amp;"",'الطلاب'!$A$6:$A$305,0))&amp;"","كود غير موجود"))</f>
        <v/>
      </c>
      <c r="F495" s="6">
        <f>IF(B495&amp;""="","",IFERROR(INDEX('الطلاب'!$C$6:$C$305,MATCH(B495&amp;"",'الطلاب'!$A$6:$A$305,0))&amp;"",""))</f>
        <v/>
      </c>
    </row>
    <row r="496">
      <c r="A496" s="5" t="n"/>
      <c r="B496" s="5" t="n"/>
      <c r="C496" s="5" t="n"/>
      <c r="D496" s="5" t="n"/>
      <c r="E496" s="6">
        <f>IF(B496&amp;""="","",IFERROR(INDEX('الطلاب'!$B$6:$B$305,MATCH(B496&amp;"",'الطلاب'!$A$6:$A$305,0))&amp;"","كود غير موجود"))</f>
        <v/>
      </c>
      <c r="F496" s="6">
        <f>IF(B496&amp;""="","",IFERROR(INDEX('الطلاب'!$C$6:$C$305,MATCH(B496&amp;"",'الطلاب'!$A$6:$A$305,0))&amp;"",""))</f>
        <v/>
      </c>
    </row>
    <row r="497">
      <c r="A497" s="5" t="n"/>
      <c r="B497" s="5" t="n"/>
      <c r="C497" s="5" t="n"/>
      <c r="D497" s="5" t="n"/>
      <c r="E497" s="6">
        <f>IF(B497&amp;""="","",IFERROR(INDEX('الطلاب'!$B$6:$B$305,MATCH(B497&amp;"",'الطلاب'!$A$6:$A$305,0))&amp;"","كود غير موجود"))</f>
        <v/>
      </c>
      <c r="F497" s="6">
        <f>IF(B497&amp;""="","",IFERROR(INDEX('الطلاب'!$C$6:$C$305,MATCH(B497&amp;"",'الطلاب'!$A$6:$A$305,0))&amp;"",""))</f>
        <v/>
      </c>
    </row>
    <row r="498">
      <c r="A498" s="5" t="n"/>
      <c r="B498" s="5" t="n"/>
      <c r="C498" s="5" t="n"/>
      <c r="D498" s="5" t="n"/>
      <c r="E498" s="6">
        <f>IF(B498&amp;""="","",IFERROR(INDEX('الطلاب'!$B$6:$B$305,MATCH(B498&amp;"",'الطلاب'!$A$6:$A$305,0))&amp;"","كود غير موجود"))</f>
        <v/>
      </c>
      <c r="F498" s="6">
        <f>IF(B498&amp;""="","",IFERROR(INDEX('الطلاب'!$C$6:$C$305,MATCH(B498&amp;"",'الطلاب'!$A$6:$A$305,0))&amp;"",""))</f>
        <v/>
      </c>
    </row>
    <row r="499">
      <c r="A499" s="5" t="n"/>
      <c r="B499" s="5" t="n"/>
      <c r="C499" s="5" t="n"/>
      <c r="D499" s="5" t="n"/>
      <c r="E499" s="6">
        <f>IF(B499&amp;""="","",IFERROR(INDEX('الطلاب'!$B$6:$B$305,MATCH(B499&amp;"",'الطلاب'!$A$6:$A$305,0))&amp;"","كود غير موجود"))</f>
        <v/>
      </c>
      <c r="F499" s="6">
        <f>IF(B499&amp;""="","",IFERROR(INDEX('الطلاب'!$C$6:$C$305,MATCH(B499&amp;"",'الطلاب'!$A$6:$A$305,0))&amp;"",""))</f>
        <v/>
      </c>
    </row>
    <row r="500">
      <c r="A500" s="5" t="n"/>
      <c r="B500" s="5" t="n"/>
      <c r="C500" s="5" t="n"/>
      <c r="D500" s="5" t="n"/>
      <c r="E500" s="6">
        <f>IF(B500&amp;""="","",IFERROR(INDEX('الطلاب'!$B$6:$B$305,MATCH(B500&amp;"",'الطلاب'!$A$6:$A$305,0))&amp;"","كود غير موجود"))</f>
        <v/>
      </c>
      <c r="F500" s="6">
        <f>IF(B500&amp;""="","",IFERROR(INDEX('الطلاب'!$C$6:$C$305,MATCH(B500&amp;"",'الطلاب'!$A$6:$A$305,0))&amp;"",""))</f>
        <v/>
      </c>
    </row>
    <row r="501">
      <c r="A501" s="5" t="n"/>
      <c r="B501" s="5" t="n"/>
      <c r="C501" s="5" t="n"/>
      <c r="D501" s="5" t="n"/>
      <c r="E501" s="6">
        <f>IF(B501&amp;""="","",IFERROR(INDEX('الطلاب'!$B$6:$B$305,MATCH(B501&amp;"",'الطلاب'!$A$6:$A$305,0))&amp;"","كود غير موجود"))</f>
        <v/>
      </c>
      <c r="F501" s="6">
        <f>IF(B501&amp;""="","",IFERROR(INDEX('الطلاب'!$C$6:$C$305,MATCH(B501&amp;"",'الطلاب'!$A$6:$A$305,0))&amp;"",""))</f>
        <v/>
      </c>
    </row>
    <row r="502">
      <c r="A502" s="5" t="n"/>
      <c r="B502" s="5" t="n"/>
      <c r="C502" s="5" t="n"/>
      <c r="D502" s="5" t="n"/>
      <c r="E502" s="6">
        <f>IF(B502&amp;""="","",IFERROR(INDEX('الطلاب'!$B$6:$B$305,MATCH(B502&amp;"",'الطلاب'!$A$6:$A$305,0))&amp;"","كود غير موجود"))</f>
        <v/>
      </c>
      <c r="F502" s="6">
        <f>IF(B502&amp;""="","",IFERROR(INDEX('الطلاب'!$C$6:$C$305,MATCH(B502&amp;"",'الطلاب'!$A$6:$A$305,0))&amp;"",""))</f>
        <v/>
      </c>
    </row>
    <row r="503">
      <c r="A503" s="5" t="n"/>
      <c r="B503" s="5" t="n"/>
      <c r="C503" s="5" t="n"/>
      <c r="D503" s="5" t="n"/>
      <c r="E503" s="6">
        <f>IF(B503&amp;""="","",IFERROR(INDEX('الطلاب'!$B$6:$B$305,MATCH(B503&amp;"",'الطلاب'!$A$6:$A$305,0))&amp;"","كود غير موجود"))</f>
        <v/>
      </c>
      <c r="F503" s="6">
        <f>IF(B503&amp;""="","",IFERROR(INDEX('الطلاب'!$C$6:$C$305,MATCH(B503&amp;"",'الطلاب'!$A$6:$A$305,0))&amp;"",""))</f>
        <v/>
      </c>
    </row>
    <row r="504">
      <c r="A504" s="5" t="n"/>
      <c r="B504" s="5" t="n"/>
      <c r="C504" s="5" t="n"/>
      <c r="D504" s="5" t="n"/>
      <c r="E504" s="6">
        <f>IF(B504&amp;""="","",IFERROR(INDEX('الطلاب'!$B$6:$B$305,MATCH(B504&amp;"",'الطلاب'!$A$6:$A$305,0))&amp;"","كود غير موجود"))</f>
        <v/>
      </c>
      <c r="F504" s="6">
        <f>IF(B504&amp;""="","",IFERROR(INDEX('الطلاب'!$C$6:$C$305,MATCH(B504&amp;"",'الطلاب'!$A$6:$A$305,0))&amp;"",""))</f>
        <v/>
      </c>
    </row>
    <row r="505">
      <c r="A505" s="5" t="n"/>
      <c r="B505" s="5" t="n"/>
      <c r="C505" s="5" t="n"/>
      <c r="D505" s="5" t="n"/>
      <c r="E505" s="6">
        <f>IF(B505&amp;""="","",IFERROR(INDEX('الطلاب'!$B$6:$B$305,MATCH(B505&amp;"",'الطلاب'!$A$6:$A$305,0))&amp;"","كود غير موجود"))</f>
        <v/>
      </c>
      <c r="F505" s="6">
        <f>IF(B505&amp;""="","",IFERROR(INDEX('الطلاب'!$C$6:$C$305,MATCH(B505&amp;"",'الطلاب'!$A$6:$A$305,0))&amp;"",""))</f>
        <v/>
      </c>
    </row>
    <row r="506">
      <c r="A506" s="5" t="n"/>
      <c r="B506" s="5" t="n"/>
      <c r="C506" s="5" t="n"/>
      <c r="D506" s="5" t="n"/>
      <c r="E506" s="6">
        <f>IF(B506&amp;""="","",IFERROR(INDEX('الطلاب'!$B$6:$B$305,MATCH(B506&amp;"",'الطلاب'!$A$6:$A$305,0))&amp;"","كود غير موجود"))</f>
        <v/>
      </c>
      <c r="F506" s="6">
        <f>IF(B506&amp;""="","",IFERROR(INDEX('الطلاب'!$C$6:$C$305,MATCH(B506&amp;"",'الطلاب'!$A$6:$A$305,0))&amp;"",""))</f>
        <v/>
      </c>
    </row>
    <row r="507">
      <c r="A507" s="5" t="n"/>
      <c r="B507" s="5" t="n"/>
      <c r="C507" s="5" t="n"/>
      <c r="D507" s="5" t="n"/>
      <c r="E507" s="6">
        <f>IF(B507&amp;""="","",IFERROR(INDEX('الطلاب'!$B$6:$B$305,MATCH(B507&amp;"",'الطلاب'!$A$6:$A$305,0))&amp;"","كود غير موجود"))</f>
        <v/>
      </c>
      <c r="F507" s="6">
        <f>IF(B507&amp;""="","",IFERROR(INDEX('الطلاب'!$C$6:$C$305,MATCH(B507&amp;"",'الطلاب'!$A$6:$A$305,0))&amp;"",""))</f>
        <v/>
      </c>
    </row>
    <row r="508">
      <c r="A508" s="5" t="n"/>
      <c r="B508" s="5" t="n"/>
      <c r="C508" s="5" t="n"/>
      <c r="D508" s="5" t="n"/>
      <c r="E508" s="6">
        <f>IF(B508&amp;""="","",IFERROR(INDEX('الطلاب'!$B$6:$B$305,MATCH(B508&amp;"",'الطلاب'!$A$6:$A$305,0))&amp;"","كود غير موجود"))</f>
        <v/>
      </c>
      <c r="F508" s="6">
        <f>IF(B508&amp;""="","",IFERROR(INDEX('الطلاب'!$C$6:$C$305,MATCH(B508&amp;"",'الطلاب'!$A$6:$A$305,0))&amp;"",""))</f>
        <v/>
      </c>
    </row>
    <row r="509">
      <c r="A509" s="5" t="n"/>
      <c r="B509" s="5" t="n"/>
      <c r="C509" s="5" t="n"/>
      <c r="D509" s="5" t="n"/>
      <c r="E509" s="6">
        <f>IF(B509&amp;""="","",IFERROR(INDEX('الطلاب'!$B$6:$B$305,MATCH(B509&amp;"",'الطلاب'!$A$6:$A$305,0))&amp;"","كود غير موجود"))</f>
        <v/>
      </c>
      <c r="F509" s="6">
        <f>IF(B509&amp;""="","",IFERROR(INDEX('الطلاب'!$C$6:$C$305,MATCH(B509&amp;"",'الطلاب'!$A$6:$A$305,0))&amp;"",""))</f>
        <v/>
      </c>
    </row>
    <row r="510">
      <c r="A510" s="5" t="n"/>
      <c r="B510" s="5" t="n"/>
      <c r="C510" s="5" t="n"/>
      <c r="D510" s="5" t="n"/>
      <c r="E510" s="6">
        <f>IF(B510&amp;""="","",IFERROR(INDEX('الطلاب'!$B$6:$B$305,MATCH(B510&amp;"",'الطلاب'!$A$6:$A$305,0))&amp;"","كود غير موجود"))</f>
        <v/>
      </c>
      <c r="F510" s="6">
        <f>IF(B510&amp;""="","",IFERROR(INDEX('الطلاب'!$C$6:$C$305,MATCH(B510&amp;"",'الطلاب'!$A$6:$A$305,0))&amp;"",""))</f>
        <v/>
      </c>
    </row>
    <row r="511">
      <c r="A511" s="5" t="n"/>
      <c r="B511" s="5" t="n"/>
      <c r="C511" s="5" t="n"/>
      <c r="D511" s="5" t="n"/>
      <c r="E511" s="6">
        <f>IF(B511&amp;""="","",IFERROR(INDEX('الطلاب'!$B$6:$B$305,MATCH(B511&amp;"",'الطلاب'!$A$6:$A$305,0))&amp;"","كود غير موجود"))</f>
        <v/>
      </c>
      <c r="F511" s="6">
        <f>IF(B511&amp;""="","",IFERROR(INDEX('الطلاب'!$C$6:$C$305,MATCH(B511&amp;"",'الطلاب'!$A$6:$A$305,0))&amp;"",""))</f>
        <v/>
      </c>
    </row>
    <row r="512">
      <c r="A512" s="5" t="n"/>
      <c r="B512" s="5" t="n"/>
      <c r="C512" s="5" t="n"/>
      <c r="D512" s="5" t="n"/>
      <c r="E512" s="6">
        <f>IF(B512&amp;""="","",IFERROR(INDEX('الطلاب'!$B$6:$B$305,MATCH(B512&amp;"",'الطلاب'!$A$6:$A$305,0))&amp;"","كود غير موجود"))</f>
        <v/>
      </c>
      <c r="F512" s="6">
        <f>IF(B512&amp;""="","",IFERROR(INDEX('الطلاب'!$C$6:$C$305,MATCH(B512&amp;"",'الطلاب'!$A$6:$A$305,0))&amp;"",""))</f>
        <v/>
      </c>
    </row>
    <row r="513">
      <c r="A513" s="5" t="n"/>
      <c r="B513" s="5" t="n"/>
      <c r="C513" s="5" t="n"/>
      <c r="D513" s="5" t="n"/>
      <c r="E513" s="6">
        <f>IF(B513&amp;""="","",IFERROR(INDEX('الطلاب'!$B$6:$B$305,MATCH(B513&amp;"",'الطلاب'!$A$6:$A$305,0))&amp;"","كود غير موجود"))</f>
        <v/>
      </c>
      <c r="F513" s="6">
        <f>IF(B513&amp;""="","",IFERROR(INDEX('الطلاب'!$C$6:$C$305,MATCH(B513&amp;"",'الطلاب'!$A$6:$A$305,0))&amp;"",""))</f>
        <v/>
      </c>
    </row>
    <row r="514">
      <c r="A514" s="5" t="n"/>
      <c r="B514" s="5" t="n"/>
      <c r="C514" s="5" t="n"/>
      <c r="D514" s="5" t="n"/>
      <c r="E514" s="6">
        <f>IF(B514&amp;""="","",IFERROR(INDEX('الطلاب'!$B$6:$B$305,MATCH(B514&amp;"",'الطلاب'!$A$6:$A$305,0))&amp;"","كود غير موجود"))</f>
        <v/>
      </c>
      <c r="F514" s="6">
        <f>IF(B514&amp;""="","",IFERROR(INDEX('الطلاب'!$C$6:$C$305,MATCH(B514&amp;"",'الطلاب'!$A$6:$A$305,0))&amp;"",""))</f>
        <v/>
      </c>
    </row>
    <row r="515">
      <c r="A515" s="5" t="n"/>
      <c r="B515" s="5" t="n"/>
      <c r="C515" s="5" t="n"/>
      <c r="D515" s="5" t="n"/>
      <c r="E515" s="6">
        <f>IF(B515&amp;""="","",IFERROR(INDEX('الطلاب'!$B$6:$B$305,MATCH(B515&amp;"",'الطلاب'!$A$6:$A$305,0))&amp;"","كود غير موجود"))</f>
        <v/>
      </c>
      <c r="F515" s="6">
        <f>IF(B515&amp;""="","",IFERROR(INDEX('الطلاب'!$C$6:$C$305,MATCH(B515&amp;"",'الطلاب'!$A$6:$A$305,0))&amp;"",""))</f>
        <v/>
      </c>
    </row>
    <row r="516">
      <c r="A516" s="5" t="n"/>
      <c r="B516" s="5" t="n"/>
      <c r="C516" s="5" t="n"/>
      <c r="D516" s="5" t="n"/>
      <c r="E516" s="6">
        <f>IF(B516&amp;""="","",IFERROR(INDEX('الطلاب'!$B$6:$B$305,MATCH(B516&amp;"",'الطلاب'!$A$6:$A$305,0))&amp;"","كود غير موجود"))</f>
        <v/>
      </c>
      <c r="F516" s="6">
        <f>IF(B516&amp;""="","",IFERROR(INDEX('الطلاب'!$C$6:$C$305,MATCH(B516&amp;"",'الطلاب'!$A$6:$A$305,0))&amp;"",""))</f>
        <v/>
      </c>
    </row>
    <row r="517">
      <c r="A517" s="5" t="n"/>
      <c r="B517" s="5" t="n"/>
      <c r="C517" s="5" t="n"/>
      <c r="D517" s="5" t="n"/>
      <c r="E517" s="6">
        <f>IF(B517&amp;""="","",IFERROR(INDEX('الطلاب'!$B$6:$B$305,MATCH(B517&amp;"",'الطلاب'!$A$6:$A$305,0))&amp;"","كود غير موجود"))</f>
        <v/>
      </c>
      <c r="F517" s="6">
        <f>IF(B517&amp;""="","",IFERROR(INDEX('الطلاب'!$C$6:$C$305,MATCH(B517&amp;"",'الطلاب'!$A$6:$A$305,0))&amp;"",""))</f>
        <v/>
      </c>
    </row>
    <row r="518">
      <c r="A518" s="5" t="n"/>
      <c r="B518" s="5" t="n"/>
      <c r="C518" s="5" t="n"/>
      <c r="D518" s="5" t="n"/>
      <c r="E518" s="6">
        <f>IF(B518&amp;""="","",IFERROR(INDEX('الطلاب'!$B$6:$B$305,MATCH(B518&amp;"",'الطلاب'!$A$6:$A$305,0))&amp;"","كود غير موجود"))</f>
        <v/>
      </c>
      <c r="F518" s="6">
        <f>IF(B518&amp;""="","",IFERROR(INDEX('الطلاب'!$C$6:$C$305,MATCH(B518&amp;"",'الطلاب'!$A$6:$A$305,0))&amp;"",""))</f>
        <v/>
      </c>
    </row>
    <row r="519">
      <c r="A519" s="5" t="n"/>
      <c r="B519" s="5" t="n"/>
      <c r="C519" s="5" t="n"/>
      <c r="D519" s="5" t="n"/>
      <c r="E519" s="6">
        <f>IF(B519&amp;""="","",IFERROR(INDEX('الطلاب'!$B$6:$B$305,MATCH(B519&amp;"",'الطلاب'!$A$6:$A$305,0))&amp;"","كود غير موجود"))</f>
        <v/>
      </c>
      <c r="F519" s="6">
        <f>IF(B519&amp;""="","",IFERROR(INDEX('الطلاب'!$C$6:$C$305,MATCH(B519&amp;"",'الطلاب'!$A$6:$A$305,0))&amp;"",""))</f>
        <v/>
      </c>
    </row>
    <row r="520">
      <c r="A520" s="5" t="n"/>
      <c r="B520" s="5" t="n"/>
      <c r="C520" s="5" t="n"/>
      <c r="D520" s="5" t="n"/>
      <c r="E520" s="6">
        <f>IF(B520&amp;""="","",IFERROR(INDEX('الطلاب'!$B$6:$B$305,MATCH(B520&amp;"",'الطلاب'!$A$6:$A$305,0))&amp;"","كود غير موجود"))</f>
        <v/>
      </c>
      <c r="F520" s="6">
        <f>IF(B520&amp;""="","",IFERROR(INDEX('الطلاب'!$C$6:$C$305,MATCH(B520&amp;"",'الطلاب'!$A$6:$A$305,0))&amp;"",""))</f>
        <v/>
      </c>
    </row>
    <row r="521">
      <c r="A521" s="5" t="n"/>
      <c r="B521" s="5" t="n"/>
      <c r="C521" s="5" t="n"/>
      <c r="D521" s="5" t="n"/>
      <c r="E521" s="6">
        <f>IF(B521&amp;""="","",IFERROR(INDEX('الطلاب'!$B$6:$B$305,MATCH(B521&amp;"",'الطلاب'!$A$6:$A$305,0))&amp;"","كود غير موجود"))</f>
        <v/>
      </c>
      <c r="F521" s="6">
        <f>IF(B521&amp;""="","",IFERROR(INDEX('الطلاب'!$C$6:$C$305,MATCH(B521&amp;"",'الطلاب'!$A$6:$A$305,0))&amp;"",""))</f>
        <v/>
      </c>
    </row>
    <row r="522">
      <c r="A522" s="5" t="n"/>
      <c r="B522" s="5" t="n"/>
      <c r="C522" s="5" t="n"/>
      <c r="D522" s="5" t="n"/>
      <c r="E522" s="6">
        <f>IF(B522&amp;""="","",IFERROR(INDEX('الطلاب'!$B$6:$B$305,MATCH(B522&amp;"",'الطلاب'!$A$6:$A$305,0))&amp;"","كود غير موجود"))</f>
        <v/>
      </c>
      <c r="F522" s="6">
        <f>IF(B522&amp;""="","",IFERROR(INDEX('الطلاب'!$C$6:$C$305,MATCH(B522&amp;"",'الطلاب'!$A$6:$A$305,0))&amp;"",""))</f>
        <v/>
      </c>
    </row>
    <row r="523">
      <c r="A523" s="5" t="n"/>
      <c r="B523" s="5" t="n"/>
      <c r="C523" s="5" t="n"/>
      <c r="D523" s="5" t="n"/>
      <c r="E523" s="6">
        <f>IF(B523&amp;""="","",IFERROR(INDEX('الطلاب'!$B$6:$B$305,MATCH(B523&amp;"",'الطلاب'!$A$6:$A$305,0))&amp;"","كود غير موجود"))</f>
        <v/>
      </c>
      <c r="F523" s="6">
        <f>IF(B523&amp;""="","",IFERROR(INDEX('الطلاب'!$C$6:$C$305,MATCH(B523&amp;"",'الطلاب'!$A$6:$A$305,0))&amp;"",""))</f>
        <v/>
      </c>
    </row>
    <row r="524">
      <c r="A524" s="5" t="n"/>
      <c r="B524" s="5" t="n"/>
      <c r="C524" s="5" t="n"/>
      <c r="D524" s="5" t="n"/>
      <c r="E524" s="6">
        <f>IF(B524&amp;""="","",IFERROR(INDEX('الطلاب'!$B$6:$B$305,MATCH(B524&amp;"",'الطلاب'!$A$6:$A$305,0))&amp;"","كود غير موجود"))</f>
        <v/>
      </c>
      <c r="F524" s="6">
        <f>IF(B524&amp;""="","",IFERROR(INDEX('الطلاب'!$C$6:$C$305,MATCH(B524&amp;"",'الطلاب'!$A$6:$A$305,0))&amp;"",""))</f>
        <v/>
      </c>
    </row>
    <row r="525">
      <c r="A525" s="5" t="n"/>
      <c r="B525" s="5" t="n"/>
      <c r="C525" s="5" t="n"/>
      <c r="D525" s="5" t="n"/>
      <c r="E525" s="6">
        <f>IF(B525&amp;""="","",IFERROR(INDEX('الطلاب'!$B$6:$B$305,MATCH(B525&amp;"",'الطلاب'!$A$6:$A$305,0))&amp;"","كود غير موجود"))</f>
        <v/>
      </c>
      <c r="F525" s="6">
        <f>IF(B525&amp;""="","",IFERROR(INDEX('الطلاب'!$C$6:$C$305,MATCH(B525&amp;"",'الطلاب'!$A$6:$A$305,0))&amp;"",""))</f>
        <v/>
      </c>
    </row>
    <row r="526">
      <c r="A526" s="5" t="n"/>
      <c r="B526" s="5" t="n"/>
      <c r="C526" s="5" t="n"/>
      <c r="D526" s="5" t="n"/>
      <c r="E526" s="6">
        <f>IF(B526&amp;""="","",IFERROR(INDEX('الطلاب'!$B$6:$B$305,MATCH(B526&amp;"",'الطلاب'!$A$6:$A$305,0))&amp;"","كود غير موجود"))</f>
        <v/>
      </c>
      <c r="F526" s="6">
        <f>IF(B526&amp;""="","",IFERROR(INDEX('الطلاب'!$C$6:$C$305,MATCH(B526&amp;"",'الطلاب'!$A$6:$A$305,0))&amp;"",""))</f>
        <v/>
      </c>
    </row>
    <row r="527">
      <c r="A527" s="5" t="n"/>
      <c r="B527" s="5" t="n"/>
      <c r="C527" s="5" t="n"/>
      <c r="D527" s="5" t="n"/>
      <c r="E527" s="6">
        <f>IF(B527&amp;""="","",IFERROR(INDEX('الطلاب'!$B$6:$B$305,MATCH(B527&amp;"",'الطلاب'!$A$6:$A$305,0))&amp;"","كود غير موجود"))</f>
        <v/>
      </c>
      <c r="F527" s="6">
        <f>IF(B527&amp;""="","",IFERROR(INDEX('الطلاب'!$C$6:$C$305,MATCH(B527&amp;"",'الطلاب'!$A$6:$A$305,0))&amp;"",""))</f>
        <v/>
      </c>
    </row>
    <row r="528">
      <c r="A528" s="5" t="n"/>
      <c r="B528" s="5" t="n"/>
      <c r="C528" s="5" t="n"/>
      <c r="D528" s="5" t="n"/>
      <c r="E528" s="6">
        <f>IF(B528&amp;""="","",IFERROR(INDEX('الطلاب'!$B$6:$B$305,MATCH(B528&amp;"",'الطلاب'!$A$6:$A$305,0))&amp;"","كود غير موجود"))</f>
        <v/>
      </c>
      <c r="F528" s="6">
        <f>IF(B528&amp;""="","",IFERROR(INDEX('الطلاب'!$C$6:$C$305,MATCH(B528&amp;"",'الطلاب'!$A$6:$A$305,0))&amp;"",""))</f>
        <v/>
      </c>
    </row>
    <row r="529">
      <c r="A529" s="5" t="n"/>
      <c r="B529" s="5" t="n"/>
      <c r="C529" s="5" t="n"/>
      <c r="D529" s="5" t="n"/>
      <c r="E529" s="6">
        <f>IF(B529&amp;""="","",IFERROR(INDEX('الطلاب'!$B$6:$B$305,MATCH(B529&amp;"",'الطلاب'!$A$6:$A$305,0))&amp;"","كود غير موجود"))</f>
        <v/>
      </c>
      <c r="F529" s="6">
        <f>IF(B529&amp;""="","",IFERROR(INDEX('الطلاب'!$C$6:$C$305,MATCH(B529&amp;"",'الطلاب'!$A$6:$A$305,0))&amp;"",""))</f>
        <v/>
      </c>
    </row>
    <row r="530">
      <c r="A530" s="5" t="n"/>
      <c r="B530" s="5" t="n"/>
      <c r="C530" s="5" t="n"/>
      <c r="D530" s="5" t="n"/>
      <c r="E530" s="6">
        <f>IF(B530&amp;""="","",IFERROR(INDEX('الطلاب'!$B$6:$B$305,MATCH(B530&amp;"",'الطلاب'!$A$6:$A$305,0))&amp;"","كود غير موجود"))</f>
        <v/>
      </c>
      <c r="F530" s="6">
        <f>IF(B530&amp;""="","",IFERROR(INDEX('الطلاب'!$C$6:$C$305,MATCH(B530&amp;"",'الطلاب'!$A$6:$A$305,0))&amp;"",""))</f>
        <v/>
      </c>
    </row>
    <row r="531">
      <c r="A531" s="5" t="n"/>
      <c r="B531" s="5" t="n"/>
      <c r="C531" s="5" t="n"/>
      <c r="D531" s="5" t="n"/>
      <c r="E531" s="6">
        <f>IF(B531&amp;""="","",IFERROR(INDEX('الطلاب'!$B$6:$B$305,MATCH(B531&amp;"",'الطلاب'!$A$6:$A$305,0))&amp;"","كود غير موجود"))</f>
        <v/>
      </c>
      <c r="F531" s="6">
        <f>IF(B531&amp;""="","",IFERROR(INDEX('الطلاب'!$C$6:$C$305,MATCH(B531&amp;"",'الطلاب'!$A$6:$A$305,0))&amp;"",""))</f>
        <v/>
      </c>
    </row>
    <row r="532">
      <c r="A532" s="5" t="n"/>
      <c r="B532" s="5" t="n"/>
      <c r="C532" s="5" t="n"/>
      <c r="D532" s="5" t="n"/>
      <c r="E532" s="6">
        <f>IF(B532&amp;""="","",IFERROR(INDEX('الطلاب'!$B$6:$B$305,MATCH(B532&amp;"",'الطلاب'!$A$6:$A$305,0))&amp;"","كود غير موجود"))</f>
        <v/>
      </c>
      <c r="F532" s="6">
        <f>IF(B532&amp;""="","",IFERROR(INDEX('الطلاب'!$C$6:$C$305,MATCH(B532&amp;"",'الطلاب'!$A$6:$A$305,0))&amp;"",""))</f>
        <v/>
      </c>
    </row>
    <row r="533">
      <c r="A533" s="5" t="n"/>
      <c r="B533" s="5" t="n"/>
      <c r="C533" s="5" t="n"/>
      <c r="D533" s="5" t="n"/>
      <c r="E533" s="6">
        <f>IF(B533&amp;""="","",IFERROR(INDEX('الطلاب'!$B$6:$B$305,MATCH(B533&amp;"",'الطلاب'!$A$6:$A$305,0))&amp;"","كود غير موجود"))</f>
        <v/>
      </c>
      <c r="F533" s="6">
        <f>IF(B533&amp;""="","",IFERROR(INDEX('الطلاب'!$C$6:$C$305,MATCH(B533&amp;"",'الطلاب'!$A$6:$A$305,0))&amp;"",""))</f>
        <v/>
      </c>
    </row>
    <row r="534">
      <c r="A534" s="5" t="n"/>
      <c r="B534" s="5" t="n"/>
      <c r="C534" s="5" t="n"/>
      <c r="D534" s="5" t="n"/>
      <c r="E534" s="6">
        <f>IF(B534&amp;""="","",IFERROR(INDEX('الطلاب'!$B$6:$B$305,MATCH(B534&amp;"",'الطلاب'!$A$6:$A$305,0))&amp;"","كود غير موجود"))</f>
        <v/>
      </c>
      <c r="F534" s="6">
        <f>IF(B534&amp;""="","",IFERROR(INDEX('الطلاب'!$C$6:$C$305,MATCH(B534&amp;"",'الطلاب'!$A$6:$A$305,0))&amp;"",""))</f>
        <v/>
      </c>
    </row>
    <row r="535">
      <c r="A535" s="5" t="n"/>
      <c r="B535" s="5" t="n"/>
      <c r="C535" s="5" t="n"/>
      <c r="D535" s="5" t="n"/>
      <c r="E535" s="6">
        <f>IF(B535&amp;""="","",IFERROR(INDEX('الطلاب'!$B$6:$B$305,MATCH(B535&amp;"",'الطلاب'!$A$6:$A$305,0))&amp;"","كود غير موجود"))</f>
        <v/>
      </c>
      <c r="F535" s="6">
        <f>IF(B535&amp;""="","",IFERROR(INDEX('الطلاب'!$C$6:$C$305,MATCH(B535&amp;"",'الطلاب'!$A$6:$A$305,0))&amp;"",""))</f>
        <v/>
      </c>
    </row>
    <row r="536">
      <c r="A536" s="5" t="n"/>
      <c r="B536" s="5" t="n"/>
      <c r="C536" s="5" t="n"/>
      <c r="D536" s="5" t="n"/>
      <c r="E536" s="6">
        <f>IF(B536&amp;""="","",IFERROR(INDEX('الطلاب'!$B$6:$B$305,MATCH(B536&amp;"",'الطلاب'!$A$6:$A$305,0))&amp;"","كود غير موجود"))</f>
        <v/>
      </c>
      <c r="F536" s="6">
        <f>IF(B536&amp;""="","",IFERROR(INDEX('الطلاب'!$C$6:$C$305,MATCH(B536&amp;"",'الطلاب'!$A$6:$A$305,0))&amp;"",""))</f>
        <v/>
      </c>
    </row>
    <row r="537">
      <c r="A537" s="5" t="n"/>
      <c r="B537" s="5" t="n"/>
      <c r="C537" s="5" t="n"/>
      <c r="D537" s="5" t="n"/>
      <c r="E537" s="6">
        <f>IF(B537&amp;""="","",IFERROR(INDEX('الطلاب'!$B$6:$B$305,MATCH(B537&amp;"",'الطلاب'!$A$6:$A$305,0))&amp;"","كود غير موجود"))</f>
        <v/>
      </c>
      <c r="F537" s="6">
        <f>IF(B537&amp;""="","",IFERROR(INDEX('الطلاب'!$C$6:$C$305,MATCH(B537&amp;"",'الطلاب'!$A$6:$A$305,0))&amp;"",""))</f>
        <v/>
      </c>
    </row>
    <row r="538">
      <c r="A538" s="5" t="n"/>
      <c r="B538" s="5" t="n"/>
      <c r="C538" s="5" t="n"/>
      <c r="D538" s="5" t="n"/>
      <c r="E538" s="6">
        <f>IF(B538&amp;""="","",IFERROR(INDEX('الطلاب'!$B$6:$B$305,MATCH(B538&amp;"",'الطلاب'!$A$6:$A$305,0))&amp;"","كود غير موجود"))</f>
        <v/>
      </c>
      <c r="F538" s="6">
        <f>IF(B538&amp;""="","",IFERROR(INDEX('الطلاب'!$C$6:$C$305,MATCH(B538&amp;"",'الطلاب'!$A$6:$A$305,0))&amp;"",""))</f>
        <v/>
      </c>
    </row>
    <row r="539">
      <c r="A539" s="5" t="n"/>
      <c r="B539" s="5" t="n"/>
      <c r="C539" s="5" t="n"/>
      <c r="D539" s="5" t="n"/>
      <c r="E539" s="6">
        <f>IF(B539&amp;""="","",IFERROR(INDEX('الطلاب'!$B$6:$B$305,MATCH(B539&amp;"",'الطلاب'!$A$6:$A$305,0))&amp;"","كود غير موجود"))</f>
        <v/>
      </c>
      <c r="F539" s="6">
        <f>IF(B539&amp;""="","",IFERROR(INDEX('الطلاب'!$C$6:$C$305,MATCH(B539&amp;"",'الطلاب'!$A$6:$A$305,0))&amp;"",""))</f>
        <v/>
      </c>
    </row>
    <row r="540">
      <c r="A540" s="5" t="n"/>
      <c r="B540" s="5" t="n"/>
      <c r="C540" s="5" t="n"/>
      <c r="D540" s="5" t="n"/>
      <c r="E540" s="6">
        <f>IF(B540&amp;""="","",IFERROR(INDEX('الطلاب'!$B$6:$B$305,MATCH(B540&amp;"",'الطلاب'!$A$6:$A$305,0))&amp;"","كود غير موجود"))</f>
        <v/>
      </c>
      <c r="F540" s="6">
        <f>IF(B540&amp;""="","",IFERROR(INDEX('الطلاب'!$C$6:$C$305,MATCH(B540&amp;"",'الطلاب'!$A$6:$A$305,0))&amp;"",""))</f>
        <v/>
      </c>
    </row>
    <row r="541">
      <c r="A541" s="5" t="n"/>
      <c r="B541" s="5" t="n"/>
      <c r="C541" s="5" t="n"/>
      <c r="D541" s="5" t="n"/>
      <c r="E541" s="6">
        <f>IF(B541&amp;""="","",IFERROR(INDEX('الطلاب'!$B$6:$B$305,MATCH(B541&amp;"",'الطلاب'!$A$6:$A$305,0))&amp;"","كود غير موجود"))</f>
        <v/>
      </c>
      <c r="F541" s="6">
        <f>IF(B541&amp;""="","",IFERROR(INDEX('الطلاب'!$C$6:$C$305,MATCH(B541&amp;"",'الطلاب'!$A$6:$A$305,0))&amp;"",""))</f>
        <v/>
      </c>
    </row>
    <row r="542">
      <c r="A542" s="5" t="n"/>
      <c r="B542" s="5" t="n"/>
      <c r="C542" s="5" t="n"/>
      <c r="D542" s="5" t="n"/>
      <c r="E542" s="6">
        <f>IF(B542&amp;""="","",IFERROR(INDEX('الطلاب'!$B$6:$B$305,MATCH(B542&amp;"",'الطلاب'!$A$6:$A$305,0))&amp;"","كود غير موجود"))</f>
        <v/>
      </c>
      <c r="F542" s="6">
        <f>IF(B542&amp;""="","",IFERROR(INDEX('الطلاب'!$C$6:$C$305,MATCH(B542&amp;"",'الطلاب'!$A$6:$A$305,0))&amp;"",""))</f>
        <v/>
      </c>
    </row>
    <row r="543">
      <c r="A543" s="5" t="n"/>
      <c r="B543" s="5" t="n"/>
      <c r="C543" s="5" t="n"/>
      <c r="D543" s="5" t="n"/>
      <c r="E543" s="6">
        <f>IF(B543&amp;""="","",IFERROR(INDEX('الطلاب'!$B$6:$B$305,MATCH(B543&amp;"",'الطلاب'!$A$6:$A$305,0))&amp;"","كود غير موجود"))</f>
        <v/>
      </c>
      <c r="F543" s="6">
        <f>IF(B543&amp;""="","",IFERROR(INDEX('الطلاب'!$C$6:$C$305,MATCH(B543&amp;"",'الطلاب'!$A$6:$A$305,0))&amp;"",""))</f>
        <v/>
      </c>
    </row>
    <row r="544">
      <c r="A544" s="5" t="n"/>
      <c r="B544" s="5" t="n"/>
      <c r="C544" s="5" t="n"/>
      <c r="D544" s="5" t="n"/>
      <c r="E544" s="6">
        <f>IF(B544&amp;""="","",IFERROR(INDEX('الطلاب'!$B$6:$B$305,MATCH(B544&amp;"",'الطلاب'!$A$6:$A$305,0))&amp;"","كود غير موجود"))</f>
        <v/>
      </c>
      <c r="F544" s="6">
        <f>IF(B544&amp;""="","",IFERROR(INDEX('الطلاب'!$C$6:$C$305,MATCH(B544&amp;"",'الطلاب'!$A$6:$A$305,0))&amp;"",""))</f>
        <v/>
      </c>
    </row>
    <row r="545">
      <c r="A545" s="5" t="n"/>
      <c r="B545" s="5" t="n"/>
      <c r="C545" s="5" t="n"/>
      <c r="D545" s="5" t="n"/>
      <c r="E545" s="6">
        <f>IF(B545&amp;""="","",IFERROR(INDEX('الطلاب'!$B$6:$B$305,MATCH(B545&amp;"",'الطلاب'!$A$6:$A$305,0))&amp;"","كود غير موجود"))</f>
        <v/>
      </c>
      <c r="F545" s="6">
        <f>IF(B545&amp;""="","",IFERROR(INDEX('الطلاب'!$C$6:$C$305,MATCH(B545&amp;"",'الطلاب'!$A$6:$A$305,0))&amp;"",""))</f>
        <v/>
      </c>
    </row>
    <row r="546">
      <c r="A546" s="5" t="n"/>
      <c r="B546" s="5" t="n"/>
      <c r="C546" s="5" t="n"/>
      <c r="D546" s="5" t="n"/>
      <c r="E546" s="6">
        <f>IF(B546&amp;""="","",IFERROR(INDEX('الطلاب'!$B$6:$B$305,MATCH(B546&amp;"",'الطلاب'!$A$6:$A$305,0))&amp;"","كود غير موجود"))</f>
        <v/>
      </c>
      <c r="F546" s="6">
        <f>IF(B546&amp;""="","",IFERROR(INDEX('الطلاب'!$C$6:$C$305,MATCH(B546&amp;"",'الطلاب'!$A$6:$A$305,0))&amp;"",""))</f>
        <v/>
      </c>
    </row>
    <row r="547">
      <c r="A547" s="5" t="n"/>
      <c r="B547" s="5" t="n"/>
      <c r="C547" s="5" t="n"/>
      <c r="D547" s="5" t="n"/>
      <c r="E547" s="6">
        <f>IF(B547&amp;""="","",IFERROR(INDEX('الطلاب'!$B$6:$B$305,MATCH(B547&amp;"",'الطلاب'!$A$6:$A$305,0))&amp;"","كود غير موجود"))</f>
        <v/>
      </c>
      <c r="F547" s="6">
        <f>IF(B547&amp;""="","",IFERROR(INDEX('الطلاب'!$C$6:$C$305,MATCH(B547&amp;"",'الطلاب'!$A$6:$A$305,0))&amp;"",""))</f>
        <v/>
      </c>
    </row>
    <row r="548">
      <c r="A548" s="5" t="n"/>
      <c r="B548" s="5" t="n"/>
      <c r="C548" s="5" t="n"/>
      <c r="D548" s="5" t="n"/>
      <c r="E548" s="6">
        <f>IF(B548&amp;""="","",IFERROR(INDEX('الطلاب'!$B$6:$B$305,MATCH(B548&amp;"",'الطلاب'!$A$6:$A$305,0))&amp;"","كود غير موجود"))</f>
        <v/>
      </c>
      <c r="F548" s="6">
        <f>IF(B548&amp;""="","",IFERROR(INDEX('الطلاب'!$C$6:$C$305,MATCH(B548&amp;"",'الطلاب'!$A$6:$A$305,0))&amp;"",""))</f>
        <v/>
      </c>
    </row>
    <row r="549">
      <c r="A549" s="5" t="n"/>
      <c r="B549" s="5" t="n"/>
      <c r="C549" s="5" t="n"/>
      <c r="D549" s="5" t="n"/>
      <c r="E549" s="6">
        <f>IF(B549&amp;""="","",IFERROR(INDEX('الطلاب'!$B$6:$B$305,MATCH(B549&amp;"",'الطلاب'!$A$6:$A$305,0))&amp;"","كود غير موجود"))</f>
        <v/>
      </c>
      <c r="F549" s="6">
        <f>IF(B549&amp;""="","",IFERROR(INDEX('الطلاب'!$C$6:$C$305,MATCH(B549&amp;"",'الطلاب'!$A$6:$A$305,0))&amp;"",""))</f>
        <v/>
      </c>
    </row>
    <row r="550">
      <c r="A550" s="5" t="n"/>
      <c r="B550" s="5" t="n"/>
      <c r="C550" s="5" t="n"/>
      <c r="D550" s="5" t="n"/>
      <c r="E550" s="6">
        <f>IF(B550&amp;""="","",IFERROR(INDEX('الطلاب'!$B$6:$B$305,MATCH(B550&amp;"",'الطلاب'!$A$6:$A$305,0))&amp;"","كود غير موجود"))</f>
        <v/>
      </c>
      <c r="F550" s="6">
        <f>IF(B550&amp;""="","",IFERROR(INDEX('الطلاب'!$C$6:$C$305,MATCH(B550&amp;"",'الطلاب'!$A$6:$A$305,0))&amp;"",""))</f>
        <v/>
      </c>
    </row>
    <row r="551">
      <c r="A551" s="5" t="n"/>
      <c r="B551" s="5" t="n"/>
      <c r="C551" s="5" t="n"/>
      <c r="D551" s="5" t="n"/>
      <c r="E551" s="6">
        <f>IF(B551&amp;""="","",IFERROR(INDEX('الطلاب'!$B$6:$B$305,MATCH(B551&amp;"",'الطلاب'!$A$6:$A$305,0))&amp;"","كود غير موجود"))</f>
        <v/>
      </c>
      <c r="F551" s="6">
        <f>IF(B551&amp;""="","",IFERROR(INDEX('الطلاب'!$C$6:$C$305,MATCH(B551&amp;"",'الطلاب'!$A$6:$A$305,0))&amp;"",""))</f>
        <v/>
      </c>
    </row>
    <row r="552">
      <c r="A552" s="5" t="n"/>
      <c r="B552" s="5" t="n"/>
      <c r="C552" s="5" t="n"/>
      <c r="D552" s="5" t="n"/>
      <c r="E552" s="6">
        <f>IF(B552&amp;""="","",IFERROR(INDEX('الطلاب'!$B$6:$B$305,MATCH(B552&amp;"",'الطلاب'!$A$6:$A$305,0))&amp;"","كود غير موجود"))</f>
        <v/>
      </c>
      <c r="F552" s="6">
        <f>IF(B552&amp;""="","",IFERROR(INDEX('الطلاب'!$C$6:$C$305,MATCH(B552&amp;"",'الطلاب'!$A$6:$A$305,0))&amp;"",""))</f>
        <v/>
      </c>
    </row>
    <row r="553">
      <c r="A553" s="5" t="n"/>
      <c r="B553" s="5" t="n"/>
      <c r="C553" s="5" t="n"/>
      <c r="D553" s="5" t="n"/>
      <c r="E553" s="6">
        <f>IF(B553&amp;""="","",IFERROR(INDEX('الطلاب'!$B$6:$B$305,MATCH(B553&amp;"",'الطلاب'!$A$6:$A$305,0))&amp;"","كود غير موجود"))</f>
        <v/>
      </c>
      <c r="F553" s="6">
        <f>IF(B553&amp;""="","",IFERROR(INDEX('الطلاب'!$C$6:$C$305,MATCH(B553&amp;"",'الطلاب'!$A$6:$A$305,0))&amp;"",""))</f>
        <v/>
      </c>
    </row>
    <row r="554">
      <c r="A554" s="5" t="n"/>
      <c r="B554" s="5" t="n"/>
      <c r="C554" s="5" t="n"/>
      <c r="D554" s="5" t="n"/>
      <c r="E554" s="6">
        <f>IF(B554&amp;""="","",IFERROR(INDEX('الطلاب'!$B$6:$B$305,MATCH(B554&amp;"",'الطلاب'!$A$6:$A$305,0))&amp;"","كود غير موجود"))</f>
        <v/>
      </c>
      <c r="F554" s="6">
        <f>IF(B554&amp;""="","",IFERROR(INDEX('الطلاب'!$C$6:$C$305,MATCH(B554&amp;"",'الطلاب'!$A$6:$A$305,0))&amp;"",""))</f>
        <v/>
      </c>
    </row>
    <row r="555">
      <c r="A555" s="5" t="n"/>
      <c r="B555" s="5" t="n"/>
      <c r="C555" s="5" t="n"/>
      <c r="D555" s="5" t="n"/>
      <c r="E555" s="6">
        <f>IF(B555&amp;""="","",IFERROR(INDEX('الطلاب'!$B$6:$B$305,MATCH(B555&amp;"",'الطلاب'!$A$6:$A$305,0))&amp;"","كود غير موجود"))</f>
        <v/>
      </c>
      <c r="F555" s="6">
        <f>IF(B555&amp;""="","",IFERROR(INDEX('الطلاب'!$C$6:$C$305,MATCH(B555&amp;"",'الطلاب'!$A$6:$A$305,0))&amp;"",""))</f>
        <v/>
      </c>
    </row>
    <row r="556">
      <c r="A556" s="5" t="n"/>
      <c r="B556" s="5" t="n"/>
      <c r="C556" s="5" t="n"/>
      <c r="D556" s="5" t="n"/>
      <c r="E556" s="6">
        <f>IF(B556&amp;""="","",IFERROR(INDEX('الطلاب'!$B$6:$B$305,MATCH(B556&amp;"",'الطلاب'!$A$6:$A$305,0))&amp;"","كود غير موجود"))</f>
        <v/>
      </c>
      <c r="F556" s="6">
        <f>IF(B556&amp;""="","",IFERROR(INDEX('الطلاب'!$C$6:$C$305,MATCH(B556&amp;"",'الطلاب'!$A$6:$A$305,0))&amp;"",""))</f>
        <v/>
      </c>
    </row>
    <row r="557">
      <c r="A557" s="5" t="n"/>
      <c r="B557" s="5" t="n"/>
      <c r="C557" s="5" t="n"/>
      <c r="D557" s="5" t="n"/>
      <c r="E557" s="6">
        <f>IF(B557&amp;""="","",IFERROR(INDEX('الطلاب'!$B$6:$B$305,MATCH(B557&amp;"",'الطلاب'!$A$6:$A$305,0))&amp;"","كود غير موجود"))</f>
        <v/>
      </c>
      <c r="F557" s="6">
        <f>IF(B557&amp;""="","",IFERROR(INDEX('الطلاب'!$C$6:$C$305,MATCH(B557&amp;"",'الطلاب'!$A$6:$A$305,0))&amp;"",""))</f>
        <v/>
      </c>
    </row>
    <row r="558">
      <c r="A558" s="5" t="n"/>
      <c r="B558" s="5" t="n"/>
      <c r="C558" s="5" t="n"/>
      <c r="D558" s="5" t="n"/>
      <c r="E558" s="6">
        <f>IF(B558&amp;""="","",IFERROR(INDEX('الطلاب'!$B$6:$B$305,MATCH(B558&amp;"",'الطلاب'!$A$6:$A$305,0))&amp;"","كود غير موجود"))</f>
        <v/>
      </c>
      <c r="F558" s="6">
        <f>IF(B558&amp;""="","",IFERROR(INDEX('الطلاب'!$C$6:$C$305,MATCH(B558&amp;"",'الطلاب'!$A$6:$A$305,0))&amp;"",""))</f>
        <v/>
      </c>
    </row>
    <row r="559">
      <c r="A559" s="5" t="n"/>
      <c r="B559" s="5" t="n"/>
      <c r="C559" s="5" t="n"/>
      <c r="D559" s="5" t="n"/>
      <c r="E559" s="6">
        <f>IF(B559&amp;""="","",IFERROR(INDEX('الطلاب'!$B$6:$B$305,MATCH(B559&amp;"",'الطلاب'!$A$6:$A$305,0))&amp;"","كود غير موجود"))</f>
        <v/>
      </c>
      <c r="F559" s="6">
        <f>IF(B559&amp;""="","",IFERROR(INDEX('الطلاب'!$C$6:$C$305,MATCH(B559&amp;"",'الطلاب'!$A$6:$A$305,0))&amp;"",""))</f>
        <v/>
      </c>
    </row>
    <row r="560">
      <c r="A560" s="5" t="n"/>
      <c r="B560" s="5" t="n"/>
      <c r="C560" s="5" t="n"/>
      <c r="D560" s="5" t="n"/>
      <c r="E560" s="6">
        <f>IF(B560&amp;""="","",IFERROR(INDEX('الطلاب'!$B$6:$B$305,MATCH(B560&amp;"",'الطلاب'!$A$6:$A$305,0))&amp;"","كود غير موجود"))</f>
        <v/>
      </c>
      <c r="F560" s="6">
        <f>IF(B560&amp;""="","",IFERROR(INDEX('الطلاب'!$C$6:$C$305,MATCH(B560&amp;"",'الطلاب'!$A$6:$A$305,0))&amp;"",""))</f>
        <v/>
      </c>
    </row>
    <row r="561">
      <c r="A561" s="5" t="n"/>
      <c r="B561" s="5" t="n"/>
      <c r="C561" s="5" t="n"/>
      <c r="D561" s="5" t="n"/>
      <c r="E561" s="6">
        <f>IF(B561&amp;""="","",IFERROR(INDEX('الطلاب'!$B$6:$B$305,MATCH(B561&amp;"",'الطلاب'!$A$6:$A$305,0))&amp;"","كود غير موجود"))</f>
        <v/>
      </c>
      <c r="F561" s="6">
        <f>IF(B561&amp;""="","",IFERROR(INDEX('الطلاب'!$C$6:$C$305,MATCH(B561&amp;"",'الطلاب'!$A$6:$A$305,0))&amp;"",""))</f>
        <v/>
      </c>
    </row>
    <row r="562">
      <c r="A562" s="5" t="n"/>
      <c r="B562" s="5" t="n"/>
      <c r="C562" s="5" t="n"/>
      <c r="D562" s="5" t="n"/>
      <c r="E562" s="6">
        <f>IF(B562&amp;""="","",IFERROR(INDEX('الطلاب'!$B$6:$B$305,MATCH(B562&amp;"",'الطلاب'!$A$6:$A$305,0))&amp;"","كود غير موجود"))</f>
        <v/>
      </c>
      <c r="F562" s="6">
        <f>IF(B562&amp;""="","",IFERROR(INDEX('الطلاب'!$C$6:$C$305,MATCH(B562&amp;"",'الطلاب'!$A$6:$A$305,0))&amp;"",""))</f>
        <v/>
      </c>
    </row>
    <row r="563">
      <c r="A563" s="5" t="n"/>
      <c r="B563" s="5" t="n"/>
      <c r="C563" s="5" t="n"/>
      <c r="D563" s="5" t="n"/>
      <c r="E563" s="6">
        <f>IF(B563&amp;""="","",IFERROR(INDEX('الطلاب'!$B$6:$B$305,MATCH(B563&amp;"",'الطلاب'!$A$6:$A$305,0))&amp;"","كود غير موجود"))</f>
        <v/>
      </c>
      <c r="F563" s="6">
        <f>IF(B563&amp;""="","",IFERROR(INDEX('الطلاب'!$C$6:$C$305,MATCH(B563&amp;"",'الطلاب'!$A$6:$A$305,0))&amp;"",""))</f>
        <v/>
      </c>
    </row>
    <row r="564">
      <c r="A564" s="5" t="n"/>
      <c r="B564" s="5" t="n"/>
      <c r="C564" s="5" t="n"/>
      <c r="D564" s="5" t="n"/>
      <c r="E564" s="6">
        <f>IF(B564&amp;""="","",IFERROR(INDEX('الطلاب'!$B$6:$B$305,MATCH(B564&amp;"",'الطلاب'!$A$6:$A$305,0))&amp;"","كود غير موجود"))</f>
        <v/>
      </c>
      <c r="F564" s="6">
        <f>IF(B564&amp;""="","",IFERROR(INDEX('الطلاب'!$C$6:$C$305,MATCH(B564&amp;"",'الطلاب'!$A$6:$A$305,0))&amp;"",""))</f>
        <v/>
      </c>
    </row>
    <row r="565">
      <c r="A565" s="5" t="n"/>
      <c r="B565" s="5" t="n"/>
      <c r="C565" s="5" t="n"/>
      <c r="D565" s="5" t="n"/>
      <c r="E565" s="6">
        <f>IF(B565&amp;""="","",IFERROR(INDEX('الطلاب'!$B$6:$B$305,MATCH(B565&amp;"",'الطلاب'!$A$6:$A$305,0))&amp;"","كود غير موجود"))</f>
        <v/>
      </c>
      <c r="F565" s="6">
        <f>IF(B565&amp;""="","",IFERROR(INDEX('الطلاب'!$C$6:$C$305,MATCH(B565&amp;"",'الطلاب'!$A$6:$A$305,0))&amp;"",""))</f>
        <v/>
      </c>
    </row>
    <row r="566">
      <c r="A566" s="5" t="n"/>
      <c r="B566" s="5" t="n"/>
      <c r="C566" s="5" t="n"/>
      <c r="D566" s="5" t="n"/>
      <c r="E566" s="6">
        <f>IF(B566&amp;""="","",IFERROR(INDEX('الطلاب'!$B$6:$B$305,MATCH(B566&amp;"",'الطلاب'!$A$6:$A$305,0))&amp;"","كود غير موجود"))</f>
        <v/>
      </c>
      <c r="F566" s="6">
        <f>IF(B566&amp;""="","",IFERROR(INDEX('الطلاب'!$C$6:$C$305,MATCH(B566&amp;"",'الطلاب'!$A$6:$A$305,0))&amp;"",""))</f>
        <v/>
      </c>
    </row>
    <row r="567">
      <c r="A567" s="5" t="n"/>
      <c r="B567" s="5" t="n"/>
      <c r="C567" s="5" t="n"/>
      <c r="D567" s="5" t="n"/>
      <c r="E567" s="6">
        <f>IF(B567&amp;""="","",IFERROR(INDEX('الطلاب'!$B$6:$B$305,MATCH(B567&amp;"",'الطلاب'!$A$6:$A$305,0))&amp;"","كود غير موجود"))</f>
        <v/>
      </c>
      <c r="F567" s="6">
        <f>IF(B567&amp;""="","",IFERROR(INDEX('الطلاب'!$C$6:$C$305,MATCH(B567&amp;"",'الطلاب'!$A$6:$A$305,0))&amp;"",""))</f>
        <v/>
      </c>
    </row>
    <row r="568">
      <c r="A568" s="5" t="n"/>
      <c r="B568" s="5" t="n"/>
      <c r="C568" s="5" t="n"/>
      <c r="D568" s="5" t="n"/>
      <c r="E568" s="6">
        <f>IF(B568&amp;""="","",IFERROR(INDEX('الطلاب'!$B$6:$B$305,MATCH(B568&amp;"",'الطلاب'!$A$6:$A$305,0))&amp;"","كود غير موجود"))</f>
        <v/>
      </c>
      <c r="F568" s="6">
        <f>IF(B568&amp;""="","",IFERROR(INDEX('الطلاب'!$C$6:$C$305,MATCH(B568&amp;"",'الطلاب'!$A$6:$A$305,0))&amp;"",""))</f>
        <v/>
      </c>
    </row>
    <row r="569">
      <c r="A569" s="5" t="n"/>
      <c r="B569" s="5" t="n"/>
      <c r="C569" s="5" t="n"/>
      <c r="D569" s="5" t="n"/>
      <c r="E569" s="6">
        <f>IF(B569&amp;""="","",IFERROR(INDEX('الطلاب'!$B$6:$B$305,MATCH(B569&amp;"",'الطلاب'!$A$6:$A$305,0))&amp;"","كود غير موجود"))</f>
        <v/>
      </c>
      <c r="F569" s="6">
        <f>IF(B569&amp;""="","",IFERROR(INDEX('الطلاب'!$C$6:$C$305,MATCH(B569&amp;"",'الطلاب'!$A$6:$A$305,0))&amp;"",""))</f>
        <v/>
      </c>
    </row>
    <row r="570">
      <c r="A570" s="5" t="n"/>
      <c r="B570" s="5" t="n"/>
      <c r="C570" s="5" t="n"/>
      <c r="D570" s="5" t="n"/>
      <c r="E570" s="6">
        <f>IF(B570&amp;""="","",IFERROR(INDEX('الطلاب'!$B$6:$B$305,MATCH(B570&amp;"",'الطلاب'!$A$6:$A$305,0))&amp;"","كود غير موجود"))</f>
        <v/>
      </c>
      <c r="F570" s="6">
        <f>IF(B570&amp;""="","",IFERROR(INDEX('الطلاب'!$C$6:$C$305,MATCH(B570&amp;"",'الطلاب'!$A$6:$A$305,0))&amp;"",""))</f>
        <v/>
      </c>
    </row>
    <row r="571">
      <c r="A571" s="5" t="n"/>
      <c r="B571" s="5" t="n"/>
      <c r="C571" s="5" t="n"/>
      <c r="D571" s="5" t="n"/>
      <c r="E571" s="6">
        <f>IF(B571&amp;""="","",IFERROR(INDEX('الطلاب'!$B$6:$B$305,MATCH(B571&amp;"",'الطلاب'!$A$6:$A$305,0))&amp;"","كود غير موجود"))</f>
        <v/>
      </c>
      <c r="F571" s="6">
        <f>IF(B571&amp;""="","",IFERROR(INDEX('الطلاب'!$C$6:$C$305,MATCH(B571&amp;"",'الطلاب'!$A$6:$A$305,0))&amp;"",""))</f>
        <v/>
      </c>
    </row>
    <row r="572">
      <c r="A572" s="5" t="n"/>
      <c r="B572" s="5" t="n"/>
      <c r="C572" s="5" t="n"/>
      <c r="D572" s="5" t="n"/>
      <c r="E572" s="6">
        <f>IF(B572&amp;""="","",IFERROR(INDEX('الطلاب'!$B$6:$B$305,MATCH(B572&amp;"",'الطلاب'!$A$6:$A$305,0))&amp;"","كود غير موجود"))</f>
        <v/>
      </c>
      <c r="F572" s="6">
        <f>IF(B572&amp;""="","",IFERROR(INDEX('الطلاب'!$C$6:$C$305,MATCH(B572&amp;"",'الطلاب'!$A$6:$A$305,0))&amp;"",""))</f>
        <v/>
      </c>
    </row>
    <row r="573">
      <c r="A573" s="5" t="n"/>
      <c r="B573" s="5" t="n"/>
      <c r="C573" s="5" t="n"/>
      <c r="D573" s="5" t="n"/>
      <c r="E573" s="6">
        <f>IF(B573&amp;""="","",IFERROR(INDEX('الطلاب'!$B$6:$B$305,MATCH(B573&amp;"",'الطلاب'!$A$6:$A$305,0))&amp;"","كود غير موجود"))</f>
        <v/>
      </c>
      <c r="F573" s="6">
        <f>IF(B573&amp;""="","",IFERROR(INDEX('الطلاب'!$C$6:$C$305,MATCH(B573&amp;"",'الطلاب'!$A$6:$A$305,0))&amp;"",""))</f>
        <v/>
      </c>
    </row>
    <row r="574">
      <c r="A574" s="5" t="n"/>
      <c r="B574" s="5" t="n"/>
      <c r="C574" s="5" t="n"/>
      <c r="D574" s="5" t="n"/>
      <c r="E574" s="6">
        <f>IF(B574&amp;""="","",IFERROR(INDEX('الطلاب'!$B$6:$B$305,MATCH(B574&amp;"",'الطلاب'!$A$6:$A$305,0))&amp;"","كود غير موجود"))</f>
        <v/>
      </c>
      <c r="F574" s="6">
        <f>IF(B574&amp;""="","",IFERROR(INDEX('الطلاب'!$C$6:$C$305,MATCH(B574&amp;"",'الطلاب'!$A$6:$A$305,0))&amp;"",""))</f>
        <v/>
      </c>
    </row>
    <row r="575">
      <c r="A575" s="5" t="n"/>
      <c r="B575" s="5" t="n"/>
      <c r="C575" s="5" t="n"/>
      <c r="D575" s="5" t="n"/>
      <c r="E575" s="6">
        <f>IF(B575&amp;""="","",IFERROR(INDEX('الطلاب'!$B$6:$B$305,MATCH(B575&amp;"",'الطلاب'!$A$6:$A$305,0))&amp;"","كود غير موجود"))</f>
        <v/>
      </c>
      <c r="F575" s="6">
        <f>IF(B575&amp;""="","",IFERROR(INDEX('الطلاب'!$C$6:$C$305,MATCH(B575&amp;"",'الطلاب'!$A$6:$A$305,0))&amp;"",""))</f>
        <v/>
      </c>
    </row>
    <row r="576">
      <c r="A576" s="5" t="n"/>
      <c r="B576" s="5" t="n"/>
      <c r="C576" s="5" t="n"/>
      <c r="D576" s="5" t="n"/>
      <c r="E576" s="6">
        <f>IF(B576&amp;""="","",IFERROR(INDEX('الطلاب'!$B$6:$B$305,MATCH(B576&amp;"",'الطلاب'!$A$6:$A$305,0))&amp;"","كود غير موجود"))</f>
        <v/>
      </c>
      <c r="F576" s="6">
        <f>IF(B576&amp;""="","",IFERROR(INDEX('الطلاب'!$C$6:$C$305,MATCH(B576&amp;"",'الطلاب'!$A$6:$A$305,0))&amp;"",""))</f>
        <v/>
      </c>
    </row>
    <row r="577">
      <c r="A577" s="5" t="n"/>
      <c r="B577" s="5" t="n"/>
      <c r="C577" s="5" t="n"/>
      <c r="D577" s="5" t="n"/>
      <c r="E577" s="6">
        <f>IF(B577&amp;""="","",IFERROR(INDEX('الطلاب'!$B$6:$B$305,MATCH(B577&amp;"",'الطلاب'!$A$6:$A$305,0))&amp;"","كود غير موجود"))</f>
        <v/>
      </c>
      <c r="F577" s="6">
        <f>IF(B577&amp;""="","",IFERROR(INDEX('الطلاب'!$C$6:$C$305,MATCH(B577&amp;"",'الطلاب'!$A$6:$A$305,0))&amp;"",""))</f>
        <v/>
      </c>
    </row>
    <row r="578">
      <c r="A578" s="5" t="n"/>
      <c r="B578" s="5" t="n"/>
      <c r="C578" s="5" t="n"/>
      <c r="D578" s="5" t="n"/>
      <c r="E578" s="6">
        <f>IF(B578&amp;""="","",IFERROR(INDEX('الطلاب'!$B$6:$B$305,MATCH(B578&amp;"",'الطلاب'!$A$6:$A$305,0))&amp;"","كود غير موجود"))</f>
        <v/>
      </c>
      <c r="F578" s="6">
        <f>IF(B578&amp;""="","",IFERROR(INDEX('الطلاب'!$C$6:$C$305,MATCH(B578&amp;"",'الطلاب'!$A$6:$A$305,0))&amp;"",""))</f>
        <v/>
      </c>
    </row>
    <row r="579">
      <c r="A579" s="5" t="n"/>
      <c r="B579" s="5" t="n"/>
      <c r="C579" s="5" t="n"/>
      <c r="D579" s="5" t="n"/>
      <c r="E579" s="6">
        <f>IF(B579&amp;""="","",IFERROR(INDEX('الطلاب'!$B$6:$B$305,MATCH(B579&amp;"",'الطلاب'!$A$6:$A$305,0))&amp;"","كود غير موجود"))</f>
        <v/>
      </c>
      <c r="F579" s="6">
        <f>IF(B579&amp;""="","",IFERROR(INDEX('الطلاب'!$C$6:$C$305,MATCH(B579&amp;"",'الطلاب'!$A$6:$A$305,0))&amp;"",""))</f>
        <v/>
      </c>
    </row>
    <row r="580">
      <c r="A580" s="5" t="n"/>
      <c r="B580" s="5" t="n"/>
      <c r="C580" s="5" t="n"/>
      <c r="D580" s="5" t="n"/>
      <c r="E580" s="6">
        <f>IF(B580&amp;""="","",IFERROR(INDEX('الطلاب'!$B$6:$B$305,MATCH(B580&amp;"",'الطلاب'!$A$6:$A$305,0))&amp;"","كود غير موجود"))</f>
        <v/>
      </c>
      <c r="F580" s="6">
        <f>IF(B580&amp;""="","",IFERROR(INDEX('الطلاب'!$C$6:$C$305,MATCH(B580&amp;"",'الطلاب'!$A$6:$A$305,0))&amp;"",""))</f>
        <v/>
      </c>
    </row>
    <row r="581">
      <c r="A581" s="5" t="n"/>
      <c r="B581" s="5" t="n"/>
      <c r="C581" s="5" t="n"/>
      <c r="D581" s="5" t="n"/>
      <c r="E581" s="6">
        <f>IF(B581&amp;""="","",IFERROR(INDEX('الطلاب'!$B$6:$B$305,MATCH(B581&amp;"",'الطلاب'!$A$6:$A$305,0))&amp;"","كود غير موجود"))</f>
        <v/>
      </c>
      <c r="F581" s="6">
        <f>IF(B581&amp;""="","",IFERROR(INDEX('الطلاب'!$C$6:$C$305,MATCH(B581&amp;"",'الطلاب'!$A$6:$A$305,0))&amp;"",""))</f>
        <v/>
      </c>
    </row>
    <row r="582">
      <c r="A582" s="5" t="n"/>
      <c r="B582" s="5" t="n"/>
      <c r="C582" s="5" t="n"/>
      <c r="D582" s="5" t="n"/>
      <c r="E582" s="6">
        <f>IF(B582&amp;""="","",IFERROR(INDEX('الطلاب'!$B$6:$B$305,MATCH(B582&amp;"",'الطلاب'!$A$6:$A$305,0))&amp;"","كود غير موجود"))</f>
        <v/>
      </c>
      <c r="F582" s="6">
        <f>IF(B582&amp;""="","",IFERROR(INDEX('الطلاب'!$C$6:$C$305,MATCH(B582&amp;"",'الطلاب'!$A$6:$A$305,0))&amp;"",""))</f>
        <v/>
      </c>
    </row>
    <row r="583">
      <c r="A583" s="5" t="n"/>
      <c r="B583" s="5" t="n"/>
      <c r="C583" s="5" t="n"/>
      <c r="D583" s="5" t="n"/>
      <c r="E583" s="6">
        <f>IF(B583&amp;""="","",IFERROR(INDEX('الطلاب'!$B$6:$B$305,MATCH(B583&amp;"",'الطلاب'!$A$6:$A$305,0))&amp;"","كود غير موجود"))</f>
        <v/>
      </c>
      <c r="F583" s="6">
        <f>IF(B583&amp;""="","",IFERROR(INDEX('الطلاب'!$C$6:$C$305,MATCH(B583&amp;"",'الطلاب'!$A$6:$A$305,0))&amp;"",""))</f>
        <v/>
      </c>
    </row>
    <row r="584">
      <c r="A584" s="5" t="n"/>
      <c r="B584" s="5" t="n"/>
      <c r="C584" s="5" t="n"/>
      <c r="D584" s="5" t="n"/>
      <c r="E584" s="6">
        <f>IF(B584&amp;""="","",IFERROR(INDEX('الطلاب'!$B$6:$B$305,MATCH(B584&amp;"",'الطلاب'!$A$6:$A$305,0))&amp;"","كود غير موجود"))</f>
        <v/>
      </c>
      <c r="F584" s="6">
        <f>IF(B584&amp;""="","",IFERROR(INDEX('الطلاب'!$C$6:$C$305,MATCH(B584&amp;"",'الطلاب'!$A$6:$A$305,0))&amp;"",""))</f>
        <v/>
      </c>
    </row>
    <row r="585">
      <c r="A585" s="5" t="n"/>
      <c r="B585" s="5" t="n"/>
      <c r="C585" s="5" t="n"/>
      <c r="D585" s="5" t="n"/>
      <c r="E585" s="6">
        <f>IF(B585&amp;""="","",IFERROR(INDEX('الطلاب'!$B$6:$B$305,MATCH(B585&amp;"",'الطلاب'!$A$6:$A$305,0))&amp;"","كود غير موجود"))</f>
        <v/>
      </c>
      <c r="F585" s="6">
        <f>IF(B585&amp;""="","",IFERROR(INDEX('الطلاب'!$C$6:$C$305,MATCH(B585&amp;"",'الطلاب'!$A$6:$A$305,0))&amp;"",""))</f>
        <v/>
      </c>
    </row>
    <row r="586">
      <c r="A586" s="5" t="n"/>
      <c r="B586" s="5" t="n"/>
      <c r="C586" s="5" t="n"/>
      <c r="D586" s="5" t="n"/>
      <c r="E586" s="6">
        <f>IF(B586&amp;""="","",IFERROR(INDEX('الطلاب'!$B$6:$B$305,MATCH(B586&amp;"",'الطلاب'!$A$6:$A$305,0))&amp;"","كود غير موجود"))</f>
        <v/>
      </c>
      <c r="F586" s="6">
        <f>IF(B586&amp;""="","",IFERROR(INDEX('الطلاب'!$C$6:$C$305,MATCH(B586&amp;"",'الطلاب'!$A$6:$A$305,0))&amp;"",""))</f>
        <v/>
      </c>
    </row>
    <row r="587">
      <c r="A587" s="5" t="n"/>
      <c r="B587" s="5" t="n"/>
      <c r="C587" s="5" t="n"/>
      <c r="D587" s="5" t="n"/>
      <c r="E587" s="6">
        <f>IF(B587&amp;""="","",IFERROR(INDEX('الطلاب'!$B$6:$B$305,MATCH(B587&amp;"",'الطلاب'!$A$6:$A$305,0))&amp;"","كود غير موجود"))</f>
        <v/>
      </c>
      <c r="F587" s="6">
        <f>IF(B587&amp;""="","",IFERROR(INDEX('الطلاب'!$C$6:$C$305,MATCH(B587&amp;"",'الطلاب'!$A$6:$A$305,0))&amp;"",""))</f>
        <v/>
      </c>
    </row>
    <row r="588">
      <c r="A588" s="5" t="n"/>
      <c r="B588" s="5" t="n"/>
      <c r="C588" s="5" t="n"/>
      <c r="D588" s="5" t="n"/>
      <c r="E588" s="6">
        <f>IF(B588&amp;""="","",IFERROR(INDEX('الطلاب'!$B$6:$B$305,MATCH(B588&amp;"",'الطلاب'!$A$6:$A$305,0))&amp;"","كود غير موجود"))</f>
        <v/>
      </c>
      <c r="F588" s="6">
        <f>IF(B588&amp;""="","",IFERROR(INDEX('الطلاب'!$C$6:$C$305,MATCH(B588&amp;"",'الطلاب'!$A$6:$A$305,0))&amp;"",""))</f>
        <v/>
      </c>
    </row>
    <row r="589">
      <c r="A589" s="5" t="n"/>
      <c r="B589" s="5" t="n"/>
      <c r="C589" s="5" t="n"/>
      <c r="D589" s="5" t="n"/>
      <c r="E589" s="6">
        <f>IF(B589&amp;""="","",IFERROR(INDEX('الطلاب'!$B$6:$B$305,MATCH(B589&amp;"",'الطلاب'!$A$6:$A$305,0))&amp;"","كود غير موجود"))</f>
        <v/>
      </c>
      <c r="F589" s="6">
        <f>IF(B589&amp;""="","",IFERROR(INDEX('الطلاب'!$C$6:$C$305,MATCH(B589&amp;"",'الطلاب'!$A$6:$A$305,0))&amp;"",""))</f>
        <v/>
      </c>
    </row>
    <row r="590">
      <c r="A590" s="5" t="n"/>
      <c r="B590" s="5" t="n"/>
      <c r="C590" s="5" t="n"/>
      <c r="D590" s="5" t="n"/>
      <c r="E590" s="6">
        <f>IF(B590&amp;""="","",IFERROR(INDEX('الطلاب'!$B$6:$B$305,MATCH(B590&amp;"",'الطلاب'!$A$6:$A$305,0))&amp;"","كود غير موجود"))</f>
        <v/>
      </c>
      <c r="F590" s="6">
        <f>IF(B590&amp;""="","",IFERROR(INDEX('الطلاب'!$C$6:$C$305,MATCH(B590&amp;"",'الطلاب'!$A$6:$A$305,0))&amp;"",""))</f>
        <v/>
      </c>
    </row>
    <row r="591">
      <c r="A591" s="5" t="n"/>
      <c r="B591" s="5" t="n"/>
      <c r="C591" s="5" t="n"/>
      <c r="D591" s="5" t="n"/>
      <c r="E591" s="6">
        <f>IF(B591&amp;""="","",IFERROR(INDEX('الطلاب'!$B$6:$B$305,MATCH(B591&amp;"",'الطلاب'!$A$6:$A$305,0))&amp;"","كود غير موجود"))</f>
        <v/>
      </c>
      <c r="F591" s="6">
        <f>IF(B591&amp;""="","",IFERROR(INDEX('الطلاب'!$C$6:$C$305,MATCH(B591&amp;"",'الطلاب'!$A$6:$A$305,0))&amp;"",""))</f>
        <v/>
      </c>
    </row>
    <row r="592">
      <c r="A592" s="5" t="n"/>
      <c r="B592" s="5" t="n"/>
      <c r="C592" s="5" t="n"/>
      <c r="D592" s="5" t="n"/>
      <c r="E592" s="6">
        <f>IF(B592&amp;""="","",IFERROR(INDEX('الطلاب'!$B$6:$B$305,MATCH(B592&amp;"",'الطلاب'!$A$6:$A$305,0))&amp;"","كود غير موجود"))</f>
        <v/>
      </c>
      <c r="F592" s="6">
        <f>IF(B592&amp;""="","",IFERROR(INDEX('الطلاب'!$C$6:$C$305,MATCH(B592&amp;"",'الطلاب'!$A$6:$A$305,0))&amp;"",""))</f>
        <v/>
      </c>
    </row>
    <row r="593">
      <c r="A593" s="5" t="n"/>
      <c r="B593" s="5" t="n"/>
      <c r="C593" s="5" t="n"/>
      <c r="D593" s="5" t="n"/>
      <c r="E593" s="6">
        <f>IF(B593&amp;""="","",IFERROR(INDEX('الطلاب'!$B$6:$B$305,MATCH(B593&amp;"",'الطلاب'!$A$6:$A$305,0))&amp;"","كود غير موجود"))</f>
        <v/>
      </c>
      <c r="F593" s="6">
        <f>IF(B593&amp;""="","",IFERROR(INDEX('الطلاب'!$C$6:$C$305,MATCH(B593&amp;"",'الطلاب'!$A$6:$A$305,0))&amp;"",""))</f>
        <v/>
      </c>
    </row>
    <row r="594">
      <c r="A594" s="5" t="n"/>
      <c r="B594" s="5" t="n"/>
      <c r="C594" s="5" t="n"/>
      <c r="D594" s="5" t="n"/>
      <c r="E594" s="6">
        <f>IF(B594&amp;""="","",IFERROR(INDEX('الطلاب'!$B$6:$B$305,MATCH(B594&amp;"",'الطلاب'!$A$6:$A$305,0))&amp;"","كود غير موجود"))</f>
        <v/>
      </c>
      <c r="F594" s="6">
        <f>IF(B594&amp;""="","",IFERROR(INDEX('الطلاب'!$C$6:$C$305,MATCH(B594&amp;"",'الطلاب'!$A$6:$A$305,0))&amp;"",""))</f>
        <v/>
      </c>
    </row>
    <row r="595">
      <c r="A595" s="5" t="n"/>
      <c r="B595" s="5" t="n"/>
      <c r="C595" s="5" t="n"/>
      <c r="D595" s="5" t="n"/>
      <c r="E595" s="6">
        <f>IF(B595&amp;""="","",IFERROR(INDEX('الطلاب'!$B$6:$B$305,MATCH(B595&amp;"",'الطلاب'!$A$6:$A$305,0))&amp;"","كود غير موجود"))</f>
        <v/>
      </c>
      <c r="F595" s="6">
        <f>IF(B595&amp;""="","",IFERROR(INDEX('الطلاب'!$C$6:$C$305,MATCH(B595&amp;"",'الطلاب'!$A$6:$A$305,0))&amp;"",""))</f>
        <v/>
      </c>
    </row>
    <row r="596">
      <c r="A596" s="5" t="n"/>
      <c r="B596" s="5" t="n"/>
      <c r="C596" s="5" t="n"/>
      <c r="D596" s="5" t="n"/>
      <c r="E596" s="6">
        <f>IF(B596&amp;""="","",IFERROR(INDEX('الطلاب'!$B$6:$B$305,MATCH(B596&amp;"",'الطلاب'!$A$6:$A$305,0))&amp;"","كود غير موجود"))</f>
        <v/>
      </c>
      <c r="F596" s="6">
        <f>IF(B596&amp;""="","",IFERROR(INDEX('الطلاب'!$C$6:$C$305,MATCH(B596&amp;"",'الطلاب'!$A$6:$A$305,0))&amp;"",""))</f>
        <v/>
      </c>
    </row>
    <row r="597">
      <c r="A597" s="5" t="n"/>
      <c r="B597" s="5" t="n"/>
      <c r="C597" s="5" t="n"/>
      <c r="D597" s="5" t="n"/>
      <c r="E597" s="6">
        <f>IF(B597&amp;""="","",IFERROR(INDEX('الطلاب'!$B$6:$B$305,MATCH(B597&amp;"",'الطلاب'!$A$6:$A$305,0))&amp;"","كود غير موجود"))</f>
        <v/>
      </c>
      <c r="F597" s="6">
        <f>IF(B597&amp;""="","",IFERROR(INDEX('الطلاب'!$C$6:$C$305,MATCH(B597&amp;"",'الطلاب'!$A$6:$A$305,0))&amp;"",""))</f>
        <v/>
      </c>
    </row>
    <row r="598">
      <c r="A598" s="5" t="n"/>
      <c r="B598" s="5" t="n"/>
      <c r="C598" s="5" t="n"/>
      <c r="D598" s="5" t="n"/>
      <c r="E598" s="6">
        <f>IF(B598&amp;""="","",IFERROR(INDEX('الطلاب'!$B$6:$B$305,MATCH(B598&amp;"",'الطلاب'!$A$6:$A$305,0))&amp;"","كود غير موجود"))</f>
        <v/>
      </c>
      <c r="F598" s="6">
        <f>IF(B598&amp;""="","",IFERROR(INDEX('الطلاب'!$C$6:$C$305,MATCH(B598&amp;"",'الطلاب'!$A$6:$A$305,0))&amp;"",""))</f>
        <v/>
      </c>
    </row>
    <row r="599">
      <c r="A599" s="5" t="n"/>
      <c r="B599" s="5" t="n"/>
      <c r="C599" s="5" t="n"/>
      <c r="D599" s="5" t="n"/>
      <c r="E599" s="6">
        <f>IF(B599&amp;""="","",IFERROR(INDEX('الطلاب'!$B$6:$B$305,MATCH(B599&amp;"",'الطلاب'!$A$6:$A$305,0))&amp;"","كود غير موجود"))</f>
        <v/>
      </c>
      <c r="F599" s="6">
        <f>IF(B599&amp;""="","",IFERROR(INDEX('الطلاب'!$C$6:$C$305,MATCH(B599&amp;"",'الطلاب'!$A$6:$A$305,0))&amp;"",""))</f>
        <v/>
      </c>
    </row>
    <row r="600">
      <c r="A600" s="5" t="n"/>
      <c r="B600" s="5" t="n"/>
      <c r="C600" s="5" t="n"/>
      <c r="D600" s="5" t="n"/>
      <c r="E600" s="6">
        <f>IF(B600&amp;""="","",IFERROR(INDEX('الطلاب'!$B$6:$B$305,MATCH(B600&amp;"",'الطلاب'!$A$6:$A$305,0))&amp;"","كود غير موجود"))</f>
        <v/>
      </c>
      <c r="F600" s="6">
        <f>IF(B600&amp;""="","",IFERROR(INDEX('الطلاب'!$C$6:$C$305,MATCH(B600&amp;"",'الطلاب'!$A$6:$A$305,0))&amp;"",""))</f>
        <v/>
      </c>
    </row>
    <row r="601">
      <c r="A601" s="5" t="n"/>
      <c r="B601" s="5" t="n"/>
      <c r="C601" s="5" t="n"/>
      <c r="D601" s="5" t="n"/>
      <c r="E601" s="6">
        <f>IF(B601&amp;""="","",IFERROR(INDEX('الطلاب'!$B$6:$B$305,MATCH(B601&amp;"",'الطلاب'!$A$6:$A$305,0))&amp;"","كود غير موجود"))</f>
        <v/>
      </c>
      <c r="F601" s="6">
        <f>IF(B601&amp;""="","",IFERROR(INDEX('الطلاب'!$C$6:$C$305,MATCH(B601&amp;"",'الطلاب'!$A$6:$A$305,0))&amp;"",""))</f>
        <v/>
      </c>
    </row>
    <row r="602">
      <c r="A602" s="5" t="n"/>
      <c r="B602" s="5" t="n"/>
      <c r="C602" s="5" t="n"/>
      <c r="D602" s="5" t="n"/>
      <c r="E602" s="6">
        <f>IF(B602&amp;""="","",IFERROR(INDEX('الطلاب'!$B$6:$B$305,MATCH(B602&amp;"",'الطلاب'!$A$6:$A$305,0))&amp;"","كود غير موجود"))</f>
        <v/>
      </c>
      <c r="F602" s="6">
        <f>IF(B602&amp;""="","",IFERROR(INDEX('الطلاب'!$C$6:$C$305,MATCH(B602&amp;"",'الطلاب'!$A$6:$A$305,0))&amp;"",""))</f>
        <v/>
      </c>
    </row>
    <row r="603">
      <c r="A603" s="5" t="n"/>
      <c r="B603" s="5" t="n"/>
      <c r="C603" s="5" t="n"/>
      <c r="D603" s="5" t="n"/>
      <c r="E603" s="6">
        <f>IF(B603&amp;""="","",IFERROR(INDEX('الطلاب'!$B$6:$B$305,MATCH(B603&amp;"",'الطلاب'!$A$6:$A$305,0))&amp;"","كود غير موجود"))</f>
        <v/>
      </c>
      <c r="F603" s="6">
        <f>IF(B603&amp;""="","",IFERROR(INDEX('الطلاب'!$C$6:$C$305,MATCH(B603&amp;"",'الطلاب'!$A$6:$A$305,0))&amp;"",""))</f>
        <v/>
      </c>
    </row>
    <row r="604">
      <c r="A604" s="5" t="n"/>
      <c r="B604" s="5" t="n"/>
      <c r="C604" s="5" t="n"/>
      <c r="D604" s="5" t="n"/>
      <c r="E604" s="6">
        <f>IF(B604&amp;""="","",IFERROR(INDEX('الطلاب'!$B$6:$B$305,MATCH(B604&amp;"",'الطلاب'!$A$6:$A$305,0))&amp;"","كود غير موجود"))</f>
        <v/>
      </c>
      <c r="F604" s="6">
        <f>IF(B604&amp;""="","",IFERROR(INDEX('الطلاب'!$C$6:$C$305,MATCH(B604&amp;"",'الطلاب'!$A$6:$A$305,0))&amp;"",""))</f>
        <v/>
      </c>
    </row>
    <row r="605">
      <c r="A605" s="5" t="n"/>
      <c r="B605" s="5" t="n"/>
      <c r="C605" s="5" t="n"/>
      <c r="D605" s="5" t="n"/>
      <c r="E605" s="6">
        <f>IF(B605&amp;""="","",IFERROR(INDEX('الطلاب'!$B$6:$B$305,MATCH(B605&amp;"",'الطلاب'!$A$6:$A$305,0))&amp;"","كود غير موجود"))</f>
        <v/>
      </c>
      <c r="F605" s="6">
        <f>IF(B605&amp;""="","",IFERROR(INDEX('الطلاب'!$C$6:$C$305,MATCH(B605&amp;"",'الطلاب'!$A$6:$A$305,0))&amp;"",""))</f>
        <v/>
      </c>
    </row>
    <row r="606">
      <c r="A606" s="5" t="n"/>
      <c r="B606" s="5" t="n"/>
      <c r="C606" s="5" t="n"/>
      <c r="D606" s="5" t="n"/>
      <c r="E606" s="6">
        <f>IF(B606&amp;""="","",IFERROR(INDEX('الطلاب'!$B$6:$B$305,MATCH(B606&amp;"",'الطلاب'!$A$6:$A$305,0))&amp;"","كود غير موجود"))</f>
        <v/>
      </c>
      <c r="F606" s="6">
        <f>IF(B606&amp;""="","",IFERROR(INDEX('الطلاب'!$C$6:$C$305,MATCH(B606&amp;"",'الطلاب'!$A$6:$A$305,0))&amp;"",""))</f>
        <v/>
      </c>
    </row>
    <row r="607">
      <c r="A607" s="5" t="n"/>
      <c r="B607" s="5" t="n"/>
      <c r="C607" s="5" t="n"/>
      <c r="D607" s="5" t="n"/>
      <c r="E607" s="6">
        <f>IF(B607&amp;""="","",IFERROR(INDEX('الطلاب'!$B$6:$B$305,MATCH(B607&amp;"",'الطلاب'!$A$6:$A$305,0))&amp;"","كود غير موجود"))</f>
        <v/>
      </c>
      <c r="F607" s="6">
        <f>IF(B607&amp;""="","",IFERROR(INDEX('الطلاب'!$C$6:$C$305,MATCH(B607&amp;"",'الطلاب'!$A$6:$A$305,0))&amp;"",""))</f>
        <v/>
      </c>
    </row>
    <row r="608">
      <c r="A608" s="5" t="n"/>
      <c r="B608" s="5" t="n"/>
      <c r="C608" s="5" t="n"/>
      <c r="D608" s="5" t="n"/>
      <c r="E608" s="6">
        <f>IF(B608&amp;""="","",IFERROR(INDEX('الطلاب'!$B$6:$B$305,MATCH(B608&amp;"",'الطلاب'!$A$6:$A$305,0))&amp;"","كود غير موجود"))</f>
        <v/>
      </c>
      <c r="F608" s="6">
        <f>IF(B608&amp;""="","",IFERROR(INDEX('الطلاب'!$C$6:$C$305,MATCH(B608&amp;"",'الطلاب'!$A$6:$A$305,0))&amp;"",""))</f>
        <v/>
      </c>
    </row>
    <row r="609">
      <c r="A609" s="5" t="n"/>
      <c r="B609" s="5" t="n"/>
      <c r="C609" s="5" t="n"/>
      <c r="D609" s="5" t="n"/>
      <c r="E609" s="6">
        <f>IF(B609&amp;""="","",IFERROR(INDEX('الطلاب'!$B$6:$B$305,MATCH(B609&amp;"",'الطلاب'!$A$6:$A$305,0))&amp;"","كود غير موجود"))</f>
        <v/>
      </c>
      <c r="F609" s="6">
        <f>IF(B609&amp;""="","",IFERROR(INDEX('الطلاب'!$C$6:$C$305,MATCH(B609&amp;"",'الطلاب'!$A$6:$A$305,0))&amp;"",""))</f>
        <v/>
      </c>
    </row>
    <row r="610">
      <c r="A610" s="5" t="n"/>
      <c r="B610" s="5" t="n"/>
      <c r="C610" s="5" t="n"/>
      <c r="D610" s="5" t="n"/>
      <c r="E610" s="6">
        <f>IF(B610&amp;""="","",IFERROR(INDEX('الطلاب'!$B$6:$B$305,MATCH(B610&amp;"",'الطلاب'!$A$6:$A$305,0))&amp;"","كود غير موجود"))</f>
        <v/>
      </c>
      <c r="F610" s="6">
        <f>IF(B610&amp;""="","",IFERROR(INDEX('الطلاب'!$C$6:$C$305,MATCH(B610&amp;"",'الطلاب'!$A$6:$A$305,0))&amp;"",""))</f>
        <v/>
      </c>
    </row>
    <row r="611">
      <c r="A611" s="5" t="n"/>
      <c r="B611" s="5" t="n"/>
      <c r="C611" s="5" t="n"/>
      <c r="D611" s="5" t="n"/>
      <c r="E611" s="6">
        <f>IF(B611&amp;""="","",IFERROR(INDEX('الطلاب'!$B$6:$B$305,MATCH(B611&amp;"",'الطلاب'!$A$6:$A$305,0))&amp;"","كود غير موجود"))</f>
        <v/>
      </c>
      <c r="F611" s="6">
        <f>IF(B611&amp;""="","",IFERROR(INDEX('الطلاب'!$C$6:$C$305,MATCH(B611&amp;"",'الطلاب'!$A$6:$A$305,0))&amp;"",""))</f>
        <v/>
      </c>
    </row>
    <row r="612">
      <c r="A612" s="5" t="n"/>
      <c r="B612" s="5" t="n"/>
      <c r="C612" s="5" t="n"/>
      <c r="D612" s="5" t="n"/>
      <c r="E612" s="6">
        <f>IF(B612&amp;""="","",IFERROR(INDEX('الطلاب'!$B$6:$B$305,MATCH(B612&amp;"",'الطلاب'!$A$6:$A$305,0))&amp;"","كود غير موجود"))</f>
        <v/>
      </c>
      <c r="F612" s="6">
        <f>IF(B612&amp;""="","",IFERROR(INDEX('الطلاب'!$C$6:$C$305,MATCH(B612&amp;"",'الطلاب'!$A$6:$A$305,0))&amp;"",""))</f>
        <v/>
      </c>
    </row>
    <row r="613">
      <c r="A613" s="5" t="n"/>
      <c r="B613" s="5" t="n"/>
      <c r="C613" s="5" t="n"/>
      <c r="D613" s="5" t="n"/>
      <c r="E613" s="6">
        <f>IF(B613&amp;""="","",IFERROR(INDEX('الطلاب'!$B$6:$B$305,MATCH(B613&amp;"",'الطلاب'!$A$6:$A$305,0))&amp;"","كود غير موجود"))</f>
        <v/>
      </c>
      <c r="F613" s="6">
        <f>IF(B613&amp;""="","",IFERROR(INDEX('الطلاب'!$C$6:$C$305,MATCH(B613&amp;"",'الطلاب'!$A$6:$A$305,0))&amp;"",""))</f>
        <v/>
      </c>
    </row>
    <row r="614">
      <c r="A614" s="5" t="n"/>
      <c r="B614" s="5" t="n"/>
      <c r="C614" s="5" t="n"/>
      <c r="D614" s="5" t="n"/>
      <c r="E614" s="6">
        <f>IF(B614&amp;""="","",IFERROR(INDEX('الطلاب'!$B$6:$B$305,MATCH(B614&amp;"",'الطلاب'!$A$6:$A$305,0))&amp;"","كود غير موجود"))</f>
        <v/>
      </c>
      <c r="F614" s="6">
        <f>IF(B614&amp;""="","",IFERROR(INDEX('الطلاب'!$C$6:$C$305,MATCH(B614&amp;"",'الطلاب'!$A$6:$A$305,0))&amp;"",""))</f>
        <v/>
      </c>
    </row>
    <row r="615">
      <c r="A615" s="5" t="n"/>
      <c r="B615" s="5" t="n"/>
      <c r="C615" s="5" t="n"/>
      <c r="D615" s="5" t="n"/>
      <c r="E615" s="6">
        <f>IF(B615&amp;""="","",IFERROR(INDEX('الطلاب'!$B$6:$B$305,MATCH(B615&amp;"",'الطلاب'!$A$6:$A$305,0))&amp;"","كود غير موجود"))</f>
        <v/>
      </c>
      <c r="F615" s="6">
        <f>IF(B615&amp;""="","",IFERROR(INDEX('الطلاب'!$C$6:$C$305,MATCH(B615&amp;"",'الطلاب'!$A$6:$A$305,0))&amp;"",""))</f>
        <v/>
      </c>
    </row>
    <row r="616">
      <c r="A616" s="5" t="n"/>
      <c r="B616" s="5" t="n"/>
      <c r="C616" s="5" t="n"/>
      <c r="D616" s="5" t="n"/>
      <c r="E616" s="6">
        <f>IF(B616&amp;""="","",IFERROR(INDEX('الطلاب'!$B$6:$B$305,MATCH(B616&amp;"",'الطلاب'!$A$6:$A$305,0))&amp;"","كود غير موجود"))</f>
        <v/>
      </c>
      <c r="F616" s="6">
        <f>IF(B616&amp;""="","",IFERROR(INDEX('الطلاب'!$C$6:$C$305,MATCH(B616&amp;"",'الطلاب'!$A$6:$A$305,0))&amp;"",""))</f>
        <v/>
      </c>
    </row>
    <row r="617">
      <c r="A617" s="5" t="n"/>
      <c r="B617" s="5" t="n"/>
      <c r="C617" s="5" t="n"/>
      <c r="D617" s="5" t="n"/>
      <c r="E617" s="6">
        <f>IF(B617&amp;""="","",IFERROR(INDEX('الطلاب'!$B$6:$B$305,MATCH(B617&amp;"",'الطلاب'!$A$6:$A$305,0))&amp;"","كود غير موجود"))</f>
        <v/>
      </c>
      <c r="F617" s="6">
        <f>IF(B617&amp;""="","",IFERROR(INDEX('الطلاب'!$C$6:$C$305,MATCH(B617&amp;"",'الطلاب'!$A$6:$A$305,0))&amp;"",""))</f>
        <v/>
      </c>
    </row>
    <row r="618">
      <c r="A618" s="5" t="n"/>
      <c r="B618" s="5" t="n"/>
      <c r="C618" s="5" t="n"/>
      <c r="D618" s="5" t="n"/>
      <c r="E618" s="6">
        <f>IF(B618&amp;""="","",IFERROR(INDEX('الطلاب'!$B$6:$B$305,MATCH(B618&amp;"",'الطلاب'!$A$6:$A$305,0))&amp;"","كود غير موجود"))</f>
        <v/>
      </c>
      <c r="F618" s="6">
        <f>IF(B618&amp;""="","",IFERROR(INDEX('الطلاب'!$C$6:$C$305,MATCH(B618&amp;"",'الطلاب'!$A$6:$A$305,0))&amp;"",""))</f>
        <v/>
      </c>
    </row>
    <row r="619">
      <c r="A619" s="5" t="n"/>
      <c r="B619" s="5" t="n"/>
      <c r="C619" s="5" t="n"/>
      <c r="D619" s="5" t="n"/>
      <c r="E619" s="6">
        <f>IF(B619&amp;""="","",IFERROR(INDEX('الطلاب'!$B$6:$B$305,MATCH(B619&amp;"",'الطلاب'!$A$6:$A$305,0))&amp;"","كود غير موجود"))</f>
        <v/>
      </c>
      <c r="F619" s="6">
        <f>IF(B619&amp;""="","",IFERROR(INDEX('الطلاب'!$C$6:$C$305,MATCH(B619&amp;"",'الطلاب'!$A$6:$A$305,0))&amp;"",""))</f>
        <v/>
      </c>
    </row>
    <row r="620">
      <c r="A620" s="5" t="n"/>
      <c r="B620" s="5" t="n"/>
      <c r="C620" s="5" t="n"/>
      <c r="D620" s="5" t="n"/>
      <c r="E620" s="6">
        <f>IF(B620&amp;""="","",IFERROR(INDEX('الطلاب'!$B$6:$B$305,MATCH(B620&amp;"",'الطلاب'!$A$6:$A$305,0))&amp;"","كود غير موجود"))</f>
        <v/>
      </c>
      <c r="F620" s="6">
        <f>IF(B620&amp;""="","",IFERROR(INDEX('الطلاب'!$C$6:$C$305,MATCH(B620&amp;"",'الطلاب'!$A$6:$A$305,0))&amp;"",""))</f>
        <v/>
      </c>
    </row>
    <row r="621">
      <c r="A621" s="5" t="n"/>
      <c r="B621" s="5" t="n"/>
      <c r="C621" s="5" t="n"/>
      <c r="D621" s="5" t="n"/>
      <c r="E621" s="6">
        <f>IF(B621&amp;""="","",IFERROR(INDEX('الطلاب'!$B$6:$B$305,MATCH(B621&amp;"",'الطلاب'!$A$6:$A$305,0))&amp;"","كود غير موجود"))</f>
        <v/>
      </c>
      <c r="F621" s="6">
        <f>IF(B621&amp;""="","",IFERROR(INDEX('الطلاب'!$C$6:$C$305,MATCH(B621&amp;"",'الطلاب'!$A$6:$A$305,0))&amp;"",""))</f>
        <v/>
      </c>
    </row>
    <row r="622">
      <c r="A622" s="5" t="n"/>
      <c r="B622" s="5" t="n"/>
      <c r="C622" s="5" t="n"/>
      <c r="D622" s="5" t="n"/>
      <c r="E622" s="6">
        <f>IF(B622&amp;""="","",IFERROR(INDEX('الطلاب'!$B$6:$B$305,MATCH(B622&amp;"",'الطلاب'!$A$6:$A$305,0))&amp;"","كود غير موجود"))</f>
        <v/>
      </c>
      <c r="F622" s="6">
        <f>IF(B622&amp;""="","",IFERROR(INDEX('الطلاب'!$C$6:$C$305,MATCH(B622&amp;"",'الطلاب'!$A$6:$A$305,0))&amp;"",""))</f>
        <v/>
      </c>
    </row>
    <row r="623">
      <c r="A623" s="5" t="n"/>
      <c r="B623" s="5" t="n"/>
      <c r="C623" s="5" t="n"/>
      <c r="D623" s="5" t="n"/>
      <c r="E623" s="6">
        <f>IF(B623&amp;""="","",IFERROR(INDEX('الطلاب'!$B$6:$B$305,MATCH(B623&amp;"",'الطلاب'!$A$6:$A$305,0))&amp;"","كود غير موجود"))</f>
        <v/>
      </c>
      <c r="F623" s="6">
        <f>IF(B623&amp;""="","",IFERROR(INDEX('الطلاب'!$C$6:$C$305,MATCH(B623&amp;"",'الطلاب'!$A$6:$A$305,0))&amp;"",""))</f>
        <v/>
      </c>
    </row>
    <row r="624">
      <c r="A624" s="5" t="n"/>
      <c r="B624" s="5" t="n"/>
      <c r="C624" s="5" t="n"/>
      <c r="D624" s="5" t="n"/>
      <c r="E624" s="6">
        <f>IF(B624&amp;""="","",IFERROR(INDEX('الطلاب'!$B$6:$B$305,MATCH(B624&amp;"",'الطلاب'!$A$6:$A$305,0))&amp;"","كود غير موجود"))</f>
        <v/>
      </c>
      <c r="F624" s="6">
        <f>IF(B624&amp;""="","",IFERROR(INDEX('الطلاب'!$C$6:$C$305,MATCH(B624&amp;"",'الطلاب'!$A$6:$A$305,0))&amp;"",""))</f>
        <v/>
      </c>
    </row>
    <row r="625">
      <c r="A625" s="5" t="n"/>
      <c r="B625" s="5" t="n"/>
      <c r="C625" s="5" t="n"/>
      <c r="D625" s="5" t="n"/>
      <c r="E625" s="6">
        <f>IF(B625&amp;""="","",IFERROR(INDEX('الطلاب'!$B$6:$B$305,MATCH(B625&amp;"",'الطلاب'!$A$6:$A$305,0))&amp;"","كود غير موجود"))</f>
        <v/>
      </c>
      <c r="F625" s="6">
        <f>IF(B625&amp;""="","",IFERROR(INDEX('الطلاب'!$C$6:$C$305,MATCH(B625&amp;"",'الطلاب'!$A$6:$A$305,0))&amp;"",""))</f>
        <v/>
      </c>
    </row>
    <row r="626">
      <c r="A626" s="5" t="n"/>
      <c r="B626" s="5" t="n"/>
      <c r="C626" s="5" t="n"/>
      <c r="D626" s="5" t="n"/>
      <c r="E626" s="6">
        <f>IF(B626&amp;""="","",IFERROR(INDEX('الطلاب'!$B$6:$B$305,MATCH(B626&amp;"",'الطلاب'!$A$6:$A$305,0))&amp;"","كود غير موجود"))</f>
        <v/>
      </c>
      <c r="F626" s="6">
        <f>IF(B626&amp;""="","",IFERROR(INDEX('الطلاب'!$C$6:$C$305,MATCH(B626&amp;"",'الطلاب'!$A$6:$A$305,0))&amp;"",""))</f>
        <v/>
      </c>
    </row>
    <row r="627">
      <c r="A627" s="5" t="n"/>
      <c r="B627" s="5" t="n"/>
      <c r="C627" s="5" t="n"/>
      <c r="D627" s="5" t="n"/>
      <c r="E627" s="6">
        <f>IF(B627&amp;""="","",IFERROR(INDEX('الطلاب'!$B$6:$B$305,MATCH(B627&amp;"",'الطلاب'!$A$6:$A$305,0))&amp;"","كود غير موجود"))</f>
        <v/>
      </c>
      <c r="F627" s="6">
        <f>IF(B627&amp;""="","",IFERROR(INDEX('الطلاب'!$C$6:$C$305,MATCH(B627&amp;"",'الطلاب'!$A$6:$A$305,0))&amp;"",""))</f>
        <v/>
      </c>
    </row>
    <row r="628">
      <c r="A628" s="5" t="n"/>
      <c r="B628" s="5" t="n"/>
      <c r="C628" s="5" t="n"/>
      <c r="D628" s="5" t="n"/>
      <c r="E628" s="6">
        <f>IF(B628&amp;""="","",IFERROR(INDEX('الطلاب'!$B$6:$B$305,MATCH(B628&amp;"",'الطلاب'!$A$6:$A$305,0))&amp;"","كود غير موجود"))</f>
        <v/>
      </c>
      <c r="F628" s="6">
        <f>IF(B628&amp;""="","",IFERROR(INDEX('الطلاب'!$C$6:$C$305,MATCH(B628&amp;"",'الطلاب'!$A$6:$A$305,0))&amp;"",""))</f>
        <v/>
      </c>
    </row>
    <row r="629">
      <c r="A629" s="5" t="n"/>
      <c r="B629" s="5" t="n"/>
      <c r="C629" s="5" t="n"/>
      <c r="D629" s="5" t="n"/>
      <c r="E629" s="6">
        <f>IF(B629&amp;""="","",IFERROR(INDEX('الطلاب'!$B$6:$B$305,MATCH(B629&amp;"",'الطلاب'!$A$6:$A$305,0))&amp;"","كود غير موجود"))</f>
        <v/>
      </c>
      <c r="F629" s="6">
        <f>IF(B629&amp;""="","",IFERROR(INDEX('الطلاب'!$C$6:$C$305,MATCH(B629&amp;"",'الطلاب'!$A$6:$A$305,0))&amp;"",""))</f>
        <v/>
      </c>
    </row>
    <row r="630">
      <c r="A630" s="5" t="n"/>
      <c r="B630" s="5" t="n"/>
      <c r="C630" s="5" t="n"/>
      <c r="D630" s="5" t="n"/>
      <c r="E630" s="6">
        <f>IF(B630&amp;""="","",IFERROR(INDEX('الطلاب'!$B$6:$B$305,MATCH(B630&amp;"",'الطلاب'!$A$6:$A$305,0))&amp;"","كود غير موجود"))</f>
        <v/>
      </c>
      <c r="F630" s="6">
        <f>IF(B630&amp;""="","",IFERROR(INDEX('الطلاب'!$C$6:$C$305,MATCH(B630&amp;"",'الطلاب'!$A$6:$A$305,0))&amp;"",""))</f>
        <v/>
      </c>
    </row>
    <row r="631">
      <c r="A631" s="5" t="n"/>
      <c r="B631" s="5" t="n"/>
      <c r="C631" s="5" t="n"/>
      <c r="D631" s="5" t="n"/>
      <c r="E631" s="6">
        <f>IF(B631&amp;""="","",IFERROR(INDEX('الطلاب'!$B$6:$B$305,MATCH(B631&amp;"",'الطلاب'!$A$6:$A$305,0))&amp;"","كود غير موجود"))</f>
        <v/>
      </c>
      <c r="F631" s="6">
        <f>IF(B631&amp;""="","",IFERROR(INDEX('الطلاب'!$C$6:$C$305,MATCH(B631&amp;"",'الطلاب'!$A$6:$A$305,0))&amp;"",""))</f>
        <v/>
      </c>
    </row>
    <row r="632">
      <c r="A632" s="5" t="n"/>
      <c r="B632" s="5" t="n"/>
      <c r="C632" s="5" t="n"/>
      <c r="D632" s="5" t="n"/>
      <c r="E632" s="6">
        <f>IF(B632&amp;""="","",IFERROR(INDEX('الطلاب'!$B$6:$B$305,MATCH(B632&amp;"",'الطلاب'!$A$6:$A$305,0))&amp;"","كود غير موجود"))</f>
        <v/>
      </c>
      <c r="F632" s="6">
        <f>IF(B632&amp;""="","",IFERROR(INDEX('الطلاب'!$C$6:$C$305,MATCH(B632&amp;"",'الطلاب'!$A$6:$A$305,0))&amp;"",""))</f>
        <v/>
      </c>
    </row>
    <row r="633">
      <c r="A633" s="5" t="n"/>
      <c r="B633" s="5" t="n"/>
      <c r="C633" s="5" t="n"/>
      <c r="D633" s="5" t="n"/>
      <c r="E633" s="6">
        <f>IF(B633&amp;""="","",IFERROR(INDEX('الطلاب'!$B$6:$B$305,MATCH(B633&amp;"",'الطلاب'!$A$6:$A$305,0))&amp;"","كود غير موجود"))</f>
        <v/>
      </c>
      <c r="F633" s="6">
        <f>IF(B633&amp;""="","",IFERROR(INDEX('الطلاب'!$C$6:$C$305,MATCH(B633&amp;"",'الطلاب'!$A$6:$A$305,0))&amp;"",""))</f>
        <v/>
      </c>
    </row>
    <row r="634">
      <c r="A634" s="5" t="n"/>
      <c r="B634" s="5" t="n"/>
      <c r="C634" s="5" t="n"/>
      <c r="D634" s="5" t="n"/>
      <c r="E634" s="6">
        <f>IF(B634&amp;""="","",IFERROR(INDEX('الطلاب'!$B$6:$B$305,MATCH(B634&amp;"",'الطلاب'!$A$6:$A$305,0))&amp;"","كود غير موجود"))</f>
        <v/>
      </c>
      <c r="F634" s="6">
        <f>IF(B634&amp;""="","",IFERROR(INDEX('الطلاب'!$C$6:$C$305,MATCH(B634&amp;"",'الطلاب'!$A$6:$A$305,0))&amp;"",""))</f>
        <v/>
      </c>
    </row>
    <row r="635">
      <c r="A635" s="5" t="n"/>
      <c r="B635" s="5" t="n"/>
      <c r="C635" s="5" t="n"/>
      <c r="D635" s="5" t="n"/>
      <c r="E635" s="6">
        <f>IF(B635&amp;""="","",IFERROR(INDEX('الطلاب'!$B$6:$B$305,MATCH(B635&amp;"",'الطلاب'!$A$6:$A$305,0))&amp;"","كود غير موجود"))</f>
        <v/>
      </c>
      <c r="F635" s="6">
        <f>IF(B635&amp;""="","",IFERROR(INDEX('الطلاب'!$C$6:$C$305,MATCH(B635&amp;"",'الطلاب'!$A$6:$A$305,0))&amp;"",""))</f>
        <v/>
      </c>
    </row>
    <row r="636">
      <c r="A636" s="5" t="n"/>
      <c r="B636" s="5" t="n"/>
      <c r="C636" s="5" t="n"/>
      <c r="D636" s="5" t="n"/>
      <c r="E636" s="6">
        <f>IF(B636&amp;""="","",IFERROR(INDEX('الطلاب'!$B$6:$B$305,MATCH(B636&amp;"",'الطلاب'!$A$6:$A$305,0))&amp;"","كود غير موجود"))</f>
        <v/>
      </c>
      <c r="F636" s="6">
        <f>IF(B636&amp;""="","",IFERROR(INDEX('الطلاب'!$C$6:$C$305,MATCH(B636&amp;"",'الطلاب'!$A$6:$A$305,0))&amp;"",""))</f>
        <v/>
      </c>
    </row>
    <row r="637">
      <c r="A637" s="5" t="n"/>
      <c r="B637" s="5" t="n"/>
      <c r="C637" s="5" t="n"/>
      <c r="D637" s="5" t="n"/>
      <c r="E637" s="6">
        <f>IF(B637&amp;""="","",IFERROR(INDEX('الطلاب'!$B$6:$B$305,MATCH(B637&amp;"",'الطلاب'!$A$6:$A$305,0))&amp;"","كود غير موجود"))</f>
        <v/>
      </c>
      <c r="F637" s="6">
        <f>IF(B637&amp;""="","",IFERROR(INDEX('الطلاب'!$C$6:$C$305,MATCH(B637&amp;"",'الطلاب'!$A$6:$A$305,0))&amp;"",""))</f>
        <v/>
      </c>
    </row>
    <row r="638">
      <c r="A638" s="5" t="n"/>
      <c r="B638" s="5" t="n"/>
      <c r="C638" s="5" t="n"/>
      <c r="D638" s="5" t="n"/>
      <c r="E638" s="6">
        <f>IF(B638&amp;""="","",IFERROR(INDEX('الطلاب'!$B$6:$B$305,MATCH(B638&amp;"",'الطلاب'!$A$6:$A$305,0))&amp;"","كود غير موجود"))</f>
        <v/>
      </c>
      <c r="F638" s="6">
        <f>IF(B638&amp;""="","",IFERROR(INDEX('الطلاب'!$C$6:$C$305,MATCH(B638&amp;"",'الطلاب'!$A$6:$A$305,0))&amp;"",""))</f>
        <v/>
      </c>
    </row>
    <row r="639">
      <c r="A639" s="5" t="n"/>
      <c r="B639" s="5" t="n"/>
      <c r="C639" s="5" t="n"/>
      <c r="D639" s="5" t="n"/>
      <c r="E639" s="6">
        <f>IF(B639&amp;""="","",IFERROR(INDEX('الطلاب'!$B$6:$B$305,MATCH(B639&amp;"",'الطلاب'!$A$6:$A$305,0))&amp;"","كود غير موجود"))</f>
        <v/>
      </c>
      <c r="F639" s="6">
        <f>IF(B639&amp;""="","",IFERROR(INDEX('الطلاب'!$C$6:$C$305,MATCH(B639&amp;"",'الطلاب'!$A$6:$A$305,0))&amp;"",""))</f>
        <v/>
      </c>
    </row>
    <row r="640">
      <c r="A640" s="5" t="n"/>
      <c r="B640" s="5" t="n"/>
      <c r="C640" s="5" t="n"/>
      <c r="D640" s="5" t="n"/>
      <c r="E640" s="6">
        <f>IF(B640&amp;""="","",IFERROR(INDEX('الطلاب'!$B$6:$B$305,MATCH(B640&amp;"",'الطلاب'!$A$6:$A$305,0))&amp;"","كود غير موجود"))</f>
        <v/>
      </c>
      <c r="F640" s="6">
        <f>IF(B640&amp;""="","",IFERROR(INDEX('الطلاب'!$C$6:$C$305,MATCH(B640&amp;"",'الطلاب'!$A$6:$A$305,0))&amp;"",""))</f>
        <v/>
      </c>
    </row>
    <row r="641">
      <c r="A641" s="5" t="n"/>
      <c r="B641" s="5" t="n"/>
      <c r="C641" s="5" t="n"/>
      <c r="D641" s="5" t="n"/>
      <c r="E641" s="6">
        <f>IF(B641&amp;""="","",IFERROR(INDEX('الطلاب'!$B$6:$B$305,MATCH(B641&amp;"",'الطلاب'!$A$6:$A$305,0))&amp;"","كود غير موجود"))</f>
        <v/>
      </c>
      <c r="F641" s="6">
        <f>IF(B641&amp;""="","",IFERROR(INDEX('الطلاب'!$C$6:$C$305,MATCH(B641&amp;"",'الطلاب'!$A$6:$A$305,0))&amp;"",""))</f>
        <v/>
      </c>
    </row>
    <row r="642">
      <c r="A642" s="5" t="n"/>
      <c r="B642" s="5" t="n"/>
      <c r="C642" s="5" t="n"/>
      <c r="D642" s="5" t="n"/>
      <c r="E642" s="6">
        <f>IF(B642&amp;""="","",IFERROR(INDEX('الطلاب'!$B$6:$B$305,MATCH(B642&amp;"",'الطلاب'!$A$6:$A$305,0))&amp;"","كود غير موجود"))</f>
        <v/>
      </c>
      <c r="F642" s="6">
        <f>IF(B642&amp;""="","",IFERROR(INDEX('الطلاب'!$C$6:$C$305,MATCH(B642&amp;"",'الطلاب'!$A$6:$A$305,0))&amp;"",""))</f>
        <v/>
      </c>
    </row>
    <row r="643">
      <c r="A643" s="5" t="n"/>
      <c r="B643" s="5" t="n"/>
      <c r="C643" s="5" t="n"/>
      <c r="D643" s="5" t="n"/>
      <c r="E643" s="6">
        <f>IF(B643&amp;""="","",IFERROR(INDEX('الطلاب'!$B$6:$B$305,MATCH(B643&amp;"",'الطلاب'!$A$6:$A$305,0))&amp;"","كود غير موجود"))</f>
        <v/>
      </c>
      <c r="F643" s="6">
        <f>IF(B643&amp;""="","",IFERROR(INDEX('الطلاب'!$C$6:$C$305,MATCH(B643&amp;"",'الطلاب'!$A$6:$A$305,0))&amp;"",""))</f>
        <v/>
      </c>
    </row>
    <row r="644">
      <c r="A644" s="5" t="n"/>
      <c r="B644" s="5" t="n"/>
      <c r="C644" s="5" t="n"/>
      <c r="D644" s="5" t="n"/>
      <c r="E644" s="6">
        <f>IF(B644&amp;""="","",IFERROR(INDEX('الطلاب'!$B$6:$B$305,MATCH(B644&amp;"",'الطلاب'!$A$6:$A$305,0))&amp;"","كود غير موجود"))</f>
        <v/>
      </c>
      <c r="F644" s="6">
        <f>IF(B644&amp;""="","",IFERROR(INDEX('الطلاب'!$C$6:$C$305,MATCH(B644&amp;"",'الطلاب'!$A$6:$A$305,0))&amp;"",""))</f>
        <v/>
      </c>
    </row>
    <row r="645">
      <c r="A645" s="5" t="n"/>
      <c r="B645" s="5" t="n"/>
      <c r="C645" s="5" t="n"/>
      <c r="D645" s="5" t="n"/>
      <c r="E645" s="6">
        <f>IF(B645&amp;""="","",IFERROR(INDEX('الطلاب'!$B$6:$B$305,MATCH(B645&amp;"",'الطلاب'!$A$6:$A$305,0))&amp;"","كود غير موجود"))</f>
        <v/>
      </c>
      <c r="F645" s="6">
        <f>IF(B645&amp;""="","",IFERROR(INDEX('الطلاب'!$C$6:$C$305,MATCH(B645&amp;"",'الطلاب'!$A$6:$A$305,0))&amp;"",""))</f>
        <v/>
      </c>
    </row>
    <row r="646">
      <c r="A646" s="5" t="n"/>
      <c r="B646" s="5" t="n"/>
      <c r="C646" s="5" t="n"/>
      <c r="D646" s="5" t="n"/>
      <c r="E646" s="6">
        <f>IF(B646&amp;""="","",IFERROR(INDEX('الطلاب'!$B$6:$B$305,MATCH(B646&amp;"",'الطلاب'!$A$6:$A$305,0))&amp;"","كود غير موجود"))</f>
        <v/>
      </c>
      <c r="F646" s="6">
        <f>IF(B646&amp;""="","",IFERROR(INDEX('الطلاب'!$C$6:$C$305,MATCH(B646&amp;"",'الطلاب'!$A$6:$A$305,0))&amp;"",""))</f>
        <v/>
      </c>
    </row>
    <row r="647">
      <c r="A647" s="5" t="n"/>
      <c r="B647" s="5" t="n"/>
      <c r="C647" s="5" t="n"/>
      <c r="D647" s="5" t="n"/>
      <c r="E647" s="6">
        <f>IF(B647&amp;""="","",IFERROR(INDEX('الطلاب'!$B$6:$B$305,MATCH(B647&amp;"",'الطلاب'!$A$6:$A$305,0))&amp;"","كود غير موجود"))</f>
        <v/>
      </c>
      <c r="F647" s="6">
        <f>IF(B647&amp;""="","",IFERROR(INDEX('الطلاب'!$C$6:$C$305,MATCH(B647&amp;"",'الطلاب'!$A$6:$A$305,0))&amp;"",""))</f>
        <v/>
      </c>
    </row>
    <row r="648">
      <c r="A648" s="5" t="n"/>
      <c r="B648" s="5" t="n"/>
      <c r="C648" s="5" t="n"/>
      <c r="D648" s="5" t="n"/>
      <c r="E648" s="6">
        <f>IF(B648&amp;""="","",IFERROR(INDEX('الطلاب'!$B$6:$B$305,MATCH(B648&amp;"",'الطلاب'!$A$6:$A$305,0))&amp;"","كود غير موجود"))</f>
        <v/>
      </c>
      <c r="F648" s="6">
        <f>IF(B648&amp;""="","",IFERROR(INDEX('الطلاب'!$C$6:$C$305,MATCH(B648&amp;"",'الطلاب'!$A$6:$A$305,0))&amp;"",""))</f>
        <v/>
      </c>
    </row>
    <row r="649">
      <c r="A649" s="5" t="n"/>
      <c r="B649" s="5" t="n"/>
      <c r="C649" s="5" t="n"/>
      <c r="D649" s="5" t="n"/>
      <c r="E649" s="6">
        <f>IF(B649&amp;""="","",IFERROR(INDEX('الطلاب'!$B$6:$B$305,MATCH(B649&amp;"",'الطلاب'!$A$6:$A$305,0))&amp;"","كود غير موجود"))</f>
        <v/>
      </c>
      <c r="F649" s="6">
        <f>IF(B649&amp;""="","",IFERROR(INDEX('الطلاب'!$C$6:$C$305,MATCH(B649&amp;"",'الطلاب'!$A$6:$A$305,0))&amp;"",""))</f>
        <v/>
      </c>
    </row>
    <row r="650">
      <c r="A650" s="5" t="n"/>
      <c r="B650" s="5" t="n"/>
      <c r="C650" s="5" t="n"/>
      <c r="D650" s="5" t="n"/>
      <c r="E650" s="6">
        <f>IF(B650&amp;""="","",IFERROR(INDEX('الطلاب'!$B$6:$B$305,MATCH(B650&amp;"",'الطلاب'!$A$6:$A$305,0))&amp;"","كود غير موجود"))</f>
        <v/>
      </c>
      <c r="F650" s="6">
        <f>IF(B650&amp;""="","",IFERROR(INDEX('الطلاب'!$C$6:$C$305,MATCH(B650&amp;"",'الطلاب'!$A$6:$A$305,0))&amp;"",""))</f>
        <v/>
      </c>
    </row>
    <row r="651">
      <c r="A651" s="5" t="n"/>
      <c r="B651" s="5" t="n"/>
      <c r="C651" s="5" t="n"/>
      <c r="D651" s="5" t="n"/>
      <c r="E651" s="6">
        <f>IF(B651&amp;""="","",IFERROR(INDEX('الطلاب'!$B$6:$B$305,MATCH(B651&amp;"",'الطلاب'!$A$6:$A$305,0))&amp;"","كود غير موجود"))</f>
        <v/>
      </c>
      <c r="F651" s="6">
        <f>IF(B651&amp;""="","",IFERROR(INDEX('الطلاب'!$C$6:$C$305,MATCH(B651&amp;"",'الطلاب'!$A$6:$A$305,0))&amp;"",""))</f>
        <v/>
      </c>
    </row>
    <row r="652">
      <c r="A652" s="5" t="n"/>
      <c r="B652" s="5" t="n"/>
      <c r="C652" s="5" t="n"/>
      <c r="D652" s="5" t="n"/>
      <c r="E652" s="6">
        <f>IF(B652&amp;""="","",IFERROR(INDEX('الطلاب'!$B$6:$B$305,MATCH(B652&amp;"",'الطلاب'!$A$6:$A$305,0))&amp;"","كود غير موجود"))</f>
        <v/>
      </c>
      <c r="F652" s="6">
        <f>IF(B652&amp;""="","",IFERROR(INDEX('الطلاب'!$C$6:$C$305,MATCH(B652&amp;"",'الطلاب'!$A$6:$A$305,0))&amp;"",""))</f>
        <v/>
      </c>
    </row>
    <row r="653">
      <c r="A653" s="5" t="n"/>
      <c r="B653" s="5" t="n"/>
      <c r="C653" s="5" t="n"/>
      <c r="D653" s="5" t="n"/>
      <c r="E653" s="6">
        <f>IF(B653&amp;""="","",IFERROR(INDEX('الطلاب'!$B$6:$B$305,MATCH(B653&amp;"",'الطلاب'!$A$6:$A$305,0))&amp;"","كود غير موجود"))</f>
        <v/>
      </c>
      <c r="F653" s="6">
        <f>IF(B653&amp;""="","",IFERROR(INDEX('الطلاب'!$C$6:$C$305,MATCH(B653&amp;"",'الطلاب'!$A$6:$A$305,0))&amp;"",""))</f>
        <v/>
      </c>
    </row>
    <row r="654">
      <c r="A654" s="5" t="n"/>
      <c r="B654" s="5" t="n"/>
      <c r="C654" s="5" t="n"/>
      <c r="D654" s="5" t="n"/>
      <c r="E654" s="6">
        <f>IF(B654&amp;""="","",IFERROR(INDEX('الطلاب'!$B$6:$B$305,MATCH(B654&amp;"",'الطلاب'!$A$6:$A$305,0))&amp;"","كود غير موجود"))</f>
        <v/>
      </c>
      <c r="F654" s="6">
        <f>IF(B654&amp;""="","",IFERROR(INDEX('الطلاب'!$C$6:$C$305,MATCH(B654&amp;"",'الطلاب'!$A$6:$A$305,0))&amp;"",""))</f>
        <v/>
      </c>
    </row>
    <row r="655">
      <c r="A655" s="5" t="n"/>
      <c r="B655" s="5" t="n"/>
      <c r="C655" s="5" t="n"/>
      <c r="D655" s="5" t="n"/>
      <c r="E655" s="6">
        <f>IF(B655&amp;""="","",IFERROR(INDEX('الطلاب'!$B$6:$B$305,MATCH(B655&amp;"",'الطلاب'!$A$6:$A$305,0))&amp;"","كود غير موجود"))</f>
        <v/>
      </c>
      <c r="F655" s="6">
        <f>IF(B655&amp;""="","",IFERROR(INDEX('الطلاب'!$C$6:$C$305,MATCH(B655&amp;"",'الطلاب'!$A$6:$A$305,0))&amp;"",""))</f>
        <v/>
      </c>
    </row>
    <row r="656">
      <c r="A656" s="5" t="n"/>
      <c r="B656" s="5" t="n"/>
      <c r="C656" s="5" t="n"/>
      <c r="D656" s="5" t="n"/>
      <c r="E656" s="6">
        <f>IF(B656&amp;""="","",IFERROR(INDEX('الطلاب'!$B$6:$B$305,MATCH(B656&amp;"",'الطلاب'!$A$6:$A$305,0))&amp;"","كود غير موجود"))</f>
        <v/>
      </c>
      <c r="F656" s="6">
        <f>IF(B656&amp;""="","",IFERROR(INDEX('الطلاب'!$C$6:$C$305,MATCH(B656&amp;"",'الطلاب'!$A$6:$A$305,0))&amp;"",""))</f>
        <v/>
      </c>
    </row>
    <row r="657">
      <c r="A657" s="5" t="n"/>
      <c r="B657" s="5" t="n"/>
      <c r="C657" s="5" t="n"/>
      <c r="D657" s="5" t="n"/>
      <c r="E657" s="6">
        <f>IF(B657&amp;""="","",IFERROR(INDEX('الطلاب'!$B$6:$B$305,MATCH(B657&amp;"",'الطلاب'!$A$6:$A$305,0))&amp;"","كود غير موجود"))</f>
        <v/>
      </c>
      <c r="F657" s="6">
        <f>IF(B657&amp;""="","",IFERROR(INDEX('الطلاب'!$C$6:$C$305,MATCH(B657&amp;"",'الطلاب'!$A$6:$A$305,0))&amp;"",""))</f>
        <v/>
      </c>
    </row>
    <row r="658">
      <c r="A658" s="5" t="n"/>
      <c r="B658" s="5" t="n"/>
      <c r="C658" s="5" t="n"/>
      <c r="D658" s="5" t="n"/>
      <c r="E658" s="6">
        <f>IF(B658&amp;""="","",IFERROR(INDEX('الطلاب'!$B$6:$B$305,MATCH(B658&amp;"",'الطلاب'!$A$6:$A$305,0))&amp;"","كود غير موجود"))</f>
        <v/>
      </c>
      <c r="F658" s="6">
        <f>IF(B658&amp;""="","",IFERROR(INDEX('الطلاب'!$C$6:$C$305,MATCH(B658&amp;"",'الطلاب'!$A$6:$A$305,0))&amp;"",""))</f>
        <v/>
      </c>
    </row>
    <row r="659">
      <c r="A659" s="5" t="n"/>
      <c r="B659" s="5" t="n"/>
      <c r="C659" s="5" t="n"/>
      <c r="D659" s="5" t="n"/>
      <c r="E659" s="6">
        <f>IF(B659&amp;""="","",IFERROR(INDEX('الطلاب'!$B$6:$B$305,MATCH(B659&amp;"",'الطلاب'!$A$6:$A$305,0))&amp;"","كود غير موجود"))</f>
        <v/>
      </c>
      <c r="F659" s="6">
        <f>IF(B659&amp;""="","",IFERROR(INDEX('الطلاب'!$C$6:$C$305,MATCH(B659&amp;"",'الطلاب'!$A$6:$A$305,0))&amp;"",""))</f>
        <v/>
      </c>
    </row>
    <row r="660">
      <c r="A660" s="5" t="n"/>
      <c r="B660" s="5" t="n"/>
      <c r="C660" s="5" t="n"/>
      <c r="D660" s="5" t="n"/>
      <c r="E660" s="6">
        <f>IF(B660&amp;""="","",IFERROR(INDEX('الطلاب'!$B$6:$B$305,MATCH(B660&amp;"",'الطلاب'!$A$6:$A$305,0))&amp;"","كود غير موجود"))</f>
        <v/>
      </c>
      <c r="F660" s="6">
        <f>IF(B660&amp;""="","",IFERROR(INDEX('الطلاب'!$C$6:$C$305,MATCH(B660&amp;"",'الطلاب'!$A$6:$A$305,0))&amp;"",""))</f>
        <v/>
      </c>
    </row>
    <row r="661">
      <c r="A661" s="5" t="n"/>
      <c r="B661" s="5" t="n"/>
      <c r="C661" s="5" t="n"/>
      <c r="D661" s="5" t="n"/>
      <c r="E661" s="6">
        <f>IF(B661&amp;""="","",IFERROR(INDEX('الطلاب'!$B$6:$B$305,MATCH(B661&amp;"",'الطلاب'!$A$6:$A$305,0))&amp;"","كود غير موجود"))</f>
        <v/>
      </c>
      <c r="F661" s="6">
        <f>IF(B661&amp;""="","",IFERROR(INDEX('الطلاب'!$C$6:$C$305,MATCH(B661&amp;"",'الطلاب'!$A$6:$A$305,0))&amp;"",""))</f>
        <v/>
      </c>
    </row>
    <row r="662">
      <c r="A662" s="5" t="n"/>
      <c r="B662" s="5" t="n"/>
      <c r="C662" s="5" t="n"/>
      <c r="D662" s="5" t="n"/>
      <c r="E662" s="6">
        <f>IF(B662&amp;""="","",IFERROR(INDEX('الطلاب'!$B$6:$B$305,MATCH(B662&amp;"",'الطلاب'!$A$6:$A$305,0))&amp;"","كود غير موجود"))</f>
        <v/>
      </c>
      <c r="F662" s="6">
        <f>IF(B662&amp;""="","",IFERROR(INDEX('الطلاب'!$C$6:$C$305,MATCH(B662&amp;"",'الطلاب'!$A$6:$A$305,0))&amp;"",""))</f>
        <v/>
      </c>
    </row>
    <row r="663">
      <c r="A663" s="5" t="n"/>
      <c r="B663" s="5" t="n"/>
      <c r="C663" s="5" t="n"/>
      <c r="D663" s="5" t="n"/>
      <c r="E663" s="6">
        <f>IF(B663&amp;""="","",IFERROR(INDEX('الطلاب'!$B$6:$B$305,MATCH(B663&amp;"",'الطلاب'!$A$6:$A$305,0))&amp;"","كود غير موجود"))</f>
        <v/>
      </c>
      <c r="F663" s="6">
        <f>IF(B663&amp;""="","",IFERROR(INDEX('الطلاب'!$C$6:$C$305,MATCH(B663&amp;"",'الطلاب'!$A$6:$A$305,0))&amp;"",""))</f>
        <v/>
      </c>
    </row>
    <row r="664">
      <c r="A664" s="5" t="n"/>
      <c r="B664" s="5" t="n"/>
      <c r="C664" s="5" t="n"/>
      <c r="D664" s="5" t="n"/>
      <c r="E664" s="6">
        <f>IF(B664&amp;""="","",IFERROR(INDEX('الطلاب'!$B$6:$B$305,MATCH(B664&amp;"",'الطلاب'!$A$6:$A$305,0))&amp;"","كود غير موجود"))</f>
        <v/>
      </c>
      <c r="F664" s="6">
        <f>IF(B664&amp;""="","",IFERROR(INDEX('الطلاب'!$C$6:$C$305,MATCH(B664&amp;"",'الطلاب'!$A$6:$A$305,0))&amp;"",""))</f>
        <v/>
      </c>
    </row>
    <row r="665">
      <c r="A665" s="5" t="n"/>
      <c r="B665" s="5" t="n"/>
      <c r="C665" s="5" t="n"/>
      <c r="D665" s="5" t="n"/>
      <c r="E665" s="6">
        <f>IF(B665&amp;""="","",IFERROR(INDEX('الطلاب'!$B$6:$B$305,MATCH(B665&amp;"",'الطلاب'!$A$6:$A$305,0))&amp;"","كود غير موجود"))</f>
        <v/>
      </c>
      <c r="F665" s="6">
        <f>IF(B665&amp;""="","",IFERROR(INDEX('الطلاب'!$C$6:$C$305,MATCH(B665&amp;"",'الطلاب'!$A$6:$A$305,0))&amp;"",""))</f>
        <v/>
      </c>
    </row>
    <row r="666">
      <c r="A666" s="5" t="n"/>
      <c r="B666" s="5" t="n"/>
      <c r="C666" s="5" t="n"/>
      <c r="D666" s="5" t="n"/>
      <c r="E666" s="6">
        <f>IF(B666&amp;""="","",IFERROR(INDEX('الطلاب'!$B$6:$B$305,MATCH(B666&amp;"",'الطلاب'!$A$6:$A$305,0))&amp;"","كود غير موجود"))</f>
        <v/>
      </c>
      <c r="F666" s="6">
        <f>IF(B666&amp;""="","",IFERROR(INDEX('الطلاب'!$C$6:$C$305,MATCH(B666&amp;"",'الطلاب'!$A$6:$A$305,0))&amp;"",""))</f>
        <v/>
      </c>
    </row>
    <row r="667">
      <c r="A667" s="5" t="n"/>
      <c r="B667" s="5" t="n"/>
      <c r="C667" s="5" t="n"/>
      <c r="D667" s="5" t="n"/>
      <c r="E667" s="6">
        <f>IF(B667&amp;""="","",IFERROR(INDEX('الطلاب'!$B$6:$B$305,MATCH(B667&amp;"",'الطلاب'!$A$6:$A$305,0))&amp;"","كود غير موجود"))</f>
        <v/>
      </c>
      <c r="F667" s="6">
        <f>IF(B667&amp;""="","",IFERROR(INDEX('الطلاب'!$C$6:$C$305,MATCH(B667&amp;"",'الطلاب'!$A$6:$A$305,0))&amp;"",""))</f>
        <v/>
      </c>
    </row>
    <row r="668">
      <c r="A668" s="5" t="n"/>
      <c r="B668" s="5" t="n"/>
      <c r="C668" s="5" t="n"/>
      <c r="D668" s="5" t="n"/>
      <c r="E668" s="6">
        <f>IF(B668&amp;""="","",IFERROR(INDEX('الطلاب'!$B$6:$B$305,MATCH(B668&amp;"",'الطلاب'!$A$6:$A$305,0))&amp;"","كود غير موجود"))</f>
        <v/>
      </c>
      <c r="F668" s="6">
        <f>IF(B668&amp;""="","",IFERROR(INDEX('الطلاب'!$C$6:$C$305,MATCH(B668&amp;"",'الطلاب'!$A$6:$A$305,0))&amp;"",""))</f>
        <v/>
      </c>
    </row>
    <row r="669">
      <c r="A669" s="5" t="n"/>
      <c r="B669" s="5" t="n"/>
      <c r="C669" s="5" t="n"/>
      <c r="D669" s="5" t="n"/>
      <c r="E669" s="6">
        <f>IF(B669&amp;""="","",IFERROR(INDEX('الطلاب'!$B$6:$B$305,MATCH(B669&amp;"",'الطلاب'!$A$6:$A$305,0))&amp;"","كود غير موجود"))</f>
        <v/>
      </c>
      <c r="F669" s="6">
        <f>IF(B669&amp;""="","",IFERROR(INDEX('الطلاب'!$C$6:$C$305,MATCH(B669&amp;"",'الطلاب'!$A$6:$A$305,0))&amp;"",""))</f>
        <v/>
      </c>
    </row>
    <row r="670">
      <c r="A670" s="5" t="n"/>
      <c r="B670" s="5" t="n"/>
      <c r="C670" s="5" t="n"/>
      <c r="D670" s="5" t="n"/>
      <c r="E670" s="6">
        <f>IF(B670&amp;""="","",IFERROR(INDEX('الطلاب'!$B$6:$B$305,MATCH(B670&amp;"",'الطلاب'!$A$6:$A$305,0))&amp;"","كود غير موجود"))</f>
        <v/>
      </c>
      <c r="F670" s="6">
        <f>IF(B670&amp;""="","",IFERROR(INDEX('الطلاب'!$C$6:$C$305,MATCH(B670&amp;"",'الطلاب'!$A$6:$A$305,0))&amp;"",""))</f>
        <v/>
      </c>
    </row>
    <row r="671">
      <c r="A671" s="5" t="n"/>
      <c r="B671" s="5" t="n"/>
      <c r="C671" s="5" t="n"/>
      <c r="D671" s="5" t="n"/>
      <c r="E671" s="6">
        <f>IF(B671&amp;""="","",IFERROR(INDEX('الطلاب'!$B$6:$B$305,MATCH(B671&amp;"",'الطلاب'!$A$6:$A$305,0))&amp;"","كود غير موجود"))</f>
        <v/>
      </c>
      <c r="F671" s="6">
        <f>IF(B671&amp;""="","",IFERROR(INDEX('الطلاب'!$C$6:$C$305,MATCH(B671&amp;"",'الطلاب'!$A$6:$A$305,0))&amp;"",""))</f>
        <v/>
      </c>
    </row>
    <row r="672">
      <c r="A672" s="5" t="n"/>
      <c r="B672" s="5" t="n"/>
      <c r="C672" s="5" t="n"/>
      <c r="D672" s="5" t="n"/>
      <c r="E672" s="6">
        <f>IF(B672&amp;""="","",IFERROR(INDEX('الطلاب'!$B$6:$B$305,MATCH(B672&amp;"",'الطلاب'!$A$6:$A$305,0))&amp;"","كود غير موجود"))</f>
        <v/>
      </c>
      <c r="F672" s="6">
        <f>IF(B672&amp;""="","",IFERROR(INDEX('الطلاب'!$C$6:$C$305,MATCH(B672&amp;"",'الطلاب'!$A$6:$A$305,0))&amp;"",""))</f>
        <v/>
      </c>
    </row>
    <row r="673">
      <c r="A673" s="5" t="n"/>
      <c r="B673" s="5" t="n"/>
      <c r="C673" s="5" t="n"/>
      <c r="D673" s="5" t="n"/>
      <c r="E673" s="6">
        <f>IF(B673&amp;""="","",IFERROR(INDEX('الطلاب'!$B$6:$B$305,MATCH(B673&amp;"",'الطلاب'!$A$6:$A$305,0))&amp;"","كود غير موجود"))</f>
        <v/>
      </c>
      <c r="F673" s="6">
        <f>IF(B673&amp;""="","",IFERROR(INDEX('الطلاب'!$C$6:$C$305,MATCH(B673&amp;"",'الطلاب'!$A$6:$A$305,0))&amp;"",""))</f>
        <v/>
      </c>
    </row>
    <row r="674">
      <c r="A674" s="5" t="n"/>
      <c r="B674" s="5" t="n"/>
      <c r="C674" s="5" t="n"/>
      <c r="D674" s="5" t="n"/>
      <c r="E674" s="6">
        <f>IF(B674&amp;""="","",IFERROR(INDEX('الطلاب'!$B$6:$B$305,MATCH(B674&amp;"",'الطلاب'!$A$6:$A$305,0))&amp;"","كود غير موجود"))</f>
        <v/>
      </c>
      <c r="F674" s="6">
        <f>IF(B674&amp;""="","",IFERROR(INDEX('الطلاب'!$C$6:$C$305,MATCH(B674&amp;"",'الطلاب'!$A$6:$A$305,0))&amp;"",""))</f>
        <v/>
      </c>
    </row>
    <row r="675">
      <c r="A675" s="5" t="n"/>
      <c r="B675" s="5" t="n"/>
      <c r="C675" s="5" t="n"/>
      <c r="D675" s="5" t="n"/>
      <c r="E675" s="6">
        <f>IF(B675&amp;""="","",IFERROR(INDEX('الطلاب'!$B$6:$B$305,MATCH(B675&amp;"",'الطلاب'!$A$6:$A$305,0))&amp;"","كود غير موجود"))</f>
        <v/>
      </c>
      <c r="F675" s="6">
        <f>IF(B675&amp;""="","",IFERROR(INDEX('الطلاب'!$C$6:$C$305,MATCH(B675&amp;"",'الطلاب'!$A$6:$A$305,0))&amp;"",""))</f>
        <v/>
      </c>
    </row>
    <row r="676">
      <c r="A676" s="5" t="n"/>
      <c r="B676" s="5" t="n"/>
      <c r="C676" s="5" t="n"/>
      <c r="D676" s="5" t="n"/>
      <c r="E676" s="6">
        <f>IF(B676&amp;""="","",IFERROR(INDEX('الطلاب'!$B$6:$B$305,MATCH(B676&amp;"",'الطلاب'!$A$6:$A$305,0))&amp;"","كود غير موجود"))</f>
        <v/>
      </c>
      <c r="F676" s="6">
        <f>IF(B676&amp;""="","",IFERROR(INDEX('الطلاب'!$C$6:$C$305,MATCH(B676&amp;"",'الطلاب'!$A$6:$A$305,0))&amp;"",""))</f>
        <v/>
      </c>
    </row>
    <row r="677">
      <c r="A677" s="5" t="n"/>
      <c r="B677" s="5" t="n"/>
      <c r="C677" s="5" t="n"/>
      <c r="D677" s="5" t="n"/>
      <c r="E677" s="6">
        <f>IF(B677&amp;""="","",IFERROR(INDEX('الطلاب'!$B$6:$B$305,MATCH(B677&amp;"",'الطلاب'!$A$6:$A$305,0))&amp;"","كود غير موجود"))</f>
        <v/>
      </c>
      <c r="F677" s="6">
        <f>IF(B677&amp;""="","",IFERROR(INDEX('الطلاب'!$C$6:$C$305,MATCH(B677&amp;"",'الطلاب'!$A$6:$A$305,0))&amp;"",""))</f>
        <v/>
      </c>
    </row>
    <row r="678">
      <c r="A678" s="5" t="n"/>
      <c r="B678" s="5" t="n"/>
      <c r="C678" s="5" t="n"/>
      <c r="D678" s="5" t="n"/>
      <c r="E678" s="6">
        <f>IF(B678&amp;""="","",IFERROR(INDEX('الطلاب'!$B$6:$B$305,MATCH(B678&amp;"",'الطلاب'!$A$6:$A$305,0))&amp;"","كود غير موجود"))</f>
        <v/>
      </c>
      <c r="F678" s="6">
        <f>IF(B678&amp;""="","",IFERROR(INDEX('الطلاب'!$C$6:$C$305,MATCH(B678&amp;"",'الطلاب'!$A$6:$A$305,0))&amp;"",""))</f>
        <v/>
      </c>
    </row>
    <row r="679">
      <c r="A679" s="5" t="n"/>
      <c r="B679" s="5" t="n"/>
      <c r="C679" s="5" t="n"/>
      <c r="D679" s="5" t="n"/>
      <c r="E679" s="6">
        <f>IF(B679&amp;""="","",IFERROR(INDEX('الطلاب'!$B$6:$B$305,MATCH(B679&amp;"",'الطلاب'!$A$6:$A$305,0))&amp;"","كود غير موجود"))</f>
        <v/>
      </c>
      <c r="F679" s="6">
        <f>IF(B679&amp;""="","",IFERROR(INDEX('الطلاب'!$C$6:$C$305,MATCH(B679&amp;"",'الطلاب'!$A$6:$A$305,0))&amp;"",""))</f>
        <v/>
      </c>
    </row>
    <row r="680">
      <c r="A680" s="5" t="n"/>
      <c r="B680" s="5" t="n"/>
      <c r="C680" s="5" t="n"/>
      <c r="D680" s="5" t="n"/>
      <c r="E680" s="6">
        <f>IF(B680&amp;""="","",IFERROR(INDEX('الطلاب'!$B$6:$B$305,MATCH(B680&amp;"",'الطلاب'!$A$6:$A$305,0))&amp;"","كود غير موجود"))</f>
        <v/>
      </c>
      <c r="F680" s="6">
        <f>IF(B680&amp;""="","",IFERROR(INDEX('الطلاب'!$C$6:$C$305,MATCH(B680&amp;"",'الطلاب'!$A$6:$A$305,0))&amp;"",""))</f>
        <v/>
      </c>
    </row>
    <row r="681">
      <c r="A681" s="5" t="n"/>
      <c r="B681" s="5" t="n"/>
      <c r="C681" s="5" t="n"/>
      <c r="D681" s="5" t="n"/>
      <c r="E681" s="6">
        <f>IF(B681&amp;""="","",IFERROR(INDEX('الطلاب'!$B$6:$B$305,MATCH(B681&amp;"",'الطلاب'!$A$6:$A$305,0))&amp;"","كود غير موجود"))</f>
        <v/>
      </c>
      <c r="F681" s="6">
        <f>IF(B681&amp;""="","",IFERROR(INDEX('الطلاب'!$C$6:$C$305,MATCH(B681&amp;"",'الطلاب'!$A$6:$A$305,0))&amp;"",""))</f>
        <v/>
      </c>
    </row>
    <row r="682">
      <c r="A682" s="5" t="n"/>
      <c r="B682" s="5" t="n"/>
      <c r="C682" s="5" t="n"/>
      <c r="D682" s="5" t="n"/>
      <c r="E682" s="6">
        <f>IF(B682&amp;""="","",IFERROR(INDEX('الطلاب'!$B$6:$B$305,MATCH(B682&amp;"",'الطلاب'!$A$6:$A$305,0))&amp;"","كود غير موجود"))</f>
        <v/>
      </c>
      <c r="F682" s="6">
        <f>IF(B682&amp;""="","",IFERROR(INDEX('الطلاب'!$C$6:$C$305,MATCH(B682&amp;"",'الطلاب'!$A$6:$A$305,0))&amp;"",""))</f>
        <v/>
      </c>
    </row>
    <row r="683">
      <c r="A683" s="5" t="n"/>
      <c r="B683" s="5" t="n"/>
      <c r="C683" s="5" t="n"/>
      <c r="D683" s="5" t="n"/>
      <c r="E683" s="6">
        <f>IF(B683&amp;""="","",IFERROR(INDEX('الطلاب'!$B$6:$B$305,MATCH(B683&amp;"",'الطلاب'!$A$6:$A$305,0))&amp;"","كود غير موجود"))</f>
        <v/>
      </c>
      <c r="F683" s="6">
        <f>IF(B683&amp;""="","",IFERROR(INDEX('الطلاب'!$C$6:$C$305,MATCH(B683&amp;"",'الطلاب'!$A$6:$A$305,0))&amp;"",""))</f>
        <v/>
      </c>
    </row>
    <row r="684">
      <c r="A684" s="5" t="n"/>
      <c r="B684" s="5" t="n"/>
      <c r="C684" s="5" t="n"/>
      <c r="D684" s="5" t="n"/>
      <c r="E684" s="6">
        <f>IF(B684&amp;""="","",IFERROR(INDEX('الطلاب'!$B$6:$B$305,MATCH(B684&amp;"",'الطلاب'!$A$6:$A$305,0))&amp;"","كود غير موجود"))</f>
        <v/>
      </c>
      <c r="F684" s="6">
        <f>IF(B684&amp;""="","",IFERROR(INDEX('الطلاب'!$C$6:$C$305,MATCH(B684&amp;"",'الطلاب'!$A$6:$A$305,0))&amp;"",""))</f>
        <v/>
      </c>
    </row>
    <row r="685">
      <c r="A685" s="5" t="n"/>
      <c r="B685" s="5" t="n"/>
      <c r="C685" s="5" t="n"/>
      <c r="D685" s="5" t="n"/>
      <c r="E685" s="6">
        <f>IF(B685&amp;""="","",IFERROR(INDEX('الطلاب'!$B$6:$B$305,MATCH(B685&amp;"",'الطلاب'!$A$6:$A$305,0))&amp;"","كود غير موجود"))</f>
        <v/>
      </c>
      <c r="F685" s="6">
        <f>IF(B685&amp;""="","",IFERROR(INDEX('الطلاب'!$C$6:$C$305,MATCH(B685&amp;"",'الطلاب'!$A$6:$A$305,0))&amp;"",""))</f>
        <v/>
      </c>
    </row>
    <row r="686">
      <c r="A686" s="5" t="n"/>
      <c r="B686" s="5" t="n"/>
      <c r="C686" s="5" t="n"/>
      <c r="D686" s="5" t="n"/>
      <c r="E686" s="6">
        <f>IF(B686&amp;""="","",IFERROR(INDEX('الطلاب'!$B$6:$B$305,MATCH(B686&amp;"",'الطلاب'!$A$6:$A$305,0))&amp;"","كود غير موجود"))</f>
        <v/>
      </c>
      <c r="F686" s="6">
        <f>IF(B686&amp;""="","",IFERROR(INDEX('الطلاب'!$C$6:$C$305,MATCH(B686&amp;"",'الطلاب'!$A$6:$A$305,0))&amp;"",""))</f>
        <v/>
      </c>
    </row>
    <row r="687">
      <c r="A687" s="5" t="n"/>
      <c r="B687" s="5" t="n"/>
      <c r="C687" s="5" t="n"/>
      <c r="D687" s="5" t="n"/>
      <c r="E687" s="6">
        <f>IF(B687&amp;""="","",IFERROR(INDEX('الطلاب'!$B$6:$B$305,MATCH(B687&amp;"",'الطلاب'!$A$6:$A$305,0))&amp;"","كود غير موجود"))</f>
        <v/>
      </c>
      <c r="F687" s="6">
        <f>IF(B687&amp;""="","",IFERROR(INDEX('الطلاب'!$C$6:$C$305,MATCH(B687&amp;"",'الطلاب'!$A$6:$A$305,0))&amp;"",""))</f>
        <v/>
      </c>
    </row>
    <row r="688">
      <c r="A688" s="5" t="n"/>
      <c r="B688" s="5" t="n"/>
      <c r="C688" s="5" t="n"/>
      <c r="D688" s="5" t="n"/>
      <c r="E688" s="6">
        <f>IF(B688&amp;""="","",IFERROR(INDEX('الطلاب'!$B$6:$B$305,MATCH(B688&amp;"",'الطلاب'!$A$6:$A$305,0))&amp;"","كود غير موجود"))</f>
        <v/>
      </c>
      <c r="F688" s="6">
        <f>IF(B688&amp;""="","",IFERROR(INDEX('الطلاب'!$C$6:$C$305,MATCH(B688&amp;"",'الطلاب'!$A$6:$A$305,0))&amp;"",""))</f>
        <v/>
      </c>
    </row>
    <row r="689">
      <c r="A689" s="5" t="n"/>
      <c r="B689" s="5" t="n"/>
      <c r="C689" s="5" t="n"/>
      <c r="D689" s="5" t="n"/>
      <c r="E689" s="6">
        <f>IF(B689&amp;""="","",IFERROR(INDEX('الطلاب'!$B$6:$B$305,MATCH(B689&amp;"",'الطلاب'!$A$6:$A$305,0))&amp;"","كود غير موجود"))</f>
        <v/>
      </c>
      <c r="F689" s="6">
        <f>IF(B689&amp;""="","",IFERROR(INDEX('الطلاب'!$C$6:$C$305,MATCH(B689&amp;"",'الطلاب'!$A$6:$A$305,0))&amp;"",""))</f>
        <v/>
      </c>
    </row>
    <row r="690">
      <c r="A690" s="5" t="n"/>
      <c r="B690" s="5" t="n"/>
      <c r="C690" s="5" t="n"/>
      <c r="D690" s="5" t="n"/>
      <c r="E690" s="6">
        <f>IF(B690&amp;""="","",IFERROR(INDEX('الطلاب'!$B$6:$B$305,MATCH(B690&amp;"",'الطلاب'!$A$6:$A$305,0))&amp;"","كود غير موجود"))</f>
        <v/>
      </c>
      <c r="F690" s="6">
        <f>IF(B690&amp;""="","",IFERROR(INDEX('الطلاب'!$C$6:$C$305,MATCH(B690&amp;"",'الطلاب'!$A$6:$A$305,0))&amp;"",""))</f>
        <v/>
      </c>
    </row>
    <row r="691">
      <c r="A691" s="5" t="n"/>
      <c r="B691" s="5" t="n"/>
      <c r="C691" s="5" t="n"/>
      <c r="D691" s="5" t="n"/>
      <c r="E691" s="6">
        <f>IF(B691&amp;""="","",IFERROR(INDEX('الطلاب'!$B$6:$B$305,MATCH(B691&amp;"",'الطلاب'!$A$6:$A$305,0))&amp;"","كود غير موجود"))</f>
        <v/>
      </c>
      <c r="F691" s="6">
        <f>IF(B691&amp;""="","",IFERROR(INDEX('الطلاب'!$C$6:$C$305,MATCH(B691&amp;"",'الطلاب'!$A$6:$A$305,0))&amp;"",""))</f>
        <v/>
      </c>
    </row>
    <row r="692">
      <c r="A692" s="5" t="n"/>
      <c r="B692" s="5" t="n"/>
      <c r="C692" s="5" t="n"/>
      <c r="D692" s="5" t="n"/>
      <c r="E692" s="6">
        <f>IF(B692&amp;""="","",IFERROR(INDEX('الطلاب'!$B$6:$B$305,MATCH(B692&amp;"",'الطلاب'!$A$6:$A$305,0))&amp;"","كود غير موجود"))</f>
        <v/>
      </c>
      <c r="F692" s="6">
        <f>IF(B692&amp;""="","",IFERROR(INDEX('الطلاب'!$C$6:$C$305,MATCH(B692&amp;"",'الطلاب'!$A$6:$A$305,0))&amp;"",""))</f>
        <v/>
      </c>
    </row>
    <row r="693">
      <c r="A693" s="5" t="n"/>
      <c r="B693" s="5" t="n"/>
      <c r="C693" s="5" t="n"/>
      <c r="D693" s="5" t="n"/>
      <c r="E693" s="6">
        <f>IF(B693&amp;""="","",IFERROR(INDEX('الطلاب'!$B$6:$B$305,MATCH(B693&amp;"",'الطلاب'!$A$6:$A$305,0))&amp;"","كود غير موجود"))</f>
        <v/>
      </c>
      <c r="F693" s="6">
        <f>IF(B693&amp;""="","",IFERROR(INDEX('الطلاب'!$C$6:$C$305,MATCH(B693&amp;"",'الطلاب'!$A$6:$A$305,0))&amp;"",""))</f>
        <v/>
      </c>
    </row>
    <row r="694">
      <c r="A694" s="5" t="n"/>
      <c r="B694" s="5" t="n"/>
      <c r="C694" s="5" t="n"/>
      <c r="D694" s="5" t="n"/>
      <c r="E694" s="6">
        <f>IF(B694&amp;""="","",IFERROR(INDEX('الطلاب'!$B$6:$B$305,MATCH(B694&amp;"",'الطلاب'!$A$6:$A$305,0))&amp;"","كود غير موجود"))</f>
        <v/>
      </c>
      <c r="F694" s="6">
        <f>IF(B694&amp;""="","",IFERROR(INDEX('الطلاب'!$C$6:$C$305,MATCH(B694&amp;"",'الطلاب'!$A$6:$A$305,0))&amp;"",""))</f>
        <v/>
      </c>
    </row>
    <row r="695">
      <c r="A695" s="5" t="n"/>
      <c r="B695" s="5" t="n"/>
      <c r="C695" s="5" t="n"/>
      <c r="D695" s="5" t="n"/>
      <c r="E695" s="6">
        <f>IF(B695&amp;""="","",IFERROR(INDEX('الطلاب'!$B$6:$B$305,MATCH(B695&amp;"",'الطلاب'!$A$6:$A$305,0))&amp;"","كود غير موجود"))</f>
        <v/>
      </c>
      <c r="F695" s="6">
        <f>IF(B695&amp;""="","",IFERROR(INDEX('الطلاب'!$C$6:$C$305,MATCH(B695&amp;"",'الطلاب'!$A$6:$A$305,0))&amp;"",""))</f>
        <v/>
      </c>
    </row>
    <row r="696">
      <c r="A696" s="5" t="n"/>
      <c r="B696" s="5" t="n"/>
      <c r="C696" s="5" t="n"/>
      <c r="D696" s="5" t="n"/>
      <c r="E696" s="6">
        <f>IF(B696&amp;""="","",IFERROR(INDEX('الطلاب'!$B$6:$B$305,MATCH(B696&amp;"",'الطلاب'!$A$6:$A$305,0))&amp;"","كود غير موجود"))</f>
        <v/>
      </c>
      <c r="F696" s="6">
        <f>IF(B696&amp;""="","",IFERROR(INDEX('الطلاب'!$C$6:$C$305,MATCH(B696&amp;"",'الطلاب'!$A$6:$A$305,0))&amp;"",""))</f>
        <v/>
      </c>
    </row>
    <row r="697">
      <c r="A697" s="5" t="n"/>
      <c r="B697" s="5" t="n"/>
      <c r="C697" s="5" t="n"/>
      <c r="D697" s="5" t="n"/>
      <c r="E697" s="6">
        <f>IF(B697&amp;""="","",IFERROR(INDEX('الطلاب'!$B$6:$B$305,MATCH(B697&amp;"",'الطلاب'!$A$6:$A$305,0))&amp;"","كود غير موجود"))</f>
        <v/>
      </c>
      <c r="F697" s="6">
        <f>IF(B697&amp;""="","",IFERROR(INDEX('الطلاب'!$C$6:$C$305,MATCH(B697&amp;"",'الطلاب'!$A$6:$A$305,0))&amp;"",""))</f>
        <v/>
      </c>
    </row>
    <row r="698">
      <c r="A698" s="5" t="n"/>
      <c r="B698" s="5" t="n"/>
      <c r="C698" s="5" t="n"/>
      <c r="D698" s="5" t="n"/>
      <c r="E698" s="6">
        <f>IF(B698&amp;""="","",IFERROR(INDEX('الطلاب'!$B$6:$B$305,MATCH(B698&amp;"",'الطلاب'!$A$6:$A$305,0))&amp;"","كود غير موجود"))</f>
        <v/>
      </c>
      <c r="F698" s="6">
        <f>IF(B698&amp;""="","",IFERROR(INDEX('الطلاب'!$C$6:$C$305,MATCH(B698&amp;"",'الطلاب'!$A$6:$A$305,0))&amp;"",""))</f>
        <v/>
      </c>
    </row>
    <row r="699">
      <c r="A699" s="5" t="n"/>
      <c r="B699" s="5" t="n"/>
      <c r="C699" s="5" t="n"/>
      <c r="D699" s="5" t="n"/>
      <c r="E699" s="6">
        <f>IF(B699&amp;""="","",IFERROR(INDEX('الطلاب'!$B$6:$B$305,MATCH(B699&amp;"",'الطلاب'!$A$6:$A$305,0))&amp;"","كود غير موجود"))</f>
        <v/>
      </c>
      <c r="F699" s="6">
        <f>IF(B699&amp;""="","",IFERROR(INDEX('الطلاب'!$C$6:$C$305,MATCH(B699&amp;"",'الطلاب'!$A$6:$A$305,0))&amp;"",""))</f>
        <v/>
      </c>
    </row>
    <row r="700">
      <c r="A700" s="5" t="n"/>
      <c r="B700" s="5" t="n"/>
      <c r="C700" s="5" t="n"/>
      <c r="D700" s="5" t="n"/>
      <c r="E700" s="6">
        <f>IF(B700&amp;""="","",IFERROR(INDEX('الطلاب'!$B$6:$B$305,MATCH(B700&amp;"",'الطلاب'!$A$6:$A$305,0))&amp;"","كود غير موجود"))</f>
        <v/>
      </c>
      <c r="F700" s="6">
        <f>IF(B700&amp;""="","",IFERROR(INDEX('الطلاب'!$C$6:$C$305,MATCH(B700&amp;"",'الطلاب'!$A$6:$A$305,0))&amp;"",""))</f>
        <v/>
      </c>
    </row>
    <row r="701">
      <c r="A701" s="5" t="n"/>
      <c r="B701" s="5" t="n"/>
      <c r="C701" s="5" t="n"/>
      <c r="D701" s="5" t="n"/>
      <c r="E701" s="6">
        <f>IF(B701&amp;""="","",IFERROR(INDEX('الطلاب'!$B$6:$B$305,MATCH(B701&amp;"",'الطلاب'!$A$6:$A$305,0))&amp;"","كود غير موجود"))</f>
        <v/>
      </c>
      <c r="F701" s="6">
        <f>IF(B701&amp;""="","",IFERROR(INDEX('الطلاب'!$C$6:$C$305,MATCH(B701&amp;"",'الطلاب'!$A$6:$A$305,0))&amp;"",""))</f>
        <v/>
      </c>
    </row>
    <row r="702">
      <c r="A702" s="5" t="n"/>
      <c r="B702" s="5" t="n"/>
      <c r="C702" s="5" t="n"/>
      <c r="D702" s="5" t="n"/>
      <c r="E702" s="6">
        <f>IF(B702&amp;""="","",IFERROR(INDEX('الطلاب'!$B$6:$B$305,MATCH(B702&amp;"",'الطلاب'!$A$6:$A$305,0))&amp;"","كود غير موجود"))</f>
        <v/>
      </c>
      <c r="F702" s="6">
        <f>IF(B702&amp;""="","",IFERROR(INDEX('الطلاب'!$C$6:$C$305,MATCH(B702&amp;"",'الطلاب'!$A$6:$A$305,0))&amp;"",""))</f>
        <v/>
      </c>
    </row>
    <row r="703">
      <c r="A703" s="5" t="n"/>
      <c r="B703" s="5" t="n"/>
      <c r="C703" s="5" t="n"/>
      <c r="D703" s="5" t="n"/>
      <c r="E703" s="6">
        <f>IF(B703&amp;""="","",IFERROR(INDEX('الطلاب'!$B$6:$B$305,MATCH(B703&amp;"",'الطلاب'!$A$6:$A$305,0))&amp;"","كود غير موجود"))</f>
        <v/>
      </c>
      <c r="F703" s="6">
        <f>IF(B703&amp;""="","",IFERROR(INDEX('الطلاب'!$C$6:$C$305,MATCH(B703&amp;"",'الطلاب'!$A$6:$A$305,0))&amp;"",""))</f>
        <v/>
      </c>
    </row>
    <row r="704">
      <c r="A704" s="5" t="n"/>
      <c r="B704" s="5" t="n"/>
      <c r="C704" s="5" t="n"/>
      <c r="D704" s="5" t="n"/>
      <c r="E704" s="6">
        <f>IF(B704&amp;""="","",IFERROR(INDEX('الطلاب'!$B$6:$B$305,MATCH(B704&amp;"",'الطلاب'!$A$6:$A$305,0))&amp;"","كود غير موجود"))</f>
        <v/>
      </c>
      <c r="F704" s="6">
        <f>IF(B704&amp;""="","",IFERROR(INDEX('الطلاب'!$C$6:$C$305,MATCH(B704&amp;"",'الطلاب'!$A$6:$A$305,0))&amp;"",""))</f>
        <v/>
      </c>
    </row>
    <row r="705">
      <c r="A705" s="5" t="n"/>
      <c r="B705" s="5" t="n"/>
      <c r="C705" s="5" t="n"/>
      <c r="D705" s="5" t="n"/>
      <c r="E705" s="6">
        <f>IF(B705&amp;""="","",IFERROR(INDEX('الطلاب'!$B$6:$B$305,MATCH(B705&amp;"",'الطلاب'!$A$6:$A$305,0))&amp;"","كود غير موجود"))</f>
        <v/>
      </c>
      <c r="F705" s="6">
        <f>IF(B705&amp;""="","",IFERROR(INDEX('الطلاب'!$C$6:$C$305,MATCH(B705&amp;"",'الطلاب'!$A$6:$A$305,0))&amp;"",""))</f>
        <v/>
      </c>
    </row>
    <row r="706">
      <c r="A706" s="5" t="n"/>
      <c r="B706" s="5" t="n"/>
      <c r="C706" s="5" t="n"/>
      <c r="D706" s="5" t="n"/>
      <c r="E706" s="6">
        <f>IF(B706&amp;""="","",IFERROR(INDEX('الطلاب'!$B$6:$B$305,MATCH(B706&amp;"",'الطلاب'!$A$6:$A$305,0))&amp;"","كود غير موجود"))</f>
        <v/>
      </c>
      <c r="F706" s="6">
        <f>IF(B706&amp;""="","",IFERROR(INDEX('الطلاب'!$C$6:$C$305,MATCH(B706&amp;"",'الطلاب'!$A$6:$A$305,0))&amp;"",""))</f>
        <v/>
      </c>
    </row>
    <row r="707">
      <c r="A707" s="5" t="n"/>
      <c r="B707" s="5" t="n"/>
      <c r="C707" s="5" t="n"/>
      <c r="D707" s="5" t="n"/>
      <c r="E707" s="6">
        <f>IF(B707&amp;""="","",IFERROR(INDEX('الطلاب'!$B$6:$B$305,MATCH(B707&amp;"",'الطلاب'!$A$6:$A$305,0))&amp;"","كود غير موجود"))</f>
        <v/>
      </c>
      <c r="F707" s="6">
        <f>IF(B707&amp;""="","",IFERROR(INDEX('الطلاب'!$C$6:$C$305,MATCH(B707&amp;"",'الطلاب'!$A$6:$A$305,0))&amp;"",""))</f>
        <v/>
      </c>
    </row>
    <row r="708">
      <c r="A708" s="5" t="n"/>
      <c r="B708" s="5" t="n"/>
      <c r="C708" s="5" t="n"/>
      <c r="D708" s="5" t="n"/>
      <c r="E708" s="6">
        <f>IF(B708&amp;""="","",IFERROR(INDEX('الطلاب'!$B$6:$B$305,MATCH(B708&amp;"",'الطلاب'!$A$6:$A$305,0))&amp;"","كود غير موجود"))</f>
        <v/>
      </c>
      <c r="F708" s="6">
        <f>IF(B708&amp;""="","",IFERROR(INDEX('الطلاب'!$C$6:$C$305,MATCH(B708&amp;"",'الطلاب'!$A$6:$A$305,0))&amp;"",""))</f>
        <v/>
      </c>
    </row>
    <row r="709">
      <c r="A709" s="5" t="n"/>
      <c r="B709" s="5" t="n"/>
      <c r="C709" s="5" t="n"/>
      <c r="D709" s="5" t="n"/>
      <c r="E709" s="6">
        <f>IF(B709&amp;""="","",IFERROR(INDEX('الطلاب'!$B$6:$B$305,MATCH(B709&amp;"",'الطلاب'!$A$6:$A$305,0))&amp;"","كود غير موجود"))</f>
        <v/>
      </c>
      <c r="F709" s="6">
        <f>IF(B709&amp;""="","",IFERROR(INDEX('الطلاب'!$C$6:$C$305,MATCH(B709&amp;"",'الطلاب'!$A$6:$A$305,0))&amp;"",""))</f>
        <v/>
      </c>
    </row>
    <row r="710">
      <c r="A710" s="5" t="n"/>
      <c r="B710" s="5" t="n"/>
      <c r="C710" s="5" t="n"/>
      <c r="D710" s="5" t="n"/>
      <c r="E710" s="6">
        <f>IF(B710&amp;""="","",IFERROR(INDEX('الطلاب'!$B$6:$B$305,MATCH(B710&amp;"",'الطلاب'!$A$6:$A$305,0))&amp;"","كود غير موجود"))</f>
        <v/>
      </c>
      <c r="F710" s="6">
        <f>IF(B710&amp;""="","",IFERROR(INDEX('الطلاب'!$C$6:$C$305,MATCH(B710&amp;"",'الطلاب'!$A$6:$A$305,0))&amp;"",""))</f>
        <v/>
      </c>
    </row>
    <row r="711">
      <c r="A711" s="5" t="n"/>
      <c r="B711" s="5" t="n"/>
      <c r="C711" s="5" t="n"/>
      <c r="D711" s="5" t="n"/>
      <c r="E711" s="6">
        <f>IF(B711&amp;""="","",IFERROR(INDEX('الطلاب'!$B$6:$B$305,MATCH(B711&amp;"",'الطلاب'!$A$6:$A$305,0))&amp;"","كود غير موجود"))</f>
        <v/>
      </c>
      <c r="F711" s="6">
        <f>IF(B711&amp;""="","",IFERROR(INDEX('الطلاب'!$C$6:$C$305,MATCH(B711&amp;"",'الطلاب'!$A$6:$A$305,0))&amp;"",""))</f>
        <v/>
      </c>
    </row>
    <row r="712">
      <c r="A712" s="5" t="n"/>
      <c r="B712" s="5" t="n"/>
      <c r="C712" s="5" t="n"/>
      <c r="D712" s="5" t="n"/>
      <c r="E712" s="6">
        <f>IF(B712&amp;""="","",IFERROR(INDEX('الطلاب'!$B$6:$B$305,MATCH(B712&amp;"",'الطلاب'!$A$6:$A$305,0))&amp;"","كود غير موجود"))</f>
        <v/>
      </c>
      <c r="F712" s="6">
        <f>IF(B712&amp;""="","",IFERROR(INDEX('الطلاب'!$C$6:$C$305,MATCH(B712&amp;"",'الطلاب'!$A$6:$A$305,0))&amp;"",""))</f>
        <v/>
      </c>
    </row>
    <row r="713">
      <c r="A713" s="5" t="n"/>
      <c r="B713" s="5" t="n"/>
      <c r="C713" s="5" t="n"/>
      <c r="D713" s="5" t="n"/>
      <c r="E713" s="6">
        <f>IF(B713&amp;""="","",IFERROR(INDEX('الطلاب'!$B$6:$B$305,MATCH(B713&amp;"",'الطلاب'!$A$6:$A$305,0))&amp;"","كود غير موجود"))</f>
        <v/>
      </c>
      <c r="F713" s="6">
        <f>IF(B713&amp;""="","",IFERROR(INDEX('الطلاب'!$C$6:$C$305,MATCH(B713&amp;"",'الطلاب'!$A$6:$A$305,0))&amp;"",""))</f>
        <v/>
      </c>
    </row>
    <row r="714">
      <c r="A714" s="5" t="n"/>
      <c r="B714" s="5" t="n"/>
      <c r="C714" s="5" t="n"/>
      <c r="D714" s="5" t="n"/>
      <c r="E714" s="6">
        <f>IF(B714&amp;""="","",IFERROR(INDEX('الطلاب'!$B$6:$B$305,MATCH(B714&amp;"",'الطلاب'!$A$6:$A$305,0))&amp;"","كود غير موجود"))</f>
        <v/>
      </c>
      <c r="F714" s="6">
        <f>IF(B714&amp;""="","",IFERROR(INDEX('الطلاب'!$C$6:$C$305,MATCH(B714&amp;"",'الطلاب'!$A$6:$A$305,0))&amp;"",""))</f>
        <v/>
      </c>
    </row>
    <row r="715">
      <c r="A715" s="5" t="n"/>
      <c r="B715" s="5" t="n"/>
      <c r="C715" s="5" t="n"/>
      <c r="D715" s="5" t="n"/>
      <c r="E715" s="6">
        <f>IF(B715&amp;""="","",IFERROR(INDEX('الطلاب'!$B$6:$B$305,MATCH(B715&amp;"",'الطلاب'!$A$6:$A$305,0))&amp;"","كود غير موجود"))</f>
        <v/>
      </c>
      <c r="F715" s="6">
        <f>IF(B715&amp;""="","",IFERROR(INDEX('الطلاب'!$C$6:$C$305,MATCH(B715&amp;"",'الطلاب'!$A$6:$A$305,0))&amp;"",""))</f>
        <v/>
      </c>
    </row>
    <row r="716">
      <c r="A716" s="5" t="n"/>
      <c r="B716" s="5" t="n"/>
      <c r="C716" s="5" t="n"/>
      <c r="D716" s="5" t="n"/>
      <c r="E716" s="6">
        <f>IF(B716&amp;""="","",IFERROR(INDEX('الطلاب'!$B$6:$B$305,MATCH(B716&amp;"",'الطلاب'!$A$6:$A$305,0))&amp;"","كود غير موجود"))</f>
        <v/>
      </c>
      <c r="F716" s="6">
        <f>IF(B716&amp;""="","",IFERROR(INDEX('الطلاب'!$C$6:$C$305,MATCH(B716&amp;"",'الطلاب'!$A$6:$A$305,0))&amp;"",""))</f>
        <v/>
      </c>
    </row>
    <row r="717">
      <c r="A717" s="5" t="n"/>
      <c r="B717" s="5" t="n"/>
      <c r="C717" s="5" t="n"/>
      <c r="D717" s="5" t="n"/>
      <c r="E717" s="6">
        <f>IF(B717&amp;""="","",IFERROR(INDEX('الطلاب'!$B$6:$B$305,MATCH(B717&amp;"",'الطلاب'!$A$6:$A$305,0))&amp;"","كود غير موجود"))</f>
        <v/>
      </c>
      <c r="F717" s="6">
        <f>IF(B717&amp;""="","",IFERROR(INDEX('الطلاب'!$C$6:$C$305,MATCH(B717&amp;"",'الطلاب'!$A$6:$A$305,0))&amp;"",""))</f>
        <v/>
      </c>
    </row>
    <row r="718">
      <c r="A718" s="5" t="n"/>
      <c r="B718" s="5" t="n"/>
      <c r="C718" s="5" t="n"/>
      <c r="D718" s="5" t="n"/>
      <c r="E718" s="6">
        <f>IF(B718&amp;""="","",IFERROR(INDEX('الطلاب'!$B$6:$B$305,MATCH(B718&amp;"",'الطلاب'!$A$6:$A$305,0))&amp;"","كود غير موجود"))</f>
        <v/>
      </c>
      <c r="F718" s="6">
        <f>IF(B718&amp;""="","",IFERROR(INDEX('الطلاب'!$C$6:$C$305,MATCH(B718&amp;"",'الطلاب'!$A$6:$A$305,0))&amp;"",""))</f>
        <v/>
      </c>
    </row>
    <row r="719">
      <c r="A719" s="5" t="n"/>
      <c r="B719" s="5" t="n"/>
      <c r="C719" s="5" t="n"/>
      <c r="D719" s="5" t="n"/>
      <c r="E719" s="6">
        <f>IF(B719&amp;""="","",IFERROR(INDEX('الطلاب'!$B$6:$B$305,MATCH(B719&amp;"",'الطلاب'!$A$6:$A$305,0))&amp;"","كود غير موجود"))</f>
        <v/>
      </c>
      <c r="F719" s="6">
        <f>IF(B719&amp;""="","",IFERROR(INDEX('الطلاب'!$C$6:$C$305,MATCH(B719&amp;"",'الطلاب'!$A$6:$A$305,0))&amp;"",""))</f>
        <v/>
      </c>
    </row>
    <row r="720">
      <c r="A720" s="5" t="n"/>
      <c r="B720" s="5" t="n"/>
      <c r="C720" s="5" t="n"/>
      <c r="D720" s="5" t="n"/>
      <c r="E720" s="6">
        <f>IF(B720&amp;""="","",IFERROR(INDEX('الطلاب'!$B$6:$B$305,MATCH(B720&amp;"",'الطلاب'!$A$6:$A$305,0))&amp;"","كود غير موجود"))</f>
        <v/>
      </c>
      <c r="F720" s="6">
        <f>IF(B720&amp;""="","",IFERROR(INDEX('الطلاب'!$C$6:$C$305,MATCH(B720&amp;"",'الطلاب'!$A$6:$A$305,0))&amp;"",""))</f>
        <v/>
      </c>
    </row>
    <row r="721">
      <c r="A721" s="5" t="n"/>
      <c r="B721" s="5" t="n"/>
      <c r="C721" s="5" t="n"/>
      <c r="D721" s="5" t="n"/>
      <c r="E721" s="6">
        <f>IF(B721&amp;""="","",IFERROR(INDEX('الطلاب'!$B$6:$B$305,MATCH(B721&amp;"",'الطلاب'!$A$6:$A$305,0))&amp;"","كود غير موجود"))</f>
        <v/>
      </c>
      <c r="F721" s="6">
        <f>IF(B721&amp;""="","",IFERROR(INDEX('الطلاب'!$C$6:$C$305,MATCH(B721&amp;"",'الطلاب'!$A$6:$A$305,0))&amp;"",""))</f>
        <v/>
      </c>
    </row>
    <row r="722">
      <c r="A722" s="5" t="n"/>
      <c r="B722" s="5" t="n"/>
      <c r="C722" s="5" t="n"/>
      <c r="D722" s="5" t="n"/>
      <c r="E722" s="6">
        <f>IF(B722&amp;""="","",IFERROR(INDEX('الطلاب'!$B$6:$B$305,MATCH(B722&amp;"",'الطلاب'!$A$6:$A$305,0))&amp;"","كود غير موجود"))</f>
        <v/>
      </c>
      <c r="F722" s="6">
        <f>IF(B722&amp;""="","",IFERROR(INDEX('الطلاب'!$C$6:$C$305,MATCH(B722&amp;"",'الطلاب'!$A$6:$A$305,0))&amp;"",""))</f>
        <v/>
      </c>
    </row>
    <row r="723">
      <c r="A723" s="5" t="n"/>
      <c r="B723" s="5" t="n"/>
      <c r="C723" s="5" t="n"/>
      <c r="D723" s="5" t="n"/>
      <c r="E723" s="6">
        <f>IF(B723&amp;""="","",IFERROR(INDEX('الطلاب'!$B$6:$B$305,MATCH(B723&amp;"",'الطلاب'!$A$6:$A$305,0))&amp;"","كود غير موجود"))</f>
        <v/>
      </c>
      <c r="F723" s="6">
        <f>IF(B723&amp;""="","",IFERROR(INDEX('الطلاب'!$C$6:$C$305,MATCH(B723&amp;"",'الطلاب'!$A$6:$A$305,0))&amp;"",""))</f>
        <v/>
      </c>
    </row>
    <row r="724">
      <c r="A724" s="5" t="n"/>
      <c r="B724" s="5" t="n"/>
      <c r="C724" s="5" t="n"/>
      <c r="D724" s="5" t="n"/>
      <c r="E724" s="6">
        <f>IF(B724&amp;""="","",IFERROR(INDEX('الطلاب'!$B$6:$B$305,MATCH(B724&amp;"",'الطلاب'!$A$6:$A$305,0))&amp;"","كود غير موجود"))</f>
        <v/>
      </c>
      <c r="F724" s="6">
        <f>IF(B724&amp;""="","",IFERROR(INDEX('الطلاب'!$C$6:$C$305,MATCH(B724&amp;"",'الطلاب'!$A$6:$A$305,0))&amp;"",""))</f>
        <v/>
      </c>
    </row>
    <row r="725">
      <c r="A725" s="5" t="n"/>
      <c r="B725" s="5" t="n"/>
      <c r="C725" s="5" t="n"/>
      <c r="D725" s="5" t="n"/>
      <c r="E725" s="6">
        <f>IF(B725&amp;""="","",IFERROR(INDEX('الطلاب'!$B$6:$B$305,MATCH(B725&amp;"",'الطلاب'!$A$6:$A$305,0))&amp;"","كود غير موجود"))</f>
        <v/>
      </c>
      <c r="F725" s="6">
        <f>IF(B725&amp;""="","",IFERROR(INDEX('الطلاب'!$C$6:$C$305,MATCH(B725&amp;"",'الطلاب'!$A$6:$A$305,0))&amp;"",""))</f>
        <v/>
      </c>
    </row>
    <row r="726">
      <c r="A726" s="5" t="n"/>
      <c r="B726" s="5" t="n"/>
      <c r="C726" s="5" t="n"/>
      <c r="D726" s="5" t="n"/>
      <c r="E726" s="6">
        <f>IF(B726&amp;""="","",IFERROR(INDEX('الطلاب'!$B$6:$B$305,MATCH(B726&amp;"",'الطلاب'!$A$6:$A$305,0))&amp;"","كود غير موجود"))</f>
        <v/>
      </c>
      <c r="F726" s="6">
        <f>IF(B726&amp;""="","",IFERROR(INDEX('الطلاب'!$C$6:$C$305,MATCH(B726&amp;"",'الطلاب'!$A$6:$A$305,0))&amp;"",""))</f>
        <v/>
      </c>
    </row>
    <row r="727">
      <c r="A727" s="5" t="n"/>
      <c r="B727" s="5" t="n"/>
      <c r="C727" s="5" t="n"/>
      <c r="D727" s="5" t="n"/>
      <c r="E727" s="6">
        <f>IF(B727&amp;""="","",IFERROR(INDEX('الطلاب'!$B$6:$B$305,MATCH(B727&amp;"",'الطلاب'!$A$6:$A$305,0))&amp;"","كود غير موجود"))</f>
        <v/>
      </c>
      <c r="F727" s="6">
        <f>IF(B727&amp;""="","",IFERROR(INDEX('الطلاب'!$C$6:$C$305,MATCH(B727&amp;"",'الطلاب'!$A$6:$A$305,0))&amp;"",""))</f>
        <v/>
      </c>
    </row>
    <row r="728">
      <c r="A728" s="5" t="n"/>
      <c r="B728" s="5" t="n"/>
      <c r="C728" s="5" t="n"/>
      <c r="D728" s="5" t="n"/>
      <c r="E728" s="6">
        <f>IF(B728&amp;""="","",IFERROR(INDEX('الطلاب'!$B$6:$B$305,MATCH(B728&amp;"",'الطلاب'!$A$6:$A$305,0))&amp;"","كود غير موجود"))</f>
        <v/>
      </c>
      <c r="F728" s="6">
        <f>IF(B728&amp;""="","",IFERROR(INDEX('الطلاب'!$C$6:$C$305,MATCH(B728&amp;"",'الطلاب'!$A$6:$A$305,0))&amp;"",""))</f>
        <v/>
      </c>
    </row>
    <row r="729">
      <c r="A729" s="5" t="n"/>
      <c r="B729" s="5" t="n"/>
      <c r="C729" s="5" t="n"/>
      <c r="D729" s="5" t="n"/>
      <c r="E729" s="6">
        <f>IF(B729&amp;""="","",IFERROR(INDEX('الطلاب'!$B$6:$B$305,MATCH(B729&amp;"",'الطلاب'!$A$6:$A$305,0))&amp;"","كود غير موجود"))</f>
        <v/>
      </c>
      <c r="F729" s="6">
        <f>IF(B729&amp;""="","",IFERROR(INDEX('الطلاب'!$C$6:$C$305,MATCH(B729&amp;"",'الطلاب'!$A$6:$A$305,0))&amp;"",""))</f>
        <v/>
      </c>
    </row>
    <row r="730">
      <c r="A730" s="5" t="n"/>
      <c r="B730" s="5" t="n"/>
      <c r="C730" s="5" t="n"/>
      <c r="D730" s="5" t="n"/>
      <c r="E730" s="6">
        <f>IF(B730&amp;""="","",IFERROR(INDEX('الطلاب'!$B$6:$B$305,MATCH(B730&amp;"",'الطلاب'!$A$6:$A$305,0))&amp;"","كود غير موجود"))</f>
        <v/>
      </c>
      <c r="F730" s="6">
        <f>IF(B730&amp;""="","",IFERROR(INDEX('الطلاب'!$C$6:$C$305,MATCH(B730&amp;"",'الطلاب'!$A$6:$A$305,0))&amp;"",""))</f>
        <v/>
      </c>
    </row>
    <row r="731">
      <c r="A731" s="5" t="n"/>
      <c r="B731" s="5" t="n"/>
      <c r="C731" s="5" t="n"/>
      <c r="D731" s="5" t="n"/>
      <c r="E731" s="6">
        <f>IF(B731&amp;""="","",IFERROR(INDEX('الطلاب'!$B$6:$B$305,MATCH(B731&amp;"",'الطلاب'!$A$6:$A$305,0))&amp;"","كود غير موجود"))</f>
        <v/>
      </c>
      <c r="F731" s="6">
        <f>IF(B731&amp;""="","",IFERROR(INDEX('الطلاب'!$C$6:$C$305,MATCH(B731&amp;"",'الطلاب'!$A$6:$A$305,0))&amp;"",""))</f>
        <v/>
      </c>
    </row>
    <row r="732">
      <c r="A732" s="5" t="n"/>
      <c r="B732" s="5" t="n"/>
      <c r="C732" s="5" t="n"/>
      <c r="D732" s="5" t="n"/>
      <c r="E732" s="6">
        <f>IF(B732&amp;""="","",IFERROR(INDEX('الطلاب'!$B$6:$B$305,MATCH(B732&amp;"",'الطلاب'!$A$6:$A$305,0))&amp;"","كود غير موجود"))</f>
        <v/>
      </c>
      <c r="F732" s="6">
        <f>IF(B732&amp;""="","",IFERROR(INDEX('الطلاب'!$C$6:$C$305,MATCH(B732&amp;"",'الطلاب'!$A$6:$A$305,0))&amp;"",""))</f>
        <v/>
      </c>
    </row>
    <row r="733">
      <c r="A733" s="5" t="n"/>
      <c r="B733" s="5" t="n"/>
      <c r="C733" s="5" t="n"/>
      <c r="D733" s="5" t="n"/>
      <c r="E733" s="6">
        <f>IF(B733&amp;""="","",IFERROR(INDEX('الطلاب'!$B$6:$B$305,MATCH(B733&amp;"",'الطلاب'!$A$6:$A$305,0))&amp;"","كود غير موجود"))</f>
        <v/>
      </c>
      <c r="F733" s="6">
        <f>IF(B733&amp;""="","",IFERROR(INDEX('الطلاب'!$C$6:$C$305,MATCH(B733&amp;"",'الطلاب'!$A$6:$A$305,0))&amp;"",""))</f>
        <v/>
      </c>
    </row>
    <row r="734">
      <c r="A734" s="5" t="n"/>
      <c r="B734" s="5" t="n"/>
      <c r="C734" s="5" t="n"/>
      <c r="D734" s="5" t="n"/>
      <c r="E734" s="6">
        <f>IF(B734&amp;""="","",IFERROR(INDEX('الطلاب'!$B$6:$B$305,MATCH(B734&amp;"",'الطلاب'!$A$6:$A$305,0))&amp;"","كود غير موجود"))</f>
        <v/>
      </c>
      <c r="F734" s="6">
        <f>IF(B734&amp;""="","",IFERROR(INDEX('الطلاب'!$C$6:$C$305,MATCH(B734&amp;"",'الطلاب'!$A$6:$A$305,0))&amp;"",""))</f>
        <v/>
      </c>
    </row>
    <row r="735">
      <c r="A735" s="5" t="n"/>
      <c r="B735" s="5" t="n"/>
      <c r="C735" s="5" t="n"/>
      <c r="D735" s="5" t="n"/>
      <c r="E735" s="6">
        <f>IF(B735&amp;""="","",IFERROR(INDEX('الطلاب'!$B$6:$B$305,MATCH(B735&amp;"",'الطلاب'!$A$6:$A$305,0))&amp;"","كود غير موجود"))</f>
        <v/>
      </c>
      <c r="F735" s="6">
        <f>IF(B735&amp;""="","",IFERROR(INDEX('الطلاب'!$C$6:$C$305,MATCH(B735&amp;"",'الطلاب'!$A$6:$A$305,0))&amp;"",""))</f>
        <v/>
      </c>
    </row>
    <row r="736">
      <c r="A736" s="5" t="n"/>
      <c r="B736" s="5" t="n"/>
      <c r="C736" s="5" t="n"/>
      <c r="D736" s="5" t="n"/>
      <c r="E736" s="6">
        <f>IF(B736&amp;""="","",IFERROR(INDEX('الطلاب'!$B$6:$B$305,MATCH(B736&amp;"",'الطلاب'!$A$6:$A$305,0))&amp;"","كود غير موجود"))</f>
        <v/>
      </c>
      <c r="F736" s="6">
        <f>IF(B736&amp;""="","",IFERROR(INDEX('الطلاب'!$C$6:$C$305,MATCH(B736&amp;"",'الطلاب'!$A$6:$A$305,0))&amp;"",""))</f>
        <v/>
      </c>
    </row>
    <row r="737">
      <c r="A737" s="5" t="n"/>
      <c r="B737" s="5" t="n"/>
      <c r="C737" s="5" t="n"/>
      <c r="D737" s="5" t="n"/>
      <c r="E737" s="6">
        <f>IF(B737&amp;""="","",IFERROR(INDEX('الطلاب'!$B$6:$B$305,MATCH(B737&amp;"",'الطلاب'!$A$6:$A$305,0))&amp;"","كود غير موجود"))</f>
        <v/>
      </c>
      <c r="F737" s="6">
        <f>IF(B737&amp;""="","",IFERROR(INDEX('الطلاب'!$C$6:$C$305,MATCH(B737&amp;"",'الطلاب'!$A$6:$A$305,0))&amp;"",""))</f>
        <v/>
      </c>
    </row>
    <row r="738">
      <c r="A738" s="5" t="n"/>
      <c r="B738" s="5" t="n"/>
      <c r="C738" s="5" t="n"/>
      <c r="D738" s="5" t="n"/>
      <c r="E738" s="6">
        <f>IF(B738&amp;""="","",IFERROR(INDEX('الطلاب'!$B$6:$B$305,MATCH(B738&amp;"",'الطلاب'!$A$6:$A$305,0))&amp;"","كود غير موجود"))</f>
        <v/>
      </c>
      <c r="F738" s="6">
        <f>IF(B738&amp;""="","",IFERROR(INDEX('الطلاب'!$C$6:$C$305,MATCH(B738&amp;"",'الطلاب'!$A$6:$A$305,0))&amp;"",""))</f>
        <v/>
      </c>
    </row>
    <row r="739">
      <c r="A739" s="5" t="n"/>
      <c r="B739" s="5" t="n"/>
      <c r="C739" s="5" t="n"/>
      <c r="D739" s="5" t="n"/>
      <c r="E739" s="6">
        <f>IF(B739&amp;""="","",IFERROR(INDEX('الطلاب'!$B$6:$B$305,MATCH(B739&amp;"",'الطلاب'!$A$6:$A$305,0))&amp;"","كود غير موجود"))</f>
        <v/>
      </c>
      <c r="F739" s="6">
        <f>IF(B739&amp;""="","",IFERROR(INDEX('الطلاب'!$C$6:$C$305,MATCH(B739&amp;"",'الطلاب'!$A$6:$A$305,0))&amp;"",""))</f>
        <v/>
      </c>
    </row>
    <row r="740">
      <c r="A740" s="5" t="n"/>
      <c r="B740" s="5" t="n"/>
      <c r="C740" s="5" t="n"/>
      <c r="D740" s="5" t="n"/>
      <c r="E740" s="6">
        <f>IF(B740&amp;""="","",IFERROR(INDEX('الطلاب'!$B$6:$B$305,MATCH(B740&amp;"",'الطلاب'!$A$6:$A$305,0))&amp;"","كود غير موجود"))</f>
        <v/>
      </c>
      <c r="F740" s="6">
        <f>IF(B740&amp;""="","",IFERROR(INDEX('الطلاب'!$C$6:$C$305,MATCH(B740&amp;"",'الطلاب'!$A$6:$A$305,0))&amp;"",""))</f>
        <v/>
      </c>
    </row>
    <row r="741">
      <c r="A741" s="5" t="n"/>
      <c r="B741" s="5" t="n"/>
      <c r="C741" s="5" t="n"/>
      <c r="D741" s="5" t="n"/>
      <c r="E741" s="6">
        <f>IF(B741&amp;""="","",IFERROR(INDEX('الطلاب'!$B$6:$B$305,MATCH(B741&amp;"",'الطلاب'!$A$6:$A$305,0))&amp;"","كود غير موجود"))</f>
        <v/>
      </c>
      <c r="F741" s="6">
        <f>IF(B741&amp;""="","",IFERROR(INDEX('الطلاب'!$C$6:$C$305,MATCH(B741&amp;"",'الطلاب'!$A$6:$A$305,0))&amp;"",""))</f>
        <v/>
      </c>
    </row>
    <row r="742">
      <c r="A742" s="5" t="n"/>
      <c r="B742" s="5" t="n"/>
      <c r="C742" s="5" t="n"/>
      <c r="D742" s="5" t="n"/>
      <c r="E742" s="6">
        <f>IF(B742&amp;""="","",IFERROR(INDEX('الطلاب'!$B$6:$B$305,MATCH(B742&amp;"",'الطلاب'!$A$6:$A$305,0))&amp;"","كود غير موجود"))</f>
        <v/>
      </c>
      <c r="F742" s="6">
        <f>IF(B742&amp;""="","",IFERROR(INDEX('الطلاب'!$C$6:$C$305,MATCH(B742&amp;"",'الطلاب'!$A$6:$A$305,0))&amp;"",""))</f>
        <v/>
      </c>
    </row>
    <row r="743">
      <c r="A743" s="5" t="n"/>
      <c r="B743" s="5" t="n"/>
      <c r="C743" s="5" t="n"/>
      <c r="D743" s="5" t="n"/>
      <c r="E743" s="6">
        <f>IF(B743&amp;""="","",IFERROR(INDEX('الطلاب'!$B$6:$B$305,MATCH(B743&amp;"",'الطلاب'!$A$6:$A$305,0))&amp;"","كود غير موجود"))</f>
        <v/>
      </c>
      <c r="F743" s="6">
        <f>IF(B743&amp;""="","",IFERROR(INDEX('الطلاب'!$C$6:$C$305,MATCH(B743&amp;"",'الطلاب'!$A$6:$A$305,0))&amp;"",""))</f>
        <v/>
      </c>
    </row>
    <row r="744">
      <c r="A744" s="5" t="n"/>
      <c r="B744" s="5" t="n"/>
      <c r="C744" s="5" t="n"/>
      <c r="D744" s="5" t="n"/>
      <c r="E744" s="6">
        <f>IF(B744&amp;""="","",IFERROR(INDEX('الطلاب'!$B$6:$B$305,MATCH(B744&amp;"",'الطلاب'!$A$6:$A$305,0))&amp;"","كود غير موجود"))</f>
        <v/>
      </c>
      <c r="F744" s="6">
        <f>IF(B744&amp;""="","",IFERROR(INDEX('الطلاب'!$C$6:$C$305,MATCH(B744&amp;"",'الطلاب'!$A$6:$A$305,0))&amp;"",""))</f>
        <v/>
      </c>
    </row>
    <row r="745">
      <c r="A745" s="5" t="n"/>
      <c r="B745" s="5" t="n"/>
      <c r="C745" s="5" t="n"/>
      <c r="D745" s="5" t="n"/>
      <c r="E745" s="6">
        <f>IF(B745&amp;""="","",IFERROR(INDEX('الطلاب'!$B$6:$B$305,MATCH(B745&amp;"",'الطلاب'!$A$6:$A$305,0))&amp;"","كود غير موجود"))</f>
        <v/>
      </c>
      <c r="F745" s="6">
        <f>IF(B745&amp;""="","",IFERROR(INDEX('الطلاب'!$C$6:$C$305,MATCH(B745&amp;"",'الطلاب'!$A$6:$A$305,0))&amp;"",""))</f>
        <v/>
      </c>
    </row>
    <row r="746">
      <c r="A746" s="5" t="n"/>
      <c r="B746" s="5" t="n"/>
      <c r="C746" s="5" t="n"/>
      <c r="D746" s="5" t="n"/>
      <c r="E746" s="6">
        <f>IF(B746&amp;""="","",IFERROR(INDEX('الطلاب'!$B$6:$B$305,MATCH(B746&amp;"",'الطلاب'!$A$6:$A$305,0))&amp;"","كود غير موجود"))</f>
        <v/>
      </c>
      <c r="F746" s="6">
        <f>IF(B746&amp;""="","",IFERROR(INDEX('الطلاب'!$C$6:$C$305,MATCH(B746&amp;"",'الطلاب'!$A$6:$A$305,0))&amp;"",""))</f>
        <v/>
      </c>
    </row>
    <row r="747">
      <c r="A747" s="5" t="n"/>
      <c r="B747" s="5" t="n"/>
      <c r="C747" s="5" t="n"/>
      <c r="D747" s="5" t="n"/>
      <c r="E747" s="6">
        <f>IF(B747&amp;""="","",IFERROR(INDEX('الطلاب'!$B$6:$B$305,MATCH(B747&amp;"",'الطلاب'!$A$6:$A$305,0))&amp;"","كود غير موجود"))</f>
        <v/>
      </c>
      <c r="F747" s="6">
        <f>IF(B747&amp;""="","",IFERROR(INDEX('الطلاب'!$C$6:$C$305,MATCH(B747&amp;"",'الطلاب'!$A$6:$A$305,0))&amp;"",""))</f>
        <v/>
      </c>
    </row>
    <row r="748">
      <c r="A748" s="5" t="n"/>
      <c r="B748" s="5" t="n"/>
      <c r="C748" s="5" t="n"/>
      <c r="D748" s="5" t="n"/>
      <c r="E748" s="6">
        <f>IF(B748&amp;""="","",IFERROR(INDEX('الطلاب'!$B$6:$B$305,MATCH(B748&amp;"",'الطلاب'!$A$6:$A$305,0))&amp;"","كود غير موجود"))</f>
        <v/>
      </c>
      <c r="F748" s="6">
        <f>IF(B748&amp;""="","",IFERROR(INDEX('الطلاب'!$C$6:$C$305,MATCH(B748&amp;"",'الطلاب'!$A$6:$A$305,0))&amp;"",""))</f>
        <v/>
      </c>
    </row>
    <row r="749">
      <c r="A749" s="5" t="n"/>
      <c r="B749" s="5" t="n"/>
      <c r="C749" s="5" t="n"/>
      <c r="D749" s="5" t="n"/>
      <c r="E749" s="6">
        <f>IF(B749&amp;""="","",IFERROR(INDEX('الطلاب'!$B$6:$B$305,MATCH(B749&amp;"",'الطلاب'!$A$6:$A$305,0))&amp;"","كود غير موجود"))</f>
        <v/>
      </c>
      <c r="F749" s="6">
        <f>IF(B749&amp;""="","",IFERROR(INDEX('الطلاب'!$C$6:$C$305,MATCH(B749&amp;"",'الطلاب'!$A$6:$A$305,0))&amp;"",""))</f>
        <v/>
      </c>
    </row>
    <row r="750">
      <c r="A750" s="5" t="n"/>
      <c r="B750" s="5" t="n"/>
      <c r="C750" s="5" t="n"/>
      <c r="D750" s="5" t="n"/>
      <c r="E750" s="6">
        <f>IF(B750&amp;""="","",IFERROR(INDEX('الطلاب'!$B$6:$B$305,MATCH(B750&amp;"",'الطلاب'!$A$6:$A$305,0))&amp;"","كود غير موجود"))</f>
        <v/>
      </c>
      <c r="F750" s="6">
        <f>IF(B750&amp;""="","",IFERROR(INDEX('الطلاب'!$C$6:$C$305,MATCH(B750&amp;"",'الطلاب'!$A$6:$A$305,0))&amp;"",""))</f>
        <v/>
      </c>
    </row>
    <row r="751">
      <c r="A751" s="5" t="n"/>
      <c r="B751" s="5" t="n"/>
      <c r="C751" s="5" t="n"/>
      <c r="D751" s="5" t="n"/>
      <c r="E751" s="6">
        <f>IF(B751&amp;""="","",IFERROR(INDEX('الطلاب'!$B$6:$B$305,MATCH(B751&amp;"",'الطلاب'!$A$6:$A$305,0))&amp;"","كود غير موجود"))</f>
        <v/>
      </c>
      <c r="F751" s="6">
        <f>IF(B751&amp;""="","",IFERROR(INDEX('الطلاب'!$C$6:$C$305,MATCH(B751&amp;"",'الطلاب'!$A$6:$A$305,0))&amp;"",""))</f>
        <v/>
      </c>
    </row>
    <row r="752">
      <c r="A752" s="5" t="n"/>
      <c r="B752" s="5" t="n"/>
      <c r="C752" s="5" t="n"/>
      <c r="D752" s="5" t="n"/>
      <c r="E752" s="6">
        <f>IF(B752&amp;""="","",IFERROR(INDEX('الطلاب'!$B$6:$B$305,MATCH(B752&amp;"",'الطلاب'!$A$6:$A$305,0))&amp;"","كود غير موجود"))</f>
        <v/>
      </c>
      <c r="F752" s="6">
        <f>IF(B752&amp;""="","",IFERROR(INDEX('الطلاب'!$C$6:$C$305,MATCH(B752&amp;"",'الطلاب'!$A$6:$A$305,0))&amp;"",""))</f>
        <v/>
      </c>
    </row>
    <row r="753">
      <c r="A753" s="5" t="n"/>
      <c r="B753" s="5" t="n"/>
      <c r="C753" s="5" t="n"/>
      <c r="D753" s="5" t="n"/>
      <c r="E753" s="6">
        <f>IF(B753&amp;""="","",IFERROR(INDEX('الطلاب'!$B$6:$B$305,MATCH(B753&amp;"",'الطلاب'!$A$6:$A$305,0))&amp;"","كود غير موجود"))</f>
        <v/>
      </c>
      <c r="F753" s="6">
        <f>IF(B753&amp;""="","",IFERROR(INDEX('الطلاب'!$C$6:$C$305,MATCH(B753&amp;"",'الطلاب'!$A$6:$A$305,0))&amp;"",""))</f>
        <v/>
      </c>
    </row>
    <row r="754">
      <c r="A754" s="5" t="n"/>
      <c r="B754" s="5" t="n"/>
      <c r="C754" s="5" t="n"/>
      <c r="D754" s="5" t="n"/>
      <c r="E754" s="6">
        <f>IF(B754&amp;""="","",IFERROR(INDEX('الطلاب'!$B$6:$B$305,MATCH(B754&amp;"",'الطلاب'!$A$6:$A$305,0))&amp;"","كود غير موجود"))</f>
        <v/>
      </c>
      <c r="F754" s="6">
        <f>IF(B754&amp;""="","",IFERROR(INDEX('الطلاب'!$C$6:$C$305,MATCH(B754&amp;"",'الطلاب'!$A$6:$A$305,0))&amp;"",""))</f>
        <v/>
      </c>
    </row>
    <row r="755">
      <c r="A755" s="5" t="n"/>
      <c r="B755" s="5" t="n"/>
      <c r="C755" s="5" t="n"/>
      <c r="D755" s="5" t="n"/>
      <c r="E755" s="6">
        <f>IF(B755&amp;""="","",IFERROR(INDEX('الطلاب'!$B$6:$B$305,MATCH(B755&amp;"",'الطلاب'!$A$6:$A$305,0))&amp;"","كود غير موجود"))</f>
        <v/>
      </c>
      <c r="F755" s="6">
        <f>IF(B755&amp;""="","",IFERROR(INDEX('الطلاب'!$C$6:$C$305,MATCH(B755&amp;"",'الطلاب'!$A$6:$A$305,0))&amp;"",""))</f>
        <v/>
      </c>
    </row>
    <row r="756">
      <c r="A756" s="5" t="n"/>
      <c r="B756" s="5" t="n"/>
      <c r="C756" s="5" t="n"/>
      <c r="D756" s="5" t="n"/>
      <c r="E756" s="6">
        <f>IF(B756&amp;""="","",IFERROR(INDEX('الطلاب'!$B$6:$B$305,MATCH(B756&amp;"",'الطلاب'!$A$6:$A$305,0))&amp;"","كود غير موجود"))</f>
        <v/>
      </c>
      <c r="F756" s="6">
        <f>IF(B756&amp;""="","",IFERROR(INDEX('الطلاب'!$C$6:$C$305,MATCH(B756&amp;"",'الطلاب'!$A$6:$A$305,0))&amp;"",""))</f>
        <v/>
      </c>
    </row>
    <row r="757">
      <c r="A757" s="5" t="n"/>
      <c r="B757" s="5" t="n"/>
      <c r="C757" s="5" t="n"/>
      <c r="D757" s="5" t="n"/>
      <c r="E757" s="6">
        <f>IF(B757&amp;""="","",IFERROR(INDEX('الطلاب'!$B$6:$B$305,MATCH(B757&amp;"",'الطلاب'!$A$6:$A$305,0))&amp;"","كود غير موجود"))</f>
        <v/>
      </c>
      <c r="F757" s="6">
        <f>IF(B757&amp;""="","",IFERROR(INDEX('الطلاب'!$C$6:$C$305,MATCH(B757&amp;"",'الطلاب'!$A$6:$A$305,0))&amp;"",""))</f>
        <v/>
      </c>
    </row>
    <row r="758">
      <c r="A758" s="5" t="n"/>
      <c r="B758" s="5" t="n"/>
      <c r="C758" s="5" t="n"/>
      <c r="D758" s="5" t="n"/>
      <c r="E758" s="6">
        <f>IF(B758&amp;""="","",IFERROR(INDEX('الطلاب'!$B$6:$B$305,MATCH(B758&amp;"",'الطلاب'!$A$6:$A$305,0))&amp;"","كود غير موجود"))</f>
        <v/>
      </c>
      <c r="F758" s="6">
        <f>IF(B758&amp;""="","",IFERROR(INDEX('الطلاب'!$C$6:$C$305,MATCH(B758&amp;"",'الطلاب'!$A$6:$A$305,0))&amp;"",""))</f>
        <v/>
      </c>
    </row>
    <row r="759">
      <c r="A759" s="5" t="n"/>
      <c r="B759" s="5" t="n"/>
      <c r="C759" s="5" t="n"/>
      <c r="D759" s="5" t="n"/>
      <c r="E759" s="6">
        <f>IF(B759&amp;""="","",IFERROR(INDEX('الطلاب'!$B$6:$B$305,MATCH(B759&amp;"",'الطلاب'!$A$6:$A$305,0))&amp;"","كود غير موجود"))</f>
        <v/>
      </c>
      <c r="F759" s="6">
        <f>IF(B759&amp;""="","",IFERROR(INDEX('الطلاب'!$C$6:$C$305,MATCH(B759&amp;"",'الطلاب'!$A$6:$A$305,0))&amp;"",""))</f>
        <v/>
      </c>
    </row>
    <row r="760">
      <c r="A760" s="5" t="n"/>
      <c r="B760" s="5" t="n"/>
      <c r="C760" s="5" t="n"/>
      <c r="D760" s="5" t="n"/>
      <c r="E760" s="6">
        <f>IF(B760&amp;""="","",IFERROR(INDEX('الطلاب'!$B$6:$B$305,MATCH(B760&amp;"",'الطلاب'!$A$6:$A$305,0))&amp;"","كود غير موجود"))</f>
        <v/>
      </c>
      <c r="F760" s="6">
        <f>IF(B760&amp;""="","",IFERROR(INDEX('الطلاب'!$C$6:$C$305,MATCH(B760&amp;"",'الطلاب'!$A$6:$A$305,0))&amp;"",""))</f>
        <v/>
      </c>
    </row>
    <row r="761">
      <c r="A761" s="5" t="n"/>
      <c r="B761" s="5" t="n"/>
      <c r="C761" s="5" t="n"/>
      <c r="D761" s="5" t="n"/>
      <c r="E761" s="6">
        <f>IF(B761&amp;""="","",IFERROR(INDEX('الطلاب'!$B$6:$B$305,MATCH(B761&amp;"",'الطلاب'!$A$6:$A$305,0))&amp;"","كود غير موجود"))</f>
        <v/>
      </c>
      <c r="F761" s="6">
        <f>IF(B761&amp;""="","",IFERROR(INDEX('الطلاب'!$C$6:$C$305,MATCH(B761&amp;"",'الطلاب'!$A$6:$A$305,0))&amp;"",""))</f>
        <v/>
      </c>
    </row>
    <row r="762">
      <c r="A762" s="5" t="n"/>
      <c r="B762" s="5" t="n"/>
      <c r="C762" s="5" t="n"/>
      <c r="D762" s="5" t="n"/>
      <c r="E762" s="6">
        <f>IF(B762&amp;""="","",IFERROR(INDEX('الطلاب'!$B$6:$B$305,MATCH(B762&amp;"",'الطلاب'!$A$6:$A$305,0))&amp;"","كود غير موجود"))</f>
        <v/>
      </c>
      <c r="F762" s="6">
        <f>IF(B762&amp;""="","",IFERROR(INDEX('الطلاب'!$C$6:$C$305,MATCH(B762&amp;"",'الطلاب'!$A$6:$A$305,0))&amp;"",""))</f>
        <v/>
      </c>
    </row>
    <row r="763">
      <c r="A763" s="5" t="n"/>
      <c r="B763" s="5" t="n"/>
      <c r="C763" s="5" t="n"/>
      <c r="D763" s="5" t="n"/>
      <c r="E763" s="6">
        <f>IF(B763&amp;""="","",IFERROR(INDEX('الطلاب'!$B$6:$B$305,MATCH(B763&amp;"",'الطلاب'!$A$6:$A$305,0))&amp;"","كود غير موجود"))</f>
        <v/>
      </c>
      <c r="F763" s="6">
        <f>IF(B763&amp;""="","",IFERROR(INDEX('الطلاب'!$C$6:$C$305,MATCH(B763&amp;"",'الطلاب'!$A$6:$A$305,0))&amp;"",""))</f>
        <v/>
      </c>
    </row>
    <row r="764">
      <c r="A764" s="5" t="n"/>
      <c r="B764" s="5" t="n"/>
      <c r="C764" s="5" t="n"/>
      <c r="D764" s="5" t="n"/>
      <c r="E764" s="6">
        <f>IF(B764&amp;""="","",IFERROR(INDEX('الطلاب'!$B$6:$B$305,MATCH(B764&amp;"",'الطلاب'!$A$6:$A$305,0))&amp;"","كود غير موجود"))</f>
        <v/>
      </c>
      <c r="F764" s="6">
        <f>IF(B764&amp;""="","",IFERROR(INDEX('الطلاب'!$C$6:$C$305,MATCH(B764&amp;"",'الطلاب'!$A$6:$A$305,0))&amp;"",""))</f>
        <v/>
      </c>
    </row>
    <row r="765">
      <c r="A765" s="5" t="n"/>
      <c r="B765" s="5" t="n"/>
      <c r="C765" s="5" t="n"/>
      <c r="D765" s="5" t="n"/>
      <c r="E765" s="6">
        <f>IF(B765&amp;""="","",IFERROR(INDEX('الطلاب'!$B$6:$B$305,MATCH(B765&amp;"",'الطلاب'!$A$6:$A$305,0))&amp;"","كود غير موجود"))</f>
        <v/>
      </c>
      <c r="F765" s="6">
        <f>IF(B765&amp;""="","",IFERROR(INDEX('الطلاب'!$C$6:$C$305,MATCH(B765&amp;"",'الطلاب'!$A$6:$A$305,0))&amp;"",""))</f>
        <v/>
      </c>
    </row>
    <row r="766">
      <c r="A766" s="5" t="n"/>
      <c r="B766" s="5" t="n"/>
      <c r="C766" s="5" t="n"/>
      <c r="D766" s="5" t="n"/>
      <c r="E766" s="6">
        <f>IF(B766&amp;""="","",IFERROR(INDEX('الطلاب'!$B$6:$B$305,MATCH(B766&amp;"",'الطلاب'!$A$6:$A$305,0))&amp;"","كود غير موجود"))</f>
        <v/>
      </c>
      <c r="F766" s="6">
        <f>IF(B766&amp;""="","",IFERROR(INDEX('الطلاب'!$C$6:$C$305,MATCH(B766&amp;"",'الطلاب'!$A$6:$A$305,0))&amp;"",""))</f>
        <v/>
      </c>
    </row>
    <row r="767">
      <c r="A767" s="5" t="n"/>
      <c r="B767" s="5" t="n"/>
      <c r="C767" s="5" t="n"/>
      <c r="D767" s="5" t="n"/>
      <c r="E767" s="6">
        <f>IF(B767&amp;""="","",IFERROR(INDEX('الطلاب'!$B$6:$B$305,MATCH(B767&amp;"",'الطلاب'!$A$6:$A$305,0))&amp;"","كود غير موجود"))</f>
        <v/>
      </c>
      <c r="F767" s="6">
        <f>IF(B767&amp;""="","",IFERROR(INDEX('الطلاب'!$C$6:$C$305,MATCH(B767&amp;"",'الطلاب'!$A$6:$A$305,0))&amp;"",""))</f>
        <v/>
      </c>
    </row>
    <row r="768">
      <c r="A768" s="5" t="n"/>
      <c r="B768" s="5" t="n"/>
      <c r="C768" s="5" t="n"/>
      <c r="D768" s="5" t="n"/>
      <c r="E768" s="6">
        <f>IF(B768&amp;""="","",IFERROR(INDEX('الطلاب'!$B$6:$B$305,MATCH(B768&amp;"",'الطلاب'!$A$6:$A$305,0))&amp;"","كود غير موجود"))</f>
        <v/>
      </c>
      <c r="F768" s="6">
        <f>IF(B768&amp;""="","",IFERROR(INDEX('الطلاب'!$C$6:$C$305,MATCH(B768&amp;"",'الطلاب'!$A$6:$A$305,0))&amp;"",""))</f>
        <v/>
      </c>
    </row>
    <row r="769">
      <c r="A769" s="5" t="n"/>
      <c r="B769" s="5" t="n"/>
      <c r="C769" s="5" t="n"/>
      <c r="D769" s="5" t="n"/>
      <c r="E769" s="6">
        <f>IF(B769&amp;""="","",IFERROR(INDEX('الطلاب'!$B$6:$B$305,MATCH(B769&amp;"",'الطلاب'!$A$6:$A$305,0))&amp;"","كود غير موجود"))</f>
        <v/>
      </c>
      <c r="F769" s="6">
        <f>IF(B769&amp;""="","",IFERROR(INDEX('الطلاب'!$C$6:$C$305,MATCH(B769&amp;"",'الطلاب'!$A$6:$A$305,0))&amp;"",""))</f>
        <v/>
      </c>
    </row>
    <row r="770">
      <c r="A770" s="5" t="n"/>
      <c r="B770" s="5" t="n"/>
      <c r="C770" s="5" t="n"/>
      <c r="D770" s="5" t="n"/>
      <c r="E770" s="6">
        <f>IF(B770&amp;""="","",IFERROR(INDEX('الطلاب'!$B$6:$B$305,MATCH(B770&amp;"",'الطلاب'!$A$6:$A$305,0))&amp;"","كود غير موجود"))</f>
        <v/>
      </c>
      <c r="F770" s="6">
        <f>IF(B770&amp;""="","",IFERROR(INDEX('الطلاب'!$C$6:$C$305,MATCH(B770&amp;"",'الطلاب'!$A$6:$A$305,0))&amp;"",""))</f>
        <v/>
      </c>
    </row>
    <row r="771">
      <c r="A771" s="5" t="n"/>
      <c r="B771" s="5" t="n"/>
      <c r="C771" s="5" t="n"/>
      <c r="D771" s="5" t="n"/>
      <c r="E771" s="6">
        <f>IF(B771&amp;""="","",IFERROR(INDEX('الطلاب'!$B$6:$B$305,MATCH(B771&amp;"",'الطلاب'!$A$6:$A$305,0))&amp;"","كود غير موجود"))</f>
        <v/>
      </c>
      <c r="F771" s="6">
        <f>IF(B771&amp;""="","",IFERROR(INDEX('الطلاب'!$C$6:$C$305,MATCH(B771&amp;"",'الطلاب'!$A$6:$A$305,0))&amp;"",""))</f>
        <v/>
      </c>
    </row>
    <row r="772">
      <c r="A772" s="5" t="n"/>
      <c r="B772" s="5" t="n"/>
      <c r="C772" s="5" t="n"/>
      <c r="D772" s="5" t="n"/>
      <c r="E772" s="6">
        <f>IF(B772&amp;""="","",IFERROR(INDEX('الطلاب'!$B$6:$B$305,MATCH(B772&amp;"",'الطلاب'!$A$6:$A$305,0))&amp;"","كود غير موجود"))</f>
        <v/>
      </c>
      <c r="F772" s="6">
        <f>IF(B772&amp;""="","",IFERROR(INDEX('الطلاب'!$C$6:$C$305,MATCH(B772&amp;"",'الطلاب'!$A$6:$A$305,0))&amp;"",""))</f>
        <v/>
      </c>
    </row>
    <row r="773">
      <c r="A773" s="5" t="n"/>
      <c r="B773" s="5" t="n"/>
      <c r="C773" s="5" t="n"/>
      <c r="D773" s="5" t="n"/>
      <c r="E773" s="6">
        <f>IF(B773&amp;""="","",IFERROR(INDEX('الطلاب'!$B$6:$B$305,MATCH(B773&amp;"",'الطلاب'!$A$6:$A$305,0))&amp;"","كود غير موجود"))</f>
        <v/>
      </c>
      <c r="F773" s="6">
        <f>IF(B773&amp;""="","",IFERROR(INDEX('الطلاب'!$C$6:$C$305,MATCH(B773&amp;"",'الطلاب'!$A$6:$A$305,0))&amp;"",""))</f>
        <v/>
      </c>
    </row>
    <row r="774">
      <c r="A774" s="5" t="n"/>
      <c r="B774" s="5" t="n"/>
      <c r="C774" s="5" t="n"/>
      <c r="D774" s="5" t="n"/>
      <c r="E774" s="6">
        <f>IF(B774&amp;""="","",IFERROR(INDEX('الطلاب'!$B$6:$B$305,MATCH(B774&amp;"",'الطلاب'!$A$6:$A$305,0))&amp;"","كود غير موجود"))</f>
        <v/>
      </c>
      <c r="F774" s="6">
        <f>IF(B774&amp;""="","",IFERROR(INDEX('الطلاب'!$C$6:$C$305,MATCH(B774&amp;"",'الطلاب'!$A$6:$A$305,0))&amp;"",""))</f>
        <v/>
      </c>
    </row>
    <row r="775">
      <c r="A775" s="5" t="n"/>
      <c r="B775" s="5" t="n"/>
      <c r="C775" s="5" t="n"/>
      <c r="D775" s="5" t="n"/>
      <c r="E775" s="6">
        <f>IF(B775&amp;""="","",IFERROR(INDEX('الطلاب'!$B$6:$B$305,MATCH(B775&amp;"",'الطلاب'!$A$6:$A$305,0))&amp;"","كود غير موجود"))</f>
        <v/>
      </c>
      <c r="F775" s="6">
        <f>IF(B775&amp;""="","",IFERROR(INDEX('الطلاب'!$C$6:$C$305,MATCH(B775&amp;"",'الطلاب'!$A$6:$A$305,0))&amp;"",""))</f>
        <v/>
      </c>
    </row>
    <row r="776">
      <c r="A776" s="5" t="n"/>
      <c r="B776" s="5" t="n"/>
      <c r="C776" s="5" t="n"/>
      <c r="D776" s="5" t="n"/>
      <c r="E776" s="6">
        <f>IF(B776&amp;""="","",IFERROR(INDEX('الطلاب'!$B$6:$B$305,MATCH(B776&amp;"",'الطلاب'!$A$6:$A$305,0))&amp;"","كود غير موجود"))</f>
        <v/>
      </c>
      <c r="F776" s="6">
        <f>IF(B776&amp;""="","",IFERROR(INDEX('الطلاب'!$C$6:$C$305,MATCH(B776&amp;"",'الطلاب'!$A$6:$A$305,0))&amp;"",""))</f>
        <v/>
      </c>
    </row>
    <row r="777">
      <c r="A777" s="5" t="n"/>
      <c r="B777" s="5" t="n"/>
      <c r="C777" s="5" t="n"/>
      <c r="D777" s="5" t="n"/>
      <c r="E777" s="6">
        <f>IF(B777&amp;""="","",IFERROR(INDEX('الطلاب'!$B$6:$B$305,MATCH(B777&amp;"",'الطلاب'!$A$6:$A$305,0))&amp;"","كود غير موجود"))</f>
        <v/>
      </c>
      <c r="F777" s="6">
        <f>IF(B777&amp;""="","",IFERROR(INDEX('الطلاب'!$C$6:$C$305,MATCH(B777&amp;"",'الطلاب'!$A$6:$A$305,0))&amp;"",""))</f>
        <v/>
      </c>
    </row>
    <row r="778">
      <c r="A778" s="5" t="n"/>
      <c r="B778" s="5" t="n"/>
      <c r="C778" s="5" t="n"/>
      <c r="D778" s="5" t="n"/>
      <c r="E778" s="6">
        <f>IF(B778&amp;""="","",IFERROR(INDEX('الطلاب'!$B$6:$B$305,MATCH(B778&amp;"",'الطلاب'!$A$6:$A$305,0))&amp;"","كود غير موجود"))</f>
        <v/>
      </c>
      <c r="F778" s="6">
        <f>IF(B778&amp;""="","",IFERROR(INDEX('الطلاب'!$C$6:$C$305,MATCH(B778&amp;"",'الطلاب'!$A$6:$A$305,0))&amp;"",""))</f>
        <v/>
      </c>
    </row>
    <row r="779">
      <c r="A779" s="5" t="n"/>
      <c r="B779" s="5" t="n"/>
      <c r="C779" s="5" t="n"/>
      <c r="D779" s="5" t="n"/>
      <c r="E779" s="6">
        <f>IF(B779&amp;""="","",IFERROR(INDEX('الطلاب'!$B$6:$B$305,MATCH(B779&amp;"",'الطلاب'!$A$6:$A$305,0))&amp;"","كود غير موجود"))</f>
        <v/>
      </c>
      <c r="F779" s="6">
        <f>IF(B779&amp;""="","",IFERROR(INDEX('الطلاب'!$C$6:$C$305,MATCH(B779&amp;"",'الطلاب'!$A$6:$A$305,0))&amp;"",""))</f>
        <v/>
      </c>
    </row>
    <row r="780">
      <c r="A780" s="5" t="n"/>
      <c r="B780" s="5" t="n"/>
      <c r="C780" s="5" t="n"/>
      <c r="D780" s="5" t="n"/>
      <c r="E780" s="6">
        <f>IF(B780&amp;""="","",IFERROR(INDEX('الطلاب'!$B$6:$B$305,MATCH(B780&amp;"",'الطلاب'!$A$6:$A$305,0))&amp;"","كود غير موجود"))</f>
        <v/>
      </c>
      <c r="F780" s="6">
        <f>IF(B780&amp;""="","",IFERROR(INDEX('الطلاب'!$C$6:$C$305,MATCH(B780&amp;"",'الطلاب'!$A$6:$A$305,0))&amp;"",""))</f>
        <v/>
      </c>
    </row>
    <row r="781">
      <c r="A781" s="5" t="n"/>
      <c r="B781" s="5" t="n"/>
      <c r="C781" s="5" t="n"/>
      <c r="D781" s="5" t="n"/>
      <c r="E781" s="6">
        <f>IF(B781&amp;""="","",IFERROR(INDEX('الطلاب'!$B$6:$B$305,MATCH(B781&amp;"",'الطلاب'!$A$6:$A$305,0))&amp;"","كود غير موجود"))</f>
        <v/>
      </c>
      <c r="F781" s="6">
        <f>IF(B781&amp;""="","",IFERROR(INDEX('الطلاب'!$C$6:$C$305,MATCH(B781&amp;"",'الطلاب'!$A$6:$A$305,0))&amp;"",""))</f>
        <v/>
      </c>
    </row>
    <row r="782">
      <c r="A782" s="5" t="n"/>
      <c r="B782" s="5" t="n"/>
      <c r="C782" s="5" t="n"/>
      <c r="D782" s="5" t="n"/>
      <c r="E782" s="6">
        <f>IF(B782&amp;""="","",IFERROR(INDEX('الطلاب'!$B$6:$B$305,MATCH(B782&amp;"",'الطلاب'!$A$6:$A$305,0))&amp;"","كود غير موجود"))</f>
        <v/>
      </c>
      <c r="F782" s="6">
        <f>IF(B782&amp;""="","",IFERROR(INDEX('الطلاب'!$C$6:$C$305,MATCH(B782&amp;"",'الطلاب'!$A$6:$A$305,0))&amp;"",""))</f>
        <v/>
      </c>
    </row>
    <row r="783">
      <c r="A783" s="5" t="n"/>
      <c r="B783" s="5" t="n"/>
      <c r="C783" s="5" t="n"/>
      <c r="D783" s="5" t="n"/>
      <c r="E783" s="6">
        <f>IF(B783&amp;""="","",IFERROR(INDEX('الطلاب'!$B$6:$B$305,MATCH(B783&amp;"",'الطلاب'!$A$6:$A$305,0))&amp;"","كود غير موجود"))</f>
        <v/>
      </c>
      <c r="F783" s="6">
        <f>IF(B783&amp;""="","",IFERROR(INDEX('الطلاب'!$C$6:$C$305,MATCH(B783&amp;"",'الطلاب'!$A$6:$A$305,0))&amp;"",""))</f>
        <v/>
      </c>
    </row>
    <row r="784">
      <c r="A784" s="5" t="n"/>
      <c r="B784" s="5" t="n"/>
      <c r="C784" s="5" t="n"/>
      <c r="D784" s="5" t="n"/>
      <c r="E784" s="6">
        <f>IF(B784&amp;""="","",IFERROR(INDEX('الطلاب'!$B$6:$B$305,MATCH(B784&amp;"",'الطلاب'!$A$6:$A$305,0))&amp;"","كود غير موجود"))</f>
        <v/>
      </c>
      <c r="F784" s="6">
        <f>IF(B784&amp;""="","",IFERROR(INDEX('الطلاب'!$C$6:$C$305,MATCH(B784&amp;"",'الطلاب'!$A$6:$A$305,0))&amp;"",""))</f>
        <v/>
      </c>
    </row>
    <row r="785">
      <c r="A785" s="5" t="n"/>
      <c r="B785" s="5" t="n"/>
      <c r="C785" s="5" t="n"/>
      <c r="D785" s="5" t="n"/>
      <c r="E785" s="6">
        <f>IF(B785&amp;""="","",IFERROR(INDEX('الطلاب'!$B$6:$B$305,MATCH(B785&amp;"",'الطلاب'!$A$6:$A$305,0))&amp;"","كود غير موجود"))</f>
        <v/>
      </c>
      <c r="F785" s="6">
        <f>IF(B785&amp;""="","",IFERROR(INDEX('الطلاب'!$C$6:$C$305,MATCH(B785&amp;"",'الطلاب'!$A$6:$A$305,0))&amp;"",""))</f>
        <v/>
      </c>
    </row>
    <row r="786">
      <c r="A786" s="5" t="n"/>
      <c r="B786" s="5" t="n"/>
      <c r="C786" s="5" t="n"/>
      <c r="D786" s="5" t="n"/>
      <c r="E786" s="6">
        <f>IF(B786&amp;""="","",IFERROR(INDEX('الطلاب'!$B$6:$B$305,MATCH(B786&amp;"",'الطلاب'!$A$6:$A$305,0))&amp;"","كود غير موجود"))</f>
        <v/>
      </c>
      <c r="F786" s="6">
        <f>IF(B786&amp;""="","",IFERROR(INDEX('الطلاب'!$C$6:$C$305,MATCH(B786&amp;"",'الطلاب'!$A$6:$A$305,0))&amp;"",""))</f>
        <v/>
      </c>
    </row>
    <row r="787">
      <c r="A787" s="5" t="n"/>
      <c r="B787" s="5" t="n"/>
      <c r="C787" s="5" t="n"/>
      <c r="D787" s="5" t="n"/>
      <c r="E787" s="6">
        <f>IF(B787&amp;""="","",IFERROR(INDEX('الطلاب'!$B$6:$B$305,MATCH(B787&amp;"",'الطلاب'!$A$6:$A$305,0))&amp;"","كود غير موجود"))</f>
        <v/>
      </c>
      <c r="F787" s="6">
        <f>IF(B787&amp;""="","",IFERROR(INDEX('الطلاب'!$C$6:$C$305,MATCH(B787&amp;"",'الطلاب'!$A$6:$A$305,0))&amp;"",""))</f>
        <v/>
      </c>
    </row>
    <row r="788">
      <c r="A788" s="5" t="n"/>
      <c r="B788" s="5" t="n"/>
      <c r="C788" s="5" t="n"/>
      <c r="D788" s="5" t="n"/>
      <c r="E788" s="6">
        <f>IF(B788&amp;""="","",IFERROR(INDEX('الطلاب'!$B$6:$B$305,MATCH(B788&amp;"",'الطلاب'!$A$6:$A$305,0))&amp;"","كود غير موجود"))</f>
        <v/>
      </c>
      <c r="F788" s="6">
        <f>IF(B788&amp;""="","",IFERROR(INDEX('الطلاب'!$C$6:$C$305,MATCH(B788&amp;"",'الطلاب'!$A$6:$A$305,0))&amp;"",""))</f>
        <v/>
      </c>
    </row>
    <row r="789">
      <c r="A789" s="5" t="n"/>
      <c r="B789" s="5" t="n"/>
      <c r="C789" s="5" t="n"/>
      <c r="D789" s="5" t="n"/>
      <c r="E789" s="6">
        <f>IF(B789&amp;""="","",IFERROR(INDEX('الطلاب'!$B$6:$B$305,MATCH(B789&amp;"",'الطلاب'!$A$6:$A$305,0))&amp;"","كود غير موجود"))</f>
        <v/>
      </c>
      <c r="F789" s="6">
        <f>IF(B789&amp;""="","",IFERROR(INDEX('الطلاب'!$C$6:$C$305,MATCH(B789&amp;"",'الطلاب'!$A$6:$A$305,0))&amp;"",""))</f>
        <v/>
      </c>
    </row>
    <row r="790">
      <c r="A790" s="5" t="n"/>
      <c r="B790" s="5" t="n"/>
      <c r="C790" s="5" t="n"/>
      <c r="D790" s="5" t="n"/>
      <c r="E790" s="6">
        <f>IF(B790&amp;""="","",IFERROR(INDEX('الطلاب'!$B$6:$B$305,MATCH(B790&amp;"",'الطلاب'!$A$6:$A$305,0))&amp;"","كود غير موجود"))</f>
        <v/>
      </c>
      <c r="F790" s="6">
        <f>IF(B790&amp;""="","",IFERROR(INDEX('الطلاب'!$C$6:$C$305,MATCH(B790&amp;"",'الطلاب'!$A$6:$A$305,0))&amp;"",""))</f>
        <v/>
      </c>
    </row>
    <row r="791">
      <c r="A791" s="5" t="n"/>
      <c r="B791" s="5" t="n"/>
      <c r="C791" s="5" t="n"/>
      <c r="D791" s="5" t="n"/>
      <c r="E791" s="6">
        <f>IF(B791&amp;""="","",IFERROR(INDEX('الطلاب'!$B$6:$B$305,MATCH(B791&amp;"",'الطلاب'!$A$6:$A$305,0))&amp;"","كود غير موجود"))</f>
        <v/>
      </c>
      <c r="F791" s="6">
        <f>IF(B791&amp;""="","",IFERROR(INDEX('الطلاب'!$C$6:$C$305,MATCH(B791&amp;"",'الطلاب'!$A$6:$A$305,0))&amp;"",""))</f>
        <v/>
      </c>
    </row>
    <row r="792">
      <c r="A792" s="5" t="n"/>
      <c r="B792" s="5" t="n"/>
      <c r="C792" s="5" t="n"/>
      <c r="D792" s="5" t="n"/>
      <c r="E792" s="6">
        <f>IF(B792&amp;""="","",IFERROR(INDEX('الطلاب'!$B$6:$B$305,MATCH(B792&amp;"",'الطلاب'!$A$6:$A$305,0))&amp;"","كود غير موجود"))</f>
        <v/>
      </c>
      <c r="F792" s="6">
        <f>IF(B792&amp;""="","",IFERROR(INDEX('الطلاب'!$C$6:$C$305,MATCH(B792&amp;"",'الطلاب'!$A$6:$A$305,0))&amp;"",""))</f>
        <v/>
      </c>
    </row>
    <row r="793">
      <c r="A793" s="5" t="n"/>
      <c r="B793" s="5" t="n"/>
      <c r="C793" s="5" t="n"/>
      <c r="D793" s="5" t="n"/>
      <c r="E793" s="6">
        <f>IF(B793&amp;""="","",IFERROR(INDEX('الطلاب'!$B$6:$B$305,MATCH(B793&amp;"",'الطلاب'!$A$6:$A$305,0))&amp;"","كود غير موجود"))</f>
        <v/>
      </c>
      <c r="F793" s="6">
        <f>IF(B793&amp;""="","",IFERROR(INDEX('الطلاب'!$C$6:$C$305,MATCH(B793&amp;"",'الطلاب'!$A$6:$A$305,0))&amp;"",""))</f>
        <v/>
      </c>
    </row>
    <row r="794">
      <c r="A794" s="5" t="n"/>
      <c r="B794" s="5" t="n"/>
      <c r="C794" s="5" t="n"/>
      <c r="D794" s="5" t="n"/>
      <c r="E794" s="6">
        <f>IF(B794&amp;""="","",IFERROR(INDEX('الطلاب'!$B$6:$B$305,MATCH(B794&amp;"",'الطلاب'!$A$6:$A$305,0))&amp;"","كود غير موجود"))</f>
        <v/>
      </c>
      <c r="F794" s="6">
        <f>IF(B794&amp;""="","",IFERROR(INDEX('الطلاب'!$C$6:$C$305,MATCH(B794&amp;"",'الطلاب'!$A$6:$A$305,0))&amp;"",""))</f>
        <v/>
      </c>
    </row>
    <row r="795">
      <c r="A795" s="5" t="n"/>
      <c r="B795" s="5" t="n"/>
      <c r="C795" s="5" t="n"/>
      <c r="D795" s="5" t="n"/>
      <c r="E795" s="6">
        <f>IF(B795&amp;""="","",IFERROR(INDEX('الطلاب'!$B$6:$B$305,MATCH(B795&amp;"",'الطلاب'!$A$6:$A$305,0))&amp;"","كود غير موجود"))</f>
        <v/>
      </c>
      <c r="F795" s="6">
        <f>IF(B795&amp;""="","",IFERROR(INDEX('الطلاب'!$C$6:$C$305,MATCH(B795&amp;"",'الطلاب'!$A$6:$A$305,0))&amp;"",""))</f>
        <v/>
      </c>
    </row>
    <row r="796">
      <c r="A796" s="5" t="n"/>
      <c r="B796" s="5" t="n"/>
      <c r="C796" s="5" t="n"/>
      <c r="D796" s="5" t="n"/>
      <c r="E796" s="6">
        <f>IF(B796&amp;""="","",IFERROR(INDEX('الطلاب'!$B$6:$B$305,MATCH(B796&amp;"",'الطلاب'!$A$6:$A$305,0))&amp;"","كود غير موجود"))</f>
        <v/>
      </c>
      <c r="F796" s="6">
        <f>IF(B796&amp;""="","",IFERROR(INDEX('الطلاب'!$C$6:$C$305,MATCH(B796&amp;"",'الطلاب'!$A$6:$A$305,0))&amp;"",""))</f>
        <v/>
      </c>
    </row>
    <row r="797">
      <c r="A797" s="5" t="n"/>
      <c r="B797" s="5" t="n"/>
      <c r="C797" s="5" t="n"/>
      <c r="D797" s="5" t="n"/>
      <c r="E797" s="6">
        <f>IF(B797&amp;""="","",IFERROR(INDEX('الطلاب'!$B$6:$B$305,MATCH(B797&amp;"",'الطلاب'!$A$6:$A$305,0))&amp;"","كود غير موجود"))</f>
        <v/>
      </c>
      <c r="F797" s="6">
        <f>IF(B797&amp;""="","",IFERROR(INDEX('الطلاب'!$C$6:$C$305,MATCH(B797&amp;"",'الطلاب'!$A$6:$A$305,0))&amp;"",""))</f>
        <v/>
      </c>
    </row>
    <row r="798">
      <c r="A798" s="5" t="n"/>
      <c r="B798" s="5" t="n"/>
      <c r="C798" s="5" t="n"/>
      <c r="D798" s="5" t="n"/>
      <c r="E798" s="6">
        <f>IF(B798&amp;""="","",IFERROR(INDEX('الطلاب'!$B$6:$B$305,MATCH(B798&amp;"",'الطلاب'!$A$6:$A$305,0))&amp;"","كود غير موجود"))</f>
        <v/>
      </c>
      <c r="F798" s="6">
        <f>IF(B798&amp;""="","",IFERROR(INDEX('الطلاب'!$C$6:$C$305,MATCH(B798&amp;"",'الطلاب'!$A$6:$A$305,0))&amp;"",""))</f>
        <v/>
      </c>
    </row>
    <row r="799">
      <c r="A799" s="5" t="n"/>
      <c r="B799" s="5" t="n"/>
      <c r="C799" s="5" t="n"/>
      <c r="D799" s="5" t="n"/>
      <c r="E799" s="6">
        <f>IF(B799&amp;""="","",IFERROR(INDEX('الطلاب'!$B$6:$B$305,MATCH(B799&amp;"",'الطلاب'!$A$6:$A$305,0))&amp;"","كود غير موجود"))</f>
        <v/>
      </c>
      <c r="F799" s="6">
        <f>IF(B799&amp;""="","",IFERROR(INDEX('الطلاب'!$C$6:$C$305,MATCH(B799&amp;"",'الطلاب'!$A$6:$A$305,0))&amp;"",""))</f>
        <v/>
      </c>
    </row>
    <row r="800">
      <c r="A800" s="5" t="n"/>
      <c r="B800" s="5" t="n"/>
      <c r="C800" s="5" t="n"/>
      <c r="D800" s="5" t="n"/>
      <c r="E800" s="6">
        <f>IF(B800&amp;""="","",IFERROR(INDEX('الطلاب'!$B$6:$B$305,MATCH(B800&amp;"",'الطلاب'!$A$6:$A$305,0))&amp;"","كود غير موجود"))</f>
        <v/>
      </c>
      <c r="F800" s="6">
        <f>IF(B800&amp;""="","",IFERROR(INDEX('الطلاب'!$C$6:$C$305,MATCH(B800&amp;"",'الطلاب'!$A$6:$A$305,0))&amp;"",""))</f>
        <v/>
      </c>
    </row>
    <row r="801">
      <c r="A801" s="5" t="n"/>
      <c r="B801" s="5" t="n"/>
      <c r="C801" s="5" t="n"/>
      <c r="D801" s="5" t="n"/>
      <c r="E801" s="6">
        <f>IF(B801&amp;""="","",IFERROR(INDEX('الطلاب'!$B$6:$B$305,MATCH(B801&amp;"",'الطلاب'!$A$6:$A$305,0))&amp;"","كود غير موجود"))</f>
        <v/>
      </c>
      <c r="F801" s="6">
        <f>IF(B801&amp;""="","",IFERROR(INDEX('الطلاب'!$C$6:$C$305,MATCH(B801&amp;"",'الطلاب'!$A$6:$A$305,0))&amp;"",""))</f>
        <v/>
      </c>
    </row>
    <row r="802">
      <c r="A802" s="5" t="n"/>
      <c r="B802" s="5" t="n"/>
      <c r="C802" s="5" t="n"/>
      <c r="D802" s="5" t="n"/>
      <c r="E802" s="6">
        <f>IF(B802&amp;""="","",IFERROR(INDEX('الطلاب'!$B$6:$B$305,MATCH(B802&amp;"",'الطلاب'!$A$6:$A$305,0))&amp;"","كود غير موجود"))</f>
        <v/>
      </c>
      <c r="F802" s="6">
        <f>IF(B802&amp;""="","",IFERROR(INDEX('الطلاب'!$C$6:$C$305,MATCH(B802&amp;"",'الطلاب'!$A$6:$A$305,0))&amp;"",""))</f>
        <v/>
      </c>
    </row>
    <row r="803">
      <c r="A803" s="5" t="n"/>
      <c r="B803" s="5" t="n"/>
      <c r="C803" s="5" t="n"/>
      <c r="D803" s="5" t="n"/>
      <c r="E803" s="6">
        <f>IF(B803&amp;""="","",IFERROR(INDEX('الطلاب'!$B$6:$B$305,MATCH(B803&amp;"",'الطلاب'!$A$6:$A$305,0))&amp;"","كود غير موجود"))</f>
        <v/>
      </c>
      <c r="F803" s="6">
        <f>IF(B803&amp;""="","",IFERROR(INDEX('الطلاب'!$C$6:$C$305,MATCH(B803&amp;"",'الطلاب'!$A$6:$A$305,0))&amp;"",""))</f>
        <v/>
      </c>
    </row>
    <row r="804">
      <c r="A804" s="5" t="n"/>
      <c r="B804" s="5" t="n"/>
      <c r="C804" s="5" t="n"/>
      <c r="D804" s="5" t="n"/>
      <c r="E804" s="6">
        <f>IF(B804&amp;""="","",IFERROR(INDEX('الطلاب'!$B$6:$B$305,MATCH(B804&amp;"",'الطلاب'!$A$6:$A$305,0))&amp;"","كود غير موجود"))</f>
        <v/>
      </c>
      <c r="F804" s="6">
        <f>IF(B804&amp;""="","",IFERROR(INDEX('الطلاب'!$C$6:$C$305,MATCH(B804&amp;"",'الطلاب'!$A$6:$A$305,0))&amp;"",""))</f>
        <v/>
      </c>
    </row>
    <row r="805">
      <c r="A805" s="5" t="n"/>
      <c r="B805" s="5" t="n"/>
      <c r="C805" s="5" t="n"/>
      <c r="D805" s="5" t="n"/>
      <c r="E805" s="6">
        <f>IF(B805&amp;""="","",IFERROR(INDEX('الطلاب'!$B$6:$B$305,MATCH(B805&amp;"",'الطلاب'!$A$6:$A$305,0))&amp;"","كود غير موجود"))</f>
        <v/>
      </c>
      <c r="F805" s="6">
        <f>IF(B805&amp;""="","",IFERROR(INDEX('الطلاب'!$C$6:$C$305,MATCH(B805&amp;"",'الطلاب'!$A$6:$A$305,0))&amp;"",""))</f>
        <v/>
      </c>
    </row>
    <row r="806">
      <c r="A806" s="5" t="n"/>
      <c r="B806" s="5" t="n"/>
      <c r="C806" s="5" t="n"/>
      <c r="D806" s="5" t="n"/>
      <c r="E806" s="6">
        <f>IF(B806&amp;""="","",IFERROR(INDEX('الطلاب'!$B$6:$B$305,MATCH(B806&amp;"",'الطلاب'!$A$6:$A$305,0))&amp;"","كود غير موجود"))</f>
        <v/>
      </c>
      <c r="F806" s="6">
        <f>IF(B806&amp;""="","",IFERROR(INDEX('الطلاب'!$C$6:$C$305,MATCH(B806&amp;"",'الطلاب'!$A$6:$A$305,0))&amp;"",""))</f>
        <v/>
      </c>
    </row>
    <row r="807">
      <c r="A807" s="5" t="n"/>
      <c r="B807" s="5" t="n"/>
      <c r="C807" s="5" t="n"/>
      <c r="D807" s="5" t="n"/>
      <c r="E807" s="6">
        <f>IF(B807&amp;""="","",IFERROR(INDEX('الطلاب'!$B$6:$B$305,MATCH(B807&amp;"",'الطلاب'!$A$6:$A$305,0))&amp;"","كود غير موجود"))</f>
        <v/>
      </c>
      <c r="F807" s="6">
        <f>IF(B807&amp;""="","",IFERROR(INDEX('الطلاب'!$C$6:$C$305,MATCH(B807&amp;"",'الطلاب'!$A$6:$A$305,0))&amp;"",""))</f>
        <v/>
      </c>
    </row>
    <row r="808">
      <c r="A808" s="5" t="n"/>
      <c r="B808" s="5" t="n"/>
      <c r="C808" s="5" t="n"/>
      <c r="D808" s="5" t="n"/>
      <c r="E808" s="6">
        <f>IF(B808&amp;""="","",IFERROR(INDEX('الطلاب'!$B$6:$B$305,MATCH(B808&amp;"",'الطلاب'!$A$6:$A$305,0))&amp;"","كود غير موجود"))</f>
        <v/>
      </c>
      <c r="F808" s="6">
        <f>IF(B808&amp;""="","",IFERROR(INDEX('الطلاب'!$C$6:$C$305,MATCH(B808&amp;"",'الطلاب'!$A$6:$A$305,0))&amp;"",""))</f>
        <v/>
      </c>
    </row>
    <row r="809">
      <c r="A809" s="5" t="n"/>
      <c r="B809" s="5" t="n"/>
      <c r="C809" s="5" t="n"/>
      <c r="D809" s="5" t="n"/>
      <c r="E809" s="6">
        <f>IF(B809&amp;""="","",IFERROR(INDEX('الطلاب'!$B$6:$B$305,MATCH(B809&amp;"",'الطلاب'!$A$6:$A$305,0))&amp;"","كود غير موجود"))</f>
        <v/>
      </c>
      <c r="F809" s="6">
        <f>IF(B809&amp;""="","",IFERROR(INDEX('الطلاب'!$C$6:$C$305,MATCH(B809&amp;"",'الطلاب'!$A$6:$A$305,0))&amp;"",""))</f>
        <v/>
      </c>
    </row>
    <row r="810">
      <c r="A810" s="5" t="n"/>
      <c r="B810" s="5" t="n"/>
      <c r="C810" s="5" t="n"/>
      <c r="D810" s="5" t="n"/>
      <c r="E810" s="6">
        <f>IF(B810&amp;""="","",IFERROR(INDEX('الطلاب'!$B$6:$B$305,MATCH(B810&amp;"",'الطلاب'!$A$6:$A$305,0))&amp;"","كود غير موجود"))</f>
        <v/>
      </c>
      <c r="F810" s="6">
        <f>IF(B810&amp;""="","",IFERROR(INDEX('الطلاب'!$C$6:$C$305,MATCH(B810&amp;"",'الطلاب'!$A$6:$A$305,0))&amp;"",""))</f>
        <v/>
      </c>
    </row>
    <row r="811">
      <c r="A811" s="5" t="n"/>
      <c r="B811" s="5" t="n"/>
      <c r="C811" s="5" t="n"/>
      <c r="D811" s="5" t="n"/>
      <c r="E811" s="6">
        <f>IF(B811&amp;""="","",IFERROR(INDEX('الطلاب'!$B$6:$B$305,MATCH(B811&amp;"",'الطلاب'!$A$6:$A$305,0))&amp;"","كود غير موجود"))</f>
        <v/>
      </c>
      <c r="F811" s="6">
        <f>IF(B811&amp;""="","",IFERROR(INDEX('الطلاب'!$C$6:$C$305,MATCH(B811&amp;"",'الطلاب'!$A$6:$A$305,0))&amp;"",""))</f>
        <v/>
      </c>
    </row>
    <row r="812">
      <c r="A812" s="5" t="n"/>
      <c r="B812" s="5" t="n"/>
      <c r="C812" s="5" t="n"/>
      <c r="D812" s="5" t="n"/>
      <c r="E812" s="6">
        <f>IF(B812&amp;""="","",IFERROR(INDEX('الطلاب'!$B$6:$B$305,MATCH(B812&amp;"",'الطلاب'!$A$6:$A$305,0))&amp;"","كود غير موجود"))</f>
        <v/>
      </c>
      <c r="F812" s="6">
        <f>IF(B812&amp;""="","",IFERROR(INDEX('الطلاب'!$C$6:$C$305,MATCH(B812&amp;"",'الطلاب'!$A$6:$A$305,0))&amp;"",""))</f>
        <v/>
      </c>
    </row>
    <row r="813">
      <c r="A813" s="5" t="n"/>
      <c r="B813" s="5" t="n"/>
      <c r="C813" s="5" t="n"/>
      <c r="D813" s="5" t="n"/>
      <c r="E813" s="6">
        <f>IF(B813&amp;""="","",IFERROR(INDEX('الطلاب'!$B$6:$B$305,MATCH(B813&amp;"",'الطلاب'!$A$6:$A$305,0))&amp;"","كود غير موجود"))</f>
        <v/>
      </c>
      <c r="F813" s="6">
        <f>IF(B813&amp;""="","",IFERROR(INDEX('الطلاب'!$C$6:$C$305,MATCH(B813&amp;"",'الطلاب'!$A$6:$A$305,0))&amp;"",""))</f>
        <v/>
      </c>
    </row>
    <row r="814">
      <c r="A814" s="5" t="n"/>
      <c r="B814" s="5" t="n"/>
      <c r="C814" s="5" t="n"/>
      <c r="D814" s="5" t="n"/>
      <c r="E814" s="6">
        <f>IF(B814&amp;""="","",IFERROR(INDEX('الطلاب'!$B$6:$B$305,MATCH(B814&amp;"",'الطلاب'!$A$6:$A$305,0))&amp;"","كود غير موجود"))</f>
        <v/>
      </c>
      <c r="F814" s="6">
        <f>IF(B814&amp;""="","",IFERROR(INDEX('الطلاب'!$C$6:$C$305,MATCH(B814&amp;"",'الطلاب'!$A$6:$A$305,0))&amp;"",""))</f>
        <v/>
      </c>
    </row>
    <row r="815">
      <c r="A815" s="5" t="n"/>
      <c r="B815" s="5" t="n"/>
      <c r="C815" s="5" t="n"/>
      <c r="D815" s="5" t="n"/>
      <c r="E815" s="6">
        <f>IF(B815&amp;""="","",IFERROR(INDEX('الطلاب'!$B$6:$B$305,MATCH(B815&amp;"",'الطلاب'!$A$6:$A$305,0))&amp;"","كود غير موجود"))</f>
        <v/>
      </c>
      <c r="F815" s="6">
        <f>IF(B815&amp;""="","",IFERROR(INDEX('الطلاب'!$C$6:$C$305,MATCH(B815&amp;"",'الطلاب'!$A$6:$A$305,0))&amp;"",""))</f>
        <v/>
      </c>
    </row>
    <row r="816">
      <c r="A816" s="5" t="n"/>
      <c r="B816" s="5" t="n"/>
      <c r="C816" s="5" t="n"/>
      <c r="D816" s="5" t="n"/>
      <c r="E816" s="6">
        <f>IF(B816&amp;""="","",IFERROR(INDEX('الطلاب'!$B$6:$B$305,MATCH(B816&amp;"",'الطلاب'!$A$6:$A$305,0))&amp;"","كود غير موجود"))</f>
        <v/>
      </c>
      <c r="F816" s="6">
        <f>IF(B816&amp;""="","",IFERROR(INDEX('الطلاب'!$C$6:$C$305,MATCH(B816&amp;"",'الطلاب'!$A$6:$A$305,0))&amp;"",""))</f>
        <v/>
      </c>
    </row>
    <row r="817">
      <c r="A817" s="5" t="n"/>
      <c r="B817" s="5" t="n"/>
      <c r="C817" s="5" t="n"/>
      <c r="D817" s="5" t="n"/>
      <c r="E817" s="6">
        <f>IF(B817&amp;""="","",IFERROR(INDEX('الطلاب'!$B$6:$B$305,MATCH(B817&amp;"",'الطلاب'!$A$6:$A$305,0))&amp;"","كود غير موجود"))</f>
        <v/>
      </c>
      <c r="F817" s="6">
        <f>IF(B817&amp;""="","",IFERROR(INDEX('الطلاب'!$C$6:$C$305,MATCH(B817&amp;"",'الطلاب'!$A$6:$A$305,0))&amp;"",""))</f>
        <v/>
      </c>
    </row>
    <row r="818">
      <c r="A818" s="5" t="n"/>
      <c r="B818" s="5" t="n"/>
      <c r="C818" s="5" t="n"/>
      <c r="D818" s="5" t="n"/>
      <c r="E818" s="6">
        <f>IF(B818&amp;""="","",IFERROR(INDEX('الطلاب'!$B$6:$B$305,MATCH(B818&amp;"",'الطلاب'!$A$6:$A$305,0))&amp;"","كود غير موجود"))</f>
        <v/>
      </c>
      <c r="F818" s="6">
        <f>IF(B818&amp;""="","",IFERROR(INDEX('الطلاب'!$C$6:$C$305,MATCH(B818&amp;"",'الطلاب'!$A$6:$A$305,0))&amp;"",""))</f>
        <v/>
      </c>
    </row>
    <row r="819">
      <c r="A819" s="5" t="n"/>
      <c r="B819" s="5" t="n"/>
      <c r="C819" s="5" t="n"/>
      <c r="D819" s="5" t="n"/>
      <c r="E819" s="6">
        <f>IF(B819&amp;""="","",IFERROR(INDEX('الطلاب'!$B$6:$B$305,MATCH(B819&amp;"",'الطلاب'!$A$6:$A$305,0))&amp;"","كود غير موجود"))</f>
        <v/>
      </c>
      <c r="F819" s="6">
        <f>IF(B819&amp;""="","",IFERROR(INDEX('الطلاب'!$C$6:$C$305,MATCH(B819&amp;"",'الطلاب'!$A$6:$A$305,0))&amp;"",""))</f>
        <v/>
      </c>
    </row>
    <row r="820">
      <c r="A820" s="5" t="n"/>
      <c r="B820" s="5" t="n"/>
      <c r="C820" s="5" t="n"/>
      <c r="D820" s="5" t="n"/>
      <c r="E820" s="6">
        <f>IF(B820&amp;""="","",IFERROR(INDEX('الطلاب'!$B$6:$B$305,MATCH(B820&amp;"",'الطلاب'!$A$6:$A$305,0))&amp;"","كود غير موجود"))</f>
        <v/>
      </c>
      <c r="F820" s="6">
        <f>IF(B820&amp;""="","",IFERROR(INDEX('الطلاب'!$C$6:$C$305,MATCH(B820&amp;"",'الطلاب'!$A$6:$A$305,0))&amp;"",""))</f>
        <v/>
      </c>
    </row>
    <row r="821">
      <c r="A821" s="5" t="n"/>
      <c r="B821" s="5" t="n"/>
      <c r="C821" s="5" t="n"/>
      <c r="D821" s="5" t="n"/>
      <c r="E821" s="6">
        <f>IF(B821&amp;""="","",IFERROR(INDEX('الطلاب'!$B$6:$B$305,MATCH(B821&amp;"",'الطلاب'!$A$6:$A$305,0))&amp;"","كود غير موجود"))</f>
        <v/>
      </c>
      <c r="F821" s="6">
        <f>IF(B821&amp;""="","",IFERROR(INDEX('الطلاب'!$C$6:$C$305,MATCH(B821&amp;"",'الطلاب'!$A$6:$A$305,0))&amp;"",""))</f>
        <v/>
      </c>
    </row>
    <row r="822">
      <c r="A822" s="5" t="n"/>
      <c r="B822" s="5" t="n"/>
      <c r="C822" s="5" t="n"/>
      <c r="D822" s="5" t="n"/>
      <c r="E822" s="6">
        <f>IF(B822&amp;""="","",IFERROR(INDEX('الطلاب'!$B$6:$B$305,MATCH(B822&amp;"",'الطلاب'!$A$6:$A$305,0))&amp;"","كود غير موجود"))</f>
        <v/>
      </c>
      <c r="F822" s="6">
        <f>IF(B822&amp;""="","",IFERROR(INDEX('الطلاب'!$C$6:$C$305,MATCH(B822&amp;"",'الطلاب'!$A$6:$A$305,0))&amp;"",""))</f>
        <v/>
      </c>
    </row>
    <row r="823">
      <c r="A823" s="5" t="n"/>
      <c r="B823" s="5" t="n"/>
      <c r="C823" s="5" t="n"/>
      <c r="D823" s="5" t="n"/>
      <c r="E823" s="6">
        <f>IF(B823&amp;""="","",IFERROR(INDEX('الطلاب'!$B$6:$B$305,MATCH(B823&amp;"",'الطلاب'!$A$6:$A$305,0))&amp;"","كود غير موجود"))</f>
        <v/>
      </c>
      <c r="F823" s="6">
        <f>IF(B823&amp;""="","",IFERROR(INDEX('الطلاب'!$C$6:$C$305,MATCH(B823&amp;"",'الطلاب'!$A$6:$A$305,0))&amp;"",""))</f>
        <v/>
      </c>
    </row>
    <row r="824">
      <c r="A824" s="5" t="n"/>
      <c r="B824" s="5" t="n"/>
      <c r="C824" s="5" t="n"/>
      <c r="D824" s="5" t="n"/>
      <c r="E824" s="6">
        <f>IF(B824&amp;""="","",IFERROR(INDEX('الطلاب'!$B$6:$B$305,MATCH(B824&amp;"",'الطلاب'!$A$6:$A$305,0))&amp;"","كود غير موجود"))</f>
        <v/>
      </c>
      <c r="F824" s="6">
        <f>IF(B824&amp;""="","",IFERROR(INDEX('الطلاب'!$C$6:$C$305,MATCH(B824&amp;"",'الطلاب'!$A$6:$A$305,0))&amp;"",""))</f>
        <v/>
      </c>
    </row>
    <row r="825">
      <c r="A825" s="5" t="n"/>
      <c r="B825" s="5" t="n"/>
      <c r="C825" s="5" t="n"/>
      <c r="D825" s="5" t="n"/>
      <c r="E825" s="6">
        <f>IF(B825&amp;""="","",IFERROR(INDEX('الطلاب'!$B$6:$B$305,MATCH(B825&amp;"",'الطلاب'!$A$6:$A$305,0))&amp;"","كود غير موجود"))</f>
        <v/>
      </c>
      <c r="F825" s="6">
        <f>IF(B825&amp;""="","",IFERROR(INDEX('الطلاب'!$C$6:$C$305,MATCH(B825&amp;"",'الطلاب'!$A$6:$A$305,0))&amp;"",""))</f>
        <v/>
      </c>
    </row>
    <row r="826">
      <c r="A826" s="5" t="n"/>
      <c r="B826" s="5" t="n"/>
      <c r="C826" s="5" t="n"/>
      <c r="D826" s="5" t="n"/>
      <c r="E826" s="6">
        <f>IF(B826&amp;""="","",IFERROR(INDEX('الطلاب'!$B$6:$B$305,MATCH(B826&amp;"",'الطلاب'!$A$6:$A$305,0))&amp;"","كود غير موجود"))</f>
        <v/>
      </c>
      <c r="F826" s="6">
        <f>IF(B826&amp;""="","",IFERROR(INDEX('الطلاب'!$C$6:$C$305,MATCH(B826&amp;"",'الطلاب'!$A$6:$A$305,0))&amp;"",""))</f>
        <v/>
      </c>
    </row>
    <row r="827">
      <c r="A827" s="5" t="n"/>
      <c r="B827" s="5" t="n"/>
      <c r="C827" s="5" t="n"/>
      <c r="D827" s="5" t="n"/>
      <c r="E827" s="6">
        <f>IF(B827&amp;""="","",IFERROR(INDEX('الطلاب'!$B$6:$B$305,MATCH(B827&amp;"",'الطلاب'!$A$6:$A$305,0))&amp;"","كود غير موجود"))</f>
        <v/>
      </c>
      <c r="F827" s="6">
        <f>IF(B827&amp;""="","",IFERROR(INDEX('الطلاب'!$C$6:$C$305,MATCH(B827&amp;"",'الطلاب'!$A$6:$A$305,0))&amp;"",""))</f>
        <v/>
      </c>
    </row>
    <row r="828">
      <c r="A828" s="5" t="n"/>
      <c r="B828" s="5" t="n"/>
      <c r="C828" s="5" t="n"/>
      <c r="D828" s="5" t="n"/>
      <c r="E828" s="6">
        <f>IF(B828&amp;""="","",IFERROR(INDEX('الطلاب'!$B$6:$B$305,MATCH(B828&amp;"",'الطلاب'!$A$6:$A$305,0))&amp;"","كود غير موجود"))</f>
        <v/>
      </c>
      <c r="F828" s="6">
        <f>IF(B828&amp;""="","",IFERROR(INDEX('الطلاب'!$C$6:$C$305,MATCH(B828&amp;"",'الطلاب'!$A$6:$A$305,0))&amp;"",""))</f>
        <v/>
      </c>
    </row>
    <row r="829">
      <c r="A829" s="5" t="n"/>
      <c r="B829" s="5" t="n"/>
      <c r="C829" s="5" t="n"/>
      <c r="D829" s="5" t="n"/>
      <c r="E829" s="6">
        <f>IF(B829&amp;""="","",IFERROR(INDEX('الطلاب'!$B$6:$B$305,MATCH(B829&amp;"",'الطلاب'!$A$6:$A$305,0))&amp;"","كود غير موجود"))</f>
        <v/>
      </c>
      <c r="F829" s="6">
        <f>IF(B829&amp;""="","",IFERROR(INDEX('الطلاب'!$C$6:$C$305,MATCH(B829&amp;"",'الطلاب'!$A$6:$A$305,0))&amp;"",""))</f>
        <v/>
      </c>
    </row>
    <row r="830">
      <c r="A830" s="5" t="n"/>
      <c r="B830" s="5" t="n"/>
      <c r="C830" s="5" t="n"/>
      <c r="D830" s="5" t="n"/>
      <c r="E830" s="6">
        <f>IF(B830&amp;""="","",IFERROR(INDEX('الطلاب'!$B$6:$B$305,MATCH(B830&amp;"",'الطلاب'!$A$6:$A$305,0))&amp;"","كود غير موجود"))</f>
        <v/>
      </c>
      <c r="F830" s="6">
        <f>IF(B830&amp;""="","",IFERROR(INDEX('الطلاب'!$C$6:$C$305,MATCH(B830&amp;"",'الطلاب'!$A$6:$A$305,0))&amp;"",""))</f>
        <v/>
      </c>
    </row>
    <row r="831">
      <c r="A831" s="5" t="n"/>
      <c r="B831" s="5" t="n"/>
      <c r="C831" s="5" t="n"/>
      <c r="D831" s="5" t="n"/>
      <c r="E831" s="6">
        <f>IF(B831&amp;""="","",IFERROR(INDEX('الطلاب'!$B$6:$B$305,MATCH(B831&amp;"",'الطلاب'!$A$6:$A$305,0))&amp;"","كود غير موجود"))</f>
        <v/>
      </c>
      <c r="F831" s="6">
        <f>IF(B831&amp;""="","",IFERROR(INDEX('الطلاب'!$C$6:$C$305,MATCH(B831&amp;"",'الطلاب'!$A$6:$A$305,0))&amp;"",""))</f>
        <v/>
      </c>
    </row>
    <row r="832">
      <c r="A832" s="5" t="n"/>
      <c r="B832" s="5" t="n"/>
      <c r="C832" s="5" t="n"/>
      <c r="D832" s="5" t="n"/>
      <c r="E832" s="6">
        <f>IF(B832&amp;""="","",IFERROR(INDEX('الطلاب'!$B$6:$B$305,MATCH(B832&amp;"",'الطلاب'!$A$6:$A$305,0))&amp;"","كود غير موجود"))</f>
        <v/>
      </c>
      <c r="F832" s="6">
        <f>IF(B832&amp;""="","",IFERROR(INDEX('الطلاب'!$C$6:$C$305,MATCH(B832&amp;"",'الطلاب'!$A$6:$A$305,0))&amp;"",""))</f>
        <v/>
      </c>
    </row>
    <row r="833">
      <c r="A833" s="5" t="n"/>
      <c r="B833" s="5" t="n"/>
      <c r="C833" s="5" t="n"/>
      <c r="D833" s="5" t="n"/>
      <c r="E833" s="6">
        <f>IF(B833&amp;""="","",IFERROR(INDEX('الطلاب'!$B$6:$B$305,MATCH(B833&amp;"",'الطلاب'!$A$6:$A$305,0))&amp;"","كود غير موجود"))</f>
        <v/>
      </c>
      <c r="F833" s="6">
        <f>IF(B833&amp;""="","",IFERROR(INDEX('الطلاب'!$C$6:$C$305,MATCH(B833&amp;"",'الطلاب'!$A$6:$A$305,0))&amp;"",""))</f>
        <v/>
      </c>
    </row>
    <row r="834">
      <c r="A834" s="5" t="n"/>
      <c r="B834" s="5" t="n"/>
      <c r="C834" s="5" t="n"/>
      <c r="D834" s="5" t="n"/>
      <c r="E834" s="6">
        <f>IF(B834&amp;""="","",IFERROR(INDEX('الطلاب'!$B$6:$B$305,MATCH(B834&amp;"",'الطلاب'!$A$6:$A$305,0))&amp;"","كود غير موجود"))</f>
        <v/>
      </c>
      <c r="F834" s="6">
        <f>IF(B834&amp;""="","",IFERROR(INDEX('الطلاب'!$C$6:$C$305,MATCH(B834&amp;"",'الطلاب'!$A$6:$A$305,0))&amp;"",""))</f>
        <v/>
      </c>
    </row>
    <row r="835">
      <c r="A835" s="5" t="n"/>
      <c r="B835" s="5" t="n"/>
      <c r="C835" s="5" t="n"/>
      <c r="D835" s="5" t="n"/>
      <c r="E835" s="6">
        <f>IF(B835&amp;""="","",IFERROR(INDEX('الطلاب'!$B$6:$B$305,MATCH(B835&amp;"",'الطلاب'!$A$6:$A$305,0))&amp;"","كود غير موجود"))</f>
        <v/>
      </c>
      <c r="F835" s="6">
        <f>IF(B835&amp;""="","",IFERROR(INDEX('الطلاب'!$C$6:$C$305,MATCH(B835&amp;"",'الطلاب'!$A$6:$A$305,0))&amp;"",""))</f>
        <v/>
      </c>
    </row>
    <row r="836">
      <c r="A836" s="5" t="n"/>
      <c r="B836" s="5" t="n"/>
      <c r="C836" s="5" t="n"/>
      <c r="D836" s="5" t="n"/>
      <c r="E836" s="6">
        <f>IF(B836&amp;""="","",IFERROR(INDEX('الطلاب'!$B$6:$B$305,MATCH(B836&amp;"",'الطلاب'!$A$6:$A$305,0))&amp;"","كود غير موجود"))</f>
        <v/>
      </c>
      <c r="F836" s="6">
        <f>IF(B836&amp;""="","",IFERROR(INDEX('الطلاب'!$C$6:$C$305,MATCH(B836&amp;"",'الطلاب'!$A$6:$A$305,0))&amp;"",""))</f>
        <v/>
      </c>
    </row>
    <row r="837">
      <c r="A837" s="5" t="n"/>
      <c r="B837" s="5" t="n"/>
      <c r="C837" s="5" t="n"/>
      <c r="D837" s="5" t="n"/>
      <c r="E837" s="6">
        <f>IF(B837&amp;""="","",IFERROR(INDEX('الطلاب'!$B$6:$B$305,MATCH(B837&amp;"",'الطلاب'!$A$6:$A$305,0))&amp;"","كود غير موجود"))</f>
        <v/>
      </c>
      <c r="F837" s="6">
        <f>IF(B837&amp;""="","",IFERROR(INDEX('الطلاب'!$C$6:$C$305,MATCH(B837&amp;"",'الطلاب'!$A$6:$A$305,0))&amp;"",""))</f>
        <v/>
      </c>
    </row>
    <row r="838">
      <c r="A838" s="5" t="n"/>
      <c r="B838" s="5" t="n"/>
      <c r="C838" s="5" t="n"/>
      <c r="D838" s="5" t="n"/>
      <c r="E838" s="6">
        <f>IF(B838&amp;""="","",IFERROR(INDEX('الطلاب'!$B$6:$B$305,MATCH(B838&amp;"",'الطلاب'!$A$6:$A$305,0))&amp;"","كود غير موجود"))</f>
        <v/>
      </c>
      <c r="F838" s="6">
        <f>IF(B838&amp;""="","",IFERROR(INDEX('الطلاب'!$C$6:$C$305,MATCH(B838&amp;"",'الطلاب'!$A$6:$A$305,0))&amp;"",""))</f>
        <v/>
      </c>
    </row>
    <row r="839">
      <c r="A839" s="5" t="n"/>
      <c r="B839" s="5" t="n"/>
      <c r="C839" s="5" t="n"/>
      <c r="D839" s="5" t="n"/>
      <c r="E839" s="6">
        <f>IF(B839&amp;""="","",IFERROR(INDEX('الطلاب'!$B$6:$B$305,MATCH(B839&amp;"",'الطلاب'!$A$6:$A$305,0))&amp;"","كود غير موجود"))</f>
        <v/>
      </c>
      <c r="F839" s="6">
        <f>IF(B839&amp;""="","",IFERROR(INDEX('الطلاب'!$C$6:$C$305,MATCH(B839&amp;"",'الطلاب'!$A$6:$A$305,0))&amp;"",""))</f>
        <v/>
      </c>
    </row>
    <row r="840">
      <c r="A840" s="5" t="n"/>
      <c r="B840" s="5" t="n"/>
      <c r="C840" s="5" t="n"/>
      <c r="D840" s="5" t="n"/>
      <c r="E840" s="6">
        <f>IF(B840&amp;""="","",IFERROR(INDEX('الطلاب'!$B$6:$B$305,MATCH(B840&amp;"",'الطلاب'!$A$6:$A$305,0))&amp;"","كود غير موجود"))</f>
        <v/>
      </c>
      <c r="F840" s="6">
        <f>IF(B840&amp;""="","",IFERROR(INDEX('الطلاب'!$C$6:$C$305,MATCH(B840&amp;"",'الطلاب'!$A$6:$A$305,0))&amp;"",""))</f>
        <v/>
      </c>
    </row>
    <row r="841">
      <c r="A841" s="5" t="n"/>
      <c r="B841" s="5" t="n"/>
      <c r="C841" s="5" t="n"/>
      <c r="D841" s="5" t="n"/>
      <c r="E841" s="6">
        <f>IF(B841&amp;""="","",IFERROR(INDEX('الطلاب'!$B$6:$B$305,MATCH(B841&amp;"",'الطلاب'!$A$6:$A$305,0))&amp;"","كود غير موجود"))</f>
        <v/>
      </c>
      <c r="F841" s="6">
        <f>IF(B841&amp;""="","",IFERROR(INDEX('الطلاب'!$C$6:$C$305,MATCH(B841&amp;"",'الطلاب'!$A$6:$A$305,0))&amp;"",""))</f>
        <v/>
      </c>
    </row>
    <row r="842">
      <c r="A842" s="5" t="n"/>
      <c r="B842" s="5" t="n"/>
      <c r="C842" s="5" t="n"/>
      <c r="D842" s="5" t="n"/>
      <c r="E842" s="6">
        <f>IF(B842&amp;""="","",IFERROR(INDEX('الطلاب'!$B$6:$B$305,MATCH(B842&amp;"",'الطلاب'!$A$6:$A$305,0))&amp;"","كود غير موجود"))</f>
        <v/>
      </c>
      <c r="F842" s="6">
        <f>IF(B842&amp;""="","",IFERROR(INDEX('الطلاب'!$C$6:$C$305,MATCH(B842&amp;"",'الطلاب'!$A$6:$A$305,0))&amp;"",""))</f>
        <v/>
      </c>
    </row>
    <row r="843">
      <c r="A843" s="5" t="n"/>
      <c r="B843" s="5" t="n"/>
      <c r="C843" s="5" t="n"/>
      <c r="D843" s="5" t="n"/>
      <c r="E843" s="6">
        <f>IF(B843&amp;""="","",IFERROR(INDEX('الطلاب'!$B$6:$B$305,MATCH(B843&amp;"",'الطلاب'!$A$6:$A$305,0))&amp;"","كود غير موجود"))</f>
        <v/>
      </c>
      <c r="F843" s="6">
        <f>IF(B843&amp;""="","",IFERROR(INDEX('الطلاب'!$C$6:$C$305,MATCH(B843&amp;"",'الطلاب'!$A$6:$A$305,0))&amp;"",""))</f>
        <v/>
      </c>
    </row>
    <row r="844">
      <c r="A844" s="5" t="n"/>
      <c r="B844" s="5" t="n"/>
      <c r="C844" s="5" t="n"/>
      <c r="D844" s="5" t="n"/>
      <c r="E844" s="6">
        <f>IF(B844&amp;""="","",IFERROR(INDEX('الطلاب'!$B$6:$B$305,MATCH(B844&amp;"",'الطلاب'!$A$6:$A$305,0))&amp;"","كود غير موجود"))</f>
        <v/>
      </c>
      <c r="F844" s="6">
        <f>IF(B844&amp;""="","",IFERROR(INDEX('الطلاب'!$C$6:$C$305,MATCH(B844&amp;"",'الطلاب'!$A$6:$A$305,0))&amp;"",""))</f>
        <v/>
      </c>
    </row>
    <row r="845">
      <c r="A845" s="5" t="n"/>
      <c r="B845" s="5" t="n"/>
      <c r="C845" s="5" t="n"/>
      <c r="D845" s="5" t="n"/>
      <c r="E845" s="6">
        <f>IF(B845&amp;""="","",IFERROR(INDEX('الطلاب'!$B$6:$B$305,MATCH(B845&amp;"",'الطلاب'!$A$6:$A$305,0))&amp;"","كود غير موجود"))</f>
        <v/>
      </c>
      <c r="F845" s="6">
        <f>IF(B845&amp;""="","",IFERROR(INDEX('الطلاب'!$C$6:$C$305,MATCH(B845&amp;"",'الطلاب'!$A$6:$A$305,0))&amp;"",""))</f>
        <v/>
      </c>
    </row>
    <row r="846">
      <c r="A846" s="5" t="n"/>
      <c r="B846" s="5" t="n"/>
      <c r="C846" s="5" t="n"/>
      <c r="D846" s="5" t="n"/>
      <c r="E846" s="6">
        <f>IF(B846&amp;""="","",IFERROR(INDEX('الطلاب'!$B$6:$B$305,MATCH(B846&amp;"",'الطلاب'!$A$6:$A$305,0))&amp;"","كود غير موجود"))</f>
        <v/>
      </c>
      <c r="F846" s="6">
        <f>IF(B846&amp;""="","",IFERROR(INDEX('الطلاب'!$C$6:$C$305,MATCH(B846&amp;"",'الطلاب'!$A$6:$A$305,0))&amp;"",""))</f>
        <v/>
      </c>
    </row>
    <row r="847">
      <c r="A847" s="5" t="n"/>
      <c r="B847" s="5" t="n"/>
      <c r="C847" s="5" t="n"/>
      <c r="D847" s="5" t="n"/>
      <c r="E847" s="6">
        <f>IF(B847&amp;""="","",IFERROR(INDEX('الطلاب'!$B$6:$B$305,MATCH(B847&amp;"",'الطلاب'!$A$6:$A$305,0))&amp;"","كود غير موجود"))</f>
        <v/>
      </c>
      <c r="F847" s="6">
        <f>IF(B847&amp;""="","",IFERROR(INDEX('الطلاب'!$C$6:$C$305,MATCH(B847&amp;"",'الطلاب'!$A$6:$A$305,0))&amp;"",""))</f>
        <v/>
      </c>
    </row>
    <row r="848">
      <c r="A848" s="5" t="n"/>
      <c r="B848" s="5" t="n"/>
      <c r="C848" s="5" t="n"/>
      <c r="D848" s="5" t="n"/>
      <c r="E848" s="6">
        <f>IF(B848&amp;""="","",IFERROR(INDEX('الطلاب'!$B$6:$B$305,MATCH(B848&amp;"",'الطلاب'!$A$6:$A$305,0))&amp;"","كود غير موجود"))</f>
        <v/>
      </c>
      <c r="F848" s="6">
        <f>IF(B848&amp;""="","",IFERROR(INDEX('الطلاب'!$C$6:$C$305,MATCH(B848&amp;"",'الطلاب'!$A$6:$A$305,0))&amp;"",""))</f>
        <v/>
      </c>
    </row>
    <row r="849">
      <c r="A849" s="5" t="n"/>
      <c r="B849" s="5" t="n"/>
      <c r="C849" s="5" t="n"/>
      <c r="D849" s="5" t="n"/>
      <c r="E849" s="6">
        <f>IF(B849&amp;""="","",IFERROR(INDEX('الطلاب'!$B$6:$B$305,MATCH(B849&amp;"",'الطلاب'!$A$6:$A$305,0))&amp;"","كود غير موجود"))</f>
        <v/>
      </c>
      <c r="F849" s="6">
        <f>IF(B849&amp;""="","",IFERROR(INDEX('الطلاب'!$C$6:$C$305,MATCH(B849&amp;"",'الطلاب'!$A$6:$A$305,0))&amp;"",""))</f>
        <v/>
      </c>
    </row>
    <row r="850">
      <c r="A850" s="5" t="n"/>
      <c r="B850" s="5" t="n"/>
      <c r="C850" s="5" t="n"/>
      <c r="D850" s="5" t="n"/>
      <c r="E850" s="6">
        <f>IF(B850&amp;""="","",IFERROR(INDEX('الطلاب'!$B$6:$B$305,MATCH(B850&amp;"",'الطلاب'!$A$6:$A$305,0))&amp;"","كود غير موجود"))</f>
        <v/>
      </c>
      <c r="F850" s="6">
        <f>IF(B850&amp;""="","",IFERROR(INDEX('الطلاب'!$C$6:$C$305,MATCH(B850&amp;"",'الطلاب'!$A$6:$A$305,0))&amp;"",""))</f>
        <v/>
      </c>
    </row>
    <row r="851">
      <c r="A851" s="5" t="n"/>
      <c r="B851" s="5" t="n"/>
      <c r="C851" s="5" t="n"/>
      <c r="D851" s="5" t="n"/>
      <c r="E851" s="6">
        <f>IF(B851&amp;""="","",IFERROR(INDEX('الطلاب'!$B$6:$B$305,MATCH(B851&amp;"",'الطلاب'!$A$6:$A$305,0))&amp;"","كود غير موجود"))</f>
        <v/>
      </c>
      <c r="F851" s="6">
        <f>IF(B851&amp;""="","",IFERROR(INDEX('الطلاب'!$C$6:$C$305,MATCH(B851&amp;"",'الطلاب'!$A$6:$A$305,0))&amp;"",""))</f>
        <v/>
      </c>
    </row>
    <row r="852">
      <c r="A852" s="5" t="n"/>
      <c r="B852" s="5" t="n"/>
      <c r="C852" s="5" t="n"/>
      <c r="D852" s="5" t="n"/>
      <c r="E852" s="6">
        <f>IF(B852&amp;""="","",IFERROR(INDEX('الطلاب'!$B$6:$B$305,MATCH(B852&amp;"",'الطلاب'!$A$6:$A$305,0))&amp;"","كود غير موجود"))</f>
        <v/>
      </c>
      <c r="F852" s="6">
        <f>IF(B852&amp;""="","",IFERROR(INDEX('الطلاب'!$C$6:$C$305,MATCH(B852&amp;"",'الطلاب'!$A$6:$A$305,0))&amp;"",""))</f>
        <v/>
      </c>
    </row>
    <row r="853">
      <c r="A853" s="5" t="n"/>
      <c r="B853" s="5" t="n"/>
      <c r="C853" s="5" t="n"/>
      <c r="D853" s="5" t="n"/>
      <c r="E853" s="6">
        <f>IF(B853&amp;""="","",IFERROR(INDEX('الطلاب'!$B$6:$B$305,MATCH(B853&amp;"",'الطلاب'!$A$6:$A$305,0))&amp;"","كود غير موجود"))</f>
        <v/>
      </c>
      <c r="F853" s="6">
        <f>IF(B853&amp;""="","",IFERROR(INDEX('الطلاب'!$C$6:$C$305,MATCH(B853&amp;"",'الطلاب'!$A$6:$A$305,0))&amp;"",""))</f>
        <v/>
      </c>
    </row>
    <row r="854">
      <c r="A854" s="5" t="n"/>
      <c r="B854" s="5" t="n"/>
      <c r="C854" s="5" t="n"/>
      <c r="D854" s="5" t="n"/>
      <c r="E854" s="6">
        <f>IF(B854&amp;""="","",IFERROR(INDEX('الطلاب'!$B$6:$B$305,MATCH(B854&amp;"",'الطلاب'!$A$6:$A$305,0))&amp;"","كود غير موجود"))</f>
        <v/>
      </c>
      <c r="F854" s="6">
        <f>IF(B854&amp;""="","",IFERROR(INDEX('الطلاب'!$C$6:$C$305,MATCH(B854&amp;"",'الطلاب'!$A$6:$A$305,0))&amp;"",""))</f>
        <v/>
      </c>
    </row>
    <row r="855">
      <c r="A855" s="5" t="n"/>
      <c r="B855" s="5" t="n"/>
      <c r="C855" s="5" t="n"/>
      <c r="D855" s="5" t="n"/>
      <c r="E855" s="6">
        <f>IF(B855&amp;""="","",IFERROR(INDEX('الطلاب'!$B$6:$B$305,MATCH(B855&amp;"",'الطلاب'!$A$6:$A$305,0))&amp;"","كود غير موجود"))</f>
        <v/>
      </c>
      <c r="F855" s="6">
        <f>IF(B855&amp;""="","",IFERROR(INDEX('الطلاب'!$C$6:$C$305,MATCH(B855&amp;"",'الطلاب'!$A$6:$A$305,0))&amp;"",""))</f>
        <v/>
      </c>
    </row>
    <row r="856">
      <c r="A856" s="5" t="n"/>
      <c r="B856" s="5" t="n"/>
      <c r="C856" s="5" t="n"/>
      <c r="D856" s="5" t="n"/>
      <c r="E856" s="6">
        <f>IF(B856&amp;""="","",IFERROR(INDEX('الطلاب'!$B$6:$B$305,MATCH(B856&amp;"",'الطلاب'!$A$6:$A$305,0))&amp;"","كود غير موجود"))</f>
        <v/>
      </c>
      <c r="F856" s="6">
        <f>IF(B856&amp;""="","",IFERROR(INDEX('الطلاب'!$C$6:$C$305,MATCH(B856&amp;"",'الطلاب'!$A$6:$A$305,0))&amp;"",""))</f>
        <v/>
      </c>
    </row>
    <row r="857">
      <c r="A857" s="5" t="n"/>
      <c r="B857" s="5" t="n"/>
      <c r="C857" s="5" t="n"/>
      <c r="D857" s="5" t="n"/>
      <c r="E857" s="6">
        <f>IF(B857&amp;""="","",IFERROR(INDEX('الطلاب'!$B$6:$B$305,MATCH(B857&amp;"",'الطلاب'!$A$6:$A$305,0))&amp;"","كود غير موجود"))</f>
        <v/>
      </c>
      <c r="F857" s="6">
        <f>IF(B857&amp;""="","",IFERROR(INDEX('الطلاب'!$C$6:$C$305,MATCH(B857&amp;"",'الطلاب'!$A$6:$A$305,0))&amp;"",""))</f>
        <v/>
      </c>
    </row>
    <row r="858">
      <c r="A858" s="5" t="n"/>
      <c r="B858" s="5" t="n"/>
      <c r="C858" s="5" t="n"/>
      <c r="D858" s="5" t="n"/>
      <c r="E858" s="6">
        <f>IF(B858&amp;""="","",IFERROR(INDEX('الطلاب'!$B$6:$B$305,MATCH(B858&amp;"",'الطلاب'!$A$6:$A$305,0))&amp;"","كود غير موجود"))</f>
        <v/>
      </c>
      <c r="F858" s="6">
        <f>IF(B858&amp;""="","",IFERROR(INDEX('الطلاب'!$C$6:$C$305,MATCH(B858&amp;"",'الطلاب'!$A$6:$A$305,0))&amp;"",""))</f>
        <v/>
      </c>
    </row>
    <row r="859">
      <c r="A859" s="5" t="n"/>
      <c r="B859" s="5" t="n"/>
      <c r="C859" s="5" t="n"/>
      <c r="D859" s="5" t="n"/>
      <c r="E859" s="6">
        <f>IF(B859&amp;""="","",IFERROR(INDEX('الطلاب'!$B$6:$B$305,MATCH(B859&amp;"",'الطلاب'!$A$6:$A$305,0))&amp;"","كود غير موجود"))</f>
        <v/>
      </c>
      <c r="F859" s="6">
        <f>IF(B859&amp;""="","",IFERROR(INDEX('الطلاب'!$C$6:$C$305,MATCH(B859&amp;"",'الطلاب'!$A$6:$A$305,0))&amp;"",""))</f>
        <v/>
      </c>
    </row>
    <row r="860">
      <c r="A860" s="5" t="n"/>
      <c r="B860" s="5" t="n"/>
      <c r="C860" s="5" t="n"/>
      <c r="D860" s="5" t="n"/>
      <c r="E860" s="6">
        <f>IF(B860&amp;""="","",IFERROR(INDEX('الطلاب'!$B$6:$B$305,MATCH(B860&amp;"",'الطلاب'!$A$6:$A$305,0))&amp;"","كود غير موجود"))</f>
        <v/>
      </c>
      <c r="F860" s="6">
        <f>IF(B860&amp;""="","",IFERROR(INDEX('الطلاب'!$C$6:$C$305,MATCH(B860&amp;"",'الطلاب'!$A$6:$A$305,0))&amp;"",""))</f>
        <v/>
      </c>
    </row>
    <row r="861">
      <c r="A861" s="5" t="n"/>
      <c r="B861" s="5" t="n"/>
      <c r="C861" s="5" t="n"/>
      <c r="D861" s="5" t="n"/>
      <c r="E861" s="6">
        <f>IF(B861&amp;""="","",IFERROR(INDEX('الطلاب'!$B$6:$B$305,MATCH(B861&amp;"",'الطلاب'!$A$6:$A$305,0))&amp;"","كود غير موجود"))</f>
        <v/>
      </c>
      <c r="F861" s="6">
        <f>IF(B861&amp;""="","",IFERROR(INDEX('الطلاب'!$C$6:$C$305,MATCH(B861&amp;"",'الطلاب'!$A$6:$A$305,0))&amp;"",""))</f>
        <v/>
      </c>
    </row>
    <row r="862">
      <c r="A862" s="5" t="n"/>
      <c r="B862" s="5" t="n"/>
      <c r="C862" s="5" t="n"/>
      <c r="D862" s="5" t="n"/>
      <c r="E862" s="6">
        <f>IF(B862&amp;""="","",IFERROR(INDEX('الطلاب'!$B$6:$B$305,MATCH(B862&amp;"",'الطلاب'!$A$6:$A$305,0))&amp;"","كود غير موجود"))</f>
        <v/>
      </c>
      <c r="F862" s="6">
        <f>IF(B862&amp;""="","",IFERROR(INDEX('الطلاب'!$C$6:$C$305,MATCH(B862&amp;"",'الطلاب'!$A$6:$A$305,0))&amp;"",""))</f>
        <v/>
      </c>
    </row>
    <row r="863">
      <c r="A863" s="5" t="n"/>
      <c r="B863" s="5" t="n"/>
      <c r="C863" s="5" t="n"/>
      <c r="D863" s="5" t="n"/>
      <c r="E863" s="6">
        <f>IF(B863&amp;""="","",IFERROR(INDEX('الطلاب'!$B$6:$B$305,MATCH(B863&amp;"",'الطلاب'!$A$6:$A$305,0))&amp;"","كود غير موجود"))</f>
        <v/>
      </c>
      <c r="F863" s="6">
        <f>IF(B863&amp;""="","",IFERROR(INDEX('الطلاب'!$C$6:$C$305,MATCH(B863&amp;"",'الطلاب'!$A$6:$A$305,0))&amp;"",""))</f>
        <v/>
      </c>
    </row>
    <row r="864">
      <c r="A864" s="5" t="n"/>
      <c r="B864" s="5" t="n"/>
      <c r="C864" s="5" t="n"/>
      <c r="D864" s="5" t="n"/>
      <c r="E864" s="6">
        <f>IF(B864&amp;""="","",IFERROR(INDEX('الطلاب'!$B$6:$B$305,MATCH(B864&amp;"",'الطلاب'!$A$6:$A$305,0))&amp;"","كود غير موجود"))</f>
        <v/>
      </c>
      <c r="F864" s="6">
        <f>IF(B864&amp;""="","",IFERROR(INDEX('الطلاب'!$C$6:$C$305,MATCH(B864&amp;"",'الطلاب'!$A$6:$A$305,0))&amp;"",""))</f>
        <v/>
      </c>
    </row>
    <row r="865">
      <c r="A865" s="5" t="n"/>
      <c r="B865" s="5" t="n"/>
      <c r="C865" s="5" t="n"/>
      <c r="D865" s="5" t="n"/>
      <c r="E865" s="6">
        <f>IF(B865&amp;""="","",IFERROR(INDEX('الطلاب'!$B$6:$B$305,MATCH(B865&amp;"",'الطلاب'!$A$6:$A$305,0))&amp;"","كود غير موجود"))</f>
        <v/>
      </c>
      <c r="F865" s="6">
        <f>IF(B865&amp;""="","",IFERROR(INDEX('الطلاب'!$C$6:$C$305,MATCH(B865&amp;"",'الطلاب'!$A$6:$A$305,0))&amp;"",""))</f>
        <v/>
      </c>
    </row>
    <row r="866">
      <c r="A866" s="5" t="n"/>
      <c r="B866" s="5" t="n"/>
      <c r="C866" s="5" t="n"/>
      <c r="D866" s="5" t="n"/>
      <c r="E866" s="6">
        <f>IF(B866&amp;""="","",IFERROR(INDEX('الطلاب'!$B$6:$B$305,MATCH(B866&amp;"",'الطلاب'!$A$6:$A$305,0))&amp;"","كود غير موجود"))</f>
        <v/>
      </c>
      <c r="F866" s="6">
        <f>IF(B866&amp;""="","",IFERROR(INDEX('الطلاب'!$C$6:$C$305,MATCH(B866&amp;"",'الطلاب'!$A$6:$A$305,0))&amp;"",""))</f>
        <v/>
      </c>
    </row>
    <row r="867">
      <c r="A867" s="5" t="n"/>
      <c r="B867" s="5" t="n"/>
      <c r="C867" s="5" t="n"/>
      <c r="D867" s="5" t="n"/>
      <c r="E867" s="6">
        <f>IF(B867&amp;""="","",IFERROR(INDEX('الطلاب'!$B$6:$B$305,MATCH(B867&amp;"",'الطلاب'!$A$6:$A$305,0))&amp;"","كود غير موجود"))</f>
        <v/>
      </c>
      <c r="F867" s="6">
        <f>IF(B867&amp;""="","",IFERROR(INDEX('الطلاب'!$C$6:$C$305,MATCH(B867&amp;"",'الطلاب'!$A$6:$A$305,0))&amp;"",""))</f>
        <v/>
      </c>
    </row>
    <row r="868">
      <c r="A868" s="5" t="n"/>
      <c r="B868" s="5" t="n"/>
      <c r="C868" s="5" t="n"/>
      <c r="D868" s="5" t="n"/>
      <c r="E868" s="6">
        <f>IF(B868&amp;""="","",IFERROR(INDEX('الطلاب'!$B$6:$B$305,MATCH(B868&amp;"",'الطلاب'!$A$6:$A$305,0))&amp;"","كود غير موجود"))</f>
        <v/>
      </c>
      <c r="F868" s="6">
        <f>IF(B868&amp;""="","",IFERROR(INDEX('الطلاب'!$C$6:$C$305,MATCH(B868&amp;"",'الطلاب'!$A$6:$A$305,0))&amp;"",""))</f>
        <v/>
      </c>
    </row>
    <row r="869">
      <c r="A869" s="5" t="n"/>
      <c r="B869" s="5" t="n"/>
      <c r="C869" s="5" t="n"/>
      <c r="D869" s="5" t="n"/>
      <c r="E869" s="6">
        <f>IF(B869&amp;""="","",IFERROR(INDEX('الطلاب'!$B$6:$B$305,MATCH(B869&amp;"",'الطلاب'!$A$6:$A$305,0))&amp;"","كود غير موجود"))</f>
        <v/>
      </c>
      <c r="F869" s="6">
        <f>IF(B869&amp;""="","",IFERROR(INDEX('الطلاب'!$C$6:$C$305,MATCH(B869&amp;"",'الطلاب'!$A$6:$A$305,0))&amp;"",""))</f>
        <v/>
      </c>
    </row>
    <row r="870">
      <c r="A870" s="5" t="n"/>
      <c r="B870" s="5" t="n"/>
      <c r="C870" s="5" t="n"/>
      <c r="D870" s="5" t="n"/>
      <c r="E870" s="6">
        <f>IF(B870&amp;""="","",IFERROR(INDEX('الطلاب'!$B$6:$B$305,MATCH(B870&amp;"",'الطلاب'!$A$6:$A$305,0))&amp;"","كود غير موجود"))</f>
        <v/>
      </c>
      <c r="F870" s="6">
        <f>IF(B870&amp;""="","",IFERROR(INDEX('الطلاب'!$C$6:$C$305,MATCH(B870&amp;"",'الطلاب'!$A$6:$A$305,0))&amp;"",""))</f>
        <v/>
      </c>
    </row>
    <row r="871">
      <c r="A871" s="5" t="n"/>
      <c r="B871" s="5" t="n"/>
      <c r="C871" s="5" t="n"/>
      <c r="D871" s="5" t="n"/>
      <c r="E871" s="6">
        <f>IF(B871&amp;""="","",IFERROR(INDEX('الطلاب'!$B$6:$B$305,MATCH(B871&amp;"",'الطلاب'!$A$6:$A$305,0))&amp;"","كود غير موجود"))</f>
        <v/>
      </c>
      <c r="F871" s="6">
        <f>IF(B871&amp;""="","",IFERROR(INDEX('الطلاب'!$C$6:$C$305,MATCH(B871&amp;"",'الطلاب'!$A$6:$A$305,0))&amp;"",""))</f>
        <v/>
      </c>
    </row>
    <row r="872">
      <c r="A872" s="5" t="n"/>
      <c r="B872" s="5" t="n"/>
      <c r="C872" s="5" t="n"/>
      <c r="D872" s="5" t="n"/>
      <c r="E872" s="6">
        <f>IF(B872&amp;""="","",IFERROR(INDEX('الطلاب'!$B$6:$B$305,MATCH(B872&amp;"",'الطلاب'!$A$6:$A$305,0))&amp;"","كود غير موجود"))</f>
        <v/>
      </c>
      <c r="F872" s="6">
        <f>IF(B872&amp;""="","",IFERROR(INDEX('الطلاب'!$C$6:$C$305,MATCH(B872&amp;"",'الطلاب'!$A$6:$A$305,0))&amp;"",""))</f>
        <v/>
      </c>
    </row>
    <row r="873">
      <c r="A873" s="5" t="n"/>
      <c r="B873" s="5" t="n"/>
      <c r="C873" s="5" t="n"/>
      <c r="D873" s="5" t="n"/>
      <c r="E873" s="6">
        <f>IF(B873&amp;""="","",IFERROR(INDEX('الطلاب'!$B$6:$B$305,MATCH(B873&amp;"",'الطلاب'!$A$6:$A$305,0))&amp;"","كود غير موجود"))</f>
        <v/>
      </c>
      <c r="F873" s="6">
        <f>IF(B873&amp;""="","",IFERROR(INDEX('الطلاب'!$C$6:$C$305,MATCH(B873&amp;"",'الطلاب'!$A$6:$A$305,0))&amp;"",""))</f>
        <v/>
      </c>
    </row>
    <row r="874">
      <c r="A874" s="5" t="n"/>
      <c r="B874" s="5" t="n"/>
      <c r="C874" s="5" t="n"/>
      <c r="D874" s="5" t="n"/>
      <c r="E874" s="6">
        <f>IF(B874&amp;""="","",IFERROR(INDEX('الطلاب'!$B$6:$B$305,MATCH(B874&amp;"",'الطلاب'!$A$6:$A$305,0))&amp;"","كود غير موجود"))</f>
        <v/>
      </c>
      <c r="F874" s="6">
        <f>IF(B874&amp;""="","",IFERROR(INDEX('الطلاب'!$C$6:$C$305,MATCH(B874&amp;"",'الطلاب'!$A$6:$A$305,0))&amp;"",""))</f>
        <v/>
      </c>
    </row>
    <row r="875">
      <c r="A875" s="5" t="n"/>
      <c r="B875" s="5" t="n"/>
      <c r="C875" s="5" t="n"/>
      <c r="D875" s="5" t="n"/>
      <c r="E875" s="6">
        <f>IF(B875&amp;""="","",IFERROR(INDEX('الطلاب'!$B$6:$B$305,MATCH(B875&amp;"",'الطلاب'!$A$6:$A$305,0))&amp;"","كود غير موجود"))</f>
        <v/>
      </c>
      <c r="F875" s="6">
        <f>IF(B875&amp;""="","",IFERROR(INDEX('الطلاب'!$C$6:$C$305,MATCH(B875&amp;"",'الطلاب'!$A$6:$A$305,0))&amp;"",""))</f>
        <v/>
      </c>
    </row>
    <row r="876">
      <c r="A876" s="5" t="n"/>
      <c r="B876" s="5" t="n"/>
      <c r="C876" s="5" t="n"/>
      <c r="D876" s="5" t="n"/>
      <c r="E876" s="6">
        <f>IF(B876&amp;""="","",IFERROR(INDEX('الطلاب'!$B$6:$B$305,MATCH(B876&amp;"",'الطلاب'!$A$6:$A$305,0))&amp;"","كود غير موجود"))</f>
        <v/>
      </c>
      <c r="F876" s="6">
        <f>IF(B876&amp;""="","",IFERROR(INDEX('الطلاب'!$C$6:$C$305,MATCH(B876&amp;"",'الطلاب'!$A$6:$A$305,0))&amp;"",""))</f>
        <v/>
      </c>
    </row>
    <row r="877">
      <c r="A877" s="5" t="n"/>
      <c r="B877" s="5" t="n"/>
      <c r="C877" s="5" t="n"/>
      <c r="D877" s="5" t="n"/>
      <c r="E877" s="6">
        <f>IF(B877&amp;""="","",IFERROR(INDEX('الطلاب'!$B$6:$B$305,MATCH(B877&amp;"",'الطلاب'!$A$6:$A$305,0))&amp;"","كود غير موجود"))</f>
        <v/>
      </c>
      <c r="F877" s="6">
        <f>IF(B877&amp;""="","",IFERROR(INDEX('الطلاب'!$C$6:$C$305,MATCH(B877&amp;"",'الطلاب'!$A$6:$A$305,0))&amp;"",""))</f>
        <v/>
      </c>
    </row>
    <row r="878">
      <c r="A878" s="5" t="n"/>
      <c r="B878" s="5" t="n"/>
      <c r="C878" s="5" t="n"/>
      <c r="D878" s="5" t="n"/>
      <c r="E878" s="6">
        <f>IF(B878&amp;""="","",IFERROR(INDEX('الطلاب'!$B$6:$B$305,MATCH(B878&amp;"",'الطلاب'!$A$6:$A$305,0))&amp;"","كود غير موجود"))</f>
        <v/>
      </c>
      <c r="F878" s="6">
        <f>IF(B878&amp;""="","",IFERROR(INDEX('الطلاب'!$C$6:$C$305,MATCH(B878&amp;"",'الطلاب'!$A$6:$A$305,0))&amp;"",""))</f>
        <v/>
      </c>
    </row>
    <row r="879">
      <c r="A879" s="5" t="n"/>
      <c r="B879" s="5" t="n"/>
      <c r="C879" s="5" t="n"/>
      <c r="D879" s="5" t="n"/>
      <c r="E879" s="6">
        <f>IF(B879&amp;""="","",IFERROR(INDEX('الطلاب'!$B$6:$B$305,MATCH(B879&amp;"",'الطلاب'!$A$6:$A$305,0))&amp;"","كود غير موجود"))</f>
        <v/>
      </c>
      <c r="F879" s="6">
        <f>IF(B879&amp;""="","",IFERROR(INDEX('الطلاب'!$C$6:$C$305,MATCH(B879&amp;"",'الطلاب'!$A$6:$A$305,0))&amp;"",""))</f>
        <v/>
      </c>
    </row>
    <row r="880">
      <c r="A880" s="5" t="n"/>
      <c r="B880" s="5" t="n"/>
      <c r="C880" s="5" t="n"/>
      <c r="D880" s="5" t="n"/>
      <c r="E880" s="6">
        <f>IF(B880&amp;""="","",IFERROR(INDEX('الطلاب'!$B$6:$B$305,MATCH(B880&amp;"",'الطلاب'!$A$6:$A$305,0))&amp;"","كود غير موجود"))</f>
        <v/>
      </c>
      <c r="F880" s="6">
        <f>IF(B880&amp;""="","",IFERROR(INDEX('الطلاب'!$C$6:$C$305,MATCH(B880&amp;"",'الطلاب'!$A$6:$A$305,0))&amp;"",""))</f>
        <v/>
      </c>
    </row>
    <row r="881">
      <c r="A881" s="5" t="n"/>
      <c r="B881" s="5" t="n"/>
      <c r="C881" s="5" t="n"/>
      <c r="D881" s="5" t="n"/>
      <c r="E881" s="6">
        <f>IF(B881&amp;""="","",IFERROR(INDEX('الطلاب'!$B$6:$B$305,MATCH(B881&amp;"",'الطلاب'!$A$6:$A$305,0))&amp;"","كود غير موجود"))</f>
        <v/>
      </c>
      <c r="F881" s="6">
        <f>IF(B881&amp;""="","",IFERROR(INDEX('الطلاب'!$C$6:$C$305,MATCH(B881&amp;"",'الطلاب'!$A$6:$A$305,0))&amp;"",""))</f>
        <v/>
      </c>
    </row>
    <row r="882">
      <c r="A882" s="5" t="n"/>
      <c r="B882" s="5" t="n"/>
      <c r="C882" s="5" t="n"/>
      <c r="D882" s="5" t="n"/>
      <c r="E882" s="6">
        <f>IF(B882&amp;""="","",IFERROR(INDEX('الطلاب'!$B$6:$B$305,MATCH(B882&amp;"",'الطلاب'!$A$6:$A$305,0))&amp;"","كود غير موجود"))</f>
        <v/>
      </c>
      <c r="F882" s="6">
        <f>IF(B882&amp;""="","",IFERROR(INDEX('الطلاب'!$C$6:$C$305,MATCH(B882&amp;"",'الطلاب'!$A$6:$A$305,0))&amp;"",""))</f>
        <v/>
      </c>
    </row>
    <row r="883">
      <c r="A883" s="5" t="n"/>
      <c r="B883" s="5" t="n"/>
      <c r="C883" s="5" t="n"/>
      <c r="D883" s="5" t="n"/>
      <c r="E883" s="6">
        <f>IF(B883&amp;""="","",IFERROR(INDEX('الطلاب'!$B$6:$B$305,MATCH(B883&amp;"",'الطلاب'!$A$6:$A$305,0))&amp;"","كود غير موجود"))</f>
        <v/>
      </c>
      <c r="F883" s="6">
        <f>IF(B883&amp;""="","",IFERROR(INDEX('الطلاب'!$C$6:$C$305,MATCH(B883&amp;"",'الطلاب'!$A$6:$A$305,0))&amp;"",""))</f>
        <v/>
      </c>
    </row>
    <row r="884">
      <c r="A884" s="5" t="n"/>
      <c r="B884" s="5" t="n"/>
      <c r="C884" s="5" t="n"/>
      <c r="D884" s="5" t="n"/>
      <c r="E884" s="6">
        <f>IF(B884&amp;""="","",IFERROR(INDEX('الطلاب'!$B$6:$B$305,MATCH(B884&amp;"",'الطلاب'!$A$6:$A$305,0))&amp;"","كود غير موجود"))</f>
        <v/>
      </c>
      <c r="F884" s="6">
        <f>IF(B884&amp;""="","",IFERROR(INDEX('الطلاب'!$C$6:$C$305,MATCH(B884&amp;"",'الطلاب'!$A$6:$A$305,0))&amp;"",""))</f>
        <v/>
      </c>
    </row>
    <row r="885">
      <c r="A885" s="5" t="n"/>
      <c r="B885" s="5" t="n"/>
      <c r="C885" s="5" t="n"/>
      <c r="D885" s="5" t="n"/>
      <c r="E885" s="6">
        <f>IF(B885&amp;""="","",IFERROR(INDEX('الطلاب'!$B$6:$B$305,MATCH(B885&amp;"",'الطلاب'!$A$6:$A$305,0))&amp;"","كود غير موجود"))</f>
        <v/>
      </c>
      <c r="F885" s="6">
        <f>IF(B885&amp;""="","",IFERROR(INDEX('الطلاب'!$C$6:$C$305,MATCH(B885&amp;"",'الطلاب'!$A$6:$A$305,0))&amp;"",""))</f>
        <v/>
      </c>
    </row>
    <row r="886">
      <c r="A886" s="5" t="n"/>
      <c r="B886" s="5" t="n"/>
      <c r="C886" s="5" t="n"/>
      <c r="D886" s="5" t="n"/>
      <c r="E886" s="6">
        <f>IF(B886&amp;""="","",IFERROR(INDEX('الطلاب'!$B$6:$B$305,MATCH(B886&amp;"",'الطلاب'!$A$6:$A$305,0))&amp;"","كود غير موجود"))</f>
        <v/>
      </c>
      <c r="F886" s="6">
        <f>IF(B886&amp;""="","",IFERROR(INDEX('الطلاب'!$C$6:$C$305,MATCH(B886&amp;"",'الطلاب'!$A$6:$A$305,0))&amp;"",""))</f>
        <v/>
      </c>
    </row>
    <row r="887">
      <c r="A887" s="5" t="n"/>
      <c r="B887" s="5" t="n"/>
      <c r="C887" s="5" t="n"/>
      <c r="D887" s="5" t="n"/>
      <c r="E887" s="6">
        <f>IF(B887&amp;""="","",IFERROR(INDEX('الطلاب'!$B$6:$B$305,MATCH(B887&amp;"",'الطلاب'!$A$6:$A$305,0))&amp;"","كود غير موجود"))</f>
        <v/>
      </c>
      <c r="F887" s="6">
        <f>IF(B887&amp;""="","",IFERROR(INDEX('الطلاب'!$C$6:$C$305,MATCH(B887&amp;"",'الطلاب'!$A$6:$A$305,0))&amp;"",""))</f>
        <v/>
      </c>
    </row>
    <row r="888">
      <c r="A888" s="5" t="n"/>
      <c r="B888" s="5" t="n"/>
      <c r="C888" s="5" t="n"/>
      <c r="D888" s="5" t="n"/>
      <c r="E888" s="6">
        <f>IF(B888&amp;""="","",IFERROR(INDEX('الطلاب'!$B$6:$B$305,MATCH(B888&amp;"",'الطلاب'!$A$6:$A$305,0))&amp;"","كود غير موجود"))</f>
        <v/>
      </c>
      <c r="F888" s="6">
        <f>IF(B888&amp;""="","",IFERROR(INDEX('الطلاب'!$C$6:$C$305,MATCH(B888&amp;"",'الطلاب'!$A$6:$A$305,0))&amp;"",""))</f>
        <v/>
      </c>
    </row>
    <row r="889">
      <c r="A889" s="5" t="n"/>
      <c r="B889" s="5" t="n"/>
      <c r="C889" s="5" t="n"/>
      <c r="D889" s="5" t="n"/>
      <c r="E889" s="6">
        <f>IF(B889&amp;""="","",IFERROR(INDEX('الطلاب'!$B$6:$B$305,MATCH(B889&amp;"",'الطلاب'!$A$6:$A$305,0))&amp;"","كود غير موجود"))</f>
        <v/>
      </c>
      <c r="F889" s="6">
        <f>IF(B889&amp;""="","",IFERROR(INDEX('الطلاب'!$C$6:$C$305,MATCH(B889&amp;"",'الطلاب'!$A$6:$A$305,0))&amp;"",""))</f>
        <v/>
      </c>
    </row>
    <row r="890">
      <c r="A890" s="5" t="n"/>
      <c r="B890" s="5" t="n"/>
      <c r="C890" s="5" t="n"/>
      <c r="D890" s="5" t="n"/>
      <c r="E890" s="6">
        <f>IF(B890&amp;""="","",IFERROR(INDEX('الطلاب'!$B$6:$B$305,MATCH(B890&amp;"",'الطلاب'!$A$6:$A$305,0))&amp;"","كود غير موجود"))</f>
        <v/>
      </c>
      <c r="F890" s="6">
        <f>IF(B890&amp;""="","",IFERROR(INDEX('الطلاب'!$C$6:$C$305,MATCH(B890&amp;"",'الطلاب'!$A$6:$A$305,0))&amp;"",""))</f>
        <v/>
      </c>
    </row>
    <row r="891">
      <c r="A891" s="5" t="n"/>
      <c r="B891" s="5" t="n"/>
      <c r="C891" s="5" t="n"/>
      <c r="D891" s="5" t="n"/>
      <c r="E891" s="6">
        <f>IF(B891&amp;""="","",IFERROR(INDEX('الطلاب'!$B$6:$B$305,MATCH(B891&amp;"",'الطلاب'!$A$6:$A$305,0))&amp;"","كود غير موجود"))</f>
        <v/>
      </c>
      <c r="F891" s="6">
        <f>IF(B891&amp;""="","",IFERROR(INDEX('الطلاب'!$C$6:$C$305,MATCH(B891&amp;"",'الطلاب'!$A$6:$A$305,0))&amp;"",""))</f>
        <v/>
      </c>
    </row>
    <row r="892">
      <c r="A892" s="5" t="n"/>
      <c r="B892" s="5" t="n"/>
      <c r="C892" s="5" t="n"/>
      <c r="D892" s="5" t="n"/>
      <c r="E892" s="6">
        <f>IF(B892&amp;""="","",IFERROR(INDEX('الطلاب'!$B$6:$B$305,MATCH(B892&amp;"",'الطلاب'!$A$6:$A$305,0))&amp;"","كود غير موجود"))</f>
        <v/>
      </c>
      <c r="F892" s="6">
        <f>IF(B892&amp;""="","",IFERROR(INDEX('الطلاب'!$C$6:$C$305,MATCH(B892&amp;"",'الطلاب'!$A$6:$A$305,0))&amp;"",""))</f>
        <v/>
      </c>
    </row>
    <row r="893">
      <c r="A893" s="5" t="n"/>
      <c r="B893" s="5" t="n"/>
      <c r="C893" s="5" t="n"/>
      <c r="D893" s="5" t="n"/>
      <c r="E893" s="6">
        <f>IF(B893&amp;""="","",IFERROR(INDEX('الطلاب'!$B$6:$B$305,MATCH(B893&amp;"",'الطلاب'!$A$6:$A$305,0))&amp;"","كود غير موجود"))</f>
        <v/>
      </c>
      <c r="F893" s="6">
        <f>IF(B893&amp;""="","",IFERROR(INDEX('الطلاب'!$C$6:$C$305,MATCH(B893&amp;"",'الطلاب'!$A$6:$A$305,0))&amp;"",""))</f>
        <v/>
      </c>
    </row>
    <row r="894">
      <c r="A894" s="5" t="n"/>
      <c r="B894" s="5" t="n"/>
      <c r="C894" s="5" t="n"/>
      <c r="D894" s="5" t="n"/>
      <c r="E894" s="6">
        <f>IF(B894&amp;""="","",IFERROR(INDEX('الطلاب'!$B$6:$B$305,MATCH(B894&amp;"",'الطلاب'!$A$6:$A$305,0))&amp;"","كود غير موجود"))</f>
        <v/>
      </c>
      <c r="F894" s="6">
        <f>IF(B894&amp;""="","",IFERROR(INDEX('الطلاب'!$C$6:$C$305,MATCH(B894&amp;"",'الطلاب'!$A$6:$A$305,0))&amp;"",""))</f>
        <v/>
      </c>
    </row>
    <row r="895">
      <c r="A895" s="5" t="n"/>
      <c r="B895" s="5" t="n"/>
      <c r="C895" s="5" t="n"/>
      <c r="D895" s="5" t="n"/>
      <c r="E895" s="6">
        <f>IF(B895&amp;""="","",IFERROR(INDEX('الطلاب'!$B$6:$B$305,MATCH(B895&amp;"",'الطلاب'!$A$6:$A$305,0))&amp;"","كود غير موجود"))</f>
        <v/>
      </c>
      <c r="F895" s="6">
        <f>IF(B895&amp;""="","",IFERROR(INDEX('الطلاب'!$C$6:$C$305,MATCH(B895&amp;"",'الطلاب'!$A$6:$A$305,0))&amp;"",""))</f>
        <v/>
      </c>
    </row>
    <row r="896">
      <c r="A896" s="5" t="n"/>
      <c r="B896" s="5" t="n"/>
      <c r="C896" s="5" t="n"/>
      <c r="D896" s="5" t="n"/>
      <c r="E896" s="6">
        <f>IF(B896&amp;""="","",IFERROR(INDEX('الطلاب'!$B$6:$B$305,MATCH(B896&amp;"",'الطلاب'!$A$6:$A$305,0))&amp;"","كود غير موجود"))</f>
        <v/>
      </c>
      <c r="F896" s="6">
        <f>IF(B896&amp;""="","",IFERROR(INDEX('الطلاب'!$C$6:$C$305,MATCH(B896&amp;"",'الطلاب'!$A$6:$A$305,0))&amp;"",""))</f>
        <v/>
      </c>
    </row>
    <row r="897">
      <c r="A897" s="5" t="n"/>
      <c r="B897" s="5" t="n"/>
      <c r="C897" s="5" t="n"/>
      <c r="D897" s="5" t="n"/>
      <c r="E897" s="6">
        <f>IF(B897&amp;""="","",IFERROR(INDEX('الطلاب'!$B$6:$B$305,MATCH(B897&amp;"",'الطلاب'!$A$6:$A$305,0))&amp;"","كود غير موجود"))</f>
        <v/>
      </c>
      <c r="F897" s="6">
        <f>IF(B897&amp;""="","",IFERROR(INDEX('الطلاب'!$C$6:$C$305,MATCH(B897&amp;"",'الطلاب'!$A$6:$A$305,0))&amp;"",""))</f>
        <v/>
      </c>
    </row>
    <row r="898">
      <c r="A898" s="5" t="n"/>
      <c r="B898" s="5" t="n"/>
      <c r="C898" s="5" t="n"/>
      <c r="D898" s="5" t="n"/>
      <c r="E898" s="6">
        <f>IF(B898&amp;""="","",IFERROR(INDEX('الطلاب'!$B$6:$B$305,MATCH(B898&amp;"",'الطلاب'!$A$6:$A$305,0))&amp;"","كود غير موجود"))</f>
        <v/>
      </c>
      <c r="F898" s="6">
        <f>IF(B898&amp;""="","",IFERROR(INDEX('الطلاب'!$C$6:$C$305,MATCH(B898&amp;"",'الطلاب'!$A$6:$A$305,0))&amp;"",""))</f>
        <v/>
      </c>
    </row>
    <row r="899">
      <c r="A899" s="5" t="n"/>
      <c r="B899" s="5" t="n"/>
      <c r="C899" s="5" t="n"/>
      <c r="D899" s="5" t="n"/>
      <c r="E899" s="6">
        <f>IF(B899&amp;""="","",IFERROR(INDEX('الطلاب'!$B$6:$B$305,MATCH(B899&amp;"",'الطلاب'!$A$6:$A$305,0))&amp;"","كود غير موجود"))</f>
        <v/>
      </c>
      <c r="F899" s="6">
        <f>IF(B899&amp;""="","",IFERROR(INDEX('الطلاب'!$C$6:$C$305,MATCH(B899&amp;"",'الطلاب'!$A$6:$A$305,0))&amp;"",""))</f>
        <v/>
      </c>
    </row>
    <row r="900">
      <c r="A900" s="5" t="n"/>
      <c r="B900" s="5" t="n"/>
      <c r="C900" s="5" t="n"/>
      <c r="D900" s="5" t="n"/>
      <c r="E900" s="6">
        <f>IF(B900&amp;""="","",IFERROR(INDEX('الطلاب'!$B$6:$B$305,MATCH(B900&amp;"",'الطلاب'!$A$6:$A$305,0))&amp;"","كود غير موجود"))</f>
        <v/>
      </c>
      <c r="F900" s="6">
        <f>IF(B900&amp;""="","",IFERROR(INDEX('الطلاب'!$C$6:$C$305,MATCH(B900&amp;"",'الطلاب'!$A$6:$A$305,0))&amp;"",""))</f>
        <v/>
      </c>
    </row>
    <row r="901">
      <c r="A901" s="5" t="n"/>
      <c r="B901" s="5" t="n"/>
      <c r="C901" s="5" t="n"/>
      <c r="D901" s="5" t="n"/>
      <c r="E901" s="6">
        <f>IF(B901&amp;""="","",IFERROR(INDEX('الطلاب'!$B$6:$B$305,MATCH(B901&amp;"",'الطلاب'!$A$6:$A$305,0))&amp;"","كود غير موجود"))</f>
        <v/>
      </c>
      <c r="F901" s="6">
        <f>IF(B901&amp;""="","",IFERROR(INDEX('الطلاب'!$C$6:$C$305,MATCH(B901&amp;"",'الطلاب'!$A$6:$A$305,0))&amp;"",""))</f>
        <v/>
      </c>
    </row>
    <row r="902">
      <c r="A902" s="5" t="n"/>
      <c r="B902" s="5" t="n"/>
      <c r="C902" s="5" t="n"/>
      <c r="D902" s="5" t="n"/>
      <c r="E902" s="6">
        <f>IF(B902&amp;""="","",IFERROR(INDEX('الطلاب'!$B$6:$B$305,MATCH(B902&amp;"",'الطلاب'!$A$6:$A$305,0))&amp;"","كود غير موجود"))</f>
        <v/>
      </c>
      <c r="F902" s="6">
        <f>IF(B902&amp;""="","",IFERROR(INDEX('الطلاب'!$C$6:$C$305,MATCH(B902&amp;"",'الطلاب'!$A$6:$A$305,0))&amp;"",""))</f>
        <v/>
      </c>
    </row>
    <row r="903">
      <c r="A903" s="5" t="n"/>
      <c r="B903" s="5" t="n"/>
      <c r="C903" s="5" t="n"/>
      <c r="D903" s="5" t="n"/>
      <c r="E903" s="6">
        <f>IF(B903&amp;""="","",IFERROR(INDEX('الطلاب'!$B$6:$B$305,MATCH(B903&amp;"",'الطلاب'!$A$6:$A$305,0))&amp;"","كود غير موجود"))</f>
        <v/>
      </c>
      <c r="F903" s="6">
        <f>IF(B903&amp;""="","",IFERROR(INDEX('الطلاب'!$C$6:$C$305,MATCH(B903&amp;"",'الطلاب'!$A$6:$A$305,0))&amp;"",""))</f>
        <v/>
      </c>
    </row>
    <row r="904">
      <c r="A904" s="5" t="n"/>
      <c r="B904" s="5" t="n"/>
      <c r="C904" s="5" t="n"/>
      <c r="D904" s="5" t="n"/>
      <c r="E904" s="6">
        <f>IF(B904&amp;""="","",IFERROR(INDEX('الطلاب'!$B$6:$B$305,MATCH(B904&amp;"",'الطلاب'!$A$6:$A$305,0))&amp;"","كود غير موجود"))</f>
        <v/>
      </c>
      <c r="F904" s="6">
        <f>IF(B904&amp;""="","",IFERROR(INDEX('الطلاب'!$C$6:$C$305,MATCH(B904&amp;"",'الطلاب'!$A$6:$A$305,0))&amp;"",""))</f>
        <v/>
      </c>
    </row>
    <row r="905">
      <c r="A905" s="5" t="n"/>
      <c r="B905" s="5" t="n"/>
      <c r="C905" s="5" t="n"/>
      <c r="D905" s="5" t="n"/>
      <c r="E905" s="6">
        <f>IF(B905&amp;""="","",IFERROR(INDEX('الطلاب'!$B$6:$B$305,MATCH(B905&amp;"",'الطلاب'!$A$6:$A$305,0))&amp;"","كود غير موجود"))</f>
        <v/>
      </c>
      <c r="F905" s="6">
        <f>IF(B905&amp;""="","",IFERROR(INDEX('الطلاب'!$C$6:$C$305,MATCH(B905&amp;"",'الطلاب'!$A$6:$A$305,0))&amp;"",""))</f>
        <v/>
      </c>
    </row>
    <row r="906">
      <c r="A906" s="5" t="n"/>
      <c r="B906" s="5" t="n"/>
      <c r="C906" s="5" t="n"/>
      <c r="D906" s="5" t="n"/>
      <c r="E906" s="6">
        <f>IF(B906&amp;""="","",IFERROR(INDEX('الطلاب'!$B$6:$B$305,MATCH(B906&amp;"",'الطلاب'!$A$6:$A$305,0))&amp;"","كود غير موجود"))</f>
        <v/>
      </c>
      <c r="F906" s="6">
        <f>IF(B906&amp;""="","",IFERROR(INDEX('الطلاب'!$C$6:$C$305,MATCH(B906&amp;"",'الطلاب'!$A$6:$A$305,0))&amp;"",""))</f>
        <v/>
      </c>
    </row>
    <row r="907">
      <c r="A907" s="5" t="n"/>
      <c r="B907" s="5" t="n"/>
      <c r="C907" s="5" t="n"/>
      <c r="D907" s="5" t="n"/>
      <c r="E907" s="6">
        <f>IF(B907&amp;""="","",IFERROR(INDEX('الطلاب'!$B$6:$B$305,MATCH(B907&amp;"",'الطلاب'!$A$6:$A$305,0))&amp;"","كود غير موجود"))</f>
        <v/>
      </c>
      <c r="F907" s="6">
        <f>IF(B907&amp;""="","",IFERROR(INDEX('الطلاب'!$C$6:$C$305,MATCH(B907&amp;"",'الطلاب'!$A$6:$A$305,0))&amp;"",""))</f>
        <v/>
      </c>
    </row>
    <row r="908">
      <c r="A908" s="5" t="n"/>
      <c r="B908" s="5" t="n"/>
      <c r="C908" s="5" t="n"/>
      <c r="D908" s="5" t="n"/>
      <c r="E908" s="6">
        <f>IF(B908&amp;""="","",IFERROR(INDEX('الطلاب'!$B$6:$B$305,MATCH(B908&amp;"",'الطلاب'!$A$6:$A$305,0))&amp;"","كود غير موجود"))</f>
        <v/>
      </c>
      <c r="F908" s="6">
        <f>IF(B908&amp;""="","",IFERROR(INDEX('الطلاب'!$C$6:$C$305,MATCH(B908&amp;"",'الطلاب'!$A$6:$A$305,0))&amp;"",""))</f>
        <v/>
      </c>
    </row>
    <row r="909">
      <c r="A909" s="5" t="n"/>
      <c r="B909" s="5" t="n"/>
      <c r="C909" s="5" t="n"/>
      <c r="D909" s="5" t="n"/>
      <c r="E909" s="6">
        <f>IF(B909&amp;""="","",IFERROR(INDEX('الطلاب'!$B$6:$B$305,MATCH(B909&amp;"",'الطلاب'!$A$6:$A$305,0))&amp;"","كود غير موجود"))</f>
        <v/>
      </c>
      <c r="F909" s="6">
        <f>IF(B909&amp;""="","",IFERROR(INDEX('الطلاب'!$C$6:$C$305,MATCH(B909&amp;"",'الطلاب'!$A$6:$A$305,0))&amp;"",""))</f>
        <v/>
      </c>
    </row>
    <row r="910">
      <c r="A910" s="5" t="n"/>
      <c r="B910" s="5" t="n"/>
      <c r="C910" s="5" t="n"/>
      <c r="D910" s="5" t="n"/>
      <c r="E910" s="6">
        <f>IF(B910&amp;""="","",IFERROR(INDEX('الطلاب'!$B$6:$B$305,MATCH(B910&amp;"",'الطلاب'!$A$6:$A$305,0))&amp;"","كود غير موجود"))</f>
        <v/>
      </c>
      <c r="F910" s="6">
        <f>IF(B910&amp;""="","",IFERROR(INDEX('الطلاب'!$C$6:$C$305,MATCH(B910&amp;"",'الطلاب'!$A$6:$A$305,0))&amp;"",""))</f>
        <v/>
      </c>
    </row>
    <row r="911">
      <c r="A911" s="5" t="n"/>
      <c r="B911" s="5" t="n"/>
      <c r="C911" s="5" t="n"/>
      <c r="D911" s="5" t="n"/>
      <c r="E911" s="6">
        <f>IF(B911&amp;""="","",IFERROR(INDEX('الطلاب'!$B$6:$B$305,MATCH(B911&amp;"",'الطلاب'!$A$6:$A$305,0))&amp;"","كود غير موجود"))</f>
        <v/>
      </c>
      <c r="F911" s="6">
        <f>IF(B911&amp;""="","",IFERROR(INDEX('الطلاب'!$C$6:$C$305,MATCH(B911&amp;"",'الطلاب'!$A$6:$A$305,0))&amp;"",""))</f>
        <v/>
      </c>
    </row>
    <row r="912">
      <c r="A912" s="5" t="n"/>
      <c r="B912" s="5" t="n"/>
      <c r="C912" s="5" t="n"/>
      <c r="D912" s="5" t="n"/>
      <c r="E912" s="6">
        <f>IF(B912&amp;""="","",IFERROR(INDEX('الطلاب'!$B$6:$B$305,MATCH(B912&amp;"",'الطلاب'!$A$6:$A$305,0))&amp;"","كود غير موجود"))</f>
        <v/>
      </c>
      <c r="F912" s="6">
        <f>IF(B912&amp;""="","",IFERROR(INDEX('الطلاب'!$C$6:$C$305,MATCH(B912&amp;"",'الطلاب'!$A$6:$A$305,0))&amp;"",""))</f>
        <v/>
      </c>
    </row>
    <row r="913">
      <c r="A913" s="5" t="n"/>
      <c r="B913" s="5" t="n"/>
      <c r="C913" s="5" t="n"/>
      <c r="D913" s="5" t="n"/>
      <c r="E913" s="6">
        <f>IF(B913&amp;""="","",IFERROR(INDEX('الطلاب'!$B$6:$B$305,MATCH(B913&amp;"",'الطلاب'!$A$6:$A$305,0))&amp;"","كود غير موجود"))</f>
        <v/>
      </c>
      <c r="F913" s="6">
        <f>IF(B913&amp;""="","",IFERROR(INDEX('الطلاب'!$C$6:$C$305,MATCH(B913&amp;"",'الطلاب'!$A$6:$A$305,0))&amp;"",""))</f>
        <v/>
      </c>
    </row>
    <row r="914">
      <c r="A914" s="5" t="n"/>
      <c r="B914" s="5" t="n"/>
      <c r="C914" s="5" t="n"/>
      <c r="D914" s="5" t="n"/>
      <c r="E914" s="6">
        <f>IF(B914&amp;""="","",IFERROR(INDEX('الطلاب'!$B$6:$B$305,MATCH(B914&amp;"",'الطلاب'!$A$6:$A$305,0))&amp;"","كود غير موجود"))</f>
        <v/>
      </c>
      <c r="F914" s="6">
        <f>IF(B914&amp;""="","",IFERROR(INDEX('الطلاب'!$C$6:$C$305,MATCH(B914&amp;"",'الطلاب'!$A$6:$A$305,0))&amp;"",""))</f>
        <v/>
      </c>
    </row>
    <row r="915">
      <c r="A915" s="5" t="n"/>
      <c r="B915" s="5" t="n"/>
      <c r="C915" s="5" t="n"/>
      <c r="D915" s="5" t="n"/>
      <c r="E915" s="6">
        <f>IF(B915&amp;""="","",IFERROR(INDEX('الطلاب'!$B$6:$B$305,MATCH(B915&amp;"",'الطلاب'!$A$6:$A$305,0))&amp;"","كود غير موجود"))</f>
        <v/>
      </c>
      <c r="F915" s="6">
        <f>IF(B915&amp;""="","",IFERROR(INDEX('الطلاب'!$C$6:$C$305,MATCH(B915&amp;"",'الطلاب'!$A$6:$A$305,0))&amp;"",""))</f>
        <v/>
      </c>
    </row>
    <row r="916">
      <c r="A916" s="5" t="n"/>
      <c r="B916" s="5" t="n"/>
      <c r="C916" s="5" t="n"/>
      <c r="D916" s="5" t="n"/>
      <c r="E916" s="6">
        <f>IF(B916&amp;""="","",IFERROR(INDEX('الطلاب'!$B$6:$B$305,MATCH(B916&amp;"",'الطلاب'!$A$6:$A$305,0))&amp;"","كود غير موجود"))</f>
        <v/>
      </c>
      <c r="F916" s="6">
        <f>IF(B916&amp;""="","",IFERROR(INDEX('الطلاب'!$C$6:$C$305,MATCH(B916&amp;"",'الطلاب'!$A$6:$A$305,0))&amp;"",""))</f>
        <v/>
      </c>
    </row>
    <row r="917">
      <c r="A917" s="5" t="n"/>
      <c r="B917" s="5" t="n"/>
      <c r="C917" s="5" t="n"/>
      <c r="D917" s="5" t="n"/>
      <c r="E917" s="6">
        <f>IF(B917&amp;""="","",IFERROR(INDEX('الطلاب'!$B$6:$B$305,MATCH(B917&amp;"",'الطلاب'!$A$6:$A$305,0))&amp;"","كود غير موجود"))</f>
        <v/>
      </c>
      <c r="F917" s="6">
        <f>IF(B917&amp;""="","",IFERROR(INDEX('الطلاب'!$C$6:$C$305,MATCH(B917&amp;"",'الطلاب'!$A$6:$A$305,0))&amp;"",""))</f>
        <v/>
      </c>
    </row>
    <row r="918">
      <c r="A918" s="5" t="n"/>
      <c r="B918" s="5" t="n"/>
      <c r="C918" s="5" t="n"/>
      <c r="D918" s="5" t="n"/>
      <c r="E918" s="6">
        <f>IF(B918&amp;""="","",IFERROR(INDEX('الطلاب'!$B$6:$B$305,MATCH(B918&amp;"",'الطلاب'!$A$6:$A$305,0))&amp;"","كود غير موجود"))</f>
        <v/>
      </c>
      <c r="F918" s="6">
        <f>IF(B918&amp;""="","",IFERROR(INDEX('الطلاب'!$C$6:$C$305,MATCH(B918&amp;"",'الطلاب'!$A$6:$A$305,0))&amp;"",""))</f>
        <v/>
      </c>
    </row>
    <row r="919">
      <c r="A919" s="5" t="n"/>
      <c r="B919" s="5" t="n"/>
      <c r="C919" s="5" t="n"/>
      <c r="D919" s="5" t="n"/>
      <c r="E919" s="6">
        <f>IF(B919&amp;""="","",IFERROR(INDEX('الطلاب'!$B$6:$B$305,MATCH(B919&amp;"",'الطلاب'!$A$6:$A$305,0))&amp;"","كود غير موجود"))</f>
        <v/>
      </c>
      <c r="F919" s="6">
        <f>IF(B919&amp;""="","",IFERROR(INDEX('الطلاب'!$C$6:$C$305,MATCH(B919&amp;"",'الطلاب'!$A$6:$A$305,0))&amp;"",""))</f>
        <v/>
      </c>
    </row>
    <row r="920">
      <c r="A920" s="5" t="n"/>
      <c r="B920" s="5" t="n"/>
      <c r="C920" s="5" t="n"/>
      <c r="D920" s="5" t="n"/>
      <c r="E920" s="6">
        <f>IF(B920&amp;""="","",IFERROR(INDEX('الطلاب'!$B$6:$B$305,MATCH(B920&amp;"",'الطلاب'!$A$6:$A$305,0))&amp;"","كود غير موجود"))</f>
        <v/>
      </c>
      <c r="F920" s="6">
        <f>IF(B920&amp;""="","",IFERROR(INDEX('الطلاب'!$C$6:$C$305,MATCH(B920&amp;"",'الطلاب'!$A$6:$A$305,0))&amp;"",""))</f>
        <v/>
      </c>
    </row>
    <row r="921">
      <c r="A921" s="5" t="n"/>
      <c r="B921" s="5" t="n"/>
      <c r="C921" s="5" t="n"/>
      <c r="D921" s="5" t="n"/>
      <c r="E921" s="6">
        <f>IF(B921&amp;""="","",IFERROR(INDEX('الطلاب'!$B$6:$B$305,MATCH(B921&amp;"",'الطلاب'!$A$6:$A$305,0))&amp;"","كود غير موجود"))</f>
        <v/>
      </c>
      <c r="F921" s="6">
        <f>IF(B921&amp;""="","",IFERROR(INDEX('الطلاب'!$C$6:$C$305,MATCH(B921&amp;"",'الطلاب'!$A$6:$A$305,0))&amp;"",""))</f>
        <v/>
      </c>
    </row>
    <row r="922">
      <c r="A922" s="5" t="n"/>
      <c r="B922" s="5" t="n"/>
      <c r="C922" s="5" t="n"/>
      <c r="D922" s="5" t="n"/>
      <c r="E922" s="6">
        <f>IF(B922&amp;""="","",IFERROR(INDEX('الطلاب'!$B$6:$B$305,MATCH(B922&amp;"",'الطلاب'!$A$6:$A$305,0))&amp;"","كود غير موجود"))</f>
        <v/>
      </c>
      <c r="F922" s="6">
        <f>IF(B922&amp;""="","",IFERROR(INDEX('الطلاب'!$C$6:$C$305,MATCH(B922&amp;"",'الطلاب'!$A$6:$A$305,0))&amp;"",""))</f>
        <v/>
      </c>
    </row>
    <row r="923">
      <c r="A923" s="5" t="n"/>
      <c r="B923" s="5" t="n"/>
      <c r="C923" s="5" t="n"/>
      <c r="D923" s="5" t="n"/>
      <c r="E923" s="6">
        <f>IF(B923&amp;""="","",IFERROR(INDEX('الطلاب'!$B$6:$B$305,MATCH(B923&amp;"",'الطلاب'!$A$6:$A$305,0))&amp;"","كود غير موجود"))</f>
        <v/>
      </c>
      <c r="F923" s="6">
        <f>IF(B923&amp;""="","",IFERROR(INDEX('الطلاب'!$C$6:$C$305,MATCH(B923&amp;"",'الطلاب'!$A$6:$A$305,0))&amp;"",""))</f>
        <v/>
      </c>
    </row>
    <row r="924">
      <c r="A924" s="5" t="n"/>
      <c r="B924" s="5" t="n"/>
      <c r="C924" s="5" t="n"/>
      <c r="D924" s="5" t="n"/>
      <c r="E924" s="6">
        <f>IF(B924&amp;""="","",IFERROR(INDEX('الطلاب'!$B$6:$B$305,MATCH(B924&amp;"",'الطلاب'!$A$6:$A$305,0))&amp;"","كود غير موجود"))</f>
        <v/>
      </c>
      <c r="F924" s="6">
        <f>IF(B924&amp;""="","",IFERROR(INDEX('الطلاب'!$C$6:$C$305,MATCH(B924&amp;"",'الطلاب'!$A$6:$A$305,0))&amp;"",""))</f>
        <v/>
      </c>
    </row>
    <row r="925">
      <c r="A925" s="5" t="n"/>
      <c r="B925" s="5" t="n"/>
      <c r="C925" s="5" t="n"/>
      <c r="D925" s="5" t="n"/>
      <c r="E925" s="6">
        <f>IF(B925&amp;""="","",IFERROR(INDEX('الطلاب'!$B$6:$B$305,MATCH(B925&amp;"",'الطلاب'!$A$6:$A$305,0))&amp;"","كود غير موجود"))</f>
        <v/>
      </c>
      <c r="F925" s="6">
        <f>IF(B925&amp;""="","",IFERROR(INDEX('الطلاب'!$C$6:$C$305,MATCH(B925&amp;"",'الطلاب'!$A$6:$A$305,0))&amp;"",""))</f>
        <v/>
      </c>
    </row>
    <row r="926">
      <c r="A926" s="5" t="n"/>
      <c r="B926" s="5" t="n"/>
      <c r="C926" s="5" t="n"/>
      <c r="D926" s="5" t="n"/>
      <c r="E926" s="6">
        <f>IF(B926&amp;""="","",IFERROR(INDEX('الطلاب'!$B$6:$B$305,MATCH(B926&amp;"",'الطلاب'!$A$6:$A$305,0))&amp;"","كود غير موجود"))</f>
        <v/>
      </c>
      <c r="F926" s="6">
        <f>IF(B926&amp;""="","",IFERROR(INDEX('الطلاب'!$C$6:$C$305,MATCH(B926&amp;"",'الطلاب'!$A$6:$A$305,0))&amp;"",""))</f>
        <v/>
      </c>
    </row>
    <row r="927">
      <c r="A927" s="5" t="n"/>
      <c r="B927" s="5" t="n"/>
      <c r="C927" s="5" t="n"/>
      <c r="D927" s="5" t="n"/>
      <c r="E927" s="6">
        <f>IF(B927&amp;""="","",IFERROR(INDEX('الطلاب'!$B$6:$B$305,MATCH(B927&amp;"",'الطلاب'!$A$6:$A$305,0))&amp;"","كود غير موجود"))</f>
        <v/>
      </c>
      <c r="F927" s="6">
        <f>IF(B927&amp;""="","",IFERROR(INDEX('الطلاب'!$C$6:$C$305,MATCH(B927&amp;"",'الطلاب'!$A$6:$A$305,0))&amp;"",""))</f>
        <v/>
      </c>
    </row>
    <row r="928">
      <c r="A928" s="5" t="n"/>
      <c r="B928" s="5" t="n"/>
      <c r="C928" s="5" t="n"/>
      <c r="D928" s="5" t="n"/>
      <c r="E928" s="6">
        <f>IF(B928&amp;""="","",IFERROR(INDEX('الطلاب'!$B$6:$B$305,MATCH(B928&amp;"",'الطلاب'!$A$6:$A$305,0))&amp;"","كود غير موجود"))</f>
        <v/>
      </c>
      <c r="F928" s="6">
        <f>IF(B928&amp;""="","",IFERROR(INDEX('الطلاب'!$C$6:$C$305,MATCH(B928&amp;"",'الطلاب'!$A$6:$A$305,0))&amp;"",""))</f>
        <v/>
      </c>
    </row>
    <row r="929">
      <c r="A929" s="5" t="n"/>
      <c r="B929" s="5" t="n"/>
      <c r="C929" s="5" t="n"/>
      <c r="D929" s="5" t="n"/>
      <c r="E929" s="6">
        <f>IF(B929&amp;""="","",IFERROR(INDEX('الطلاب'!$B$6:$B$305,MATCH(B929&amp;"",'الطلاب'!$A$6:$A$305,0))&amp;"","كود غير موجود"))</f>
        <v/>
      </c>
      <c r="F929" s="6">
        <f>IF(B929&amp;""="","",IFERROR(INDEX('الطلاب'!$C$6:$C$305,MATCH(B929&amp;"",'الطلاب'!$A$6:$A$305,0))&amp;"",""))</f>
        <v/>
      </c>
    </row>
    <row r="930">
      <c r="A930" s="5" t="n"/>
      <c r="B930" s="5" t="n"/>
      <c r="C930" s="5" t="n"/>
      <c r="D930" s="5" t="n"/>
      <c r="E930" s="6">
        <f>IF(B930&amp;""="","",IFERROR(INDEX('الطلاب'!$B$6:$B$305,MATCH(B930&amp;"",'الطلاب'!$A$6:$A$305,0))&amp;"","كود غير موجود"))</f>
        <v/>
      </c>
      <c r="F930" s="6">
        <f>IF(B930&amp;""="","",IFERROR(INDEX('الطلاب'!$C$6:$C$305,MATCH(B930&amp;"",'الطلاب'!$A$6:$A$305,0))&amp;"",""))</f>
        <v/>
      </c>
    </row>
    <row r="931">
      <c r="A931" s="5" t="n"/>
      <c r="B931" s="5" t="n"/>
      <c r="C931" s="5" t="n"/>
      <c r="D931" s="5" t="n"/>
      <c r="E931" s="6">
        <f>IF(B931&amp;""="","",IFERROR(INDEX('الطلاب'!$B$6:$B$305,MATCH(B931&amp;"",'الطلاب'!$A$6:$A$305,0))&amp;"","كود غير موجود"))</f>
        <v/>
      </c>
      <c r="F931" s="6">
        <f>IF(B931&amp;""="","",IFERROR(INDEX('الطلاب'!$C$6:$C$305,MATCH(B931&amp;"",'الطلاب'!$A$6:$A$305,0))&amp;"",""))</f>
        <v/>
      </c>
    </row>
    <row r="932">
      <c r="A932" s="5" t="n"/>
      <c r="B932" s="5" t="n"/>
      <c r="C932" s="5" t="n"/>
      <c r="D932" s="5" t="n"/>
      <c r="E932" s="6">
        <f>IF(B932&amp;""="","",IFERROR(INDEX('الطلاب'!$B$6:$B$305,MATCH(B932&amp;"",'الطلاب'!$A$6:$A$305,0))&amp;"","كود غير موجود"))</f>
        <v/>
      </c>
      <c r="F932" s="6">
        <f>IF(B932&amp;""="","",IFERROR(INDEX('الطلاب'!$C$6:$C$305,MATCH(B932&amp;"",'الطلاب'!$A$6:$A$305,0))&amp;"",""))</f>
        <v/>
      </c>
    </row>
    <row r="933">
      <c r="A933" s="5" t="n"/>
      <c r="B933" s="5" t="n"/>
      <c r="C933" s="5" t="n"/>
      <c r="D933" s="5" t="n"/>
      <c r="E933" s="6">
        <f>IF(B933&amp;""="","",IFERROR(INDEX('الطلاب'!$B$6:$B$305,MATCH(B933&amp;"",'الطلاب'!$A$6:$A$305,0))&amp;"","كود غير موجود"))</f>
        <v/>
      </c>
      <c r="F933" s="6">
        <f>IF(B933&amp;""="","",IFERROR(INDEX('الطلاب'!$C$6:$C$305,MATCH(B933&amp;"",'الطلاب'!$A$6:$A$305,0))&amp;"",""))</f>
        <v/>
      </c>
    </row>
    <row r="934">
      <c r="A934" s="5" t="n"/>
      <c r="B934" s="5" t="n"/>
      <c r="C934" s="5" t="n"/>
      <c r="D934" s="5" t="n"/>
      <c r="E934" s="6">
        <f>IF(B934&amp;""="","",IFERROR(INDEX('الطلاب'!$B$6:$B$305,MATCH(B934&amp;"",'الطلاب'!$A$6:$A$305,0))&amp;"","كود غير موجود"))</f>
        <v/>
      </c>
      <c r="F934" s="6">
        <f>IF(B934&amp;""="","",IFERROR(INDEX('الطلاب'!$C$6:$C$305,MATCH(B934&amp;"",'الطلاب'!$A$6:$A$305,0))&amp;"",""))</f>
        <v/>
      </c>
    </row>
    <row r="935">
      <c r="A935" s="5" t="n"/>
      <c r="B935" s="5" t="n"/>
      <c r="C935" s="5" t="n"/>
      <c r="D935" s="5" t="n"/>
      <c r="E935" s="6">
        <f>IF(B935&amp;""="","",IFERROR(INDEX('الطلاب'!$B$6:$B$305,MATCH(B935&amp;"",'الطلاب'!$A$6:$A$305,0))&amp;"","كود غير موجود"))</f>
        <v/>
      </c>
      <c r="F935" s="6">
        <f>IF(B935&amp;""="","",IFERROR(INDEX('الطلاب'!$C$6:$C$305,MATCH(B935&amp;"",'الطلاب'!$A$6:$A$305,0))&amp;"",""))</f>
        <v/>
      </c>
    </row>
    <row r="936">
      <c r="A936" s="5" t="n"/>
      <c r="B936" s="5" t="n"/>
      <c r="C936" s="5" t="n"/>
      <c r="D936" s="5" t="n"/>
      <c r="E936" s="6">
        <f>IF(B936&amp;""="","",IFERROR(INDEX('الطلاب'!$B$6:$B$305,MATCH(B936&amp;"",'الطلاب'!$A$6:$A$305,0))&amp;"","كود غير موجود"))</f>
        <v/>
      </c>
      <c r="F936" s="6">
        <f>IF(B936&amp;""="","",IFERROR(INDEX('الطلاب'!$C$6:$C$305,MATCH(B936&amp;"",'الطلاب'!$A$6:$A$305,0))&amp;"",""))</f>
        <v/>
      </c>
    </row>
    <row r="937">
      <c r="A937" s="5" t="n"/>
      <c r="B937" s="5" t="n"/>
      <c r="C937" s="5" t="n"/>
      <c r="D937" s="5" t="n"/>
      <c r="E937" s="6">
        <f>IF(B937&amp;""="","",IFERROR(INDEX('الطلاب'!$B$6:$B$305,MATCH(B937&amp;"",'الطلاب'!$A$6:$A$305,0))&amp;"","كود غير موجود"))</f>
        <v/>
      </c>
      <c r="F937" s="6">
        <f>IF(B937&amp;""="","",IFERROR(INDEX('الطلاب'!$C$6:$C$305,MATCH(B937&amp;"",'الطلاب'!$A$6:$A$305,0))&amp;"",""))</f>
        <v/>
      </c>
    </row>
    <row r="938">
      <c r="A938" s="5" t="n"/>
      <c r="B938" s="5" t="n"/>
      <c r="C938" s="5" t="n"/>
      <c r="D938" s="5" t="n"/>
      <c r="E938" s="6">
        <f>IF(B938&amp;""="","",IFERROR(INDEX('الطلاب'!$B$6:$B$305,MATCH(B938&amp;"",'الطلاب'!$A$6:$A$305,0))&amp;"","كود غير موجود"))</f>
        <v/>
      </c>
      <c r="F938" s="6">
        <f>IF(B938&amp;""="","",IFERROR(INDEX('الطلاب'!$C$6:$C$305,MATCH(B938&amp;"",'الطلاب'!$A$6:$A$305,0))&amp;"",""))</f>
        <v/>
      </c>
    </row>
    <row r="939">
      <c r="A939" s="5" t="n"/>
      <c r="B939" s="5" t="n"/>
      <c r="C939" s="5" t="n"/>
      <c r="D939" s="5" t="n"/>
      <c r="E939" s="6">
        <f>IF(B939&amp;""="","",IFERROR(INDEX('الطلاب'!$B$6:$B$305,MATCH(B939&amp;"",'الطلاب'!$A$6:$A$305,0))&amp;"","كود غير موجود"))</f>
        <v/>
      </c>
      <c r="F939" s="6">
        <f>IF(B939&amp;""="","",IFERROR(INDEX('الطلاب'!$C$6:$C$305,MATCH(B939&amp;"",'الطلاب'!$A$6:$A$305,0))&amp;"",""))</f>
        <v/>
      </c>
    </row>
    <row r="940">
      <c r="A940" s="5" t="n"/>
      <c r="B940" s="5" t="n"/>
      <c r="C940" s="5" t="n"/>
      <c r="D940" s="5" t="n"/>
      <c r="E940" s="6">
        <f>IF(B940&amp;""="","",IFERROR(INDEX('الطلاب'!$B$6:$B$305,MATCH(B940&amp;"",'الطلاب'!$A$6:$A$305,0))&amp;"","كود غير موجود"))</f>
        <v/>
      </c>
      <c r="F940" s="6">
        <f>IF(B940&amp;""="","",IFERROR(INDEX('الطلاب'!$C$6:$C$305,MATCH(B940&amp;"",'الطلاب'!$A$6:$A$305,0))&amp;"",""))</f>
        <v/>
      </c>
    </row>
    <row r="941">
      <c r="A941" s="5" t="n"/>
      <c r="B941" s="5" t="n"/>
      <c r="C941" s="5" t="n"/>
      <c r="D941" s="5" t="n"/>
      <c r="E941" s="6">
        <f>IF(B941&amp;""="","",IFERROR(INDEX('الطلاب'!$B$6:$B$305,MATCH(B941&amp;"",'الطلاب'!$A$6:$A$305,0))&amp;"","كود غير موجود"))</f>
        <v/>
      </c>
      <c r="F941" s="6">
        <f>IF(B941&amp;""="","",IFERROR(INDEX('الطلاب'!$C$6:$C$305,MATCH(B941&amp;"",'الطلاب'!$A$6:$A$305,0))&amp;"",""))</f>
        <v/>
      </c>
    </row>
    <row r="942">
      <c r="A942" s="5" t="n"/>
      <c r="B942" s="5" t="n"/>
      <c r="C942" s="5" t="n"/>
      <c r="D942" s="5" t="n"/>
      <c r="E942" s="6">
        <f>IF(B942&amp;""="","",IFERROR(INDEX('الطلاب'!$B$6:$B$305,MATCH(B942&amp;"",'الطلاب'!$A$6:$A$305,0))&amp;"","كود غير موجود"))</f>
        <v/>
      </c>
      <c r="F942" s="6">
        <f>IF(B942&amp;""="","",IFERROR(INDEX('الطلاب'!$C$6:$C$305,MATCH(B942&amp;"",'الطلاب'!$A$6:$A$305,0))&amp;"",""))</f>
        <v/>
      </c>
    </row>
    <row r="943">
      <c r="A943" s="5" t="n"/>
      <c r="B943" s="5" t="n"/>
      <c r="C943" s="5" t="n"/>
      <c r="D943" s="5" t="n"/>
      <c r="E943" s="6">
        <f>IF(B943&amp;""="","",IFERROR(INDEX('الطلاب'!$B$6:$B$305,MATCH(B943&amp;"",'الطلاب'!$A$6:$A$305,0))&amp;"","كود غير موجود"))</f>
        <v/>
      </c>
      <c r="F943" s="6">
        <f>IF(B943&amp;""="","",IFERROR(INDEX('الطلاب'!$C$6:$C$305,MATCH(B943&amp;"",'الطلاب'!$A$6:$A$305,0))&amp;"",""))</f>
        <v/>
      </c>
    </row>
    <row r="944">
      <c r="A944" s="5" t="n"/>
      <c r="B944" s="5" t="n"/>
      <c r="C944" s="5" t="n"/>
      <c r="D944" s="5" t="n"/>
      <c r="E944" s="6">
        <f>IF(B944&amp;""="","",IFERROR(INDEX('الطلاب'!$B$6:$B$305,MATCH(B944&amp;"",'الطلاب'!$A$6:$A$305,0))&amp;"","كود غير موجود"))</f>
        <v/>
      </c>
      <c r="F944" s="6">
        <f>IF(B944&amp;""="","",IFERROR(INDEX('الطلاب'!$C$6:$C$305,MATCH(B944&amp;"",'الطلاب'!$A$6:$A$305,0))&amp;"",""))</f>
        <v/>
      </c>
    </row>
    <row r="945">
      <c r="A945" s="5" t="n"/>
      <c r="B945" s="5" t="n"/>
      <c r="C945" s="5" t="n"/>
      <c r="D945" s="5" t="n"/>
      <c r="E945" s="6">
        <f>IF(B945&amp;""="","",IFERROR(INDEX('الطلاب'!$B$6:$B$305,MATCH(B945&amp;"",'الطلاب'!$A$6:$A$305,0))&amp;"","كود غير موجود"))</f>
        <v/>
      </c>
      <c r="F945" s="6">
        <f>IF(B945&amp;""="","",IFERROR(INDEX('الطلاب'!$C$6:$C$305,MATCH(B945&amp;"",'الطلاب'!$A$6:$A$305,0))&amp;"",""))</f>
        <v/>
      </c>
    </row>
    <row r="946">
      <c r="A946" s="5" t="n"/>
      <c r="B946" s="5" t="n"/>
      <c r="C946" s="5" t="n"/>
      <c r="D946" s="5" t="n"/>
      <c r="E946" s="6">
        <f>IF(B946&amp;""="","",IFERROR(INDEX('الطلاب'!$B$6:$B$305,MATCH(B946&amp;"",'الطلاب'!$A$6:$A$305,0))&amp;"","كود غير موجود"))</f>
        <v/>
      </c>
      <c r="F946" s="6">
        <f>IF(B946&amp;""="","",IFERROR(INDEX('الطلاب'!$C$6:$C$305,MATCH(B946&amp;"",'الطلاب'!$A$6:$A$305,0))&amp;"",""))</f>
        <v/>
      </c>
    </row>
    <row r="947">
      <c r="A947" s="5" t="n"/>
      <c r="B947" s="5" t="n"/>
      <c r="C947" s="5" t="n"/>
      <c r="D947" s="5" t="n"/>
      <c r="E947" s="6">
        <f>IF(B947&amp;""="","",IFERROR(INDEX('الطلاب'!$B$6:$B$305,MATCH(B947&amp;"",'الطلاب'!$A$6:$A$305,0))&amp;"","كود غير موجود"))</f>
        <v/>
      </c>
      <c r="F947" s="6">
        <f>IF(B947&amp;""="","",IFERROR(INDEX('الطلاب'!$C$6:$C$305,MATCH(B947&amp;"",'الطلاب'!$A$6:$A$305,0))&amp;"",""))</f>
        <v/>
      </c>
    </row>
    <row r="948">
      <c r="A948" s="5" t="n"/>
      <c r="B948" s="5" t="n"/>
      <c r="C948" s="5" t="n"/>
      <c r="D948" s="5" t="n"/>
      <c r="E948" s="6">
        <f>IF(B948&amp;""="","",IFERROR(INDEX('الطلاب'!$B$6:$B$305,MATCH(B948&amp;"",'الطلاب'!$A$6:$A$305,0))&amp;"","كود غير موجود"))</f>
        <v/>
      </c>
      <c r="F948" s="6">
        <f>IF(B948&amp;""="","",IFERROR(INDEX('الطلاب'!$C$6:$C$305,MATCH(B948&amp;"",'الطلاب'!$A$6:$A$305,0))&amp;"",""))</f>
        <v/>
      </c>
    </row>
    <row r="949">
      <c r="A949" s="5" t="n"/>
      <c r="B949" s="5" t="n"/>
      <c r="C949" s="5" t="n"/>
      <c r="D949" s="5" t="n"/>
      <c r="E949" s="6">
        <f>IF(B949&amp;""="","",IFERROR(INDEX('الطلاب'!$B$6:$B$305,MATCH(B949&amp;"",'الطلاب'!$A$6:$A$305,0))&amp;"","كود غير موجود"))</f>
        <v/>
      </c>
      <c r="F949" s="6">
        <f>IF(B949&amp;""="","",IFERROR(INDEX('الطلاب'!$C$6:$C$305,MATCH(B949&amp;"",'الطلاب'!$A$6:$A$305,0))&amp;"",""))</f>
        <v/>
      </c>
    </row>
    <row r="950">
      <c r="A950" s="5" t="n"/>
      <c r="B950" s="5" t="n"/>
      <c r="C950" s="5" t="n"/>
      <c r="D950" s="5" t="n"/>
      <c r="E950" s="6">
        <f>IF(B950&amp;""="","",IFERROR(INDEX('الطلاب'!$B$6:$B$305,MATCH(B950&amp;"",'الطلاب'!$A$6:$A$305,0))&amp;"","كود غير موجود"))</f>
        <v/>
      </c>
      <c r="F950" s="6">
        <f>IF(B950&amp;""="","",IFERROR(INDEX('الطلاب'!$C$6:$C$305,MATCH(B950&amp;"",'الطلاب'!$A$6:$A$305,0))&amp;"",""))</f>
        <v/>
      </c>
    </row>
    <row r="951">
      <c r="A951" s="5" t="n"/>
      <c r="B951" s="5" t="n"/>
      <c r="C951" s="5" t="n"/>
      <c r="D951" s="5" t="n"/>
      <c r="E951" s="6">
        <f>IF(B951&amp;""="","",IFERROR(INDEX('الطلاب'!$B$6:$B$305,MATCH(B951&amp;"",'الطلاب'!$A$6:$A$305,0))&amp;"","كود غير موجود"))</f>
        <v/>
      </c>
      <c r="F951" s="6">
        <f>IF(B951&amp;""="","",IFERROR(INDEX('الطلاب'!$C$6:$C$305,MATCH(B951&amp;"",'الطلاب'!$A$6:$A$305,0))&amp;"",""))</f>
        <v/>
      </c>
    </row>
    <row r="952">
      <c r="A952" s="5" t="n"/>
      <c r="B952" s="5" t="n"/>
      <c r="C952" s="5" t="n"/>
      <c r="D952" s="5" t="n"/>
      <c r="E952" s="6">
        <f>IF(B952&amp;""="","",IFERROR(INDEX('الطلاب'!$B$6:$B$305,MATCH(B952&amp;"",'الطلاب'!$A$6:$A$305,0))&amp;"","كود غير موجود"))</f>
        <v/>
      </c>
      <c r="F952" s="6">
        <f>IF(B952&amp;""="","",IFERROR(INDEX('الطلاب'!$C$6:$C$305,MATCH(B952&amp;"",'الطلاب'!$A$6:$A$305,0))&amp;"",""))</f>
        <v/>
      </c>
    </row>
    <row r="953">
      <c r="A953" s="5" t="n"/>
      <c r="B953" s="5" t="n"/>
      <c r="C953" s="5" t="n"/>
      <c r="D953" s="5" t="n"/>
      <c r="E953" s="6">
        <f>IF(B953&amp;""="","",IFERROR(INDEX('الطلاب'!$B$6:$B$305,MATCH(B953&amp;"",'الطلاب'!$A$6:$A$305,0))&amp;"","كود غير موجود"))</f>
        <v/>
      </c>
      <c r="F953" s="6">
        <f>IF(B953&amp;""="","",IFERROR(INDEX('الطلاب'!$C$6:$C$305,MATCH(B953&amp;"",'الطلاب'!$A$6:$A$305,0))&amp;"",""))</f>
        <v/>
      </c>
    </row>
    <row r="954">
      <c r="A954" s="5" t="n"/>
      <c r="B954" s="5" t="n"/>
      <c r="C954" s="5" t="n"/>
      <c r="D954" s="5" t="n"/>
      <c r="E954" s="6">
        <f>IF(B954&amp;""="","",IFERROR(INDEX('الطلاب'!$B$6:$B$305,MATCH(B954&amp;"",'الطلاب'!$A$6:$A$305,0))&amp;"","كود غير موجود"))</f>
        <v/>
      </c>
      <c r="F954" s="6">
        <f>IF(B954&amp;""="","",IFERROR(INDEX('الطلاب'!$C$6:$C$305,MATCH(B954&amp;"",'الطلاب'!$A$6:$A$305,0))&amp;"",""))</f>
        <v/>
      </c>
    </row>
    <row r="955">
      <c r="A955" s="5" t="n"/>
      <c r="B955" s="5" t="n"/>
      <c r="C955" s="5" t="n"/>
      <c r="D955" s="5" t="n"/>
      <c r="E955" s="6">
        <f>IF(B955&amp;""="","",IFERROR(INDEX('الطلاب'!$B$6:$B$305,MATCH(B955&amp;"",'الطلاب'!$A$6:$A$305,0))&amp;"","كود غير موجود"))</f>
        <v/>
      </c>
      <c r="F955" s="6">
        <f>IF(B955&amp;""="","",IFERROR(INDEX('الطلاب'!$C$6:$C$305,MATCH(B955&amp;"",'الطلاب'!$A$6:$A$305,0))&amp;"",""))</f>
        <v/>
      </c>
    </row>
    <row r="956">
      <c r="A956" s="5" t="n"/>
      <c r="B956" s="5" t="n"/>
      <c r="C956" s="5" t="n"/>
      <c r="D956" s="5" t="n"/>
      <c r="E956" s="6">
        <f>IF(B956&amp;""="","",IFERROR(INDEX('الطلاب'!$B$6:$B$305,MATCH(B956&amp;"",'الطلاب'!$A$6:$A$305,0))&amp;"","كود غير موجود"))</f>
        <v/>
      </c>
      <c r="F956" s="6">
        <f>IF(B956&amp;""="","",IFERROR(INDEX('الطلاب'!$C$6:$C$305,MATCH(B956&amp;"",'الطلاب'!$A$6:$A$305,0))&amp;"",""))</f>
        <v/>
      </c>
    </row>
    <row r="957">
      <c r="A957" s="5" t="n"/>
      <c r="B957" s="5" t="n"/>
      <c r="C957" s="5" t="n"/>
      <c r="D957" s="5" t="n"/>
      <c r="E957" s="6">
        <f>IF(B957&amp;""="","",IFERROR(INDEX('الطلاب'!$B$6:$B$305,MATCH(B957&amp;"",'الطلاب'!$A$6:$A$305,0))&amp;"","كود غير موجود"))</f>
        <v/>
      </c>
      <c r="F957" s="6">
        <f>IF(B957&amp;""="","",IFERROR(INDEX('الطلاب'!$C$6:$C$305,MATCH(B957&amp;"",'الطلاب'!$A$6:$A$305,0))&amp;"",""))</f>
        <v/>
      </c>
    </row>
    <row r="958">
      <c r="A958" s="5" t="n"/>
      <c r="B958" s="5" t="n"/>
      <c r="C958" s="5" t="n"/>
      <c r="D958" s="5" t="n"/>
      <c r="E958" s="6">
        <f>IF(B958&amp;""="","",IFERROR(INDEX('الطلاب'!$B$6:$B$305,MATCH(B958&amp;"",'الطلاب'!$A$6:$A$305,0))&amp;"","كود غير موجود"))</f>
        <v/>
      </c>
      <c r="F958" s="6">
        <f>IF(B958&amp;""="","",IFERROR(INDEX('الطلاب'!$C$6:$C$305,MATCH(B958&amp;"",'الطلاب'!$A$6:$A$305,0))&amp;"",""))</f>
        <v/>
      </c>
    </row>
    <row r="959">
      <c r="A959" s="5" t="n"/>
      <c r="B959" s="5" t="n"/>
      <c r="C959" s="5" t="n"/>
      <c r="D959" s="5" t="n"/>
      <c r="E959" s="6">
        <f>IF(B959&amp;""="","",IFERROR(INDEX('الطلاب'!$B$6:$B$305,MATCH(B959&amp;"",'الطلاب'!$A$6:$A$305,0))&amp;"","كود غير موجود"))</f>
        <v/>
      </c>
      <c r="F959" s="6">
        <f>IF(B959&amp;""="","",IFERROR(INDEX('الطلاب'!$C$6:$C$305,MATCH(B959&amp;"",'الطلاب'!$A$6:$A$305,0))&amp;"",""))</f>
        <v/>
      </c>
    </row>
    <row r="960">
      <c r="A960" s="5" t="n"/>
      <c r="B960" s="5" t="n"/>
      <c r="C960" s="5" t="n"/>
      <c r="D960" s="5" t="n"/>
      <c r="E960" s="6">
        <f>IF(B960&amp;""="","",IFERROR(INDEX('الطلاب'!$B$6:$B$305,MATCH(B960&amp;"",'الطلاب'!$A$6:$A$305,0))&amp;"","كود غير موجود"))</f>
        <v/>
      </c>
      <c r="F960" s="6">
        <f>IF(B960&amp;""="","",IFERROR(INDEX('الطلاب'!$C$6:$C$305,MATCH(B960&amp;"",'الطلاب'!$A$6:$A$305,0))&amp;"",""))</f>
        <v/>
      </c>
    </row>
    <row r="961">
      <c r="A961" s="5" t="n"/>
      <c r="B961" s="5" t="n"/>
      <c r="C961" s="5" t="n"/>
      <c r="D961" s="5" t="n"/>
      <c r="E961" s="6">
        <f>IF(B961&amp;""="","",IFERROR(INDEX('الطلاب'!$B$6:$B$305,MATCH(B961&amp;"",'الطلاب'!$A$6:$A$305,0))&amp;"","كود غير موجود"))</f>
        <v/>
      </c>
      <c r="F961" s="6">
        <f>IF(B961&amp;""="","",IFERROR(INDEX('الطلاب'!$C$6:$C$305,MATCH(B961&amp;"",'الطلاب'!$A$6:$A$305,0))&amp;"",""))</f>
        <v/>
      </c>
    </row>
    <row r="962">
      <c r="A962" s="5" t="n"/>
      <c r="B962" s="5" t="n"/>
      <c r="C962" s="5" t="n"/>
      <c r="D962" s="5" t="n"/>
      <c r="E962" s="6">
        <f>IF(B962&amp;""="","",IFERROR(INDEX('الطلاب'!$B$6:$B$305,MATCH(B962&amp;"",'الطلاب'!$A$6:$A$305,0))&amp;"","كود غير موجود"))</f>
        <v/>
      </c>
      <c r="F962" s="6">
        <f>IF(B962&amp;""="","",IFERROR(INDEX('الطلاب'!$C$6:$C$305,MATCH(B962&amp;"",'الطلاب'!$A$6:$A$305,0))&amp;"",""))</f>
        <v/>
      </c>
    </row>
    <row r="963">
      <c r="A963" s="5" t="n"/>
      <c r="B963" s="5" t="n"/>
      <c r="C963" s="5" t="n"/>
      <c r="D963" s="5" t="n"/>
      <c r="E963" s="6">
        <f>IF(B963&amp;""="","",IFERROR(INDEX('الطلاب'!$B$6:$B$305,MATCH(B963&amp;"",'الطلاب'!$A$6:$A$305,0))&amp;"","كود غير موجود"))</f>
        <v/>
      </c>
      <c r="F963" s="6">
        <f>IF(B963&amp;""="","",IFERROR(INDEX('الطلاب'!$C$6:$C$305,MATCH(B963&amp;"",'الطلاب'!$A$6:$A$305,0))&amp;"",""))</f>
        <v/>
      </c>
    </row>
    <row r="964">
      <c r="A964" s="5" t="n"/>
      <c r="B964" s="5" t="n"/>
      <c r="C964" s="5" t="n"/>
      <c r="D964" s="5" t="n"/>
      <c r="E964" s="6">
        <f>IF(B964&amp;""="","",IFERROR(INDEX('الطلاب'!$B$6:$B$305,MATCH(B964&amp;"",'الطلاب'!$A$6:$A$305,0))&amp;"","كود غير موجود"))</f>
        <v/>
      </c>
      <c r="F964" s="6">
        <f>IF(B964&amp;""="","",IFERROR(INDEX('الطلاب'!$C$6:$C$305,MATCH(B964&amp;"",'الطلاب'!$A$6:$A$305,0))&amp;"",""))</f>
        <v/>
      </c>
    </row>
    <row r="965">
      <c r="A965" s="5" t="n"/>
      <c r="B965" s="5" t="n"/>
      <c r="C965" s="5" t="n"/>
      <c r="D965" s="5" t="n"/>
      <c r="E965" s="6">
        <f>IF(B965&amp;""="","",IFERROR(INDEX('الطلاب'!$B$6:$B$305,MATCH(B965&amp;"",'الطلاب'!$A$6:$A$305,0))&amp;"","كود غير موجود"))</f>
        <v/>
      </c>
      <c r="F965" s="6">
        <f>IF(B965&amp;""="","",IFERROR(INDEX('الطلاب'!$C$6:$C$305,MATCH(B965&amp;"",'الطلاب'!$A$6:$A$305,0))&amp;"",""))</f>
        <v/>
      </c>
    </row>
    <row r="966">
      <c r="A966" s="5" t="n"/>
      <c r="B966" s="5" t="n"/>
      <c r="C966" s="5" t="n"/>
      <c r="D966" s="5" t="n"/>
      <c r="E966" s="6">
        <f>IF(B966&amp;""="","",IFERROR(INDEX('الطلاب'!$B$6:$B$305,MATCH(B966&amp;"",'الطلاب'!$A$6:$A$305,0))&amp;"","كود غير موجود"))</f>
        <v/>
      </c>
      <c r="F966" s="6">
        <f>IF(B966&amp;""="","",IFERROR(INDEX('الطلاب'!$C$6:$C$305,MATCH(B966&amp;"",'الطلاب'!$A$6:$A$305,0))&amp;"",""))</f>
        <v/>
      </c>
    </row>
    <row r="967">
      <c r="A967" s="5" t="n"/>
      <c r="B967" s="5" t="n"/>
      <c r="C967" s="5" t="n"/>
      <c r="D967" s="5" t="n"/>
      <c r="E967" s="6">
        <f>IF(B967&amp;""="","",IFERROR(INDEX('الطلاب'!$B$6:$B$305,MATCH(B967&amp;"",'الطلاب'!$A$6:$A$305,0))&amp;"","كود غير موجود"))</f>
        <v/>
      </c>
      <c r="F967" s="6">
        <f>IF(B967&amp;""="","",IFERROR(INDEX('الطلاب'!$C$6:$C$305,MATCH(B967&amp;"",'الطلاب'!$A$6:$A$305,0))&amp;"",""))</f>
        <v/>
      </c>
    </row>
    <row r="968">
      <c r="A968" s="5" t="n"/>
      <c r="B968" s="5" t="n"/>
      <c r="C968" s="5" t="n"/>
      <c r="D968" s="5" t="n"/>
      <c r="E968" s="6">
        <f>IF(B968&amp;""="","",IFERROR(INDEX('الطلاب'!$B$6:$B$305,MATCH(B968&amp;"",'الطلاب'!$A$6:$A$305,0))&amp;"","كود غير موجود"))</f>
        <v/>
      </c>
      <c r="F968" s="6">
        <f>IF(B968&amp;""="","",IFERROR(INDEX('الطلاب'!$C$6:$C$305,MATCH(B968&amp;"",'الطلاب'!$A$6:$A$305,0))&amp;"",""))</f>
        <v/>
      </c>
    </row>
    <row r="969">
      <c r="A969" s="5" t="n"/>
      <c r="B969" s="5" t="n"/>
      <c r="C969" s="5" t="n"/>
      <c r="D969" s="5" t="n"/>
      <c r="E969" s="6">
        <f>IF(B969&amp;""="","",IFERROR(INDEX('الطلاب'!$B$6:$B$305,MATCH(B969&amp;"",'الطلاب'!$A$6:$A$305,0))&amp;"","كود غير موجود"))</f>
        <v/>
      </c>
      <c r="F969" s="6">
        <f>IF(B969&amp;""="","",IFERROR(INDEX('الطلاب'!$C$6:$C$305,MATCH(B969&amp;"",'الطلاب'!$A$6:$A$305,0))&amp;"",""))</f>
        <v/>
      </c>
    </row>
    <row r="970">
      <c r="A970" s="5" t="n"/>
      <c r="B970" s="5" t="n"/>
      <c r="C970" s="5" t="n"/>
      <c r="D970" s="5" t="n"/>
      <c r="E970" s="6">
        <f>IF(B970&amp;""="","",IFERROR(INDEX('الطلاب'!$B$6:$B$305,MATCH(B970&amp;"",'الطلاب'!$A$6:$A$305,0))&amp;"","كود غير موجود"))</f>
        <v/>
      </c>
      <c r="F970" s="6">
        <f>IF(B970&amp;""="","",IFERROR(INDEX('الطلاب'!$C$6:$C$305,MATCH(B970&amp;"",'الطلاب'!$A$6:$A$305,0))&amp;"",""))</f>
        <v/>
      </c>
    </row>
    <row r="971">
      <c r="A971" s="5" t="n"/>
      <c r="B971" s="5" t="n"/>
      <c r="C971" s="5" t="n"/>
      <c r="D971" s="5" t="n"/>
      <c r="E971" s="6">
        <f>IF(B971&amp;""="","",IFERROR(INDEX('الطلاب'!$B$6:$B$305,MATCH(B971&amp;"",'الطلاب'!$A$6:$A$305,0))&amp;"","كود غير موجود"))</f>
        <v/>
      </c>
      <c r="F971" s="6">
        <f>IF(B971&amp;""="","",IFERROR(INDEX('الطلاب'!$C$6:$C$305,MATCH(B971&amp;"",'الطلاب'!$A$6:$A$305,0))&amp;"",""))</f>
        <v/>
      </c>
    </row>
    <row r="972">
      <c r="A972" s="5" t="n"/>
      <c r="B972" s="5" t="n"/>
      <c r="C972" s="5" t="n"/>
      <c r="D972" s="5" t="n"/>
      <c r="E972" s="6">
        <f>IF(B972&amp;""="","",IFERROR(INDEX('الطلاب'!$B$6:$B$305,MATCH(B972&amp;"",'الطلاب'!$A$6:$A$305,0))&amp;"","كود غير موجود"))</f>
        <v/>
      </c>
      <c r="F972" s="6">
        <f>IF(B972&amp;""="","",IFERROR(INDEX('الطلاب'!$C$6:$C$305,MATCH(B972&amp;"",'الطلاب'!$A$6:$A$305,0))&amp;"",""))</f>
        <v/>
      </c>
    </row>
    <row r="973">
      <c r="A973" s="5" t="n"/>
      <c r="B973" s="5" t="n"/>
      <c r="C973" s="5" t="n"/>
      <c r="D973" s="5" t="n"/>
      <c r="E973" s="6">
        <f>IF(B973&amp;""="","",IFERROR(INDEX('الطلاب'!$B$6:$B$305,MATCH(B973&amp;"",'الطلاب'!$A$6:$A$305,0))&amp;"","كود غير موجود"))</f>
        <v/>
      </c>
      <c r="F973" s="6">
        <f>IF(B973&amp;""="","",IFERROR(INDEX('الطلاب'!$C$6:$C$305,MATCH(B973&amp;"",'الطلاب'!$A$6:$A$305,0))&amp;"",""))</f>
        <v/>
      </c>
    </row>
    <row r="974">
      <c r="A974" s="5" t="n"/>
      <c r="B974" s="5" t="n"/>
      <c r="C974" s="5" t="n"/>
      <c r="D974" s="5" t="n"/>
      <c r="E974" s="6">
        <f>IF(B974&amp;""="","",IFERROR(INDEX('الطلاب'!$B$6:$B$305,MATCH(B974&amp;"",'الطلاب'!$A$6:$A$305,0))&amp;"","كود غير موجود"))</f>
        <v/>
      </c>
      <c r="F974" s="6">
        <f>IF(B974&amp;""="","",IFERROR(INDEX('الطلاب'!$C$6:$C$305,MATCH(B974&amp;"",'الطلاب'!$A$6:$A$305,0))&amp;"",""))</f>
        <v/>
      </c>
    </row>
    <row r="975">
      <c r="A975" s="5" t="n"/>
      <c r="B975" s="5" t="n"/>
      <c r="C975" s="5" t="n"/>
      <c r="D975" s="5" t="n"/>
      <c r="E975" s="6">
        <f>IF(B975&amp;""="","",IFERROR(INDEX('الطلاب'!$B$6:$B$305,MATCH(B975&amp;"",'الطلاب'!$A$6:$A$305,0))&amp;"","كود غير موجود"))</f>
        <v/>
      </c>
      <c r="F975" s="6">
        <f>IF(B975&amp;""="","",IFERROR(INDEX('الطلاب'!$C$6:$C$305,MATCH(B975&amp;"",'الطلاب'!$A$6:$A$305,0))&amp;"",""))</f>
        <v/>
      </c>
    </row>
    <row r="976">
      <c r="A976" s="5" t="n"/>
      <c r="B976" s="5" t="n"/>
      <c r="C976" s="5" t="n"/>
      <c r="D976" s="5" t="n"/>
      <c r="E976" s="6">
        <f>IF(B976&amp;""="","",IFERROR(INDEX('الطلاب'!$B$6:$B$305,MATCH(B976&amp;"",'الطلاب'!$A$6:$A$305,0))&amp;"","كود غير موجود"))</f>
        <v/>
      </c>
      <c r="F976" s="6">
        <f>IF(B976&amp;""="","",IFERROR(INDEX('الطلاب'!$C$6:$C$305,MATCH(B976&amp;"",'الطلاب'!$A$6:$A$305,0))&amp;"",""))</f>
        <v/>
      </c>
    </row>
    <row r="977">
      <c r="A977" s="5" t="n"/>
      <c r="B977" s="5" t="n"/>
      <c r="C977" s="5" t="n"/>
      <c r="D977" s="5" t="n"/>
      <c r="E977" s="6">
        <f>IF(B977&amp;""="","",IFERROR(INDEX('الطلاب'!$B$6:$B$305,MATCH(B977&amp;"",'الطلاب'!$A$6:$A$305,0))&amp;"","كود غير موجود"))</f>
        <v/>
      </c>
      <c r="F977" s="6">
        <f>IF(B977&amp;""="","",IFERROR(INDEX('الطلاب'!$C$6:$C$305,MATCH(B977&amp;"",'الطلاب'!$A$6:$A$305,0))&amp;"",""))</f>
        <v/>
      </c>
    </row>
    <row r="978">
      <c r="A978" s="5" t="n"/>
      <c r="B978" s="5" t="n"/>
      <c r="C978" s="5" t="n"/>
      <c r="D978" s="5" t="n"/>
      <c r="E978" s="6">
        <f>IF(B978&amp;""="","",IFERROR(INDEX('الطلاب'!$B$6:$B$305,MATCH(B978&amp;"",'الطلاب'!$A$6:$A$305,0))&amp;"","كود غير موجود"))</f>
        <v/>
      </c>
      <c r="F978" s="6">
        <f>IF(B978&amp;""="","",IFERROR(INDEX('الطلاب'!$C$6:$C$305,MATCH(B978&amp;"",'الطلاب'!$A$6:$A$305,0))&amp;"",""))</f>
        <v/>
      </c>
    </row>
    <row r="979">
      <c r="A979" s="5" t="n"/>
      <c r="B979" s="5" t="n"/>
      <c r="C979" s="5" t="n"/>
      <c r="D979" s="5" t="n"/>
      <c r="E979" s="6">
        <f>IF(B979&amp;""="","",IFERROR(INDEX('الطلاب'!$B$6:$B$305,MATCH(B979&amp;"",'الطلاب'!$A$6:$A$305,0))&amp;"","كود غير موجود"))</f>
        <v/>
      </c>
      <c r="F979" s="6">
        <f>IF(B979&amp;""="","",IFERROR(INDEX('الطلاب'!$C$6:$C$305,MATCH(B979&amp;"",'الطلاب'!$A$6:$A$305,0))&amp;"",""))</f>
        <v/>
      </c>
    </row>
    <row r="980">
      <c r="A980" s="5" t="n"/>
      <c r="B980" s="5" t="n"/>
      <c r="C980" s="5" t="n"/>
      <c r="D980" s="5" t="n"/>
      <c r="E980" s="6">
        <f>IF(B980&amp;""="","",IFERROR(INDEX('الطلاب'!$B$6:$B$305,MATCH(B980&amp;"",'الطلاب'!$A$6:$A$305,0))&amp;"","كود غير موجود"))</f>
        <v/>
      </c>
      <c r="F980" s="6">
        <f>IF(B980&amp;""="","",IFERROR(INDEX('الطلاب'!$C$6:$C$305,MATCH(B980&amp;"",'الطلاب'!$A$6:$A$305,0))&amp;"",""))</f>
        <v/>
      </c>
    </row>
    <row r="981">
      <c r="A981" s="5" t="n"/>
      <c r="B981" s="5" t="n"/>
      <c r="C981" s="5" t="n"/>
      <c r="D981" s="5" t="n"/>
      <c r="E981" s="6">
        <f>IF(B981&amp;""="","",IFERROR(INDEX('الطلاب'!$B$6:$B$305,MATCH(B981&amp;"",'الطلاب'!$A$6:$A$305,0))&amp;"","كود غير موجود"))</f>
        <v/>
      </c>
      <c r="F981" s="6">
        <f>IF(B981&amp;""="","",IFERROR(INDEX('الطلاب'!$C$6:$C$305,MATCH(B981&amp;"",'الطلاب'!$A$6:$A$305,0))&amp;"",""))</f>
        <v/>
      </c>
    </row>
    <row r="982">
      <c r="A982" s="5" t="n"/>
      <c r="B982" s="5" t="n"/>
      <c r="C982" s="5" t="n"/>
      <c r="D982" s="5" t="n"/>
      <c r="E982" s="6">
        <f>IF(B982&amp;""="","",IFERROR(INDEX('الطلاب'!$B$6:$B$305,MATCH(B982&amp;"",'الطلاب'!$A$6:$A$305,0))&amp;"","كود غير موجود"))</f>
        <v/>
      </c>
      <c r="F982" s="6">
        <f>IF(B982&amp;""="","",IFERROR(INDEX('الطلاب'!$C$6:$C$305,MATCH(B982&amp;"",'الطلاب'!$A$6:$A$305,0))&amp;"",""))</f>
        <v/>
      </c>
    </row>
    <row r="983">
      <c r="A983" s="5" t="n"/>
      <c r="B983" s="5" t="n"/>
      <c r="C983" s="5" t="n"/>
      <c r="D983" s="5" t="n"/>
      <c r="E983" s="6">
        <f>IF(B983&amp;""="","",IFERROR(INDEX('الطلاب'!$B$6:$B$305,MATCH(B983&amp;"",'الطلاب'!$A$6:$A$305,0))&amp;"","كود غير موجود"))</f>
        <v/>
      </c>
      <c r="F983" s="6">
        <f>IF(B983&amp;""="","",IFERROR(INDEX('الطلاب'!$C$6:$C$305,MATCH(B983&amp;"",'الطلاب'!$A$6:$A$305,0))&amp;"",""))</f>
        <v/>
      </c>
    </row>
    <row r="984">
      <c r="A984" s="5" t="n"/>
      <c r="B984" s="5" t="n"/>
      <c r="C984" s="5" t="n"/>
      <c r="D984" s="5" t="n"/>
      <c r="E984" s="6">
        <f>IF(B984&amp;""="","",IFERROR(INDEX('الطلاب'!$B$6:$B$305,MATCH(B984&amp;"",'الطلاب'!$A$6:$A$305,0))&amp;"","كود غير موجود"))</f>
        <v/>
      </c>
      <c r="F984" s="6">
        <f>IF(B984&amp;""="","",IFERROR(INDEX('الطلاب'!$C$6:$C$305,MATCH(B984&amp;"",'الطلاب'!$A$6:$A$305,0))&amp;"",""))</f>
        <v/>
      </c>
    </row>
    <row r="985">
      <c r="A985" s="5" t="n"/>
      <c r="B985" s="5" t="n"/>
      <c r="C985" s="5" t="n"/>
      <c r="D985" s="5" t="n"/>
      <c r="E985" s="6">
        <f>IF(B985&amp;""="","",IFERROR(INDEX('الطلاب'!$B$6:$B$305,MATCH(B985&amp;"",'الطلاب'!$A$6:$A$305,0))&amp;"","كود غير موجود"))</f>
        <v/>
      </c>
      <c r="F985" s="6">
        <f>IF(B985&amp;""="","",IFERROR(INDEX('الطلاب'!$C$6:$C$305,MATCH(B985&amp;"",'الطلاب'!$A$6:$A$305,0))&amp;"",""))</f>
        <v/>
      </c>
    </row>
    <row r="986">
      <c r="A986" s="5" t="n"/>
      <c r="B986" s="5" t="n"/>
      <c r="C986" s="5" t="n"/>
      <c r="D986" s="5" t="n"/>
      <c r="E986" s="6">
        <f>IF(B986&amp;""="","",IFERROR(INDEX('الطلاب'!$B$6:$B$305,MATCH(B986&amp;"",'الطلاب'!$A$6:$A$305,0))&amp;"","كود غير موجود"))</f>
        <v/>
      </c>
      <c r="F986" s="6">
        <f>IF(B986&amp;""="","",IFERROR(INDEX('الطلاب'!$C$6:$C$305,MATCH(B986&amp;"",'الطلاب'!$A$6:$A$305,0))&amp;"",""))</f>
        <v/>
      </c>
    </row>
    <row r="987">
      <c r="A987" s="5" t="n"/>
      <c r="B987" s="5" t="n"/>
      <c r="C987" s="5" t="n"/>
      <c r="D987" s="5" t="n"/>
      <c r="E987" s="6">
        <f>IF(B987&amp;""="","",IFERROR(INDEX('الطلاب'!$B$6:$B$305,MATCH(B987&amp;"",'الطلاب'!$A$6:$A$305,0))&amp;"","كود غير موجود"))</f>
        <v/>
      </c>
      <c r="F987" s="6">
        <f>IF(B987&amp;""="","",IFERROR(INDEX('الطلاب'!$C$6:$C$305,MATCH(B987&amp;"",'الطلاب'!$A$6:$A$305,0))&amp;"",""))</f>
        <v/>
      </c>
    </row>
    <row r="988">
      <c r="A988" s="5" t="n"/>
      <c r="B988" s="5" t="n"/>
      <c r="C988" s="5" t="n"/>
      <c r="D988" s="5" t="n"/>
      <c r="E988" s="6">
        <f>IF(B988&amp;""="","",IFERROR(INDEX('الطلاب'!$B$6:$B$305,MATCH(B988&amp;"",'الطلاب'!$A$6:$A$305,0))&amp;"","كود غير موجود"))</f>
        <v/>
      </c>
      <c r="F988" s="6">
        <f>IF(B988&amp;""="","",IFERROR(INDEX('الطلاب'!$C$6:$C$305,MATCH(B988&amp;"",'الطلاب'!$A$6:$A$305,0))&amp;"",""))</f>
        <v/>
      </c>
    </row>
    <row r="989">
      <c r="A989" s="5" t="n"/>
      <c r="B989" s="5" t="n"/>
      <c r="C989" s="5" t="n"/>
      <c r="D989" s="5" t="n"/>
      <c r="E989" s="6">
        <f>IF(B989&amp;""="","",IFERROR(INDEX('الطلاب'!$B$6:$B$305,MATCH(B989&amp;"",'الطلاب'!$A$6:$A$305,0))&amp;"","كود غير موجود"))</f>
        <v/>
      </c>
      <c r="F989" s="6">
        <f>IF(B989&amp;""="","",IFERROR(INDEX('الطلاب'!$C$6:$C$305,MATCH(B989&amp;"",'الطلاب'!$A$6:$A$305,0))&amp;"",""))</f>
        <v/>
      </c>
    </row>
    <row r="990">
      <c r="A990" s="5" t="n"/>
      <c r="B990" s="5" t="n"/>
      <c r="C990" s="5" t="n"/>
      <c r="D990" s="5" t="n"/>
      <c r="E990" s="6">
        <f>IF(B990&amp;""="","",IFERROR(INDEX('الطلاب'!$B$6:$B$305,MATCH(B990&amp;"",'الطلاب'!$A$6:$A$305,0))&amp;"","كود غير موجود"))</f>
        <v/>
      </c>
      <c r="F990" s="6">
        <f>IF(B990&amp;""="","",IFERROR(INDEX('الطلاب'!$C$6:$C$305,MATCH(B990&amp;"",'الطلاب'!$A$6:$A$305,0))&amp;"",""))</f>
        <v/>
      </c>
    </row>
    <row r="991">
      <c r="A991" s="5" t="n"/>
      <c r="B991" s="5" t="n"/>
      <c r="C991" s="5" t="n"/>
      <c r="D991" s="5" t="n"/>
      <c r="E991" s="6">
        <f>IF(B991&amp;""="","",IFERROR(INDEX('الطلاب'!$B$6:$B$305,MATCH(B991&amp;"",'الطلاب'!$A$6:$A$305,0))&amp;"","كود غير موجود"))</f>
        <v/>
      </c>
      <c r="F991" s="6">
        <f>IF(B991&amp;""="","",IFERROR(INDEX('الطلاب'!$C$6:$C$305,MATCH(B991&amp;"",'الطلاب'!$A$6:$A$305,0))&amp;"",""))</f>
        <v/>
      </c>
    </row>
    <row r="992">
      <c r="A992" s="5" t="n"/>
      <c r="B992" s="5" t="n"/>
      <c r="C992" s="5" t="n"/>
      <c r="D992" s="5" t="n"/>
      <c r="E992" s="6">
        <f>IF(B992&amp;""="","",IFERROR(INDEX('الطلاب'!$B$6:$B$305,MATCH(B992&amp;"",'الطلاب'!$A$6:$A$305,0))&amp;"","كود غير موجود"))</f>
        <v/>
      </c>
      <c r="F992" s="6">
        <f>IF(B992&amp;""="","",IFERROR(INDEX('الطلاب'!$C$6:$C$305,MATCH(B992&amp;"",'الطلاب'!$A$6:$A$305,0))&amp;"",""))</f>
        <v/>
      </c>
    </row>
    <row r="993">
      <c r="A993" s="5" t="n"/>
      <c r="B993" s="5" t="n"/>
      <c r="C993" s="5" t="n"/>
      <c r="D993" s="5" t="n"/>
      <c r="E993" s="6">
        <f>IF(B993&amp;""="","",IFERROR(INDEX('الطلاب'!$B$6:$B$305,MATCH(B993&amp;"",'الطلاب'!$A$6:$A$305,0))&amp;"","كود غير موجود"))</f>
        <v/>
      </c>
      <c r="F993" s="6">
        <f>IF(B993&amp;""="","",IFERROR(INDEX('الطلاب'!$C$6:$C$305,MATCH(B993&amp;"",'الطلاب'!$A$6:$A$305,0))&amp;"",""))</f>
        <v/>
      </c>
    </row>
    <row r="994">
      <c r="A994" s="5" t="n"/>
      <c r="B994" s="5" t="n"/>
      <c r="C994" s="5" t="n"/>
      <c r="D994" s="5" t="n"/>
      <c r="E994" s="6">
        <f>IF(B994&amp;""="","",IFERROR(INDEX('الطلاب'!$B$6:$B$305,MATCH(B994&amp;"",'الطلاب'!$A$6:$A$305,0))&amp;"","كود غير موجود"))</f>
        <v/>
      </c>
      <c r="F994" s="6">
        <f>IF(B994&amp;""="","",IFERROR(INDEX('الطلاب'!$C$6:$C$305,MATCH(B994&amp;"",'الطلاب'!$A$6:$A$305,0))&amp;"",""))</f>
        <v/>
      </c>
    </row>
    <row r="995">
      <c r="A995" s="5" t="n"/>
      <c r="B995" s="5" t="n"/>
      <c r="C995" s="5" t="n"/>
      <c r="D995" s="5" t="n"/>
      <c r="E995" s="6">
        <f>IF(B995&amp;""="","",IFERROR(INDEX('الطلاب'!$B$6:$B$305,MATCH(B995&amp;"",'الطلاب'!$A$6:$A$305,0))&amp;"","كود غير موجود"))</f>
        <v/>
      </c>
      <c r="F995" s="6">
        <f>IF(B995&amp;""="","",IFERROR(INDEX('الطلاب'!$C$6:$C$305,MATCH(B995&amp;"",'الطلاب'!$A$6:$A$305,0))&amp;"",""))</f>
        <v/>
      </c>
    </row>
    <row r="996">
      <c r="A996" s="5" t="n"/>
      <c r="B996" s="5" t="n"/>
      <c r="C996" s="5" t="n"/>
      <c r="D996" s="5" t="n"/>
      <c r="E996" s="6">
        <f>IF(B996&amp;""="","",IFERROR(INDEX('الطلاب'!$B$6:$B$305,MATCH(B996&amp;"",'الطلاب'!$A$6:$A$305,0))&amp;"","كود غير موجود"))</f>
        <v/>
      </c>
      <c r="F996" s="6">
        <f>IF(B996&amp;""="","",IFERROR(INDEX('الطلاب'!$C$6:$C$305,MATCH(B996&amp;"",'الطلاب'!$A$6:$A$305,0))&amp;"",""))</f>
        <v/>
      </c>
    </row>
    <row r="997">
      <c r="A997" s="5" t="n"/>
      <c r="B997" s="5" t="n"/>
      <c r="C997" s="5" t="n"/>
      <c r="D997" s="5" t="n"/>
      <c r="E997" s="6">
        <f>IF(B997&amp;""="","",IFERROR(INDEX('الطلاب'!$B$6:$B$305,MATCH(B997&amp;"",'الطلاب'!$A$6:$A$305,0))&amp;"","كود غير موجود"))</f>
        <v/>
      </c>
      <c r="F997" s="6">
        <f>IF(B997&amp;""="","",IFERROR(INDEX('الطلاب'!$C$6:$C$305,MATCH(B997&amp;"",'الطلاب'!$A$6:$A$305,0))&amp;"",""))</f>
        <v/>
      </c>
    </row>
    <row r="998">
      <c r="A998" s="5" t="n"/>
      <c r="B998" s="5" t="n"/>
      <c r="C998" s="5" t="n"/>
      <c r="D998" s="5" t="n"/>
      <c r="E998" s="6">
        <f>IF(B998&amp;""="","",IFERROR(INDEX('الطلاب'!$B$6:$B$305,MATCH(B998&amp;"",'الطلاب'!$A$6:$A$305,0))&amp;"","كود غير موجود"))</f>
        <v/>
      </c>
      <c r="F998" s="6">
        <f>IF(B998&amp;""="","",IFERROR(INDEX('الطلاب'!$C$6:$C$305,MATCH(B998&amp;"",'الطلاب'!$A$6:$A$305,0))&amp;"",""))</f>
        <v/>
      </c>
    </row>
    <row r="999">
      <c r="A999" s="5" t="n"/>
      <c r="B999" s="5" t="n"/>
      <c r="C999" s="5" t="n"/>
      <c r="D999" s="5" t="n"/>
      <c r="E999" s="6">
        <f>IF(B999&amp;""="","",IFERROR(INDEX('الطلاب'!$B$6:$B$305,MATCH(B999&amp;"",'الطلاب'!$A$6:$A$305,0))&amp;"","كود غير موجود"))</f>
        <v/>
      </c>
      <c r="F999" s="6">
        <f>IF(B999&amp;""="","",IFERROR(INDEX('الطلاب'!$C$6:$C$305,MATCH(B999&amp;"",'الطلاب'!$A$6:$A$305,0))&amp;"",""))</f>
        <v/>
      </c>
    </row>
    <row r="1000">
      <c r="A1000" s="5" t="n"/>
      <c r="B1000" s="5" t="n"/>
      <c r="C1000" s="5" t="n"/>
      <c r="D1000" s="5" t="n"/>
      <c r="E1000" s="6">
        <f>IF(B1000&amp;""="","",IFERROR(INDEX('الطلاب'!$B$6:$B$305,MATCH(B1000&amp;"",'الطلاب'!$A$6:$A$305,0))&amp;"","كود غير موجود"))</f>
        <v/>
      </c>
      <c r="F1000" s="6">
        <f>IF(B1000&amp;""="","",IFERROR(INDEX('الطلاب'!$C$6:$C$305,MATCH(B1000&amp;"",'الطلاب'!$A$6:$A$305,0))&amp;"",""))</f>
        <v/>
      </c>
    </row>
    <row r="1001">
      <c r="A1001" s="5" t="n"/>
      <c r="B1001" s="5" t="n"/>
      <c r="C1001" s="5" t="n"/>
      <c r="D1001" s="5" t="n"/>
      <c r="E1001" s="6">
        <f>IF(B1001&amp;""="","",IFERROR(INDEX('الطلاب'!$B$6:$B$305,MATCH(B1001&amp;"",'الطلاب'!$A$6:$A$305,0))&amp;"","كود غير موجود"))</f>
        <v/>
      </c>
      <c r="F1001" s="6">
        <f>IF(B1001&amp;""="","",IFERROR(INDEX('الطلاب'!$C$6:$C$305,MATCH(B1001&amp;"",'الطلاب'!$A$6:$A$305,0))&amp;"",""))</f>
        <v/>
      </c>
    </row>
    <row r="1002">
      <c r="A1002" s="5" t="n"/>
      <c r="B1002" s="5" t="n"/>
      <c r="C1002" s="5" t="n"/>
      <c r="D1002" s="5" t="n"/>
      <c r="E1002" s="6">
        <f>IF(B1002&amp;""="","",IFERROR(INDEX('الطلاب'!$B$6:$B$305,MATCH(B1002&amp;"",'الطلاب'!$A$6:$A$305,0))&amp;"","كود غير موجود"))</f>
        <v/>
      </c>
      <c r="F1002" s="6">
        <f>IF(B1002&amp;""="","",IFERROR(INDEX('الطلاب'!$C$6:$C$305,MATCH(B1002&amp;"",'الطلاب'!$A$6:$A$305,0))&amp;"",""))</f>
        <v/>
      </c>
    </row>
    <row r="1003">
      <c r="A1003" s="5" t="n"/>
      <c r="B1003" s="5" t="n"/>
      <c r="C1003" s="5" t="n"/>
      <c r="D1003" s="5" t="n"/>
      <c r="E1003" s="6">
        <f>IF(B1003&amp;""="","",IFERROR(INDEX('الطلاب'!$B$6:$B$305,MATCH(B1003&amp;"",'الطلاب'!$A$6:$A$305,0))&amp;"","كود غير موجود"))</f>
        <v/>
      </c>
      <c r="F1003" s="6">
        <f>IF(B1003&amp;""="","",IFERROR(INDEX('الطلاب'!$C$6:$C$305,MATCH(B1003&amp;"",'الطلاب'!$A$6:$A$305,0))&amp;"",""))</f>
        <v/>
      </c>
    </row>
    <row r="1004">
      <c r="A1004" s="5" t="n"/>
      <c r="B1004" s="5" t="n"/>
      <c r="C1004" s="5" t="n"/>
      <c r="D1004" s="5" t="n"/>
      <c r="E1004" s="6">
        <f>IF(B1004&amp;""="","",IFERROR(INDEX('الطلاب'!$B$6:$B$305,MATCH(B1004&amp;"",'الطلاب'!$A$6:$A$305,0))&amp;"","كود غير موجود"))</f>
        <v/>
      </c>
      <c r="F1004" s="6">
        <f>IF(B1004&amp;""="","",IFERROR(INDEX('الطلاب'!$C$6:$C$305,MATCH(B1004&amp;"",'الطلاب'!$A$6:$A$305,0))&amp;"",""))</f>
        <v/>
      </c>
    </row>
    <row r="1005">
      <c r="A1005" s="5" t="n"/>
      <c r="B1005" s="5" t="n"/>
      <c r="C1005" s="5" t="n"/>
      <c r="D1005" s="5" t="n"/>
      <c r="E1005" s="6">
        <f>IF(B1005&amp;""="","",IFERROR(INDEX('الطلاب'!$B$6:$B$305,MATCH(B1005&amp;"",'الطلاب'!$A$6:$A$305,0))&amp;"","كود غير موجود"))</f>
        <v/>
      </c>
      <c r="F1005" s="6">
        <f>IF(B1005&amp;""="","",IFERROR(INDEX('الطلاب'!$C$6:$C$305,MATCH(B1005&amp;"",'الطلاب'!$A$6:$A$305,0))&amp;"",""))</f>
        <v/>
      </c>
    </row>
    <row r="1006">
      <c r="A1006" s="5" t="n"/>
      <c r="B1006" s="5" t="n"/>
      <c r="C1006" s="5" t="n"/>
      <c r="D1006" s="5" t="n"/>
      <c r="E1006" s="6">
        <f>IF(B1006&amp;""="","",IFERROR(INDEX('الطلاب'!$B$6:$B$305,MATCH(B1006&amp;"",'الطلاب'!$A$6:$A$305,0))&amp;"","كود غير موجود"))</f>
        <v/>
      </c>
      <c r="F1006" s="6">
        <f>IF(B1006&amp;""="","",IFERROR(INDEX('الطلاب'!$C$6:$C$305,MATCH(B1006&amp;"",'الطلاب'!$A$6:$A$305,0))&amp;"",""))</f>
        <v/>
      </c>
    </row>
    <row r="1007">
      <c r="A1007" s="5" t="n"/>
      <c r="B1007" s="5" t="n"/>
      <c r="C1007" s="5" t="n"/>
      <c r="D1007" s="5" t="n"/>
      <c r="E1007" s="6">
        <f>IF(B1007&amp;""="","",IFERROR(INDEX('الطلاب'!$B$6:$B$305,MATCH(B1007&amp;"",'الطلاب'!$A$6:$A$305,0))&amp;"","كود غير موجود"))</f>
        <v/>
      </c>
      <c r="F1007" s="6">
        <f>IF(B1007&amp;""="","",IFERROR(INDEX('الطلاب'!$C$6:$C$305,MATCH(B1007&amp;"",'الطلاب'!$A$6:$A$305,0))&amp;"",""))</f>
        <v/>
      </c>
    </row>
    <row r="1008">
      <c r="A1008" s="5" t="n"/>
      <c r="B1008" s="5" t="n"/>
      <c r="C1008" s="5" t="n"/>
      <c r="D1008" s="5" t="n"/>
      <c r="E1008" s="6">
        <f>IF(B1008&amp;""="","",IFERROR(INDEX('الطلاب'!$B$6:$B$305,MATCH(B1008&amp;"",'الطلاب'!$A$6:$A$305,0))&amp;"","كود غير موجود"))</f>
        <v/>
      </c>
      <c r="F1008" s="6">
        <f>IF(B1008&amp;""="","",IFERROR(INDEX('الطلاب'!$C$6:$C$305,MATCH(B1008&amp;"",'الطلاب'!$A$6:$A$305,0))&amp;"",""))</f>
        <v/>
      </c>
    </row>
    <row r="1009">
      <c r="A1009" s="5" t="n"/>
      <c r="B1009" s="5" t="n"/>
      <c r="C1009" s="5" t="n"/>
      <c r="D1009" s="5" t="n"/>
      <c r="E1009" s="6">
        <f>IF(B1009&amp;""="","",IFERROR(INDEX('الطلاب'!$B$6:$B$305,MATCH(B1009&amp;"",'الطلاب'!$A$6:$A$305,0))&amp;"","كود غير موجود"))</f>
        <v/>
      </c>
      <c r="F1009" s="6">
        <f>IF(B1009&amp;""="","",IFERROR(INDEX('الطلاب'!$C$6:$C$305,MATCH(B1009&amp;"",'الطلاب'!$A$6:$A$305,0))&amp;"",""))</f>
        <v/>
      </c>
    </row>
    <row r="1010">
      <c r="A1010" s="5" t="n"/>
      <c r="B1010" s="5" t="n"/>
      <c r="C1010" s="5" t="n"/>
      <c r="D1010" s="5" t="n"/>
      <c r="E1010" s="6">
        <f>IF(B1010&amp;""="","",IFERROR(INDEX('الطلاب'!$B$6:$B$305,MATCH(B1010&amp;"",'الطلاب'!$A$6:$A$305,0))&amp;"","كود غير موجود"))</f>
        <v/>
      </c>
      <c r="F1010" s="6">
        <f>IF(B1010&amp;""="","",IFERROR(INDEX('الطلاب'!$C$6:$C$305,MATCH(B1010&amp;"",'الطلاب'!$A$6:$A$305,0))&amp;"",""))</f>
        <v/>
      </c>
    </row>
    <row r="1011">
      <c r="A1011" s="5" t="n"/>
      <c r="B1011" s="5" t="n"/>
      <c r="C1011" s="5" t="n"/>
      <c r="D1011" s="5" t="n"/>
      <c r="E1011" s="6">
        <f>IF(B1011&amp;""="","",IFERROR(INDEX('الطلاب'!$B$6:$B$305,MATCH(B1011&amp;"",'الطلاب'!$A$6:$A$305,0))&amp;"","كود غير موجود"))</f>
        <v/>
      </c>
      <c r="F1011" s="6">
        <f>IF(B1011&amp;""="","",IFERROR(INDEX('الطلاب'!$C$6:$C$305,MATCH(B1011&amp;"",'الطلاب'!$A$6:$A$305,0))&amp;"",""))</f>
        <v/>
      </c>
    </row>
    <row r="1012">
      <c r="A1012" s="5" t="n"/>
      <c r="B1012" s="5" t="n"/>
      <c r="C1012" s="5" t="n"/>
      <c r="D1012" s="5" t="n"/>
      <c r="E1012" s="6">
        <f>IF(B1012&amp;""="","",IFERROR(INDEX('الطلاب'!$B$6:$B$305,MATCH(B1012&amp;"",'الطلاب'!$A$6:$A$305,0))&amp;"","كود غير موجود"))</f>
        <v/>
      </c>
      <c r="F1012" s="6">
        <f>IF(B1012&amp;""="","",IFERROR(INDEX('الطلاب'!$C$6:$C$305,MATCH(B1012&amp;"",'الطلاب'!$A$6:$A$305,0))&amp;"",""))</f>
        <v/>
      </c>
    </row>
    <row r="1013">
      <c r="A1013" s="5" t="n"/>
      <c r="B1013" s="5" t="n"/>
      <c r="C1013" s="5" t="n"/>
      <c r="D1013" s="5" t="n"/>
      <c r="E1013" s="6">
        <f>IF(B1013&amp;""="","",IFERROR(INDEX('الطلاب'!$B$6:$B$305,MATCH(B1013&amp;"",'الطلاب'!$A$6:$A$305,0))&amp;"","كود غير موجود"))</f>
        <v/>
      </c>
      <c r="F1013" s="6">
        <f>IF(B1013&amp;""="","",IFERROR(INDEX('الطلاب'!$C$6:$C$305,MATCH(B1013&amp;"",'الطلاب'!$A$6:$A$305,0))&amp;"",""))</f>
        <v/>
      </c>
    </row>
    <row r="1014">
      <c r="A1014" s="5" t="n"/>
      <c r="B1014" s="5" t="n"/>
      <c r="C1014" s="5" t="n"/>
      <c r="D1014" s="5" t="n"/>
      <c r="E1014" s="6">
        <f>IF(B1014&amp;""="","",IFERROR(INDEX('الطلاب'!$B$6:$B$305,MATCH(B1014&amp;"",'الطلاب'!$A$6:$A$305,0))&amp;"","كود غير موجود"))</f>
        <v/>
      </c>
      <c r="F1014" s="6">
        <f>IF(B1014&amp;""="","",IFERROR(INDEX('الطلاب'!$C$6:$C$305,MATCH(B1014&amp;"",'الطلاب'!$A$6:$A$305,0))&amp;"",""))</f>
        <v/>
      </c>
    </row>
    <row r="1015">
      <c r="A1015" s="5" t="n"/>
      <c r="B1015" s="5" t="n"/>
      <c r="C1015" s="5" t="n"/>
      <c r="D1015" s="5" t="n"/>
      <c r="E1015" s="6">
        <f>IF(B1015&amp;""="","",IFERROR(INDEX('الطلاب'!$B$6:$B$305,MATCH(B1015&amp;"",'الطلاب'!$A$6:$A$305,0))&amp;"","كود غير موجود"))</f>
        <v/>
      </c>
      <c r="F1015" s="6">
        <f>IF(B1015&amp;""="","",IFERROR(INDEX('الطلاب'!$C$6:$C$305,MATCH(B1015&amp;"",'الطلاب'!$A$6:$A$305,0))&amp;"",""))</f>
        <v/>
      </c>
    </row>
    <row r="1016">
      <c r="A1016" s="5" t="n"/>
      <c r="B1016" s="5" t="n"/>
      <c r="C1016" s="5" t="n"/>
      <c r="D1016" s="5" t="n"/>
      <c r="E1016" s="6">
        <f>IF(B1016&amp;""="","",IFERROR(INDEX('الطلاب'!$B$6:$B$305,MATCH(B1016&amp;"",'الطلاب'!$A$6:$A$305,0))&amp;"","كود غير موجود"))</f>
        <v/>
      </c>
      <c r="F1016" s="6">
        <f>IF(B1016&amp;""="","",IFERROR(INDEX('الطلاب'!$C$6:$C$305,MATCH(B1016&amp;"",'الطلاب'!$A$6:$A$305,0))&amp;"",""))</f>
        <v/>
      </c>
    </row>
    <row r="1017">
      <c r="A1017" s="5" t="n"/>
      <c r="B1017" s="5" t="n"/>
      <c r="C1017" s="5" t="n"/>
      <c r="D1017" s="5" t="n"/>
      <c r="E1017" s="6">
        <f>IF(B1017&amp;""="","",IFERROR(INDEX('الطلاب'!$B$6:$B$305,MATCH(B1017&amp;"",'الطلاب'!$A$6:$A$305,0))&amp;"","كود غير موجود"))</f>
        <v/>
      </c>
      <c r="F1017" s="6">
        <f>IF(B1017&amp;""="","",IFERROR(INDEX('الطلاب'!$C$6:$C$305,MATCH(B1017&amp;"",'الطلاب'!$A$6:$A$305,0))&amp;"",""))</f>
        <v/>
      </c>
    </row>
    <row r="1018">
      <c r="A1018" s="5" t="n"/>
      <c r="B1018" s="5" t="n"/>
      <c r="C1018" s="5" t="n"/>
      <c r="D1018" s="5" t="n"/>
      <c r="E1018" s="6">
        <f>IF(B1018&amp;""="","",IFERROR(INDEX('الطلاب'!$B$6:$B$305,MATCH(B1018&amp;"",'الطلاب'!$A$6:$A$305,0))&amp;"","كود غير موجود"))</f>
        <v/>
      </c>
      <c r="F1018" s="6">
        <f>IF(B1018&amp;""="","",IFERROR(INDEX('الطلاب'!$C$6:$C$305,MATCH(B1018&amp;"",'الطلاب'!$A$6:$A$305,0))&amp;"",""))</f>
        <v/>
      </c>
    </row>
    <row r="1019">
      <c r="A1019" s="5" t="n"/>
      <c r="B1019" s="5" t="n"/>
      <c r="C1019" s="5" t="n"/>
      <c r="D1019" s="5" t="n"/>
      <c r="E1019" s="6">
        <f>IF(B1019&amp;""="","",IFERROR(INDEX('الطلاب'!$B$6:$B$305,MATCH(B1019&amp;"",'الطلاب'!$A$6:$A$305,0))&amp;"","كود غير موجود"))</f>
        <v/>
      </c>
      <c r="F1019" s="6">
        <f>IF(B1019&amp;""="","",IFERROR(INDEX('الطلاب'!$C$6:$C$305,MATCH(B1019&amp;"",'الطلاب'!$A$6:$A$305,0))&amp;"",""))</f>
        <v/>
      </c>
    </row>
    <row r="1020">
      <c r="A1020" s="5" t="n"/>
      <c r="B1020" s="5" t="n"/>
      <c r="C1020" s="5" t="n"/>
      <c r="D1020" s="5" t="n"/>
      <c r="E1020" s="6">
        <f>IF(B1020&amp;""="","",IFERROR(INDEX('الطلاب'!$B$6:$B$305,MATCH(B1020&amp;"",'الطلاب'!$A$6:$A$305,0))&amp;"","كود غير موجود"))</f>
        <v/>
      </c>
      <c r="F1020" s="6">
        <f>IF(B1020&amp;""="","",IFERROR(INDEX('الطلاب'!$C$6:$C$305,MATCH(B1020&amp;"",'الطلاب'!$A$6:$A$305,0))&amp;"",""))</f>
        <v/>
      </c>
    </row>
    <row r="1021">
      <c r="A1021" s="5" t="n"/>
      <c r="B1021" s="5" t="n"/>
      <c r="C1021" s="5" t="n"/>
      <c r="D1021" s="5" t="n"/>
      <c r="E1021" s="6">
        <f>IF(B1021&amp;""="","",IFERROR(INDEX('الطلاب'!$B$6:$B$305,MATCH(B1021&amp;"",'الطلاب'!$A$6:$A$305,0))&amp;"","كود غير موجود"))</f>
        <v/>
      </c>
      <c r="F1021" s="6">
        <f>IF(B1021&amp;""="","",IFERROR(INDEX('الطلاب'!$C$6:$C$305,MATCH(B1021&amp;"",'الطلاب'!$A$6:$A$305,0))&amp;"",""))</f>
        <v/>
      </c>
    </row>
    <row r="1022">
      <c r="A1022" s="5" t="n"/>
      <c r="B1022" s="5" t="n"/>
      <c r="C1022" s="5" t="n"/>
      <c r="D1022" s="5" t="n"/>
      <c r="E1022" s="6">
        <f>IF(B1022&amp;""="","",IFERROR(INDEX('الطلاب'!$B$6:$B$305,MATCH(B1022&amp;"",'الطلاب'!$A$6:$A$305,0))&amp;"","كود غير موجود"))</f>
        <v/>
      </c>
      <c r="F1022" s="6">
        <f>IF(B1022&amp;""="","",IFERROR(INDEX('الطلاب'!$C$6:$C$305,MATCH(B1022&amp;"",'الطلاب'!$A$6:$A$305,0))&amp;"",""))</f>
        <v/>
      </c>
    </row>
    <row r="1023">
      <c r="A1023" s="5" t="n"/>
      <c r="B1023" s="5" t="n"/>
      <c r="C1023" s="5" t="n"/>
      <c r="D1023" s="5" t="n"/>
      <c r="E1023" s="6">
        <f>IF(B1023&amp;""="","",IFERROR(INDEX('الطلاب'!$B$6:$B$305,MATCH(B1023&amp;"",'الطلاب'!$A$6:$A$305,0))&amp;"","كود غير موجود"))</f>
        <v/>
      </c>
      <c r="F1023" s="6">
        <f>IF(B1023&amp;""="","",IFERROR(INDEX('الطلاب'!$C$6:$C$305,MATCH(B1023&amp;"",'الطلاب'!$A$6:$A$305,0))&amp;"",""))</f>
        <v/>
      </c>
    </row>
    <row r="1024">
      <c r="A1024" s="5" t="n"/>
      <c r="B1024" s="5" t="n"/>
      <c r="C1024" s="5" t="n"/>
      <c r="D1024" s="5" t="n"/>
      <c r="E1024" s="6">
        <f>IF(B1024&amp;""="","",IFERROR(INDEX('الطلاب'!$B$6:$B$305,MATCH(B1024&amp;"",'الطلاب'!$A$6:$A$305,0))&amp;"","كود غير موجود"))</f>
        <v/>
      </c>
      <c r="F1024" s="6">
        <f>IF(B1024&amp;""="","",IFERROR(INDEX('الطلاب'!$C$6:$C$305,MATCH(B1024&amp;"",'الطلاب'!$A$6:$A$305,0))&amp;"",""))</f>
        <v/>
      </c>
    </row>
    <row r="1025">
      <c r="A1025" s="5" t="n"/>
      <c r="B1025" s="5" t="n"/>
      <c r="C1025" s="5" t="n"/>
      <c r="D1025" s="5" t="n"/>
      <c r="E1025" s="6">
        <f>IF(B1025&amp;""="","",IFERROR(INDEX('الطلاب'!$B$6:$B$305,MATCH(B1025&amp;"",'الطلاب'!$A$6:$A$305,0))&amp;"","كود غير موجود"))</f>
        <v/>
      </c>
      <c r="F1025" s="6">
        <f>IF(B1025&amp;""="","",IFERROR(INDEX('الطلاب'!$C$6:$C$305,MATCH(B1025&amp;"",'الطلاب'!$A$6:$A$305,0))&amp;"",""))</f>
        <v/>
      </c>
    </row>
    <row r="1026">
      <c r="A1026" s="5" t="n"/>
      <c r="B1026" s="5" t="n"/>
      <c r="C1026" s="5" t="n"/>
      <c r="D1026" s="5" t="n"/>
      <c r="E1026" s="6">
        <f>IF(B1026&amp;""="","",IFERROR(INDEX('الطلاب'!$B$6:$B$305,MATCH(B1026&amp;"",'الطلاب'!$A$6:$A$305,0))&amp;"","كود غير موجود"))</f>
        <v/>
      </c>
      <c r="F1026" s="6">
        <f>IF(B1026&amp;""="","",IFERROR(INDEX('الطلاب'!$C$6:$C$305,MATCH(B1026&amp;"",'الطلاب'!$A$6:$A$305,0))&amp;"",""))</f>
        <v/>
      </c>
    </row>
    <row r="1027">
      <c r="A1027" s="5" t="n"/>
      <c r="B1027" s="5" t="n"/>
      <c r="C1027" s="5" t="n"/>
      <c r="D1027" s="5" t="n"/>
      <c r="E1027" s="6">
        <f>IF(B1027&amp;""="","",IFERROR(INDEX('الطلاب'!$B$6:$B$305,MATCH(B1027&amp;"",'الطلاب'!$A$6:$A$305,0))&amp;"","كود غير موجود"))</f>
        <v/>
      </c>
      <c r="F1027" s="6">
        <f>IF(B1027&amp;""="","",IFERROR(INDEX('الطلاب'!$C$6:$C$305,MATCH(B1027&amp;"",'الطلاب'!$A$6:$A$305,0))&amp;"",""))</f>
        <v/>
      </c>
    </row>
    <row r="1028">
      <c r="A1028" s="5" t="n"/>
      <c r="B1028" s="5" t="n"/>
      <c r="C1028" s="5" t="n"/>
      <c r="D1028" s="5" t="n"/>
      <c r="E1028" s="6">
        <f>IF(B1028&amp;""="","",IFERROR(INDEX('الطلاب'!$B$6:$B$305,MATCH(B1028&amp;"",'الطلاب'!$A$6:$A$305,0))&amp;"","كود غير موجود"))</f>
        <v/>
      </c>
      <c r="F1028" s="6">
        <f>IF(B1028&amp;""="","",IFERROR(INDEX('الطلاب'!$C$6:$C$305,MATCH(B1028&amp;"",'الطلاب'!$A$6:$A$305,0))&amp;"",""))</f>
        <v/>
      </c>
    </row>
    <row r="1029">
      <c r="A1029" s="5" t="n"/>
      <c r="B1029" s="5" t="n"/>
      <c r="C1029" s="5" t="n"/>
      <c r="D1029" s="5" t="n"/>
      <c r="E1029" s="6">
        <f>IF(B1029&amp;""="","",IFERROR(INDEX('الطلاب'!$B$6:$B$305,MATCH(B1029&amp;"",'الطلاب'!$A$6:$A$305,0))&amp;"","كود غير موجود"))</f>
        <v/>
      </c>
      <c r="F1029" s="6">
        <f>IF(B1029&amp;""="","",IFERROR(INDEX('الطلاب'!$C$6:$C$305,MATCH(B1029&amp;"",'الطلاب'!$A$6:$A$305,0))&amp;"",""))</f>
        <v/>
      </c>
    </row>
    <row r="1030">
      <c r="A1030" s="5" t="n"/>
      <c r="B1030" s="5" t="n"/>
      <c r="C1030" s="5" t="n"/>
      <c r="D1030" s="5" t="n"/>
      <c r="E1030" s="6">
        <f>IF(B1030&amp;""="","",IFERROR(INDEX('الطلاب'!$B$6:$B$305,MATCH(B1030&amp;"",'الطلاب'!$A$6:$A$305,0))&amp;"","كود غير موجود"))</f>
        <v/>
      </c>
      <c r="F1030" s="6">
        <f>IF(B1030&amp;""="","",IFERROR(INDEX('الطلاب'!$C$6:$C$305,MATCH(B1030&amp;"",'الطلاب'!$A$6:$A$305,0))&amp;"",""))</f>
        <v/>
      </c>
    </row>
    <row r="1031">
      <c r="A1031" s="5" t="n"/>
      <c r="B1031" s="5" t="n"/>
      <c r="C1031" s="5" t="n"/>
      <c r="D1031" s="5" t="n"/>
      <c r="E1031" s="6">
        <f>IF(B1031&amp;""="","",IFERROR(INDEX('الطلاب'!$B$6:$B$305,MATCH(B1031&amp;"",'الطلاب'!$A$6:$A$305,0))&amp;"","كود غير موجود"))</f>
        <v/>
      </c>
      <c r="F1031" s="6">
        <f>IF(B1031&amp;""="","",IFERROR(INDEX('الطلاب'!$C$6:$C$305,MATCH(B1031&amp;"",'الطلاب'!$A$6:$A$305,0))&amp;"",""))</f>
        <v/>
      </c>
    </row>
    <row r="1032">
      <c r="A1032" s="5" t="n"/>
      <c r="B1032" s="5" t="n"/>
      <c r="C1032" s="5" t="n"/>
      <c r="D1032" s="5" t="n"/>
      <c r="E1032" s="6">
        <f>IF(B1032&amp;""="","",IFERROR(INDEX('الطلاب'!$B$6:$B$305,MATCH(B1032&amp;"",'الطلاب'!$A$6:$A$305,0))&amp;"","كود غير موجود"))</f>
        <v/>
      </c>
      <c r="F1032" s="6">
        <f>IF(B1032&amp;""="","",IFERROR(INDEX('الطلاب'!$C$6:$C$305,MATCH(B1032&amp;"",'الطلاب'!$A$6:$A$305,0))&amp;"",""))</f>
        <v/>
      </c>
    </row>
    <row r="1033">
      <c r="A1033" s="5" t="n"/>
      <c r="B1033" s="5" t="n"/>
      <c r="C1033" s="5" t="n"/>
      <c r="D1033" s="5" t="n"/>
      <c r="E1033" s="6">
        <f>IF(B1033&amp;""="","",IFERROR(INDEX('الطلاب'!$B$6:$B$305,MATCH(B1033&amp;"",'الطلاب'!$A$6:$A$305,0))&amp;"","كود غير موجود"))</f>
        <v/>
      </c>
      <c r="F1033" s="6">
        <f>IF(B1033&amp;""="","",IFERROR(INDEX('الطلاب'!$C$6:$C$305,MATCH(B1033&amp;"",'الطلاب'!$A$6:$A$305,0))&amp;"",""))</f>
        <v/>
      </c>
    </row>
    <row r="1034">
      <c r="A1034" s="5" t="n"/>
      <c r="B1034" s="5" t="n"/>
      <c r="C1034" s="5" t="n"/>
      <c r="D1034" s="5" t="n"/>
      <c r="E1034" s="6">
        <f>IF(B1034&amp;""="","",IFERROR(INDEX('الطلاب'!$B$6:$B$305,MATCH(B1034&amp;"",'الطلاب'!$A$6:$A$305,0))&amp;"","كود غير موجود"))</f>
        <v/>
      </c>
      <c r="F1034" s="6">
        <f>IF(B1034&amp;""="","",IFERROR(INDEX('الطلاب'!$C$6:$C$305,MATCH(B1034&amp;"",'الطلاب'!$A$6:$A$305,0))&amp;"",""))</f>
        <v/>
      </c>
    </row>
    <row r="1035">
      <c r="A1035" s="5" t="n"/>
      <c r="B1035" s="5" t="n"/>
      <c r="C1035" s="5" t="n"/>
      <c r="D1035" s="5" t="n"/>
      <c r="E1035" s="6">
        <f>IF(B1035&amp;""="","",IFERROR(INDEX('الطلاب'!$B$6:$B$305,MATCH(B1035&amp;"",'الطلاب'!$A$6:$A$305,0))&amp;"","كود غير موجود"))</f>
        <v/>
      </c>
      <c r="F1035" s="6">
        <f>IF(B1035&amp;""="","",IFERROR(INDEX('الطلاب'!$C$6:$C$305,MATCH(B1035&amp;"",'الطلاب'!$A$6:$A$305,0))&amp;"",""))</f>
        <v/>
      </c>
    </row>
    <row r="1036">
      <c r="A1036" s="5" t="n"/>
      <c r="B1036" s="5" t="n"/>
      <c r="C1036" s="5" t="n"/>
      <c r="D1036" s="5" t="n"/>
      <c r="E1036" s="6">
        <f>IF(B1036&amp;""="","",IFERROR(INDEX('الطلاب'!$B$6:$B$305,MATCH(B1036&amp;"",'الطلاب'!$A$6:$A$305,0))&amp;"","كود غير موجود"))</f>
        <v/>
      </c>
      <c r="F1036" s="6">
        <f>IF(B1036&amp;""="","",IFERROR(INDEX('الطلاب'!$C$6:$C$305,MATCH(B1036&amp;"",'الطلاب'!$A$6:$A$305,0))&amp;"",""))</f>
        <v/>
      </c>
    </row>
    <row r="1037">
      <c r="A1037" s="5" t="n"/>
      <c r="B1037" s="5" t="n"/>
      <c r="C1037" s="5" t="n"/>
      <c r="D1037" s="5" t="n"/>
      <c r="E1037" s="6">
        <f>IF(B1037&amp;""="","",IFERROR(INDEX('الطلاب'!$B$6:$B$305,MATCH(B1037&amp;"",'الطلاب'!$A$6:$A$305,0))&amp;"","كود غير موجود"))</f>
        <v/>
      </c>
      <c r="F1037" s="6">
        <f>IF(B1037&amp;""="","",IFERROR(INDEX('الطلاب'!$C$6:$C$305,MATCH(B1037&amp;"",'الطلاب'!$A$6:$A$305,0))&amp;"",""))</f>
        <v/>
      </c>
    </row>
    <row r="1038">
      <c r="A1038" s="5" t="n"/>
      <c r="B1038" s="5" t="n"/>
      <c r="C1038" s="5" t="n"/>
      <c r="D1038" s="5" t="n"/>
      <c r="E1038" s="6">
        <f>IF(B1038&amp;""="","",IFERROR(INDEX('الطلاب'!$B$6:$B$305,MATCH(B1038&amp;"",'الطلاب'!$A$6:$A$305,0))&amp;"","كود غير موجود"))</f>
        <v/>
      </c>
      <c r="F1038" s="6">
        <f>IF(B1038&amp;""="","",IFERROR(INDEX('الطلاب'!$C$6:$C$305,MATCH(B1038&amp;"",'الطلاب'!$A$6:$A$305,0))&amp;"",""))</f>
        <v/>
      </c>
    </row>
    <row r="1039">
      <c r="A1039" s="5" t="n"/>
      <c r="B1039" s="5" t="n"/>
      <c r="C1039" s="5" t="n"/>
      <c r="D1039" s="5" t="n"/>
      <c r="E1039" s="6">
        <f>IF(B1039&amp;""="","",IFERROR(INDEX('الطلاب'!$B$6:$B$305,MATCH(B1039&amp;"",'الطلاب'!$A$6:$A$305,0))&amp;"","كود غير موجود"))</f>
        <v/>
      </c>
      <c r="F1039" s="6">
        <f>IF(B1039&amp;""="","",IFERROR(INDEX('الطلاب'!$C$6:$C$305,MATCH(B1039&amp;"",'الطلاب'!$A$6:$A$305,0))&amp;"",""))</f>
        <v/>
      </c>
    </row>
    <row r="1040">
      <c r="A1040" s="5" t="n"/>
      <c r="B1040" s="5" t="n"/>
      <c r="C1040" s="5" t="n"/>
      <c r="D1040" s="5" t="n"/>
      <c r="E1040" s="6">
        <f>IF(B1040&amp;""="","",IFERROR(INDEX('الطلاب'!$B$6:$B$305,MATCH(B1040&amp;"",'الطلاب'!$A$6:$A$305,0))&amp;"","كود غير موجود"))</f>
        <v/>
      </c>
      <c r="F1040" s="6">
        <f>IF(B1040&amp;""="","",IFERROR(INDEX('الطلاب'!$C$6:$C$305,MATCH(B1040&amp;"",'الطلاب'!$A$6:$A$305,0))&amp;"",""))</f>
        <v/>
      </c>
    </row>
    <row r="1041">
      <c r="A1041" s="5" t="n"/>
      <c r="B1041" s="5" t="n"/>
      <c r="C1041" s="5" t="n"/>
      <c r="D1041" s="5" t="n"/>
      <c r="E1041" s="6">
        <f>IF(B1041&amp;""="","",IFERROR(INDEX('الطلاب'!$B$6:$B$305,MATCH(B1041&amp;"",'الطلاب'!$A$6:$A$305,0))&amp;"","كود غير موجود"))</f>
        <v/>
      </c>
      <c r="F1041" s="6">
        <f>IF(B1041&amp;""="","",IFERROR(INDEX('الطلاب'!$C$6:$C$305,MATCH(B1041&amp;"",'الطلاب'!$A$6:$A$305,0))&amp;"",""))</f>
        <v/>
      </c>
    </row>
    <row r="1042">
      <c r="A1042" s="5" t="n"/>
      <c r="B1042" s="5" t="n"/>
      <c r="C1042" s="5" t="n"/>
      <c r="D1042" s="5" t="n"/>
      <c r="E1042" s="6">
        <f>IF(B1042&amp;""="","",IFERROR(INDEX('الطلاب'!$B$6:$B$305,MATCH(B1042&amp;"",'الطلاب'!$A$6:$A$305,0))&amp;"","كود غير موجود"))</f>
        <v/>
      </c>
      <c r="F1042" s="6">
        <f>IF(B1042&amp;""="","",IFERROR(INDEX('الطلاب'!$C$6:$C$305,MATCH(B1042&amp;"",'الطلاب'!$A$6:$A$305,0))&amp;"",""))</f>
        <v/>
      </c>
    </row>
    <row r="1043">
      <c r="A1043" s="5" t="n"/>
      <c r="B1043" s="5" t="n"/>
      <c r="C1043" s="5" t="n"/>
      <c r="D1043" s="5" t="n"/>
      <c r="E1043" s="6">
        <f>IF(B1043&amp;""="","",IFERROR(INDEX('الطلاب'!$B$6:$B$305,MATCH(B1043&amp;"",'الطلاب'!$A$6:$A$305,0))&amp;"","كود غير موجود"))</f>
        <v/>
      </c>
      <c r="F1043" s="6">
        <f>IF(B1043&amp;""="","",IFERROR(INDEX('الطلاب'!$C$6:$C$305,MATCH(B1043&amp;"",'الطلاب'!$A$6:$A$305,0))&amp;"",""))</f>
        <v/>
      </c>
    </row>
    <row r="1044">
      <c r="A1044" s="5" t="n"/>
      <c r="B1044" s="5" t="n"/>
      <c r="C1044" s="5" t="n"/>
      <c r="D1044" s="5" t="n"/>
      <c r="E1044" s="6">
        <f>IF(B1044&amp;""="","",IFERROR(INDEX('الطلاب'!$B$6:$B$305,MATCH(B1044&amp;"",'الطلاب'!$A$6:$A$305,0))&amp;"","كود غير موجود"))</f>
        <v/>
      </c>
      <c r="F1044" s="6">
        <f>IF(B1044&amp;""="","",IFERROR(INDEX('الطلاب'!$C$6:$C$305,MATCH(B1044&amp;"",'الطلاب'!$A$6:$A$305,0))&amp;"",""))</f>
        <v/>
      </c>
    </row>
    <row r="1045">
      <c r="A1045" s="5" t="n"/>
      <c r="B1045" s="5" t="n"/>
      <c r="C1045" s="5" t="n"/>
      <c r="D1045" s="5" t="n"/>
      <c r="E1045" s="6">
        <f>IF(B1045&amp;""="","",IFERROR(INDEX('الطلاب'!$B$6:$B$305,MATCH(B1045&amp;"",'الطلاب'!$A$6:$A$305,0))&amp;"","كود غير موجود"))</f>
        <v/>
      </c>
      <c r="F1045" s="6">
        <f>IF(B1045&amp;""="","",IFERROR(INDEX('الطلاب'!$C$6:$C$305,MATCH(B1045&amp;"",'الطلاب'!$A$6:$A$305,0))&amp;"",""))</f>
        <v/>
      </c>
    </row>
    <row r="1046">
      <c r="A1046" s="5" t="n"/>
      <c r="B1046" s="5" t="n"/>
      <c r="C1046" s="5" t="n"/>
      <c r="D1046" s="5" t="n"/>
      <c r="E1046" s="6">
        <f>IF(B1046&amp;""="","",IFERROR(INDEX('الطلاب'!$B$6:$B$305,MATCH(B1046&amp;"",'الطلاب'!$A$6:$A$305,0))&amp;"","كود غير موجود"))</f>
        <v/>
      </c>
      <c r="F1046" s="6">
        <f>IF(B1046&amp;""="","",IFERROR(INDEX('الطلاب'!$C$6:$C$305,MATCH(B1046&amp;"",'الطلاب'!$A$6:$A$305,0))&amp;"",""))</f>
        <v/>
      </c>
    </row>
    <row r="1047">
      <c r="A1047" s="5" t="n"/>
      <c r="B1047" s="5" t="n"/>
      <c r="C1047" s="5" t="n"/>
      <c r="D1047" s="5" t="n"/>
      <c r="E1047" s="6">
        <f>IF(B1047&amp;""="","",IFERROR(INDEX('الطلاب'!$B$6:$B$305,MATCH(B1047&amp;"",'الطلاب'!$A$6:$A$305,0))&amp;"","كود غير موجود"))</f>
        <v/>
      </c>
      <c r="F1047" s="6">
        <f>IF(B1047&amp;""="","",IFERROR(INDEX('الطلاب'!$C$6:$C$305,MATCH(B1047&amp;"",'الطلاب'!$A$6:$A$305,0))&amp;"",""))</f>
        <v/>
      </c>
    </row>
    <row r="1048">
      <c r="A1048" s="5" t="n"/>
      <c r="B1048" s="5" t="n"/>
      <c r="C1048" s="5" t="n"/>
      <c r="D1048" s="5" t="n"/>
      <c r="E1048" s="6">
        <f>IF(B1048&amp;""="","",IFERROR(INDEX('الطلاب'!$B$6:$B$305,MATCH(B1048&amp;"",'الطلاب'!$A$6:$A$305,0))&amp;"","كود غير موجود"))</f>
        <v/>
      </c>
      <c r="F1048" s="6">
        <f>IF(B1048&amp;""="","",IFERROR(INDEX('الطلاب'!$C$6:$C$305,MATCH(B1048&amp;"",'الطلاب'!$A$6:$A$305,0))&amp;"",""))</f>
        <v/>
      </c>
    </row>
    <row r="1049">
      <c r="A1049" s="5" t="n"/>
      <c r="B1049" s="5" t="n"/>
      <c r="C1049" s="5" t="n"/>
      <c r="D1049" s="5" t="n"/>
      <c r="E1049" s="6">
        <f>IF(B1049&amp;""="","",IFERROR(INDEX('الطلاب'!$B$6:$B$305,MATCH(B1049&amp;"",'الطلاب'!$A$6:$A$305,0))&amp;"","كود غير موجود"))</f>
        <v/>
      </c>
      <c r="F1049" s="6">
        <f>IF(B1049&amp;""="","",IFERROR(INDEX('الطلاب'!$C$6:$C$305,MATCH(B1049&amp;"",'الطلاب'!$A$6:$A$305,0))&amp;"",""))</f>
        <v/>
      </c>
    </row>
    <row r="1050">
      <c r="A1050" s="5" t="n"/>
      <c r="B1050" s="5" t="n"/>
      <c r="C1050" s="5" t="n"/>
      <c r="D1050" s="5" t="n"/>
      <c r="E1050" s="6">
        <f>IF(B1050&amp;""="","",IFERROR(INDEX('الطلاب'!$B$6:$B$305,MATCH(B1050&amp;"",'الطلاب'!$A$6:$A$305,0))&amp;"","كود غير موجود"))</f>
        <v/>
      </c>
      <c r="F1050" s="6">
        <f>IF(B1050&amp;""="","",IFERROR(INDEX('الطلاب'!$C$6:$C$305,MATCH(B1050&amp;"",'الطلاب'!$A$6:$A$305,0))&amp;"",""))</f>
        <v/>
      </c>
    </row>
    <row r="1051">
      <c r="A1051" s="5" t="n"/>
      <c r="B1051" s="5" t="n"/>
      <c r="C1051" s="5" t="n"/>
      <c r="D1051" s="5" t="n"/>
      <c r="E1051" s="6">
        <f>IF(B1051&amp;""="","",IFERROR(INDEX('الطلاب'!$B$6:$B$305,MATCH(B1051&amp;"",'الطلاب'!$A$6:$A$305,0))&amp;"","كود غير موجود"))</f>
        <v/>
      </c>
      <c r="F1051" s="6">
        <f>IF(B1051&amp;""="","",IFERROR(INDEX('الطلاب'!$C$6:$C$305,MATCH(B1051&amp;"",'الطلاب'!$A$6:$A$305,0))&amp;"",""))</f>
        <v/>
      </c>
    </row>
    <row r="1052">
      <c r="A1052" s="5" t="n"/>
      <c r="B1052" s="5" t="n"/>
      <c r="C1052" s="5" t="n"/>
      <c r="D1052" s="5" t="n"/>
      <c r="E1052" s="6">
        <f>IF(B1052&amp;""="","",IFERROR(INDEX('الطلاب'!$B$6:$B$305,MATCH(B1052&amp;"",'الطلاب'!$A$6:$A$305,0))&amp;"","كود غير موجود"))</f>
        <v/>
      </c>
      <c r="F1052" s="6">
        <f>IF(B1052&amp;""="","",IFERROR(INDEX('الطلاب'!$C$6:$C$305,MATCH(B1052&amp;"",'الطلاب'!$A$6:$A$305,0))&amp;"",""))</f>
        <v/>
      </c>
    </row>
    <row r="1053">
      <c r="A1053" s="5" t="n"/>
      <c r="B1053" s="5" t="n"/>
      <c r="C1053" s="5" t="n"/>
      <c r="D1053" s="5" t="n"/>
      <c r="E1053" s="6">
        <f>IF(B1053&amp;""="","",IFERROR(INDEX('الطلاب'!$B$6:$B$305,MATCH(B1053&amp;"",'الطلاب'!$A$6:$A$305,0))&amp;"","كود غير موجود"))</f>
        <v/>
      </c>
      <c r="F1053" s="6">
        <f>IF(B1053&amp;""="","",IFERROR(INDEX('الطلاب'!$C$6:$C$305,MATCH(B1053&amp;"",'الطلاب'!$A$6:$A$305,0))&amp;"",""))</f>
        <v/>
      </c>
    </row>
    <row r="1054">
      <c r="A1054" s="5" t="n"/>
      <c r="B1054" s="5" t="n"/>
      <c r="C1054" s="5" t="n"/>
      <c r="D1054" s="5" t="n"/>
      <c r="E1054" s="6">
        <f>IF(B1054&amp;""="","",IFERROR(INDEX('الطلاب'!$B$6:$B$305,MATCH(B1054&amp;"",'الطلاب'!$A$6:$A$305,0))&amp;"","كود غير موجود"))</f>
        <v/>
      </c>
      <c r="F1054" s="6">
        <f>IF(B1054&amp;""="","",IFERROR(INDEX('الطلاب'!$C$6:$C$305,MATCH(B1054&amp;"",'الطلاب'!$A$6:$A$305,0))&amp;"",""))</f>
        <v/>
      </c>
    </row>
    <row r="1055">
      <c r="A1055" s="5" t="n"/>
      <c r="B1055" s="5" t="n"/>
      <c r="C1055" s="5" t="n"/>
      <c r="D1055" s="5" t="n"/>
      <c r="E1055" s="6">
        <f>IF(B1055&amp;""="","",IFERROR(INDEX('الطلاب'!$B$6:$B$305,MATCH(B1055&amp;"",'الطلاب'!$A$6:$A$305,0))&amp;"","كود غير موجود"))</f>
        <v/>
      </c>
      <c r="F1055" s="6">
        <f>IF(B1055&amp;""="","",IFERROR(INDEX('الطلاب'!$C$6:$C$305,MATCH(B1055&amp;"",'الطلاب'!$A$6:$A$305,0))&amp;"",""))</f>
        <v/>
      </c>
    </row>
    <row r="1056">
      <c r="A1056" s="5" t="n"/>
      <c r="B1056" s="5" t="n"/>
      <c r="C1056" s="5" t="n"/>
      <c r="D1056" s="5" t="n"/>
      <c r="E1056" s="6">
        <f>IF(B1056&amp;""="","",IFERROR(INDEX('الطلاب'!$B$6:$B$305,MATCH(B1056&amp;"",'الطلاب'!$A$6:$A$305,0))&amp;"","كود غير موجود"))</f>
        <v/>
      </c>
      <c r="F1056" s="6">
        <f>IF(B1056&amp;""="","",IFERROR(INDEX('الطلاب'!$C$6:$C$305,MATCH(B1056&amp;"",'الطلاب'!$A$6:$A$305,0))&amp;"",""))</f>
        <v/>
      </c>
    </row>
    <row r="1057">
      <c r="A1057" s="5" t="n"/>
      <c r="B1057" s="5" t="n"/>
      <c r="C1057" s="5" t="n"/>
      <c r="D1057" s="5" t="n"/>
      <c r="E1057" s="6">
        <f>IF(B1057&amp;""="","",IFERROR(INDEX('الطلاب'!$B$6:$B$305,MATCH(B1057&amp;"",'الطلاب'!$A$6:$A$305,0))&amp;"","كود غير موجود"))</f>
        <v/>
      </c>
      <c r="F1057" s="6">
        <f>IF(B1057&amp;""="","",IFERROR(INDEX('الطلاب'!$C$6:$C$305,MATCH(B1057&amp;"",'الطلاب'!$A$6:$A$305,0))&amp;"",""))</f>
        <v/>
      </c>
    </row>
    <row r="1058">
      <c r="A1058" s="5" t="n"/>
      <c r="B1058" s="5" t="n"/>
      <c r="C1058" s="5" t="n"/>
      <c r="D1058" s="5" t="n"/>
      <c r="E1058" s="6">
        <f>IF(B1058&amp;""="","",IFERROR(INDEX('الطلاب'!$B$6:$B$305,MATCH(B1058&amp;"",'الطلاب'!$A$6:$A$305,0))&amp;"","كود غير موجود"))</f>
        <v/>
      </c>
      <c r="F1058" s="6">
        <f>IF(B1058&amp;""="","",IFERROR(INDEX('الطلاب'!$C$6:$C$305,MATCH(B1058&amp;"",'الطلاب'!$A$6:$A$305,0))&amp;"",""))</f>
        <v/>
      </c>
    </row>
    <row r="1059">
      <c r="A1059" s="5" t="n"/>
      <c r="B1059" s="5" t="n"/>
      <c r="C1059" s="5" t="n"/>
      <c r="D1059" s="5" t="n"/>
      <c r="E1059" s="6">
        <f>IF(B1059&amp;""="","",IFERROR(INDEX('الطلاب'!$B$6:$B$305,MATCH(B1059&amp;"",'الطلاب'!$A$6:$A$305,0))&amp;"","كود غير موجود"))</f>
        <v/>
      </c>
      <c r="F1059" s="6">
        <f>IF(B1059&amp;""="","",IFERROR(INDEX('الطلاب'!$C$6:$C$305,MATCH(B1059&amp;"",'الطلاب'!$A$6:$A$305,0))&amp;"",""))</f>
        <v/>
      </c>
    </row>
    <row r="1060">
      <c r="A1060" s="5" t="n"/>
      <c r="B1060" s="5" t="n"/>
      <c r="C1060" s="5" t="n"/>
      <c r="D1060" s="5" t="n"/>
      <c r="E1060" s="6">
        <f>IF(B1060&amp;""="","",IFERROR(INDEX('الطلاب'!$B$6:$B$305,MATCH(B1060&amp;"",'الطلاب'!$A$6:$A$305,0))&amp;"","كود غير موجود"))</f>
        <v/>
      </c>
      <c r="F1060" s="6">
        <f>IF(B1060&amp;""="","",IFERROR(INDEX('الطلاب'!$C$6:$C$305,MATCH(B1060&amp;"",'الطلاب'!$A$6:$A$305,0))&amp;"",""))</f>
        <v/>
      </c>
    </row>
    <row r="1061">
      <c r="A1061" s="5" t="n"/>
      <c r="B1061" s="5" t="n"/>
      <c r="C1061" s="5" t="n"/>
      <c r="D1061" s="5" t="n"/>
      <c r="E1061" s="6">
        <f>IF(B1061&amp;""="","",IFERROR(INDEX('الطلاب'!$B$6:$B$305,MATCH(B1061&amp;"",'الطلاب'!$A$6:$A$305,0))&amp;"","كود غير موجود"))</f>
        <v/>
      </c>
      <c r="F1061" s="6">
        <f>IF(B1061&amp;""="","",IFERROR(INDEX('الطلاب'!$C$6:$C$305,MATCH(B1061&amp;"",'الطلاب'!$A$6:$A$305,0))&amp;"",""))</f>
        <v/>
      </c>
    </row>
    <row r="1062">
      <c r="A1062" s="5" t="n"/>
      <c r="B1062" s="5" t="n"/>
      <c r="C1062" s="5" t="n"/>
      <c r="D1062" s="5" t="n"/>
      <c r="E1062" s="6">
        <f>IF(B1062&amp;""="","",IFERROR(INDEX('الطلاب'!$B$6:$B$305,MATCH(B1062&amp;"",'الطلاب'!$A$6:$A$305,0))&amp;"","كود غير موجود"))</f>
        <v/>
      </c>
      <c r="F1062" s="6">
        <f>IF(B1062&amp;""="","",IFERROR(INDEX('الطلاب'!$C$6:$C$305,MATCH(B1062&amp;"",'الطلاب'!$A$6:$A$305,0))&amp;"",""))</f>
        <v/>
      </c>
    </row>
    <row r="1063">
      <c r="A1063" s="5" t="n"/>
      <c r="B1063" s="5" t="n"/>
      <c r="C1063" s="5" t="n"/>
      <c r="D1063" s="5" t="n"/>
      <c r="E1063" s="6">
        <f>IF(B1063&amp;""="","",IFERROR(INDEX('الطلاب'!$B$6:$B$305,MATCH(B1063&amp;"",'الطلاب'!$A$6:$A$305,0))&amp;"","كود غير موجود"))</f>
        <v/>
      </c>
      <c r="F1063" s="6">
        <f>IF(B1063&amp;""="","",IFERROR(INDEX('الطلاب'!$C$6:$C$305,MATCH(B1063&amp;"",'الطلاب'!$A$6:$A$305,0))&amp;"",""))</f>
        <v/>
      </c>
    </row>
    <row r="1064">
      <c r="A1064" s="5" t="n"/>
      <c r="B1064" s="5" t="n"/>
      <c r="C1064" s="5" t="n"/>
      <c r="D1064" s="5" t="n"/>
      <c r="E1064" s="6">
        <f>IF(B1064&amp;""="","",IFERROR(INDEX('الطلاب'!$B$6:$B$305,MATCH(B1064&amp;"",'الطلاب'!$A$6:$A$305,0))&amp;"","كود غير موجود"))</f>
        <v/>
      </c>
      <c r="F1064" s="6">
        <f>IF(B1064&amp;""="","",IFERROR(INDEX('الطلاب'!$C$6:$C$305,MATCH(B1064&amp;"",'الطلاب'!$A$6:$A$305,0))&amp;"",""))</f>
        <v/>
      </c>
    </row>
    <row r="1065">
      <c r="A1065" s="5" t="n"/>
      <c r="B1065" s="5" t="n"/>
      <c r="C1065" s="5" t="n"/>
      <c r="D1065" s="5" t="n"/>
      <c r="E1065" s="6">
        <f>IF(B1065&amp;""="","",IFERROR(INDEX('الطلاب'!$B$6:$B$305,MATCH(B1065&amp;"",'الطلاب'!$A$6:$A$305,0))&amp;"","كود غير موجود"))</f>
        <v/>
      </c>
      <c r="F1065" s="6">
        <f>IF(B1065&amp;""="","",IFERROR(INDEX('الطلاب'!$C$6:$C$305,MATCH(B1065&amp;"",'الطلاب'!$A$6:$A$305,0))&amp;"",""))</f>
        <v/>
      </c>
    </row>
    <row r="1066">
      <c r="A1066" s="5" t="n"/>
      <c r="B1066" s="5" t="n"/>
      <c r="C1066" s="5" t="n"/>
      <c r="D1066" s="5" t="n"/>
      <c r="E1066" s="6">
        <f>IF(B1066&amp;""="","",IFERROR(INDEX('الطلاب'!$B$6:$B$305,MATCH(B1066&amp;"",'الطلاب'!$A$6:$A$305,0))&amp;"","كود غير موجود"))</f>
        <v/>
      </c>
      <c r="F1066" s="6">
        <f>IF(B1066&amp;""="","",IFERROR(INDEX('الطلاب'!$C$6:$C$305,MATCH(B1066&amp;"",'الطلاب'!$A$6:$A$305,0))&amp;"",""))</f>
        <v/>
      </c>
    </row>
    <row r="1067">
      <c r="A1067" s="5" t="n"/>
      <c r="B1067" s="5" t="n"/>
      <c r="C1067" s="5" t="n"/>
      <c r="D1067" s="5" t="n"/>
      <c r="E1067" s="6">
        <f>IF(B1067&amp;""="","",IFERROR(INDEX('الطلاب'!$B$6:$B$305,MATCH(B1067&amp;"",'الطلاب'!$A$6:$A$305,0))&amp;"","كود غير موجود"))</f>
        <v/>
      </c>
      <c r="F1067" s="6">
        <f>IF(B1067&amp;""="","",IFERROR(INDEX('الطلاب'!$C$6:$C$305,MATCH(B1067&amp;"",'الطلاب'!$A$6:$A$305,0))&amp;"",""))</f>
        <v/>
      </c>
    </row>
    <row r="1068">
      <c r="A1068" s="5" t="n"/>
      <c r="B1068" s="5" t="n"/>
      <c r="C1068" s="5" t="n"/>
      <c r="D1068" s="5" t="n"/>
      <c r="E1068" s="6">
        <f>IF(B1068&amp;""="","",IFERROR(INDEX('الطلاب'!$B$6:$B$305,MATCH(B1068&amp;"",'الطلاب'!$A$6:$A$305,0))&amp;"","كود غير موجود"))</f>
        <v/>
      </c>
      <c r="F1068" s="6">
        <f>IF(B1068&amp;""="","",IFERROR(INDEX('الطلاب'!$C$6:$C$305,MATCH(B1068&amp;"",'الطلاب'!$A$6:$A$305,0))&amp;"",""))</f>
        <v/>
      </c>
    </row>
    <row r="1069">
      <c r="A1069" s="5" t="n"/>
      <c r="B1069" s="5" t="n"/>
      <c r="C1069" s="5" t="n"/>
      <c r="D1069" s="5" t="n"/>
      <c r="E1069" s="6">
        <f>IF(B1069&amp;""="","",IFERROR(INDEX('الطلاب'!$B$6:$B$305,MATCH(B1069&amp;"",'الطلاب'!$A$6:$A$305,0))&amp;"","كود غير موجود"))</f>
        <v/>
      </c>
      <c r="F1069" s="6">
        <f>IF(B1069&amp;""="","",IFERROR(INDEX('الطلاب'!$C$6:$C$305,MATCH(B1069&amp;"",'الطلاب'!$A$6:$A$305,0))&amp;"",""))</f>
        <v/>
      </c>
    </row>
    <row r="1070">
      <c r="A1070" s="5" t="n"/>
      <c r="B1070" s="5" t="n"/>
      <c r="C1070" s="5" t="n"/>
      <c r="D1070" s="5" t="n"/>
      <c r="E1070" s="6">
        <f>IF(B1070&amp;""="","",IFERROR(INDEX('الطلاب'!$B$6:$B$305,MATCH(B1070&amp;"",'الطلاب'!$A$6:$A$305,0))&amp;"","كود غير موجود"))</f>
        <v/>
      </c>
      <c r="F1070" s="6">
        <f>IF(B1070&amp;""="","",IFERROR(INDEX('الطلاب'!$C$6:$C$305,MATCH(B1070&amp;"",'الطلاب'!$A$6:$A$305,0))&amp;"",""))</f>
        <v/>
      </c>
    </row>
    <row r="1071">
      <c r="A1071" s="5" t="n"/>
      <c r="B1071" s="5" t="n"/>
      <c r="C1071" s="5" t="n"/>
      <c r="D1071" s="5" t="n"/>
      <c r="E1071" s="6">
        <f>IF(B1071&amp;""="","",IFERROR(INDEX('الطلاب'!$B$6:$B$305,MATCH(B1071&amp;"",'الطلاب'!$A$6:$A$305,0))&amp;"","كود غير موجود"))</f>
        <v/>
      </c>
      <c r="F1071" s="6">
        <f>IF(B1071&amp;""="","",IFERROR(INDEX('الطلاب'!$C$6:$C$305,MATCH(B1071&amp;"",'الطلاب'!$A$6:$A$305,0))&amp;"",""))</f>
        <v/>
      </c>
    </row>
    <row r="1072">
      <c r="A1072" s="5" t="n"/>
      <c r="B1072" s="5" t="n"/>
      <c r="C1072" s="5" t="n"/>
      <c r="D1072" s="5" t="n"/>
      <c r="E1072" s="6">
        <f>IF(B1072&amp;""="","",IFERROR(INDEX('الطلاب'!$B$6:$B$305,MATCH(B1072&amp;"",'الطلاب'!$A$6:$A$305,0))&amp;"","كود غير موجود"))</f>
        <v/>
      </c>
      <c r="F1072" s="6">
        <f>IF(B1072&amp;""="","",IFERROR(INDEX('الطلاب'!$C$6:$C$305,MATCH(B1072&amp;"",'الطلاب'!$A$6:$A$305,0))&amp;"",""))</f>
        <v/>
      </c>
    </row>
    <row r="1073">
      <c r="A1073" s="5" t="n"/>
      <c r="B1073" s="5" t="n"/>
      <c r="C1073" s="5" t="n"/>
      <c r="D1073" s="5" t="n"/>
      <c r="E1073" s="6">
        <f>IF(B1073&amp;""="","",IFERROR(INDEX('الطلاب'!$B$6:$B$305,MATCH(B1073&amp;"",'الطلاب'!$A$6:$A$305,0))&amp;"","كود غير موجود"))</f>
        <v/>
      </c>
      <c r="F1073" s="6">
        <f>IF(B1073&amp;""="","",IFERROR(INDEX('الطلاب'!$C$6:$C$305,MATCH(B1073&amp;"",'الطلاب'!$A$6:$A$305,0))&amp;"",""))</f>
        <v/>
      </c>
    </row>
    <row r="1074">
      <c r="A1074" s="5" t="n"/>
      <c r="B1074" s="5" t="n"/>
      <c r="C1074" s="5" t="n"/>
      <c r="D1074" s="5" t="n"/>
      <c r="E1074" s="6">
        <f>IF(B1074&amp;""="","",IFERROR(INDEX('الطلاب'!$B$6:$B$305,MATCH(B1074&amp;"",'الطلاب'!$A$6:$A$305,0))&amp;"","كود غير موجود"))</f>
        <v/>
      </c>
      <c r="F1074" s="6">
        <f>IF(B1074&amp;""="","",IFERROR(INDEX('الطلاب'!$C$6:$C$305,MATCH(B1074&amp;"",'الطلاب'!$A$6:$A$305,0))&amp;"",""))</f>
        <v/>
      </c>
    </row>
    <row r="1075">
      <c r="A1075" s="5" t="n"/>
      <c r="B1075" s="5" t="n"/>
      <c r="C1075" s="5" t="n"/>
      <c r="D1075" s="5" t="n"/>
      <c r="E1075" s="6">
        <f>IF(B1075&amp;""="","",IFERROR(INDEX('الطلاب'!$B$6:$B$305,MATCH(B1075&amp;"",'الطلاب'!$A$6:$A$305,0))&amp;"","كود غير موجود"))</f>
        <v/>
      </c>
      <c r="F1075" s="6">
        <f>IF(B1075&amp;""="","",IFERROR(INDEX('الطلاب'!$C$6:$C$305,MATCH(B1075&amp;"",'الطلاب'!$A$6:$A$305,0))&amp;"",""))</f>
        <v/>
      </c>
    </row>
    <row r="1076">
      <c r="A1076" s="5" t="n"/>
      <c r="B1076" s="5" t="n"/>
      <c r="C1076" s="5" t="n"/>
      <c r="D1076" s="5" t="n"/>
      <c r="E1076" s="6">
        <f>IF(B1076&amp;""="","",IFERROR(INDEX('الطلاب'!$B$6:$B$305,MATCH(B1076&amp;"",'الطلاب'!$A$6:$A$305,0))&amp;"","كود غير موجود"))</f>
        <v/>
      </c>
      <c r="F1076" s="6">
        <f>IF(B1076&amp;""="","",IFERROR(INDEX('الطلاب'!$C$6:$C$305,MATCH(B1076&amp;"",'الطلاب'!$A$6:$A$305,0))&amp;"",""))</f>
        <v/>
      </c>
    </row>
    <row r="1077">
      <c r="A1077" s="5" t="n"/>
      <c r="B1077" s="5" t="n"/>
      <c r="C1077" s="5" t="n"/>
      <c r="D1077" s="5" t="n"/>
      <c r="E1077" s="6">
        <f>IF(B1077&amp;""="","",IFERROR(INDEX('الطلاب'!$B$6:$B$305,MATCH(B1077&amp;"",'الطلاب'!$A$6:$A$305,0))&amp;"","كود غير موجود"))</f>
        <v/>
      </c>
      <c r="F1077" s="6">
        <f>IF(B1077&amp;""="","",IFERROR(INDEX('الطلاب'!$C$6:$C$305,MATCH(B1077&amp;"",'الطلاب'!$A$6:$A$305,0))&amp;"",""))</f>
        <v/>
      </c>
    </row>
    <row r="1078">
      <c r="A1078" s="5" t="n"/>
      <c r="B1078" s="5" t="n"/>
      <c r="C1078" s="5" t="n"/>
      <c r="D1078" s="5" t="n"/>
      <c r="E1078" s="6">
        <f>IF(B1078&amp;""="","",IFERROR(INDEX('الطلاب'!$B$6:$B$305,MATCH(B1078&amp;"",'الطلاب'!$A$6:$A$305,0))&amp;"","كود غير موجود"))</f>
        <v/>
      </c>
      <c r="F1078" s="6">
        <f>IF(B1078&amp;""="","",IFERROR(INDEX('الطلاب'!$C$6:$C$305,MATCH(B1078&amp;"",'الطلاب'!$A$6:$A$305,0))&amp;"",""))</f>
        <v/>
      </c>
    </row>
    <row r="1079">
      <c r="A1079" s="5" t="n"/>
      <c r="B1079" s="5" t="n"/>
      <c r="C1079" s="5" t="n"/>
      <c r="D1079" s="5" t="n"/>
      <c r="E1079" s="6">
        <f>IF(B1079&amp;""="","",IFERROR(INDEX('الطلاب'!$B$6:$B$305,MATCH(B1079&amp;"",'الطلاب'!$A$6:$A$305,0))&amp;"","كود غير موجود"))</f>
        <v/>
      </c>
      <c r="F1079" s="6">
        <f>IF(B1079&amp;""="","",IFERROR(INDEX('الطلاب'!$C$6:$C$305,MATCH(B1079&amp;"",'الطلاب'!$A$6:$A$305,0))&amp;"",""))</f>
        <v/>
      </c>
    </row>
    <row r="1080">
      <c r="A1080" s="5" t="n"/>
      <c r="B1080" s="5" t="n"/>
      <c r="C1080" s="5" t="n"/>
      <c r="D1080" s="5" t="n"/>
      <c r="E1080" s="6">
        <f>IF(B1080&amp;""="","",IFERROR(INDEX('الطلاب'!$B$6:$B$305,MATCH(B1080&amp;"",'الطلاب'!$A$6:$A$305,0))&amp;"","كود غير موجود"))</f>
        <v/>
      </c>
      <c r="F1080" s="6">
        <f>IF(B1080&amp;""="","",IFERROR(INDEX('الطلاب'!$C$6:$C$305,MATCH(B1080&amp;"",'الطلاب'!$A$6:$A$305,0))&amp;"",""))</f>
        <v/>
      </c>
    </row>
    <row r="1081">
      <c r="A1081" s="5" t="n"/>
      <c r="B1081" s="5" t="n"/>
      <c r="C1081" s="5" t="n"/>
      <c r="D1081" s="5" t="n"/>
      <c r="E1081" s="6">
        <f>IF(B1081&amp;""="","",IFERROR(INDEX('الطلاب'!$B$6:$B$305,MATCH(B1081&amp;"",'الطلاب'!$A$6:$A$305,0))&amp;"","كود غير موجود"))</f>
        <v/>
      </c>
      <c r="F1081" s="6">
        <f>IF(B1081&amp;""="","",IFERROR(INDEX('الطلاب'!$C$6:$C$305,MATCH(B1081&amp;"",'الطلاب'!$A$6:$A$305,0))&amp;"",""))</f>
        <v/>
      </c>
    </row>
    <row r="1082">
      <c r="A1082" s="5" t="n"/>
      <c r="B1082" s="5" t="n"/>
      <c r="C1082" s="5" t="n"/>
      <c r="D1082" s="5" t="n"/>
      <c r="E1082" s="6">
        <f>IF(B1082&amp;""="","",IFERROR(INDEX('الطلاب'!$B$6:$B$305,MATCH(B1082&amp;"",'الطلاب'!$A$6:$A$305,0))&amp;"","كود غير موجود"))</f>
        <v/>
      </c>
      <c r="F1082" s="6">
        <f>IF(B1082&amp;""="","",IFERROR(INDEX('الطلاب'!$C$6:$C$305,MATCH(B1082&amp;"",'الطلاب'!$A$6:$A$305,0))&amp;"",""))</f>
        <v/>
      </c>
    </row>
    <row r="1083">
      <c r="A1083" s="5" t="n"/>
      <c r="B1083" s="5" t="n"/>
      <c r="C1083" s="5" t="n"/>
      <c r="D1083" s="5" t="n"/>
      <c r="E1083" s="6">
        <f>IF(B1083&amp;""="","",IFERROR(INDEX('الطلاب'!$B$6:$B$305,MATCH(B1083&amp;"",'الطلاب'!$A$6:$A$305,0))&amp;"","كود غير موجود"))</f>
        <v/>
      </c>
      <c r="F1083" s="6">
        <f>IF(B1083&amp;""="","",IFERROR(INDEX('الطلاب'!$C$6:$C$305,MATCH(B1083&amp;"",'الطلاب'!$A$6:$A$305,0))&amp;"",""))</f>
        <v/>
      </c>
    </row>
    <row r="1084">
      <c r="A1084" s="5" t="n"/>
      <c r="B1084" s="5" t="n"/>
      <c r="C1084" s="5" t="n"/>
      <c r="D1084" s="5" t="n"/>
      <c r="E1084" s="6">
        <f>IF(B1084&amp;""="","",IFERROR(INDEX('الطلاب'!$B$6:$B$305,MATCH(B1084&amp;"",'الطلاب'!$A$6:$A$305,0))&amp;"","كود غير موجود"))</f>
        <v/>
      </c>
      <c r="F1084" s="6">
        <f>IF(B1084&amp;""="","",IFERROR(INDEX('الطلاب'!$C$6:$C$305,MATCH(B1084&amp;"",'الطلاب'!$A$6:$A$305,0))&amp;"",""))</f>
        <v/>
      </c>
    </row>
    <row r="1085">
      <c r="A1085" s="5" t="n"/>
      <c r="B1085" s="5" t="n"/>
      <c r="C1085" s="5" t="n"/>
      <c r="D1085" s="5" t="n"/>
      <c r="E1085" s="6">
        <f>IF(B1085&amp;""="","",IFERROR(INDEX('الطلاب'!$B$6:$B$305,MATCH(B1085&amp;"",'الطلاب'!$A$6:$A$305,0))&amp;"","كود غير موجود"))</f>
        <v/>
      </c>
      <c r="F1085" s="6">
        <f>IF(B1085&amp;""="","",IFERROR(INDEX('الطلاب'!$C$6:$C$305,MATCH(B1085&amp;"",'الطلاب'!$A$6:$A$305,0))&amp;"",""))</f>
        <v/>
      </c>
    </row>
    <row r="1086">
      <c r="A1086" s="5" t="n"/>
      <c r="B1086" s="5" t="n"/>
      <c r="C1086" s="5" t="n"/>
      <c r="D1086" s="5" t="n"/>
      <c r="E1086" s="6">
        <f>IF(B1086&amp;""="","",IFERROR(INDEX('الطلاب'!$B$6:$B$305,MATCH(B1086&amp;"",'الطلاب'!$A$6:$A$305,0))&amp;"","كود غير موجود"))</f>
        <v/>
      </c>
      <c r="F1086" s="6">
        <f>IF(B1086&amp;""="","",IFERROR(INDEX('الطلاب'!$C$6:$C$305,MATCH(B1086&amp;"",'الطلاب'!$A$6:$A$305,0))&amp;"",""))</f>
        <v/>
      </c>
    </row>
    <row r="1087">
      <c r="A1087" s="5" t="n"/>
      <c r="B1087" s="5" t="n"/>
      <c r="C1087" s="5" t="n"/>
      <c r="D1087" s="5" t="n"/>
      <c r="E1087" s="6">
        <f>IF(B1087&amp;""="","",IFERROR(INDEX('الطلاب'!$B$6:$B$305,MATCH(B1087&amp;"",'الطلاب'!$A$6:$A$305,0))&amp;"","كود غير موجود"))</f>
        <v/>
      </c>
      <c r="F1087" s="6">
        <f>IF(B1087&amp;""="","",IFERROR(INDEX('الطلاب'!$C$6:$C$305,MATCH(B1087&amp;"",'الطلاب'!$A$6:$A$305,0))&amp;"",""))</f>
        <v/>
      </c>
    </row>
    <row r="1088">
      <c r="A1088" s="5" t="n"/>
      <c r="B1088" s="5" t="n"/>
      <c r="C1088" s="5" t="n"/>
      <c r="D1088" s="5" t="n"/>
      <c r="E1088" s="6">
        <f>IF(B1088&amp;""="","",IFERROR(INDEX('الطلاب'!$B$6:$B$305,MATCH(B1088&amp;"",'الطلاب'!$A$6:$A$305,0))&amp;"","كود غير موجود"))</f>
        <v/>
      </c>
      <c r="F1088" s="6">
        <f>IF(B1088&amp;""="","",IFERROR(INDEX('الطلاب'!$C$6:$C$305,MATCH(B1088&amp;"",'الطلاب'!$A$6:$A$305,0))&amp;"",""))</f>
        <v/>
      </c>
    </row>
    <row r="1089">
      <c r="A1089" s="5" t="n"/>
      <c r="B1089" s="5" t="n"/>
      <c r="C1089" s="5" t="n"/>
      <c r="D1089" s="5" t="n"/>
      <c r="E1089" s="6">
        <f>IF(B1089&amp;""="","",IFERROR(INDEX('الطلاب'!$B$6:$B$305,MATCH(B1089&amp;"",'الطلاب'!$A$6:$A$305,0))&amp;"","كود غير موجود"))</f>
        <v/>
      </c>
      <c r="F1089" s="6">
        <f>IF(B1089&amp;""="","",IFERROR(INDEX('الطلاب'!$C$6:$C$305,MATCH(B1089&amp;"",'الطلاب'!$A$6:$A$305,0))&amp;"",""))</f>
        <v/>
      </c>
    </row>
    <row r="1090">
      <c r="A1090" s="5" t="n"/>
      <c r="B1090" s="5" t="n"/>
      <c r="C1090" s="5" t="n"/>
      <c r="D1090" s="5" t="n"/>
      <c r="E1090" s="6">
        <f>IF(B1090&amp;""="","",IFERROR(INDEX('الطلاب'!$B$6:$B$305,MATCH(B1090&amp;"",'الطلاب'!$A$6:$A$305,0))&amp;"","كود غير موجود"))</f>
        <v/>
      </c>
      <c r="F1090" s="6">
        <f>IF(B1090&amp;""="","",IFERROR(INDEX('الطلاب'!$C$6:$C$305,MATCH(B1090&amp;"",'الطلاب'!$A$6:$A$305,0))&amp;"",""))</f>
        <v/>
      </c>
    </row>
    <row r="1091">
      <c r="A1091" s="5" t="n"/>
      <c r="B1091" s="5" t="n"/>
      <c r="C1091" s="5" t="n"/>
      <c r="D1091" s="5" t="n"/>
      <c r="E1091" s="6">
        <f>IF(B1091&amp;""="","",IFERROR(INDEX('الطلاب'!$B$6:$B$305,MATCH(B1091&amp;"",'الطلاب'!$A$6:$A$305,0))&amp;"","كود غير موجود"))</f>
        <v/>
      </c>
      <c r="F1091" s="6">
        <f>IF(B1091&amp;""="","",IFERROR(INDEX('الطلاب'!$C$6:$C$305,MATCH(B1091&amp;"",'الطلاب'!$A$6:$A$305,0))&amp;"",""))</f>
        <v/>
      </c>
    </row>
    <row r="1092">
      <c r="A1092" s="5" t="n"/>
      <c r="B1092" s="5" t="n"/>
      <c r="C1092" s="5" t="n"/>
      <c r="D1092" s="5" t="n"/>
      <c r="E1092" s="6">
        <f>IF(B1092&amp;""="","",IFERROR(INDEX('الطلاب'!$B$6:$B$305,MATCH(B1092&amp;"",'الطلاب'!$A$6:$A$305,0))&amp;"","كود غير موجود"))</f>
        <v/>
      </c>
      <c r="F1092" s="6">
        <f>IF(B1092&amp;""="","",IFERROR(INDEX('الطلاب'!$C$6:$C$305,MATCH(B1092&amp;"",'الطلاب'!$A$6:$A$305,0))&amp;"",""))</f>
        <v/>
      </c>
    </row>
    <row r="1093">
      <c r="A1093" s="5" t="n"/>
      <c r="B1093" s="5" t="n"/>
      <c r="C1093" s="5" t="n"/>
      <c r="D1093" s="5" t="n"/>
      <c r="E1093" s="6">
        <f>IF(B1093&amp;""="","",IFERROR(INDEX('الطلاب'!$B$6:$B$305,MATCH(B1093&amp;"",'الطلاب'!$A$6:$A$305,0))&amp;"","كود غير موجود"))</f>
        <v/>
      </c>
      <c r="F1093" s="6">
        <f>IF(B1093&amp;""="","",IFERROR(INDEX('الطلاب'!$C$6:$C$305,MATCH(B1093&amp;"",'الطلاب'!$A$6:$A$305,0))&amp;"",""))</f>
        <v/>
      </c>
    </row>
    <row r="1094">
      <c r="A1094" s="5" t="n"/>
      <c r="B1094" s="5" t="n"/>
      <c r="C1094" s="5" t="n"/>
      <c r="D1094" s="5" t="n"/>
      <c r="E1094" s="6">
        <f>IF(B1094&amp;""="","",IFERROR(INDEX('الطلاب'!$B$6:$B$305,MATCH(B1094&amp;"",'الطلاب'!$A$6:$A$305,0))&amp;"","كود غير موجود"))</f>
        <v/>
      </c>
      <c r="F1094" s="6">
        <f>IF(B1094&amp;""="","",IFERROR(INDEX('الطلاب'!$C$6:$C$305,MATCH(B1094&amp;"",'الطلاب'!$A$6:$A$305,0))&amp;"",""))</f>
        <v/>
      </c>
    </row>
    <row r="1095">
      <c r="A1095" s="5" t="n"/>
      <c r="B1095" s="5" t="n"/>
      <c r="C1095" s="5" t="n"/>
      <c r="D1095" s="5" t="n"/>
      <c r="E1095" s="6">
        <f>IF(B1095&amp;""="","",IFERROR(INDEX('الطلاب'!$B$6:$B$305,MATCH(B1095&amp;"",'الطلاب'!$A$6:$A$305,0))&amp;"","كود غير موجود"))</f>
        <v/>
      </c>
      <c r="F1095" s="6">
        <f>IF(B1095&amp;""="","",IFERROR(INDEX('الطلاب'!$C$6:$C$305,MATCH(B1095&amp;"",'الطلاب'!$A$6:$A$305,0))&amp;"",""))</f>
        <v/>
      </c>
    </row>
    <row r="1096">
      <c r="A1096" s="5" t="n"/>
      <c r="B1096" s="5" t="n"/>
      <c r="C1096" s="5" t="n"/>
      <c r="D1096" s="5" t="n"/>
      <c r="E1096" s="6">
        <f>IF(B1096&amp;""="","",IFERROR(INDEX('الطلاب'!$B$6:$B$305,MATCH(B1096&amp;"",'الطلاب'!$A$6:$A$305,0))&amp;"","كود غير موجود"))</f>
        <v/>
      </c>
      <c r="F1096" s="6">
        <f>IF(B1096&amp;""="","",IFERROR(INDEX('الطلاب'!$C$6:$C$305,MATCH(B1096&amp;"",'الطلاب'!$A$6:$A$305,0))&amp;"",""))</f>
        <v/>
      </c>
    </row>
    <row r="1097">
      <c r="A1097" s="5" t="n"/>
      <c r="B1097" s="5" t="n"/>
      <c r="C1097" s="5" t="n"/>
      <c r="D1097" s="5" t="n"/>
      <c r="E1097" s="6">
        <f>IF(B1097&amp;""="","",IFERROR(INDEX('الطلاب'!$B$6:$B$305,MATCH(B1097&amp;"",'الطلاب'!$A$6:$A$305,0))&amp;"","كود غير موجود"))</f>
        <v/>
      </c>
      <c r="F1097" s="6">
        <f>IF(B1097&amp;""="","",IFERROR(INDEX('الطلاب'!$C$6:$C$305,MATCH(B1097&amp;"",'الطلاب'!$A$6:$A$305,0))&amp;"",""))</f>
        <v/>
      </c>
    </row>
    <row r="1098">
      <c r="A1098" s="5" t="n"/>
      <c r="B1098" s="5" t="n"/>
      <c r="C1098" s="5" t="n"/>
      <c r="D1098" s="5" t="n"/>
      <c r="E1098" s="6">
        <f>IF(B1098&amp;""="","",IFERROR(INDEX('الطلاب'!$B$6:$B$305,MATCH(B1098&amp;"",'الطلاب'!$A$6:$A$305,0))&amp;"","كود غير موجود"))</f>
        <v/>
      </c>
      <c r="F1098" s="6">
        <f>IF(B1098&amp;""="","",IFERROR(INDEX('الطلاب'!$C$6:$C$305,MATCH(B1098&amp;"",'الطلاب'!$A$6:$A$305,0))&amp;"",""))</f>
        <v/>
      </c>
    </row>
    <row r="1099">
      <c r="A1099" s="5" t="n"/>
      <c r="B1099" s="5" t="n"/>
      <c r="C1099" s="5" t="n"/>
      <c r="D1099" s="5" t="n"/>
      <c r="E1099" s="6">
        <f>IF(B1099&amp;""="","",IFERROR(INDEX('الطلاب'!$B$6:$B$305,MATCH(B1099&amp;"",'الطلاب'!$A$6:$A$305,0))&amp;"","كود غير موجود"))</f>
        <v/>
      </c>
      <c r="F1099" s="6">
        <f>IF(B1099&amp;""="","",IFERROR(INDEX('الطلاب'!$C$6:$C$305,MATCH(B1099&amp;"",'الطلاب'!$A$6:$A$305,0))&amp;"",""))</f>
        <v/>
      </c>
    </row>
    <row r="1100">
      <c r="A1100" s="5" t="n"/>
      <c r="B1100" s="5" t="n"/>
      <c r="C1100" s="5" t="n"/>
      <c r="D1100" s="5" t="n"/>
      <c r="E1100" s="6">
        <f>IF(B1100&amp;""="","",IFERROR(INDEX('الطلاب'!$B$6:$B$305,MATCH(B1100&amp;"",'الطلاب'!$A$6:$A$305,0))&amp;"","كود غير موجود"))</f>
        <v/>
      </c>
      <c r="F1100" s="6">
        <f>IF(B1100&amp;""="","",IFERROR(INDEX('الطلاب'!$C$6:$C$305,MATCH(B1100&amp;"",'الطلاب'!$A$6:$A$305,0))&amp;"",""))</f>
        <v/>
      </c>
    </row>
    <row r="1101">
      <c r="A1101" s="5" t="n"/>
      <c r="B1101" s="5" t="n"/>
      <c r="C1101" s="5" t="n"/>
      <c r="D1101" s="5" t="n"/>
      <c r="E1101" s="6">
        <f>IF(B1101&amp;""="","",IFERROR(INDEX('الطلاب'!$B$6:$B$305,MATCH(B1101&amp;"",'الطلاب'!$A$6:$A$305,0))&amp;"","كود غير موجود"))</f>
        <v/>
      </c>
      <c r="F1101" s="6">
        <f>IF(B1101&amp;""="","",IFERROR(INDEX('الطلاب'!$C$6:$C$305,MATCH(B1101&amp;"",'الطلاب'!$A$6:$A$305,0))&amp;"",""))</f>
        <v/>
      </c>
    </row>
    <row r="1102">
      <c r="A1102" s="5" t="n"/>
      <c r="B1102" s="5" t="n"/>
      <c r="C1102" s="5" t="n"/>
      <c r="D1102" s="5" t="n"/>
      <c r="E1102" s="6">
        <f>IF(B1102&amp;""="","",IFERROR(INDEX('الطلاب'!$B$6:$B$305,MATCH(B1102&amp;"",'الطلاب'!$A$6:$A$305,0))&amp;"","كود غير موجود"))</f>
        <v/>
      </c>
      <c r="F1102" s="6">
        <f>IF(B1102&amp;""="","",IFERROR(INDEX('الطلاب'!$C$6:$C$305,MATCH(B1102&amp;"",'الطلاب'!$A$6:$A$305,0))&amp;"",""))</f>
        <v/>
      </c>
    </row>
    <row r="1103">
      <c r="A1103" s="5" t="n"/>
      <c r="B1103" s="5" t="n"/>
      <c r="C1103" s="5" t="n"/>
      <c r="D1103" s="5" t="n"/>
      <c r="E1103" s="6">
        <f>IF(B1103&amp;""="","",IFERROR(INDEX('الطلاب'!$B$6:$B$305,MATCH(B1103&amp;"",'الطلاب'!$A$6:$A$305,0))&amp;"","كود غير موجود"))</f>
        <v/>
      </c>
      <c r="F1103" s="6">
        <f>IF(B1103&amp;""="","",IFERROR(INDEX('الطلاب'!$C$6:$C$305,MATCH(B1103&amp;"",'الطلاب'!$A$6:$A$305,0))&amp;"",""))</f>
        <v/>
      </c>
    </row>
    <row r="1104">
      <c r="A1104" s="5" t="n"/>
      <c r="B1104" s="5" t="n"/>
      <c r="C1104" s="5" t="n"/>
      <c r="D1104" s="5" t="n"/>
      <c r="E1104" s="6">
        <f>IF(B1104&amp;""="","",IFERROR(INDEX('الطلاب'!$B$6:$B$305,MATCH(B1104&amp;"",'الطلاب'!$A$6:$A$305,0))&amp;"","كود غير موجود"))</f>
        <v/>
      </c>
      <c r="F1104" s="6">
        <f>IF(B1104&amp;""="","",IFERROR(INDEX('الطلاب'!$C$6:$C$305,MATCH(B1104&amp;"",'الطلاب'!$A$6:$A$305,0))&amp;"",""))</f>
        <v/>
      </c>
    </row>
    <row r="1105">
      <c r="A1105" s="5" t="n"/>
      <c r="B1105" s="5" t="n"/>
      <c r="C1105" s="5" t="n"/>
      <c r="D1105" s="5" t="n"/>
      <c r="E1105" s="6">
        <f>IF(B1105&amp;""="","",IFERROR(INDEX('الطلاب'!$B$6:$B$305,MATCH(B1105&amp;"",'الطلاب'!$A$6:$A$305,0))&amp;"","كود غير موجود"))</f>
        <v/>
      </c>
      <c r="F1105" s="6">
        <f>IF(B1105&amp;""="","",IFERROR(INDEX('الطلاب'!$C$6:$C$305,MATCH(B1105&amp;"",'الطلاب'!$A$6:$A$305,0))&amp;"",""))</f>
        <v/>
      </c>
    </row>
    <row r="1106">
      <c r="A1106" s="5" t="n"/>
      <c r="B1106" s="5" t="n"/>
      <c r="C1106" s="5" t="n"/>
      <c r="D1106" s="5" t="n"/>
      <c r="E1106" s="6">
        <f>IF(B1106&amp;""="","",IFERROR(INDEX('الطلاب'!$B$6:$B$305,MATCH(B1106&amp;"",'الطلاب'!$A$6:$A$305,0))&amp;"","كود غير موجود"))</f>
        <v/>
      </c>
      <c r="F1106" s="6">
        <f>IF(B1106&amp;""="","",IFERROR(INDEX('الطلاب'!$C$6:$C$305,MATCH(B1106&amp;"",'الطلاب'!$A$6:$A$305,0))&amp;"",""))</f>
        <v/>
      </c>
    </row>
    <row r="1107">
      <c r="A1107" s="5" t="n"/>
      <c r="B1107" s="5" t="n"/>
      <c r="C1107" s="5" t="n"/>
      <c r="D1107" s="5" t="n"/>
      <c r="E1107" s="6">
        <f>IF(B1107&amp;""="","",IFERROR(INDEX('الطلاب'!$B$6:$B$305,MATCH(B1107&amp;"",'الطلاب'!$A$6:$A$305,0))&amp;"","كود غير موجود"))</f>
        <v/>
      </c>
      <c r="F1107" s="6">
        <f>IF(B1107&amp;""="","",IFERROR(INDEX('الطلاب'!$C$6:$C$305,MATCH(B1107&amp;"",'الطلاب'!$A$6:$A$305,0))&amp;"",""))</f>
        <v/>
      </c>
    </row>
    <row r="1108">
      <c r="A1108" s="5" t="n"/>
      <c r="B1108" s="5" t="n"/>
      <c r="C1108" s="5" t="n"/>
      <c r="D1108" s="5" t="n"/>
      <c r="E1108" s="6">
        <f>IF(B1108&amp;""="","",IFERROR(INDEX('الطلاب'!$B$6:$B$305,MATCH(B1108&amp;"",'الطلاب'!$A$6:$A$305,0))&amp;"","كود غير موجود"))</f>
        <v/>
      </c>
      <c r="F1108" s="6">
        <f>IF(B1108&amp;""="","",IFERROR(INDEX('الطلاب'!$C$6:$C$305,MATCH(B1108&amp;"",'الطلاب'!$A$6:$A$305,0))&amp;"",""))</f>
        <v/>
      </c>
    </row>
    <row r="1109">
      <c r="A1109" s="5" t="n"/>
      <c r="B1109" s="5" t="n"/>
      <c r="C1109" s="5" t="n"/>
      <c r="D1109" s="5" t="n"/>
      <c r="E1109" s="6">
        <f>IF(B1109&amp;""="","",IFERROR(INDEX('الطلاب'!$B$6:$B$305,MATCH(B1109&amp;"",'الطلاب'!$A$6:$A$305,0))&amp;"","كود غير موجود"))</f>
        <v/>
      </c>
      <c r="F1109" s="6">
        <f>IF(B1109&amp;""="","",IFERROR(INDEX('الطلاب'!$C$6:$C$305,MATCH(B1109&amp;"",'الطلاب'!$A$6:$A$305,0))&amp;"",""))</f>
        <v/>
      </c>
    </row>
    <row r="1110">
      <c r="A1110" s="5" t="n"/>
      <c r="B1110" s="5" t="n"/>
      <c r="C1110" s="5" t="n"/>
      <c r="D1110" s="5" t="n"/>
      <c r="E1110" s="6">
        <f>IF(B1110&amp;""="","",IFERROR(INDEX('الطلاب'!$B$6:$B$305,MATCH(B1110&amp;"",'الطلاب'!$A$6:$A$305,0))&amp;"","كود غير موجود"))</f>
        <v/>
      </c>
      <c r="F1110" s="6">
        <f>IF(B1110&amp;""="","",IFERROR(INDEX('الطلاب'!$C$6:$C$305,MATCH(B1110&amp;"",'الطلاب'!$A$6:$A$305,0))&amp;"",""))</f>
        <v/>
      </c>
    </row>
    <row r="1111">
      <c r="A1111" s="5" t="n"/>
      <c r="B1111" s="5" t="n"/>
      <c r="C1111" s="5" t="n"/>
      <c r="D1111" s="5" t="n"/>
      <c r="E1111" s="6">
        <f>IF(B1111&amp;""="","",IFERROR(INDEX('الطلاب'!$B$6:$B$305,MATCH(B1111&amp;"",'الطلاب'!$A$6:$A$305,0))&amp;"","كود غير موجود"))</f>
        <v/>
      </c>
      <c r="F1111" s="6">
        <f>IF(B1111&amp;""="","",IFERROR(INDEX('الطلاب'!$C$6:$C$305,MATCH(B1111&amp;"",'الطلاب'!$A$6:$A$305,0))&amp;"",""))</f>
        <v/>
      </c>
    </row>
    <row r="1112">
      <c r="A1112" s="5" t="n"/>
      <c r="B1112" s="5" t="n"/>
      <c r="C1112" s="5" t="n"/>
      <c r="D1112" s="5" t="n"/>
      <c r="E1112" s="6">
        <f>IF(B1112&amp;""="","",IFERROR(INDEX('الطلاب'!$B$6:$B$305,MATCH(B1112&amp;"",'الطلاب'!$A$6:$A$305,0))&amp;"","كود غير موجود"))</f>
        <v/>
      </c>
      <c r="F1112" s="6">
        <f>IF(B1112&amp;""="","",IFERROR(INDEX('الطلاب'!$C$6:$C$305,MATCH(B1112&amp;"",'الطلاب'!$A$6:$A$305,0))&amp;"",""))</f>
        <v/>
      </c>
    </row>
    <row r="1113">
      <c r="A1113" s="5" t="n"/>
      <c r="B1113" s="5" t="n"/>
      <c r="C1113" s="5" t="n"/>
      <c r="D1113" s="5" t="n"/>
      <c r="E1113" s="6">
        <f>IF(B1113&amp;""="","",IFERROR(INDEX('الطلاب'!$B$6:$B$305,MATCH(B1113&amp;"",'الطلاب'!$A$6:$A$305,0))&amp;"","كود غير موجود"))</f>
        <v/>
      </c>
      <c r="F1113" s="6">
        <f>IF(B1113&amp;""="","",IFERROR(INDEX('الطلاب'!$C$6:$C$305,MATCH(B1113&amp;"",'الطلاب'!$A$6:$A$305,0))&amp;"",""))</f>
        <v/>
      </c>
    </row>
    <row r="1114">
      <c r="A1114" s="5" t="n"/>
      <c r="B1114" s="5" t="n"/>
      <c r="C1114" s="5" t="n"/>
      <c r="D1114" s="5" t="n"/>
      <c r="E1114" s="6">
        <f>IF(B1114&amp;""="","",IFERROR(INDEX('الطلاب'!$B$6:$B$305,MATCH(B1114&amp;"",'الطلاب'!$A$6:$A$305,0))&amp;"","كود غير موجود"))</f>
        <v/>
      </c>
      <c r="F1114" s="6">
        <f>IF(B1114&amp;""="","",IFERROR(INDEX('الطلاب'!$C$6:$C$305,MATCH(B1114&amp;"",'الطلاب'!$A$6:$A$305,0))&amp;"",""))</f>
        <v/>
      </c>
    </row>
    <row r="1115">
      <c r="A1115" s="5" t="n"/>
      <c r="B1115" s="5" t="n"/>
      <c r="C1115" s="5" t="n"/>
      <c r="D1115" s="5" t="n"/>
      <c r="E1115" s="6">
        <f>IF(B1115&amp;""="","",IFERROR(INDEX('الطلاب'!$B$6:$B$305,MATCH(B1115&amp;"",'الطلاب'!$A$6:$A$305,0))&amp;"","كود غير موجود"))</f>
        <v/>
      </c>
      <c r="F1115" s="6">
        <f>IF(B1115&amp;""="","",IFERROR(INDEX('الطلاب'!$C$6:$C$305,MATCH(B1115&amp;"",'الطلاب'!$A$6:$A$305,0))&amp;"",""))</f>
        <v/>
      </c>
    </row>
    <row r="1116">
      <c r="A1116" s="5" t="n"/>
      <c r="B1116" s="5" t="n"/>
      <c r="C1116" s="5" t="n"/>
      <c r="D1116" s="5" t="n"/>
      <c r="E1116" s="6">
        <f>IF(B1116&amp;""="","",IFERROR(INDEX('الطلاب'!$B$6:$B$305,MATCH(B1116&amp;"",'الطلاب'!$A$6:$A$305,0))&amp;"","كود غير موجود"))</f>
        <v/>
      </c>
      <c r="F1116" s="6">
        <f>IF(B1116&amp;""="","",IFERROR(INDEX('الطلاب'!$C$6:$C$305,MATCH(B1116&amp;"",'الطلاب'!$A$6:$A$305,0))&amp;"",""))</f>
        <v/>
      </c>
    </row>
    <row r="1117">
      <c r="A1117" s="5" t="n"/>
      <c r="B1117" s="5" t="n"/>
      <c r="C1117" s="5" t="n"/>
      <c r="D1117" s="5" t="n"/>
      <c r="E1117" s="6">
        <f>IF(B1117&amp;""="","",IFERROR(INDEX('الطلاب'!$B$6:$B$305,MATCH(B1117&amp;"",'الطلاب'!$A$6:$A$305,0))&amp;"","كود غير موجود"))</f>
        <v/>
      </c>
      <c r="F1117" s="6">
        <f>IF(B1117&amp;""="","",IFERROR(INDEX('الطلاب'!$C$6:$C$305,MATCH(B1117&amp;"",'الطلاب'!$A$6:$A$305,0))&amp;"",""))</f>
        <v/>
      </c>
    </row>
    <row r="1118">
      <c r="A1118" s="5" t="n"/>
      <c r="B1118" s="5" t="n"/>
      <c r="C1118" s="5" t="n"/>
      <c r="D1118" s="5" t="n"/>
      <c r="E1118" s="6">
        <f>IF(B1118&amp;""="","",IFERROR(INDEX('الطلاب'!$B$6:$B$305,MATCH(B1118&amp;"",'الطلاب'!$A$6:$A$305,0))&amp;"","كود غير موجود"))</f>
        <v/>
      </c>
      <c r="F1118" s="6">
        <f>IF(B1118&amp;""="","",IFERROR(INDEX('الطلاب'!$C$6:$C$305,MATCH(B1118&amp;"",'الطلاب'!$A$6:$A$305,0))&amp;"",""))</f>
        <v/>
      </c>
    </row>
    <row r="1119">
      <c r="A1119" s="5" t="n"/>
      <c r="B1119" s="5" t="n"/>
      <c r="C1119" s="5" t="n"/>
      <c r="D1119" s="5" t="n"/>
      <c r="E1119" s="6">
        <f>IF(B1119&amp;""="","",IFERROR(INDEX('الطلاب'!$B$6:$B$305,MATCH(B1119&amp;"",'الطلاب'!$A$6:$A$305,0))&amp;"","كود غير موجود"))</f>
        <v/>
      </c>
      <c r="F1119" s="6">
        <f>IF(B1119&amp;""="","",IFERROR(INDEX('الطلاب'!$C$6:$C$305,MATCH(B1119&amp;"",'الطلاب'!$A$6:$A$305,0))&amp;"",""))</f>
        <v/>
      </c>
    </row>
    <row r="1120">
      <c r="A1120" s="5" t="n"/>
      <c r="B1120" s="5" t="n"/>
      <c r="C1120" s="5" t="n"/>
      <c r="D1120" s="5" t="n"/>
      <c r="E1120" s="6">
        <f>IF(B1120&amp;""="","",IFERROR(INDEX('الطلاب'!$B$6:$B$305,MATCH(B1120&amp;"",'الطلاب'!$A$6:$A$305,0))&amp;"","كود غير موجود"))</f>
        <v/>
      </c>
      <c r="F1120" s="6">
        <f>IF(B1120&amp;""="","",IFERROR(INDEX('الطلاب'!$C$6:$C$305,MATCH(B1120&amp;"",'الطلاب'!$A$6:$A$305,0))&amp;"",""))</f>
        <v/>
      </c>
    </row>
    <row r="1121">
      <c r="A1121" s="5" t="n"/>
      <c r="B1121" s="5" t="n"/>
      <c r="C1121" s="5" t="n"/>
      <c r="D1121" s="5" t="n"/>
      <c r="E1121" s="6">
        <f>IF(B1121&amp;""="","",IFERROR(INDEX('الطلاب'!$B$6:$B$305,MATCH(B1121&amp;"",'الطلاب'!$A$6:$A$305,0))&amp;"","كود غير موجود"))</f>
        <v/>
      </c>
      <c r="F1121" s="6">
        <f>IF(B1121&amp;""="","",IFERROR(INDEX('الطلاب'!$C$6:$C$305,MATCH(B1121&amp;"",'الطلاب'!$A$6:$A$305,0))&amp;"",""))</f>
        <v/>
      </c>
    </row>
    <row r="1122">
      <c r="A1122" s="5" t="n"/>
      <c r="B1122" s="5" t="n"/>
      <c r="C1122" s="5" t="n"/>
      <c r="D1122" s="5" t="n"/>
      <c r="E1122" s="6">
        <f>IF(B1122&amp;""="","",IFERROR(INDEX('الطلاب'!$B$6:$B$305,MATCH(B1122&amp;"",'الطلاب'!$A$6:$A$305,0))&amp;"","كود غير موجود"))</f>
        <v/>
      </c>
      <c r="F1122" s="6">
        <f>IF(B1122&amp;""="","",IFERROR(INDEX('الطلاب'!$C$6:$C$305,MATCH(B1122&amp;"",'الطلاب'!$A$6:$A$305,0))&amp;"",""))</f>
        <v/>
      </c>
    </row>
    <row r="1123">
      <c r="A1123" s="5" t="n"/>
      <c r="B1123" s="5" t="n"/>
      <c r="C1123" s="5" t="n"/>
      <c r="D1123" s="5" t="n"/>
      <c r="E1123" s="6">
        <f>IF(B1123&amp;""="","",IFERROR(INDEX('الطلاب'!$B$6:$B$305,MATCH(B1123&amp;"",'الطلاب'!$A$6:$A$305,0))&amp;"","كود غير موجود"))</f>
        <v/>
      </c>
      <c r="F1123" s="6">
        <f>IF(B1123&amp;""="","",IFERROR(INDEX('الطلاب'!$C$6:$C$305,MATCH(B1123&amp;"",'الطلاب'!$A$6:$A$305,0))&amp;"",""))</f>
        <v/>
      </c>
    </row>
    <row r="1124">
      <c r="A1124" s="5" t="n"/>
      <c r="B1124" s="5" t="n"/>
      <c r="C1124" s="5" t="n"/>
      <c r="D1124" s="5" t="n"/>
      <c r="E1124" s="6">
        <f>IF(B1124&amp;""="","",IFERROR(INDEX('الطلاب'!$B$6:$B$305,MATCH(B1124&amp;"",'الطلاب'!$A$6:$A$305,0))&amp;"","كود غير موجود"))</f>
        <v/>
      </c>
      <c r="F1124" s="6">
        <f>IF(B1124&amp;""="","",IFERROR(INDEX('الطلاب'!$C$6:$C$305,MATCH(B1124&amp;"",'الطلاب'!$A$6:$A$305,0))&amp;"",""))</f>
        <v/>
      </c>
    </row>
    <row r="1125">
      <c r="A1125" s="5" t="n"/>
      <c r="B1125" s="5" t="n"/>
      <c r="C1125" s="5" t="n"/>
      <c r="D1125" s="5" t="n"/>
      <c r="E1125" s="6">
        <f>IF(B1125&amp;""="","",IFERROR(INDEX('الطلاب'!$B$6:$B$305,MATCH(B1125&amp;"",'الطلاب'!$A$6:$A$305,0))&amp;"","كود غير موجود"))</f>
        <v/>
      </c>
      <c r="F1125" s="6">
        <f>IF(B1125&amp;""="","",IFERROR(INDEX('الطلاب'!$C$6:$C$305,MATCH(B1125&amp;"",'الطلاب'!$A$6:$A$305,0))&amp;"",""))</f>
        <v/>
      </c>
    </row>
    <row r="1126">
      <c r="A1126" s="5" t="n"/>
      <c r="B1126" s="5" t="n"/>
      <c r="C1126" s="5" t="n"/>
      <c r="D1126" s="5" t="n"/>
      <c r="E1126" s="6">
        <f>IF(B1126&amp;""="","",IFERROR(INDEX('الطلاب'!$B$6:$B$305,MATCH(B1126&amp;"",'الطلاب'!$A$6:$A$305,0))&amp;"","كود غير موجود"))</f>
        <v/>
      </c>
      <c r="F1126" s="6">
        <f>IF(B1126&amp;""="","",IFERROR(INDEX('الطلاب'!$C$6:$C$305,MATCH(B1126&amp;"",'الطلاب'!$A$6:$A$305,0))&amp;"",""))</f>
        <v/>
      </c>
    </row>
    <row r="1127">
      <c r="A1127" s="5" t="n"/>
      <c r="B1127" s="5" t="n"/>
      <c r="C1127" s="5" t="n"/>
      <c r="D1127" s="5" t="n"/>
      <c r="E1127" s="6">
        <f>IF(B1127&amp;""="","",IFERROR(INDEX('الطلاب'!$B$6:$B$305,MATCH(B1127&amp;"",'الطلاب'!$A$6:$A$305,0))&amp;"","كود غير موجود"))</f>
        <v/>
      </c>
      <c r="F1127" s="6">
        <f>IF(B1127&amp;""="","",IFERROR(INDEX('الطلاب'!$C$6:$C$305,MATCH(B1127&amp;"",'الطلاب'!$A$6:$A$305,0))&amp;"",""))</f>
        <v/>
      </c>
    </row>
    <row r="1128">
      <c r="A1128" s="5" t="n"/>
      <c r="B1128" s="5" t="n"/>
      <c r="C1128" s="5" t="n"/>
      <c r="D1128" s="5" t="n"/>
      <c r="E1128" s="6">
        <f>IF(B1128&amp;""="","",IFERROR(INDEX('الطلاب'!$B$6:$B$305,MATCH(B1128&amp;"",'الطلاب'!$A$6:$A$305,0))&amp;"","كود غير موجود"))</f>
        <v/>
      </c>
      <c r="F1128" s="6">
        <f>IF(B1128&amp;""="","",IFERROR(INDEX('الطلاب'!$C$6:$C$305,MATCH(B1128&amp;"",'الطلاب'!$A$6:$A$305,0))&amp;"",""))</f>
        <v/>
      </c>
    </row>
    <row r="1129">
      <c r="A1129" s="5" t="n"/>
      <c r="B1129" s="5" t="n"/>
      <c r="C1129" s="5" t="n"/>
      <c r="D1129" s="5" t="n"/>
      <c r="E1129" s="6">
        <f>IF(B1129&amp;""="","",IFERROR(INDEX('الطلاب'!$B$6:$B$305,MATCH(B1129&amp;"",'الطلاب'!$A$6:$A$305,0))&amp;"","كود غير موجود"))</f>
        <v/>
      </c>
      <c r="F1129" s="6">
        <f>IF(B1129&amp;""="","",IFERROR(INDEX('الطلاب'!$C$6:$C$305,MATCH(B1129&amp;"",'الطلاب'!$A$6:$A$305,0))&amp;"",""))</f>
        <v/>
      </c>
    </row>
    <row r="1130">
      <c r="A1130" s="5" t="n"/>
      <c r="B1130" s="5" t="n"/>
      <c r="C1130" s="5" t="n"/>
      <c r="D1130" s="5" t="n"/>
      <c r="E1130" s="6">
        <f>IF(B1130&amp;""="","",IFERROR(INDEX('الطلاب'!$B$6:$B$305,MATCH(B1130&amp;"",'الطلاب'!$A$6:$A$305,0))&amp;"","كود غير موجود"))</f>
        <v/>
      </c>
      <c r="F1130" s="6">
        <f>IF(B1130&amp;""="","",IFERROR(INDEX('الطلاب'!$C$6:$C$305,MATCH(B1130&amp;"",'الطلاب'!$A$6:$A$305,0))&amp;"",""))</f>
        <v/>
      </c>
    </row>
    <row r="1131">
      <c r="A1131" s="5" t="n"/>
      <c r="B1131" s="5" t="n"/>
      <c r="C1131" s="5" t="n"/>
      <c r="D1131" s="5" t="n"/>
      <c r="E1131" s="6">
        <f>IF(B1131&amp;""="","",IFERROR(INDEX('الطلاب'!$B$6:$B$305,MATCH(B1131&amp;"",'الطلاب'!$A$6:$A$305,0))&amp;"","كود غير موجود"))</f>
        <v/>
      </c>
      <c r="F1131" s="6">
        <f>IF(B1131&amp;""="","",IFERROR(INDEX('الطلاب'!$C$6:$C$305,MATCH(B1131&amp;"",'الطلاب'!$A$6:$A$305,0))&amp;"",""))</f>
        <v/>
      </c>
    </row>
    <row r="1132">
      <c r="A1132" s="5" t="n"/>
      <c r="B1132" s="5" t="n"/>
      <c r="C1132" s="5" t="n"/>
      <c r="D1132" s="5" t="n"/>
      <c r="E1132" s="6">
        <f>IF(B1132&amp;""="","",IFERROR(INDEX('الطلاب'!$B$6:$B$305,MATCH(B1132&amp;"",'الطلاب'!$A$6:$A$305,0))&amp;"","كود غير موجود"))</f>
        <v/>
      </c>
      <c r="F1132" s="6">
        <f>IF(B1132&amp;""="","",IFERROR(INDEX('الطلاب'!$C$6:$C$305,MATCH(B1132&amp;"",'الطلاب'!$A$6:$A$305,0))&amp;"",""))</f>
        <v/>
      </c>
    </row>
    <row r="1133">
      <c r="A1133" s="5" t="n"/>
      <c r="B1133" s="5" t="n"/>
      <c r="C1133" s="5" t="n"/>
      <c r="D1133" s="5" t="n"/>
      <c r="E1133" s="6">
        <f>IF(B1133&amp;""="","",IFERROR(INDEX('الطلاب'!$B$6:$B$305,MATCH(B1133&amp;"",'الطلاب'!$A$6:$A$305,0))&amp;"","كود غير موجود"))</f>
        <v/>
      </c>
      <c r="F1133" s="6">
        <f>IF(B1133&amp;""="","",IFERROR(INDEX('الطلاب'!$C$6:$C$305,MATCH(B1133&amp;"",'الطلاب'!$A$6:$A$305,0))&amp;"",""))</f>
        <v/>
      </c>
    </row>
    <row r="1134">
      <c r="A1134" s="5" t="n"/>
      <c r="B1134" s="5" t="n"/>
      <c r="C1134" s="5" t="n"/>
      <c r="D1134" s="5" t="n"/>
      <c r="E1134" s="6">
        <f>IF(B1134&amp;""="","",IFERROR(INDEX('الطلاب'!$B$6:$B$305,MATCH(B1134&amp;"",'الطلاب'!$A$6:$A$305,0))&amp;"","كود غير موجود"))</f>
        <v/>
      </c>
      <c r="F1134" s="6">
        <f>IF(B1134&amp;""="","",IFERROR(INDEX('الطلاب'!$C$6:$C$305,MATCH(B1134&amp;"",'الطلاب'!$A$6:$A$305,0))&amp;"",""))</f>
        <v/>
      </c>
    </row>
    <row r="1135">
      <c r="A1135" s="5" t="n"/>
      <c r="B1135" s="5" t="n"/>
      <c r="C1135" s="5" t="n"/>
      <c r="D1135" s="5" t="n"/>
      <c r="E1135" s="6">
        <f>IF(B1135&amp;""="","",IFERROR(INDEX('الطلاب'!$B$6:$B$305,MATCH(B1135&amp;"",'الطلاب'!$A$6:$A$305,0))&amp;"","كود غير موجود"))</f>
        <v/>
      </c>
      <c r="F1135" s="6">
        <f>IF(B1135&amp;""="","",IFERROR(INDEX('الطلاب'!$C$6:$C$305,MATCH(B1135&amp;"",'الطلاب'!$A$6:$A$305,0))&amp;"",""))</f>
        <v/>
      </c>
    </row>
    <row r="1136">
      <c r="A1136" s="5" t="n"/>
      <c r="B1136" s="5" t="n"/>
      <c r="C1136" s="5" t="n"/>
      <c r="D1136" s="5" t="n"/>
      <c r="E1136" s="6">
        <f>IF(B1136&amp;""="","",IFERROR(INDEX('الطلاب'!$B$6:$B$305,MATCH(B1136&amp;"",'الطلاب'!$A$6:$A$305,0))&amp;"","كود غير موجود"))</f>
        <v/>
      </c>
      <c r="F1136" s="6">
        <f>IF(B1136&amp;""="","",IFERROR(INDEX('الطلاب'!$C$6:$C$305,MATCH(B1136&amp;"",'الطلاب'!$A$6:$A$305,0))&amp;"",""))</f>
        <v/>
      </c>
    </row>
    <row r="1137">
      <c r="A1137" s="5" t="n"/>
      <c r="B1137" s="5" t="n"/>
      <c r="C1137" s="5" t="n"/>
      <c r="D1137" s="5" t="n"/>
      <c r="E1137" s="6">
        <f>IF(B1137&amp;""="","",IFERROR(INDEX('الطلاب'!$B$6:$B$305,MATCH(B1137&amp;"",'الطلاب'!$A$6:$A$305,0))&amp;"","كود غير موجود"))</f>
        <v/>
      </c>
      <c r="F1137" s="6">
        <f>IF(B1137&amp;""="","",IFERROR(INDEX('الطلاب'!$C$6:$C$305,MATCH(B1137&amp;"",'الطلاب'!$A$6:$A$305,0))&amp;"",""))</f>
        <v/>
      </c>
    </row>
    <row r="1138">
      <c r="A1138" s="5" t="n"/>
      <c r="B1138" s="5" t="n"/>
      <c r="C1138" s="5" t="n"/>
      <c r="D1138" s="5" t="n"/>
      <c r="E1138" s="6">
        <f>IF(B1138&amp;""="","",IFERROR(INDEX('الطلاب'!$B$6:$B$305,MATCH(B1138&amp;"",'الطلاب'!$A$6:$A$305,0))&amp;"","كود غير موجود"))</f>
        <v/>
      </c>
      <c r="F1138" s="6">
        <f>IF(B1138&amp;""="","",IFERROR(INDEX('الطلاب'!$C$6:$C$305,MATCH(B1138&amp;"",'الطلاب'!$A$6:$A$305,0))&amp;"",""))</f>
        <v/>
      </c>
    </row>
    <row r="1139">
      <c r="A1139" s="5" t="n"/>
      <c r="B1139" s="5" t="n"/>
      <c r="C1139" s="5" t="n"/>
      <c r="D1139" s="5" t="n"/>
      <c r="E1139" s="6">
        <f>IF(B1139&amp;""="","",IFERROR(INDEX('الطلاب'!$B$6:$B$305,MATCH(B1139&amp;"",'الطلاب'!$A$6:$A$305,0))&amp;"","كود غير موجود"))</f>
        <v/>
      </c>
      <c r="F1139" s="6">
        <f>IF(B1139&amp;""="","",IFERROR(INDEX('الطلاب'!$C$6:$C$305,MATCH(B1139&amp;"",'الطلاب'!$A$6:$A$305,0))&amp;"",""))</f>
        <v/>
      </c>
    </row>
    <row r="1140">
      <c r="A1140" s="5" t="n"/>
      <c r="B1140" s="5" t="n"/>
      <c r="C1140" s="5" t="n"/>
      <c r="D1140" s="5" t="n"/>
      <c r="E1140" s="6">
        <f>IF(B1140&amp;""="","",IFERROR(INDEX('الطلاب'!$B$6:$B$305,MATCH(B1140&amp;"",'الطلاب'!$A$6:$A$305,0))&amp;"","كود غير موجود"))</f>
        <v/>
      </c>
      <c r="F1140" s="6">
        <f>IF(B1140&amp;""="","",IFERROR(INDEX('الطلاب'!$C$6:$C$305,MATCH(B1140&amp;"",'الطلاب'!$A$6:$A$305,0))&amp;"",""))</f>
        <v/>
      </c>
    </row>
    <row r="1141">
      <c r="A1141" s="5" t="n"/>
      <c r="B1141" s="5" t="n"/>
      <c r="C1141" s="5" t="n"/>
      <c r="D1141" s="5" t="n"/>
      <c r="E1141" s="6">
        <f>IF(B1141&amp;""="","",IFERROR(INDEX('الطلاب'!$B$6:$B$305,MATCH(B1141&amp;"",'الطلاب'!$A$6:$A$305,0))&amp;"","كود غير موجود"))</f>
        <v/>
      </c>
      <c r="F1141" s="6">
        <f>IF(B1141&amp;""="","",IFERROR(INDEX('الطلاب'!$C$6:$C$305,MATCH(B1141&amp;"",'الطلاب'!$A$6:$A$305,0))&amp;"",""))</f>
        <v/>
      </c>
    </row>
    <row r="1142">
      <c r="A1142" s="5" t="n"/>
      <c r="B1142" s="5" t="n"/>
      <c r="C1142" s="5" t="n"/>
      <c r="D1142" s="5" t="n"/>
      <c r="E1142" s="6">
        <f>IF(B1142&amp;""="","",IFERROR(INDEX('الطلاب'!$B$6:$B$305,MATCH(B1142&amp;"",'الطلاب'!$A$6:$A$305,0))&amp;"","كود غير موجود"))</f>
        <v/>
      </c>
      <c r="F1142" s="6">
        <f>IF(B1142&amp;""="","",IFERROR(INDEX('الطلاب'!$C$6:$C$305,MATCH(B1142&amp;"",'الطلاب'!$A$6:$A$305,0))&amp;"",""))</f>
        <v/>
      </c>
    </row>
    <row r="1143">
      <c r="A1143" s="5" t="n"/>
      <c r="B1143" s="5" t="n"/>
      <c r="C1143" s="5" t="n"/>
      <c r="D1143" s="5" t="n"/>
      <c r="E1143" s="6">
        <f>IF(B1143&amp;""="","",IFERROR(INDEX('الطلاب'!$B$6:$B$305,MATCH(B1143&amp;"",'الطلاب'!$A$6:$A$305,0))&amp;"","كود غير موجود"))</f>
        <v/>
      </c>
      <c r="F1143" s="6">
        <f>IF(B1143&amp;""="","",IFERROR(INDEX('الطلاب'!$C$6:$C$305,MATCH(B1143&amp;"",'الطلاب'!$A$6:$A$305,0))&amp;"",""))</f>
        <v/>
      </c>
    </row>
    <row r="1144">
      <c r="A1144" s="5" t="n"/>
      <c r="B1144" s="5" t="n"/>
      <c r="C1144" s="5" t="n"/>
      <c r="D1144" s="5" t="n"/>
      <c r="E1144" s="6">
        <f>IF(B1144&amp;""="","",IFERROR(INDEX('الطلاب'!$B$6:$B$305,MATCH(B1144&amp;"",'الطلاب'!$A$6:$A$305,0))&amp;"","كود غير موجود"))</f>
        <v/>
      </c>
      <c r="F1144" s="6">
        <f>IF(B1144&amp;""="","",IFERROR(INDEX('الطلاب'!$C$6:$C$305,MATCH(B1144&amp;"",'الطلاب'!$A$6:$A$305,0))&amp;"",""))</f>
        <v/>
      </c>
    </row>
    <row r="1145">
      <c r="A1145" s="5" t="n"/>
      <c r="B1145" s="5" t="n"/>
      <c r="C1145" s="5" t="n"/>
      <c r="D1145" s="5" t="n"/>
      <c r="E1145" s="6">
        <f>IF(B1145&amp;""="","",IFERROR(INDEX('الطلاب'!$B$6:$B$305,MATCH(B1145&amp;"",'الطلاب'!$A$6:$A$305,0))&amp;"","كود غير موجود"))</f>
        <v/>
      </c>
      <c r="F1145" s="6">
        <f>IF(B1145&amp;""="","",IFERROR(INDEX('الطلاب'!$C$6:$C$305,MATCH(B1145&amp;"",'الطلاب'!$A$6:$A$305,0))&amp;"",""))</f>
        <v/>
      </c>
    </row>
    <row r="1146">
      <c r="A1146" s="5" t="n"/>
      <c r="B1146" s="5" t="n"/>
      <c r="C1146" s="5" t="n"/>
      <c r="D1146" s="5" t="n"/>
      <c r="E1146" s="6">
        <f>IF(B1146&amp;""="","",IFERROR(INDEX('الطلاب'!$B$6:$B$305,MATCH(B1146&amp;"",'الطلاب'!$A$6:$A$305,0))&amp;"","كود غير موجود"))</f>
        <v/>
      </c>
      <c r="F1146" s="6">
        <f>IF(B1146&amp;""="","",IFERROR(INDEX('الطلاب'!$C$6:$C$305,MATCH(B1146&amp;"",'الطلاب'!$A$6:$A$305,0))&amp;"",""))</f>
        <v/>
      </c>
    </row>
    <row r="1147">
      <c r="A1147" s="5" t="n"/>
      <c r="B1147" s="5" t="n"/>
      <c r="C1147" s="5" t="n"/>
      <c r="D1147" s="5" t="n"/>
      <c r="E1147" s="6">
        <f>IF(B1147&amp;""="","",IFERROR(INDEX('الطلاب'!$B$6:$B$305,MATCH(B1147&amp;"",'الطلاب'!$A$6:$A$305,0))&amp;"","كود غير موجود"))</f>
        <v/>
      </c>
      <c r="F1147" s="6">
        <f>IF(B1147&amp;""="","",IFERROR(INDEX('الطلاب'!$C$6:$C$305,MATCH(B1147&amp;"",'الطلاب'!$A$6:$A$305,0))&amp;"",""))</f>
        <v/>
      </c>
    </row>
    <row r="1148">
      <c r="A1148" s="5" t="n"/>
      <c r="B1148" s="5" t="n"/>
      <c r="C1148" s="5" t="n"/>
      <c r="D1148" s="5" t="n"/>
      <c r="E1148" s="6">
        <f>IF(B1148&amp;""="","",IFERROR(INDEX('الطلاب'!$B$6:$B$305,MATCH(B1148&amp;"",'الطلاب'!$A$6:$A$305,0))&amp;"","كود غير موجود"))</f>
        <v/>
      </c>
      <c r="F1148" s="6">
        <f>IF(B1148&amp;""="","",IFERROR(INDEX('الطلاب'!$C$6:$C$305,MATCH(B1148&amp;"",'الطلاب'!$A$6:$A$305,0))&amp;"",""))</f>
        <v/>
      </c>
    </row>
    <row r="1149">
      <c r="A1149" s="5" t="n"/>
      <c r="B1149" s="5" t="n"/>
      <c r="C1149" s="5" t="n"/>
      <c r="D1149" s="5" t="n"/>
      <c r="E1149" s="6">
        <f>IF(B1149&amp;""="","",IFERROR(INDEX('الطلاب'!$B$6:$B$305,MATCH(B1149&amp;"",'الطلاب'!$A$6:$A$305,0))&amp;"","كود غير موجود"))</f>
        <v/>
      </c>
      <c r="F1149" s="6">
        <f>IF(B1149&amp;""="","",IFERROR(INDEX('الطلاب'!$C$6:$C$305,MATCH(B1149&amp;"",'الطلاب'!$A$6:$A$305,0))&amp;"",""))</f>
        <v/>
      </c>
    </row>
    <row r="1150">
      <c r="A1150" s="5" t="n"/>
      <c r="B1150" s="5" t="n"/>
      <c r="C1150" s="5" t="n"/>
      <c r="D1150" s="5" t="n"/>
      <c r="E1150" s="6">
        <f>IF(B1150&amp;""="","",IFERROR(INDEX('الطلاب'!$B$6:$B$305,MATCH(B1150&amp;"",'الطلاب'!$A$6:$A$305,0))&amp;"","كود غير موجود"))</f>
        <v/>
      </c>
      <c r="F1150" s="6">
        <f>IF(B1150&amp;""="","",IFERROR(INDEX('الطلاب'!$C$6:$C$305,MATCH(B1150&amp;"",'الطلاب'!$A$6:$A$305,0))&amp;"",""))</f>
        <v/>
      </c>
    </row>
    <row r="1151">
      <c r="A1151" s="5" t="n"/>
      <c r="B1151" s="5" t="n"/>
      <c r="C1151" s="5" t="n"/>
      <c r="D1151" s="5" t="n"/>
      <c r="E1151" s="6">
        <f>IF(B1151&amp;""="","",IFERROR(INDEX('الطلاب'!$B$6:$B$305,MATCH(B1151&amp;"",'الطلاب'!$A$6:$A$305,0))&amp;"","كود غير موجود"))</f>
        <v/>
      </c>
      <c r="F1151" s="6">
        <f>IF(B1151&amp;""="","",IFERROR(INDEX('الطلاب'!$C$6:$C$305,MATCH(B1151&amp;"",'الطلاب'!$A$6:$A$305,0))&amp;"",""))</f>
        <v/>
      </c>
    </row>
    <row r="1152">
      <c r="A1152" s="5" t="n"/>
      <c r="B1152" s="5" t="n"/>
      <c r="C1152" s="5" t="n"/>
      <c r="D1152" s="5" t="n"/>
      <c r="E1152" s="6">
        <f>IF(B1152&amp;""="","",IFERROR(INDEX('الطلاب'!$B$6:$B$305,MATCH(B1152&amp;"",'الطلاب'!$A$6:$A$305,0))&amp;"","كود غير موجود"))</f>
        <v/>
      </c>
      <c r="F1152" s="6">
        <f>IF(B1152&amp;""="","",IFERROR(INDEX('الطلاب'!$C$6:$C$305,MATCH(B1152&amp;"",'الطلاب'!$A$6:$A$305,0))&amp;"",""))</f>
        <v/>
      </c>
    </row>
    <row r="1153">
      <c r="A1153" s="5" t="n"/>
      <c r="B1153" s="5" t="n"/>
      <c r="C1153" s="5" t="n"/>
      <c r="D1153" s="5" t="n"/>
      <c r="E1153" s="6">
        <f>IF(B1153&amp;""="","",IFERROR(INDEX('الطلاب'!$B$6:$B$305,MATCH(B1153&amp;"",'الطلاب'!$A$6:$A$305,0))&amp;"","كود غير موجود"))</f>
        <v/>
      </c>
      <c r="F1153" s="6">
        <f>IF(B1153&amp;""="","",IFERROR(INDEX('الطلاب'!$C$6:$C$305,MATCH(B1153&amp;"",'الطلاب'!$A$6:$A$305,0))&amp;"",""))</f>
        <v/>
      </c>
    </row>
    <row r="1154">
      <c r="A1154" s="5" t="n"/>
      <c r="B1154" s="5" t="n"/>
      <c r="C1154" s="5" t="n"/>
      <c r="D1154" s="5" t="n"/>
      <c r="E1154" s="6">
        <f>IF(B1154&amp;""="","",IFERROR(INDEX('الطلاب'!$B$6:$B$305,MATCH(B1154&amp;"",'الطلاب'!$A$6:$A$305,0))&amp;"","كود غير موجود"))</f>
        <v/>
      </c>
      <c r="F1154" s="6">
        <f>IF(B1154&amp;""="","",IFERROR(INDEX('الطلاب'!$C$6:$C$305,MATCH(B1154&amp;"",'الطلاب'!$A$6:$A$305,0))&amp;"",""))</f>
        <v/>
      </c>
    </row>
    <row r="1155">
      <c r="A1155" s="5" t="n"/>
      <c r="B1155" s="5" t="n"/>
      <c r="C1155" s="5" t="n"/>
      <c r="D1155" s="5" t="n"/>
      <c r="E1155" s="6">
        <f>IF(B1155&amp;""="","",IFERROR(INDEX('الطلاب'!$B$6:$B$305,MATCH(B1155&amp;"",'الطلاب'!$A$6:$A$305,0))&amp;"","كود غير موجود"))</f>
        <v/>
      </c>
      <c r="F1155" s="6">
        <f>IF(B1155&amp;""="","",IFERROR(INDEX('الطلاب'!$C$6:$C$305,MATCH(B1155&amp;"",'الطلاب'!$A$6:$A$305,0))&amp;"",""))</f>
        <v/>
      </c>
    </row>
    <row r="1156">
      <c r="A1156" s="5" t="n"/>
      <c r="B1156" s="5" t="n"/>
      <c r="C1156" s="5" t="n"/>
      <c r="D1156" s="5" t="n"/>
      <c r="E1156" s="6">
        <f>IF(B1156&amp;""="","",IFERROR(INDEX('الطلاب'!$B$6:$B$305,MATCH(B1156&amp;"",'الطلاب'!$A$6:$A$305,0))&amp;"","كود غير موجود"))</f>
        <v/>
      </c>
      <c r="F1156" s="6">
        <f>IF(B1156&amp;""="","",IFERROR(INDEX('الطلاب'!$C$6:$C$305,MATCH(B1156&amp;"",'الطلاب'!$A$6:$A$305,0))&amp;"",""))</f>
        <v/>
      </c>
    </row>
    <row r="1157">
      <c r="A1157" s="5" t="n"/>
      <c r="B1157" s="5" t="n"/>
      <c r="C1157" s="5" t="n"/>
      <c r="D1157" s="5" t="n"/>
      <c r="E1157" s="6">
        <f>IF(B1157&amp;""="","",IFERROR(INDEX('الطلاب'!$B$6:$B$305,MATCH(B1157&amp;"",'الطلاب'!$A$6:$A$305,0))&amp;"","كود غير موجود"))</f>
        <v/>
      </c>
      <c r="F1157" s="6">
        <f>IF(B1157&amp;""="","",IFERROR(INDEX('الطلاب'!$C$6:$C$305,MATCH(B1157&amp;"",'الطلاب'!$A$6:$A$305,0))&amp;"",""))</f>
        <v/>
      </c>
    </row>
    <row r="1158">
      <c r="A1158" s="5" t="n"/>
      <c r="B1158" s="5" t="n"/>
      <c r="C1158" s="5" t="n"/>
      <c r="D1158" s="5" t="n"/>
      <c r="E1158" s="6">
        <f>IF(B1158&amp;""="","",IFERROR(INDEX('الطلاب'!$B$6:$B$305,MATCH(B1158&amp;"",'الطلاب'!$A$6:$A$305,0))&amp;"","كود غير موجود"))</f>
        <v/>
      </c>
      <c r="F1158" s="6">
        <f>IF(B1158&amp;""="","",IFERROR(INDEX('الطلاب'!$C$6:$C$305,MATCH(B1158&amp;"",'الطلاب'!$A$6:$A$305,0))&amp;"",""))</f>
        <v/>
      </c>
    </row>
    <row r="1159">
      <c r="A1159" s="5" t="n"/>
      <c r="B1159" s="5" t="n"/>
      <c r="C1159" s="5" t="n"/>
      <c r="D1159" s="5" t="n"/>
      <c r="E1159" s="6">
        <f>IF(B1159&amp;""="","",IFERROR(INDEX('الطلاب'!$B$6:$B$305,MATCH(B1159&amp;"",'الطلاب'!$A$6:$A$305,0))&amp;"","كود غير موجود"))</f>
        <v/>
      </c>
      <c r="F1159" s="6">
        <f>IF(B1159&amp;""="","",IFERROR(INDEX('الطلاب'!$C$6:$C$305,MATCH(B1159&amp;"",'الطلاب'!$A$6:$A$305,0))&amp;"",""))</f>
        <v/>
      </c>
    </row>
    <row r="1160">
      <c r="A1160" s="5" t="n"/>
      <c r="B1160" s="5" t="n"/>
      <c r="C1160" s="5" t="n"/>
      <c r="D1160" s="5" t="n"/>
      <c r="E1160" s="6">
        <f>IF(B1160&amp;""="","",IFERROR(INDEX('الطلاب'!$B$6:$B$305,MATCH(B1160&amp;"",'الطلاب'!$A$6:$A$305,0))&amp;"","كود غير موجود"))</f>
        <v/>
      </c>
      <c r="F1160" s="6">
        <f>IF(B1160&amp;""="","",IFERROR(INDEX('الطلاب'!$C$6:$C$305,MATCH(B1160&amp;"",'الطلاب'!$A$6:$A$305,0))&amp;"",""))</f>
        <v/>
      </c>
    </row>
    <row r="1161">
      <c r="A1161" s="5" t="n"/>
      <c r="B1161" s="5" t="n"/>
      <c r="C1161" s="5" t="n"/>
      <c r="D1161" s="5" t="n"/>
      <c r="E1161" s="6">
        <f>IF(B1161&amp;""="","",IFERROR(INDEX('الطلاب'!$B$6:$B$305,MATCH(B1161&amp;"",'الطلاب'!$A$6:$A$305,0))&amp;"","كود غير موجود"))</f>
        <v/>
      </c>
      <c r="F1161" s="6">
        <f>IF(B1161&amp;""="","",IFERROR(INDEX('الطلاب'!$C$6:$C$305,MATCH(B1161&amp;"",'الطلاب'!$A$6:$A$305,0))&amp;"",""))</f>
        <v/>
      </c>
    </row>
    <row r="1162">
      <c r="A1162" s="5" t="n"/>
      <c r="B1162" s="5" t="n"/>
      <c r="C1162" s="5" t="n"/>
      <c r="D1162" s="5" t="n"/>
      <c r="E1162" s="6">
        <f>IF(B1162&amp;""="","",IFERROR(INDEX('الطلاب'!$B$6:$B$305,MATCH(B1162&amp;"",'الطلاب'!$A$6:$A$305,0))&amp;"","كود غير موجود"))</f>
        <v/>
      </c>
      <c r="F1162" s="6">
        <f>IF(B1162&amp;""="","",IFERROR(INDEX('الطلاب'!$C$6:$C$305,MATCH(B1162&amp;"",'الطلاب'!$A$6:$A$305,0))&amp;"",""))</f>
        <v/>
      </c>
    </row>
    <row r="1163">
      <c r="A1163" s="5" t="n"/>
      <c r="B1163" s="5" t="n"/>
      <c r="C1163" s="5" t="n"/>
      <c r="D1163" s="5" t="n"/>
      <c r="E1163" s="6">
        <f>IF(B1163&amp;""="","",IFERROR(INDEX('الطلاب'!$B$6:$B$305,MATCH(B1163&amp;"",'الطلاب'!$A$6:$A$305,0))&amp;"","كود غير موجود"))</f>
        <v/>
      </c>
      <c r="F1163" s="6">
        <f>IF(B1163&amp;""="","",IFERROR(INDEX('الطلاب'!$C$6:$C$305,MATCH(B1163&amp;"",'الطلاب'!$A$6:$A$305,0))&amp;"",""))</f>
        <v/>
      </c>
    </row>
    <row r="1164">
      <c r="A1164" s="5" t="n"/>
      <c r="B1164" s="5" t="n"/>
      <c r="C1164" s="5" t="n"/>
      <c r="D1164" s="5" t="n"/>
      <c r="E1164" s="6">
        <f>IF(B1164&amp;""="","",IFERROR(INDEX('الطلاب'!$B$6:$B$305,MATCH(B1164&amp;"",'الطلاب'!$A$6:$A$305,0))&amp;"","كود غير موجود"))</f>
        <v/>
      </c>
      <c r="F1164" s="6">
        <f>IF(B1164&amp;""="","",IFERROR(INDEX('الطلاب'!$C$6:$C$305,MATCH(B1164&amp;"",'الطلاب'!$A$6:$A$305,0))&amp;"",""))</f>
        <v/>
      </c>
    </row>
    <row r="1165">
      <c r="A1165" s="5" t="n"/>
      <c r="B1165" s="5" t="n"/>
      <c r="C1165" s="5" t="n"/>
      <c r="D1165" s="5" t="n"/>
      <c r="E1165" s="6">
        <f>IF(B1165&amp;""="","",IFERROR(INDEX('الطلاب'!$B$6:$B$305,MATCH(B1165&amp;"",'الطلاب'!$A$6:$A$305,0))&amp;"","كود غير موجود"))</f>
        <v/>
      </c>
      <c r="F1165" s="6">
        <f>IF(B1165&amp;""="","",IFERROR(INDEX('الطلاب'!$C$6:$C$305,MATCH(B1165&amp;"",'الطلاب'!$A$6:$A$305,0))&amp;"",""))</f>
        <v/>
      </c>
    </row>
    <row r="1166">
      <c r="A1166" s="5" t="n"/>
      <c r="B1166" s="5" t="n"/>
      <c r="C1166" s="5" t="n"/>
      <c r="D1166" s="5" t="n"/>
      <c r="E1166" s="6">
        <f>IF(B1166&amp;""="","",IFERROR(INDEX('الطلاب'!$B$6:$B$305,MATCH(B1166&amp;"",'الطلاب'!$A$6:$A$305,0))&amp;"","كود غير موجود"))</f>
        <v/>
      </c>
      <c r="F1166" s="6">
        <f>IF(B1166&amp;""="","",IFERROR(INDEX('الطلاب'!$C$6:$C$305,MATCH(B1166&amp;"",'الطلاب'!$A$6:$A$305,0))&amp;"",""))</f>
        <v/>
      </c>
    </row>
    <row r="1167">
      <c r="A1167" s="5" t="n"/>
      <c r="B1167" s="5" t="n"/>
      <c r="C1167" s="5" t="n"/>
      <c r="D1167" s="5" t="n"/>
      <c r="E1167" s="6">
        <f>IF(B1167&amp;""="","",IFERROR(INDEX('الطلاب'!$B$6:$B$305,MATCH(B1167&amp;"",'الطلاب'!$A$6:$A$305,0))&amp;"","كود غير موجود"))</f>
        <v/>
      </c>
      <c r="F1167" s="6">
        <f>IF(B1167&amp;""="","",IFERROR(INDEX('الطلاب'!$C$6:$C$305,MATCH(B1167&amp;"",'الطلاب'!$A$6:$A$305,0))&amp;"",""))</f>
        <v/>
      </c>
    </row>
    <row r="1168">
      <c r="A1168" s="5" t="n"/>
      <c r="B1168" s="5" t="n"/>
      <c r="C1168" s="5" t="n"/>
      <c r="D1168" s="5" t="n"/>
      <c r="E1168" s="6">
        <f>IF(B1168&amp;""="","",IFERROR(INDEX('الطلاب'!$B$6:$B$305,MATCH(B1168&amp;"",'الطلاب'!$A$6:$A$305,0))&amp;"","كود غير موجود"))</f>
        <v/>
      </c>
      <c r="F1168" s="6">
        <f>IF(B1168&amp;""="","",IFERROR(INDEX('الطلاب'!$C$6:$C$305,MATCH(B1168&amp;"",'الطلاب'!$A$6:$A$305,0))&amp;"",""))</f>
        <v/>
      </c>
    </row>
    <row r="1169">
      <c r="A1169" s="5" t="n"/>
      <c r="B1169" s="5" t="n"/>
      <c r="C1169" s="5" t="n"/>
      <c r="D1169" s="5" t="n"/>
      <c r="E1169" s="6">
        <f>IF(B1169&amp;""="","",IFERROR(INDEX('الطلاب'!$B$6:$B$305,MATCH(B1169&amp;"",'الطلاب'!$A$6:$A$305,0))&amp;"","كود غير موجود"))</f>
        <v/>
      </c>
      <c r="F1169" s="6">
        <f>IF(B1169&amp;""="","",IFERROR(INDEX('الطلاب'!$C$6:$C$305,MATCH(B1169&amp;"",'الطلاب'!$A$6:$A$305,0))&amp;"",""))</f>
        <v/>
      </c>
    </row>
    <row r="1170">
      <c r="A1170" s="5" t="n"/>
      <c r="B1170" s="5" t="n"/>
      <c r="C1170" s="5" t="n"/>
      <c r="D1170" s="5" t="n"/>
      <c r="E1170" s="6">
        <f>IF(B1170&amp;""="","",IFERROR(INDEX('الطلاب'!$B$6:$B$305,MATCH(B1170&amp;"",'الطلاب'!$A$6:$A$305,0))&amp;"","كود غير موجود"))</f>
        <v/>
      </c>
      <c r="F1170" s="6">
        <f>IF(B1170&amp;""="","",IFERROR(INDEX('الطلاب'!$C$6:$C$305,MATCH(B1170&amp;"",'الطلاب'!$A$6:$A$305,0))&amp;"",""))</f>
        <v/>
      </c>
    </row>
    <row r="1171">
      <c r="A1171" s="5" t="n"/>
      <c r="B1171" s="5" t="n"/>
      <c r="C1171" s="5" t="n"/>
      <c r="D1171" s="5" t="n"/>
      <c r="E1171" s="6">
        <f>IF(B1171&amp;""="","",IFERROR(INDEX('الطلاب'!$B$6:$B$305,MATCH(B1171&amp;"",'الطلاب'!$A$6:$A$305,0))&amp;"","كود غير موجود"))</f>
        <v/>
      </c>
      <c r="F1171" s="6">
        <f>IF(B1171&amp;""="","",IFERROR(INDEX('الطلاب'!$C$6:$C$305,MATCH(B1171&amp;"",'الطلاب'!$A$6:$A$305,0))&amp;"",""))</f>
        <v/>
      </c>
    </row>
    <row r="1172">
      <c r="A1172" s="5" t="n"/>
      <c r="B1172" s="5" t="n"/>
      <c r="C1172" s="5" t="n"/>
      <c r="D1172" s="5" t="n"/>
      <c r="E1172" s="6">
        <f>IF(B1172&amp;""="","",IFERROR(INDEX('الطلاب'!$B$6:$B$305,MATCH(B1172&amp;"",'الطلاب'!$A$6:$A$305,0))&amp;"","كود غير موجود"))</f>
        <v/>
      </c>
      <c r="F1172" s="6">
        <f>IF(B1172&amp;""="","",IFERROR(INDEX('الطلاب'!$C$6:$C$305,MATCH(B1172&amp;"",'الطلاب'!$A$6:$A$305,0))&amp;"",""))</f>
        <v/>
      </c>
    </row>
    <row r="1173">
      <c r="A1173" s="5" t="n"/>
      <c r="B1173" s="5" t="n"/>
      <c r="C1173" s="5" t="n"/>
      <c r="D1173" s="5" t="n"/>
      <c r="E1173" s="6">
        <f>IF(B1173&amp;""="","",IFERROR(INDEX('الطلاب'!$B$6:$B$305,MATCH(B1173&amp;"",'الطلاب'!$A$6:$A$305,0))&amp;"","كود غير موجود"))</f>
        <v/>
      </c>
      <c r="F1173" s="6">
        <f>IF(B1173&amp;""="","",IFERROR(INDEX('الطلاب'!$C$6:$C$305,MATCH(B1173&amp;"",'الطلاب'!$A$6:$A$305,0))&amp;"",""))</f>
        <v/>
      </c>
    </row>
    <row r="1174">
      <c r="A1174" s="5" t="n"/>
      <c r="B1174" s="5" t="n"/>
      <c r="C1174" s="5" t="n"/>
      <c r="D1174" s="5" t="n"/>
      <c r="E1174" s="6">
        <f>IF(B1174&amp;""="","",IFERROR(INDEX('الطلاب'!$B$6:$B$305,MATCH(B1174&amp;"",'الطلاب'!$A$6:$A$305,0))&amp;"","كود غير موجود"))</f>
        <v/>
      </c>
      <c r="F1174" s="6">
        <f>IF(B1174&amp;""="","",IFERROR(INDEX('الطلاب'!$C$6:$C$305,MATCH(B1174&amp;"",'الطلاب'!$A$6:$A$305,0))&amp;"",""))</f>
        <v/>
      </c>
    </row>
    <row r="1175">
      <c r="A1175" s="5" t="n"/>
      <c r="B1175" s="5" t="n"/>
      <c r="C1175" s="5" t="n"/>
      <c r="D1175" s="5" t="n"/>
      <c r="E1175" s="6">
        <f>IF(B1175&amp;""="","",IFERROR(INDEX('الطلاب'!$B$6:$B$305,MATCH(B1175&amp;"",'الطلاب'!$A$6:$A$305,0))&amp;"","كود غير موجود"))</f>
        <v/>
      </c>
      <c r="F1175" s="6">
        <f>IF(B1175&amp;""="","",IFERROR(INDEX('الطلاب'!$C$6:$C$305,MATCH(B1175&amp;"",'الطلاب'!$A$6:$A$305,0))&amp;"",""))</f>
        <v/>
      </c>
    </row>
    <row r="1176">
      <c r="A1176" s="5" t="n"/>
      <c r="B1176" s="5" t="n"/>
      <c r="C1176" s="5" t="n"/>
      <c r="D1176" s="5" t="n"/>
      <c r="E1176" s="6">
        <f>IF(B1176&amp;""="","",IFERROR(INDEX('الطلاب'!$B$6:$B$305,MATCH(B1176&amp;"",'الطلاب'!$A$6:$A$305,0))&amp;"","كود غير موجود"))</f>
        <v/>
      </c>
      <c r="F1176" s="6">
        <f>IF(B1176&amp;""="","",IFERROR(INDEX('الطلاب'!$C$6:$C$305,MATCH(B1176&amp;"",'الطلاب'!$A$6:$A$305,0))&amp;"",""))</f>
        <v/>
      </c>
    </row>
    <row r="1177">
      <c r="A1177" s="5" t="n"/>
      <c r="B1177" s="5" t="n"/>
      <c r="C1177" s="5" t="n"/>
      <c r="D1177" s="5" t="n"/>
      <c r="E1177" s="6">
        <f>IF(B1177&amp;""="","",IFERROR(INDEX('الطلاب'!$B$6:$B$305,MATCH(B1177&amp;"",'الطلاب'!$A$6:$A$305,0))&amp;"","كود غير موجود"))</f>
        <v/>
      </c>
      <c r="F1177" s="6">
        <f>IF(B1177&amp;""="","",IFERROR(INDEX('الطلاب'!$C$6:$C$305,MATCH(B1177&amp;"",'الطلاب'!$A$6:$A$305,0))&amp;"",""))</f>
        <v/>
      </c>
    </row>
    <row r="1178">
      <c r="A1178" s="5" t="n"/>
      <c r="B1178" s="5" t="n"/>
      <c r="C1178" s="5" t="n"/>
      <c r="D1178" s="5" t="n"/>
      <c r="E1178" s="6">
        <f>IF(B1178&amp;""="","",IFERROR(INDEX('الطلاب'!$B$6:$B$305,MATCH(B1178&amp;"",'الطلاب'!$A$6:$A$305,0))&amp;"","كود غير موجود"))</f>
        <v/>
      </c>
      <c r="F1178" s="6">
        <f>IF(B1178&amp;""="","",IFERROR(INDEX('الطلاب'!$C$6:$C$305,MATCH(B1178&amp;"",'الطلاب'!$A$6:$A$305,0))&amp;"",""))</f>
        <v/>
      </c>
    </row>
    <row r="1179">
      <c r="A1179" s="5" t="n"/>
      <c r="B1179" s="5" t="n"/>
      <c r="C1179" s="5" t="n"/>
      <c r="D1179" s="5" t="n"/>
      <c r="E1179" s="6">
        <f>IF(B1179&amp;""="","",IFERROR(INDEX('الطلاب'!$B$6:$B$305,MATCH(B1179&amp;"",'الطلاب'!$A$6:$A$305,0))&amp;"","كود غير موجود"))</f>
        <v/>
      </c>
      <c r="F1179" s="6">
        <f>IF(B1179&amp;""="","",IFERROR(INDEX('الطلاب'!$C$6:$C$305,MATCH(B1179&amp;"",'الطلاب'!$A$6:$A$305,0))&amp;"",""))</f>
        <v/>
      </c>
    </row>
    <row r="1180">
      <c r="A1180" s="5" t="n"/>
      <c r="B1180" s="5" t="n"/>
      <c r="C1180" s="5" t="n"/>
      <c r="D1180" s="5" t="n"/>
      <c r="E1180" s="6">
        <f>IF(B1180&amp;""="","",IFERROR(INDEX('الطلاب'!$B$6:$B$305,MATCH(B1180&amp;"",'الطلاب'!$A$6:$A$305,0))&amp;"","كود غير موجود"))</f>
        <v/>
      </c>
      <c r="F1180" s="6">
        <f>IF(B1180&amp;""="","",IFERROR(INDEX('الطلاب'!$C$6:$C$305,MATCH(B1180&amp;"",'الطلاب'!$A$6:$A$305,0))&amp;"",""))</f>
        <v/>
      </c>
    </row>
    <row r="1181">
      <c r="A1181" s="5" t="n"/>
      <c r="B1181" s="5" t="n"/>
      <c r="C1181" s="5" t="n"/>
      <c r="D1181" s="5" t="n"/>
      <c r="E1181" s="6">
        <f>IF(B1181&amp;""="","",IFERROR(INDEX('الطلاب'!$B$6:$B$305,MATCH(B1181&amp;"",'الطلاب'!$A$6:$A$305,0))&amp;"","كود غير موجود"))</f>
        <v/>
      </c>
      <c r="F1181" s="6">
        <f>IF(B1181&amp;""="","",IFERROR(INDEX('الطلاب'!$C$6:$C$305,MATCH(B1181&amp;"",'الطلاب'!$A$6:$A$305,0))&amp;"",""))</f>
        <v/>
      </c>
    </row>
    <row r="1182">
      <c r="A1182" s="5" t="n"/>
      <c r="B1182" s="5" t="n"/>
      <c r="C1182" s="5" t="n"/>
      <c r="D1182" s="5" t="n"/>
      <c r="E1182" s="6">
        <f>IF(B1182&amp;""="","",IFERROR(INDEX('الطلاب'!$B$6:$B$305,MATCH(B1182&amp;"",'الطلاب'!$A$6:$A$305,0))&amp;"","كود غير موجود"))</f>
        <v/>
      </c>
      <c r="F1182" s="6">
        <f>IF(B1182&amp;""="","",IFERROR(INDEX('الطلاب'!$C$6:$C$305,MATCH(B1182&amp;"",'الطلاب'!$A$6:$A$305,0))&amp;"",""))</f>
        <v/>
      </c>
    </row>
    <row r="1183">
      <c r="A1183" s="5" t="n"/>
      <c r="B1183" s="5" t="n"/>
      <c r="C1183" s="5" t="n"/>
      <c r="D1183" s="5" t="n"/>
      <c r="E1183" s="6">
        <f>IF(B1183&amp;""="","",IFERROR(INDEX('الطلاب'!$B$6:$B$305,MATCH(B1183&amp;"",'الطلاب'!$A$6:$A$305,0))&amp;"","كود غير موجود"))</f>
        <v/>
      </c>
      <c r="F1183" s="6">
        <f>IF(B1183&amp;""="","",IFERROR(INDEX('الطلاب'!$C$6:$C$305,MATCH(B1183&amp;"",'الطلاب'!$A$6:$A$305,0))&amp;"",""))</f>
        <v/>
      </c>
    </row>
    <row r="1184">
      <c r="A1184" s="5" t="n"/>
      <c r="B1184" s="5" t="n"/>
      <c r="C1184" s="5" t="n"/>
      <c r="D1184" s="5" t="n"/>
      <c r="E1184" s="6">
        <f>IF(B1184&amp;""="","",IFERROR(INDEX('الطلاب'!$B$6:$B$305,MATCH(B1184&amp;"",'الطلاب'!$A$6:$A$305,0))&amp;"","كود غير موجود"))</f>
        <v/>
      </c>
      <c r="F1184" s="6">
        <f>IF(B1184&amp;""="","",IFERROR(INDEX('الطلاب'!$C$6:$C$305,MATCH(B1184&amp;"",'الطلاب'!$A$6:$A$305,0))&amp;"",""))</f>
        <v/>
      </c>
    </row>
    <row r="1185">
      <c r="A1185" s="5" t="n"/>
      <c r="B1185" s="5" t="n"/>
      <c r="C1185" s="5" t="n"/>
      <c r="D1185" s="5" t="n"/>
      <c r="E1185" s="6">
        <f>IF(B1185&amp;""="","",IFERROR(INDEX('الطلاب'!$B$6:$B$305,MATCH(B1185&amp;"",'الطلاب'!$A$6:$A$305,0))&amp;"","كود غير موجود"))</f>
        <v/>
      </c>
      <c r="F1185" s="6">
        <f>IF(B1185&amp;""="","",IFERROR(INDEX('الطلاب'!$C$6:$C$305,MATCH(B1185&amp;"",'الطلاب'!$A$6:$A$305,0))&amp;"",""))</f>
        <v/>
      </c>
    </row>
    <row r="1186">
      <c r="A1186" s="5" t="n"/>
      <c r="B1186" s="5" t="n"/>
      <c r="C1186" s="5" t="n"/>
      <c r="D1186" s="5" t="n"/>
      <c r="E1186" s="6">
        <f>IF(B1186&amp;""="","",IFERROR(INDEX('الطلاب'!$B$6:$B$305,MATCH(B1186&amp;"",'الطلاب'!$A$6:$A$305,0))&amp;"","كود غير موجود"))</f>
        <v/>
      </c>
      <c r="F1186" s="6">
        <f>IF(B1186&amp;""="","",IFERROR(INDEX('الطلاب'!$C$6:$C$305,MATCH(B1186&amp;"",'الطلاب'!$A$6:$A$305,0))&amp;"",""))</f>
        <v/>
      </c>
    </row>
    <row r="1187">
      <c r="A1187" s="5" t="n"/>
      <c r="B1187" s="5" t="n"/>
      <c r="C1187" s="5" t="n"/>
      <c r="D1187" s="5" t="n"/>
      <c r="E1187" s="6">
        <f>IF(B1187&amp;""="","",IFERROR(INDEX('الطلاب'!$B$6:$B$305,MATCH(B1187&amp;"",'الطلاب'!$A$6:$A$305,0))&amp;"","كود غير موجود"))</f>
        <v/>
      </c>
      <c r="F1187" s="6">
        <f>IF(B1187&amp;""="","",IFERROR(INDEX('الطلاب'!$C$6:$C$305,MATCH(B1187&amp;"",'الطلاب'!$A$6:$A$305,0))&amp;"",""))</f>
        <v/>
      </c>
    </row>
    <row r="1188">
      <c r="A1188" s="5" t="n"/>
      <c r="B1188" s="5" t="n"/>
      <c r="C1188" s="5" t="n"/>
      <c r="D1188" s="5" t="n"/>
      <c r="E1188" s="6">
        <f>IF(B1188&amp;""="","",IFERROR(INDEX('الطلاب'!$B$6:$B$305,MATCH(B1188&amp;"",'الطلاب'!$A$6:$A$305,0))&amp;"","كود غير موجود"))</f>
        <v/>
      </c>
      <c r="F1188" s="6">
        <f>IF(B1188&amp;""="","",IFERROR(INDEX('الطلاب'!$C$6:$C$305,MATCH(B1188&amp;"",'الطلاب'!$A$6:$A$305,0))&amp;"",""))</f>
        <v/>
      </c>
    </row>
    <row r="1189">
      <c r="A1189" s="5" t="n"/>
      <c r="B1189" s="5" t="n"/>
      <c r="C1189" s="5" t="n"/>
      <c r="D1189" s="5" t="n"/>
      <c r="E1189" s="6">
        <f>IF(B1189&amp;""="","",IFERROR(INDEX('الطلاب'!$B$6:$B$305,MATCH(B1189&amp;"",'الطلاب'!$A$6:$A$305,0))&amp;"","كود غير موجود"))</f>
        <v/>
      </c>
      <c r="F1189" s="6">
        <f>IF(B1189&amp;""="","",IFERROR(INDEX('الطلاب'!$C$6:$C$305,MATCH(B1189&amp;"",'الطلاب'!$A$6:$A$305,0))&amp;"",""))</f>
        <v/>
      </c>
    </row>
    <row r="1190">
      <c r="A1190" s="5" t="n"/>
      <c r="B1190" s="5" t="n"/>
      <c r="C1190" s="5" t="n"/>
      <c r="D1190" s="5" t="n"/>
      <c r="E1190" s="6">
        <f>IF(B1190&amp;""="","",IFERROR(INDEX('الطلاب'!$B$6:$B$305,MATCH(B1190&amp;"",'الطلاب'!$A$6:$A$305,0))&amp;"","كود غير موجود"))</f>
        <v/>
      </c>
      <c r="F1190" s="6">
        <f>IF(B1190&amp;""="","",IFERROR(INDEX('الطلاب'!$C$6:$C$305,MATCH(B1190&amp;"",'الطلاب'!$A$6:$A$305,0))&amp;"",""))</f>
        <v/>
      </c>
    </row>
    <row r="1191">
      <c r="A1191" s="5" t="n"/>
      <c r="B1191" s="5" t="n"/>
      <c r="C1191" s="5" t="n"/>
      <c r="D1191" s="5" t="n"/>
      <c r="E1191" s="6">
        <f>IF(B1191&amp;""="","",IFERROR(INDEX('الطلاب'!$B$6:$B$305,MATCH(B1191&amp;"",'الطلاب'!$A$6:$A$305,0))&amp;"","كود غير موجود"))</f>
        <v/>
      </c>
      <c r="F1191" s="6">
        <f>IF(B1191&amp;""="","",IFERROR(INDEX('الطلاب'!$C$6:$C$305,MATCH(B1191&amp;"",'الطلاب'!$A$6:$A$305,0))&amp;"",""))</f>
        <v/>
      </c>
    </row>
    <row r="1192">
      <c r="A1192" s="5" t="n"/>
      <c r="B1192" s="5" t="n"/>
      <c r="C1192" s="5" t="n"/>
      <c r="D1192" s="5" t="n"/>
      <c r="E1192" s="6">
        <f>IF(B1192&amp;""="","",IFERROR(INDEX('الطلاب'!$B$6:$B$305,MATCH(B1192&amp;"",'الطلاب'!$A$6:$A$305,0))&amp;"","كود غير موجود"))</f>
        <v/>
      </c>
      <c r="F1192" s="6">
        <f>IF(B1192&amp;""="","",IFERROR(INDEX('الطلاب'!$C$6:$C$305,MATCH(B1192&amp;"",'الطلاب'!$A$6:$A$305,0))&amp;"",""))</f>
        <v/>
      </c>
    </row>
    <row r="1193">
      <c r="A1193" s="5" t="n"/>
      <c r="B1193" s="5" t="n"/>
      <c r="C1193" s="5" t="n"/>
      <c r="D1193" s="5" t="n"/>
      <c r="E1193" s="6">
        <f>IF(B1193&amp;""="","",IFERROR(INDEX('الطلاب'!$B$6:$B$305,MATCH(B1193&amp;"",'الطلاب'!$A$6:$A$305,0))&amp;"","كود غير موجود"))</f>
        <v/>
      </c>
      <c r="F1193" s="6">
        <f>IF(B1193&amp;""="","",IFERROR(INDEX('الطلاب'!$C$6:$C$305,MATCH(B1193&amp;"",'الطلاب'!$A$6:$A$305,0))&amp;"",""))</f>
        <v/>
      </c>
    </row>
    <row r="1194">
      <c r="A1194" s="5" t="n"/>
      <c r="B1194" s="5" t="n"/>
      <c r="C1194" s="5" t="n"/>
      <c r="D1194" s="5" t="n"/>
      <c r="E1194" s="6">
        <f>IF(B1194&amp;""="","",IFERROR(INDEX('الطلاب'!$B$6:$B$305,MATCH(B1194&amp;"",'الطلاب'!$A$6:$A$305,0))&amp;"","كود غير موجود"))</f>
        <v/>
      </c>
      <c r="F1194" s="6">
        <f>IF(B1194&amp;""="","",IFERROR(INDEX('الطلاب'!$C$6:$C$305,MATCH(B1194&amp;"",'الطلاب'!$A$6:$A$305,0))&amp;"",""))</f>
        <v/>
      </c>
    </row>
    <row r="1195">
      <c r="A1195" s="5" t="n"/>
      <c r="B1195" s="5" t="n"/>
      <c r="C1195" s="5" t="n"/>
      <c r="D1195" s="5" t="n"/>
      <c r="E1195" s="6">
        <f>IF(B1195&amp;""="","",IFERROR(INDEX('الطلاب'!$B$6:$B$305,MATCH(B1195&amp;"",'الطلاب'!$A$6:$A$305,0))&amp;"","كود غير موجود"))</f>
        <v/>
      </c>
      <c r="F1195" s="6">
        <f>IF(B1195&amp;""="","",IFERROR(INDEX('الطلاب'!$C$6:$C$305,MATCH(B1195&amp;"",'الطلاب'!$A$6:$A$305,0))&amp;"",""))</f>
        <v/>
      </c>
    </row>
    <row r="1196">
      <c r="A1196" s="5" t="n"/>
      <c r="B1196" s="5" t="n"/>
      <c r="C1196" s="5" t="n"/>
      <c r="D1196" s="5" t="n"/>
      <c r="E1196" s="6">
        <f>IF(B1196&amp;""="","",IFERROR(INDEX('الطلاب'!$B$6:$B$305,MATCH(B1196&amp;"",'الطلاب'!$A$6:$A$305,0))&amp;"","كود غير موجود"))</f>
        <v/>
      </c>
      <c r="F1196" s="6">
        <f>IF(B1196&amp;""="","",IFERROR(INDEX('الطلاب'!$C$6:$C$305,MATCH(B1196&amp;"",'الطلاب'!$A$6:$A$305,0))&amp;"",""))</f>
        <v/>
      </c>
    </row>
    <row r="1197">
      <c r="A1197" s="5" t="n"/>
      <c r="B1197" s="5" t="n"/>
      <c r="C1197" s="5" t="n"/>
      <c r="D1197" s="5" t="n"/>
      <c r="E1197" s="6">
        <f>IF(B1197&amp;""="","",IFERROR(INDEX('الطلاب'!$B$6:$B$305,MATCH(B1197&amp;"",'الطلاب'!$A$6:$A$305,0))&amp;"","كود غير موجود"))</f>
        <v/>
      </c>
      <c r="F1197" s="6">
        <f>IF(B1197&amp;""="","",IFERROR(INDEX('الطلاب'!$C$6:$C$305,MATCH(B1197&amp;"",'الطلاب'!$A$6:$A$305,0))&amp;"",""))</f>
        <v/>
      </c>
    </row>
    <row r="1198">
      <c r="A1198" s="5" t="n"/>
      <c r="B1198" s="5" t="n"/>
      <c r="C1198" s="5" t="n"/>
      <c r="D1198" s="5" t="n"/>
      <c r="E1198" s="6">
        <f>IF(B1198&amp;""="","",IFERROR(INDEX('الطلاب'!$B$6:$B$305,MATCH(B1198&amp;"",'الطلاب'!$A$6:$A$305,0))&amp;"","كود غير موجود"))</f>
        <v/>
      </c>
      <c r="F1198" s="6">
        <f>IF(B1198&amp;""="","",IFERROR(INDEX('الطلاب'!$C$6:$C$305,MATCH(B1198&amp;"",'الطلاب'!$A$6:$A$305,0))&amp;"",""))</f>
        <v/>
      </c>
    </row>
    <row r="1199">
      <c r="A1199" s="5" t="n"/>
      <c r="B1199" s="5" t="n"/>
      <c r="C1199" s="5" t="n"/>
      <c r="D1199" s="5" t="n"/>
      <c r="E1199" s="6">
        <f>IF(B1199&amp;""="","",IFERROR(INDEX('الطلاب'!$B$6:$B$305,MATCH(B1199&amp;"",'الطلاب'!$A$6:$A$305,0))&amp;"","كود غير موجود"))</f>
        <v/>
      </c>
      <c r="F1199" s="6">
        <f>IF(B1199&amp;""="","",IFERROR(INDEX('الطلاب'!$C$6:$C$305,MATCH(B1199&amp;"",'الطلاب'!$A$6:$A$305,0))&amp;"",""))</f>
        <v/>
      </c>
    </row>
    <row r="1200">
      <c r="A1200" s="5" t="n"/>
      <c r="B1200" s="5" t="n"/>
      <c r="C1200" s="5" t="n"/>
      <c r="D1200" s="5" t="n"/>
      <c r="E1200" s="6">
        <f>IF(B1200&amp;""="","",IFERROR(INDEX('الطلاب'!$B$6:$B$305,MATCH(B1200&amp;"",'الطلاب'!$A$6:$A$305,0))&amp;"","كود غير موجود"))</f>
        <v/>
      </c>
      <c r="F1200" s="6">
        <f>IF(B1200&amp;""="","",IFERROR(INDEX('الطلاب'!$C$6:$C$305,MATCH(B1200&amp;"",'الطلاب'!$A$6:$A$305,0))&amp;"",""))</f>
        <v/>
      </c>
    </row>
    <row r="1201">
      <c r="A1201" s="5" t="n"/>
      <c r="B1201" s="5" t="n"/>
      <c r="C1201" s="5" t="n"/>
      <c r="D1201" s="5" t="n"/>
      <c r="E1201" s="6">
        <f>IF(B1201&amp;""="","",IFERROR(INDEX('الطلاب'!$B$6:$B$305,MATCH(B1201&amp;"",'الطلاب'!$A$6:$A$305,0))&amp;"","كود غير موجود"))</f>
        <v/>
      </c>
      <c r="F1201" s="6">
        <f>IF(B1201&amp;""="","",IFERROR(INDEX('الطلاب'!$C$6:$C$305,MATCH(B1201&amp;"",'الطلاب'!$A$6:$A$305,0))&amp;"",""))</f>
        <v/>
      </c>
    </row>
    <row r="1202">
      <c r="A1202" s="5" t="n"/>
      <c r="B1202" s="5" t="n"/>
      <c r="C1202" s="5" t="n"/>
      <c r="D1202" s="5" t="n"/>
      <c r="E1202" s="6">
        <f>IF(B1202&amp;""="","",IFERROR(INDEX('الطلاب'!$B$6:$B$305,MATCH(B1202&amp;"",'الطلاب'!$A$6:$A$305,0))&amp;"","كود غير موجود"))</f>
        <v/>
      </c>
      <c r="F1202" s="6">
        <f>IF(B1202&amp;""="","",IFERROR(INDEX('الطلاب'!$C$6:$C$305,MATCH(B1202&amp;"",'الطلاب'!$A$6:$A$305,0))&amp;"",""))</f>
        <v/>
      </c>
    </row>
    <row r="1203">
      <c r="A1203" s="5" t="n"/>
      <c r="B1203" s="5" t="n"/>
      <c r="C1203" s="5" t="n"/>
      <c r="D1203" s="5" t="n"/>
      <c r="E1203" s="6">
        <f>IF(B1203&amp;""="","",IFERROR(INDEX('الطلاب'!$B$6:$B$305,MATCH(B1203&amp;"",'الطلاب'!$A$6:$A$305,0))&amp;"","كود غير موجود"))</f>
        <v/>
      </c>
      <c r="F1203" s="6">
        <f>IF(B1203&amp;""="","",IFERROR(INDEX('الطلاب'!$C$6:$C$305,MATCH(B1203&amp;"",'الطلاب'!$A$6:$A$305,0))&amp;"",""))</f>
        <v/>
      </c>
    </row>
    <row r="1204">
      <c r="A1204" s="5" t="n"/>
      <c r="B1204" s="5" t="n"/>
      <c r="C1204" s="5" t="n"/>
      <c r="D1204" s="5" t="n"/>
      <c r="E1204" s="6">
        <f>IF(B1204&amp;""="","",IFERROR(INDEX('الطلاب'!$B$6:$B$305,MATCH(B1204&amp;"",'الطلاب'!$A$6:$A$305,0))&amp;"","كود غير موجود"))</f>
        <v/>
      </c>
      <c r="F1204" s="6">
        <f>IF(B1204&amp;""="","",IFERROR(INDEX('الطلاب'!$C$6:$C$305,MATCH(B1204&amp;"",'الطلاب'!$A$6:$A$305,0))&amp;"",""))</f>
        <v/>
      </c>
    </row>
    <row r="1205">
      <c r="A1205" s="5" t="n"/>
      <c r="B1205" s="5" t="n"/>
      <c r="C1205" s="5" t="n"/>
      <c r="D1205" s="5" t="n"/>
      <c r="E1205" s="6">
        <f>IF(B1205&amp;""="","",IFERROR(INDEX('الطلاب'!$B$6:$B$305,MATCH(B1205&amp;"",'الطلاب'!$A$6:$A$305,0))&amp;"","كود غير موجود"))</f>
        <v/>
      </c>
      <c r="F1205" s="6">
        <f>IF(B1205&amp;""="","",IFERROR(INDEX('الطلاب'!$C$6:$C$305,MATCH(B1205&amp;"",'الطلاب'!$A$6:$A$305,0))&amp;"",""))</f>
        <v/>
      </c>
    </row>
    <row r="1206">
      <c r="A1206" s="5" t="n"/>
      <c r="B1206" s="5" t="n"/>
      <c r="C1206" s="5" t="n"/>
      <c r="D1206" s="5" t="n"/>
      <c r="E1206" s="6">
        <f>IF(B1206&amp;""="","",IFERROR(INDEX('الطلاب'!$B$6:$B$305,MATCH(B1206&amp;"",'الطلاب'!$A$6:$A$305,0))&amp;"","كود غير موجود"))</f>
        <v/>
      </c>
      <c r="F1206" s="6">
        <f>IF(B1206&amp;""="","",IFERROR(INDEX('الطلاب'!$C$6:$C$305,MATCH(B1206&amp;"",'الطلاب'!$A$6:$A$305,0))&amp;"",""))</f>
        <v/>
      </c>
    </row>
    <row r="1207">
      <c r="A1207" s="5" t="n"/>
      <c r="B1207" s="5" t="n"/>
      <c r="C1207" s="5" t="n"/>
      <c r="D1207" s="5" t="n"/>
      <c r="E1207" s="6">
        <f>IF(B1207&amp;""="","",IFERROR(INDEX('الطلاب'!$B$6:$B$305,MATCH(B1207&amp;"",'الطلاب'!$A$6:$A$305,0))&amp;"","كود غير موجود"))</f>
        <v/>
      </c>
      <c r="F1207" s="6">
        <f>IF(B1207&amp;""="","",IFERROR(INDEX('الطلاب'!$C$6:$C$305,MATCH(B1207&amp;"",'الطلاب'!$A$6:$A$305,0))&amp;"",""))</f>
        <v/>
      </c>
    </row>
    <row r="1208">
      <c r="A1208" s="5" t="n"/>
      <c r="B1208" s="5" t="n"/>
      <c r="C1208" s="5" t="n"/>
      <c r="D1208" s="5" t="n"/>
      <c r="E1208" s="6">
        <f>IF(B1208&amp;""="","",IFERROR(INDEX('الطلاب'!$B$6:$B$305,MATCH(B1208&amp;"",'الطلاب'!$A$6:$A$305,0))&amp;"","كود غير موجود"))</f>
        <v/>
      </c>
      <c r="F1208" s="6">
        <f>IF(B1208&amp;""="","",IFERROR(INDEX('الطلاب'!$C$6:$C$305,MATCH(B1208&amp;"",'الطلاب'!$A$6:$A$305,0))&amp;"",""))</f>
        <v/>
      </c>
    </row>
    <row r="1209">
      <c r="A1209" s="5" t="n"/>
      <c r="B1209" s="5" t="n"/>
      <c r="C1209" s="5" t="n"/>
      <c r="D1209" s="5" t="n"/>
      <c r="E1209" s="6">
        <f>IF(B1209&amp;""="","",IFERROR(INDEX('الطلاب'!$B$6:$B$305,MATCH(B1209&amp;"",'الطلاب'!$A$6:$A$305,0))&amp;"","كود غير موجود"))</f>
        <v/>
      </c>
      <c r="F1209" s="6">
        <f>IF(B1209&amp;""="","",IFERROR(INDEX('الطلاب'!$C$6:$C$305,MATCH(B1209&amp;"",'الطلاب'!$A$6:$A$305,0))&amp;"",""))</f>
        <v/>
      </c>
    </row>
    <row r="1210">
      <c r="A1210" s="5" t="n"/>
      <c r="B1210" s="5" t="n"/>
      <c r="C1210" s="5" t="n"/>
      <c r="D1210" s="5" t="n"/>
      <c r="E1210" s="6">
        <f>IF(B1210&amp;""="","",IFERROR(INDEX('الطلاب'!$B$6:$B$305,MATCH(B1210&amp;"",'الطلاب'!$A$6:$A$305,0))&amp;"","كود غير موجود"))</f>
        <v/>
      </c>
      <c r="F1210" s="6">
        <f>IF(B1210&amp;""="","",IFERROR(INDEX('الطلاب'!$C$6:$C$305,MATCH(B1210&amp;"",'الطلاب'!$A$6:$A$305,0))&amp;"",""))</f>
        <v/>
      </c>
    </row>
    <row r="1211">
      <c r="A1211" s="5" t="n"/>
      <c r="B1211" s="5" t="n"/>
      <c r="C1211" s="5" t="n"/>
      <c r="D1211" s="5" t="n"/>
      <c r="E1211" s="6">
        <f>IF(B1211&amp;""="","",IFERROR(INDEX('الطلاب'!$B$6:$B$305,MATCH(B1211&amp;"",'الطلاب'!$A$6:$A$305,0))&amp;"","كود غير موجود"))</f>
        <v/>
      </c>
      <c r="F1211" s="6">
        <f>IF(B1211&amp;""="","",IFERROR(INDEX('الطلاب'!$C$6:$C$305,MATCH(B1211&amp;"",'الطلاب'!$A$6:$A$305,0))&amp;"",""))</f>
        <v/>
      </c>
    </row>
    <row r="1212">
      <c r="A1212" s="5" t="n"/>
      <c r="B1212" s="5" t="n"/>
      <c r="C1212" s="5" t="n"/>
      <c r="D1212" s="5" t="n"/>
      <c r="E1212" s="6">
        <f>IF(B1212&amp;""="","",IFERROR(INDEX('الطلاب'!$B$6:$B$305,MATCH(B1212&amp;"",'الطلاب'!$A$6:$A$305,0))&amp;"","كود غير موجود"))</f>
        <v/>
      </c>
      <c r="F1212" s="6">
        <f>IF(B1212&amp;""="","",IFERROR(INDEX('الطلاب'!$C$6:$C$305,MATCH(B1212&amp;"",'الطلاب'!$A$6:$A$305,0))&amp;"",""))</f>
        <v/>
      </c>
    </row>
    <row r="1213">
      <c r="A1213" s="5" t="n"/>
      <c r="B1213" s="5" t="n"/>
      <c r="C1213" s="5" t="n"/>
      <c r="D1213" s="5" t="n"/>
      <c r="E1213" s="6">
        <f>IF(B1213&amp;""="","",IFERROR(INDEX('الطلاب'!$B$6:$B$305,MATCH(B1213&amp;"",'الطلاب'!$A$6:$A$305,0))&amp;"","كود غير موجود"))</f>
        <v/>
      </c>
      <c r="F1213" s="6">
        <f>IF(B1213&amp;""="","",IFERROR(INDEX('الطلاب'!$C$6:$C$305,MATCH(B1213&amp;"",'الطلاب'!$A$6:$A$305,0))&amp;"",""))</f>
        <v/>
      </c>
    </row>
    <row r="1214">
      <c r="A1214" s="5" t="n"/>
      <c r="B1214" s="5" t="n"/>
      <c r="C1214" s="5" t="n"/>
      <c r="D1214" s="5" t="n"/>
      <c r="E1214" s="6">
        <f>IF(B1214&amp;""="","",IFERROR(INDEX('الطلاب'!$B$6:$B$305,MATCH(B1214&amp;"",'الطلاب'!$A$6:$A$305,0))&amp;"","كود غير موجود"))</f>
        <v/>
      </c>
      <c r="F1214" s="6">
        <f>IF(B1214&amp;""="","",IFERROR(INDEX('الطلاب'!$C$6:$C$305,MATCH(B1214&amp;"",'الطلاب'!$A$6:$A$305,0))&amp;"",""))</f>
        <v/>
      </c>
    </row>
    <row r="1215">
      <c r="A1215" s="5" t="n"/>
      <c r="B1215" s="5" t="n"/>
      <c r="C1215" s="5" t="n"/>
      <c r="D1215" s="5" t="n"/>
      <c r="E1215" s="6">
        <f>IF(B1215&amp;""="","",IFERROR(INDEX('الطلاب'!$B$6:$B$305,MATCH(B1215&amp;"",'الطلاب'!$A$6:$A$305,0))&amp;"","كود غير موجود"))</f>
        <v/>
      </c>
      <c r="F1215" s="6">
        <f>IF(B1215&amp;""="","",IFERROR(INDEX('الطلاب'!$C$6:$C$305,MATCH(B1215&amp;"",'الطلاب'!$A$6:$A$305,0))&amp;"",""))</f>
        <v/>
      </c>
    </row>
    <row r="1216">
      <c r="A1216" s="5" t="n"/>
      <c r="B1216" s="5" t="n"/>
      <c r="C1216" s="5" t="n"/>
      <c r="D1216" s="5" t="n"/>
      <c r="E1216" s="6">
        <f>IF(B1216&amp;""="","",IFERROR(INDEX('الطلاب'!$B$6:$B$305,MATCH(B1216&amp;"",'الطلاب'!$A$6:$A$305,0))&amp;"","كود غير موجود"))</f>
        <v/>
      </c>
      <c r="F1216" s="6">
        <f>IF(B1216&amp;""="","",IFERROR(INDEX('الطلاب'!$C$6:$C$305,MATCH(B1216&amp;"",'الطلاب'!$A$6:$A$305,0))&amp;"",""))</f>
        <v/>
      </c>
    </row>
    <row r="1217">
      <c r="A1217" s="5" t="n"/>
      <c r="B1217" s="5" t="n"/>
      <c r="C1217" s="5" t="n"/>
      <c r="D1217" s="5" t="n"/>
      <c r="E1217" s="6">
        <f>IF(B1217&amp;""="","",IFERROR(INDEX('الطلاب'!$B$6:$B$305,MATCH(B1217&amp;"",'الطلاب'!$A$6:$A$305,0))&amp;"","كود غير موجود"))</f>
        <v/>
      </c>
      <c r="F1217" s="6">
        <f>IF(B1217&amp;""="","",IFERROR(INDEX('الطلاب'!$C$6:$C$305,MATCH(B1217&amp;"",'الطلاب'!$A$6:$A$305,0))&amp;"",""))</f>
        <v/>
      </c>
    </row>
    <row r="1218">
      <c r="A1218" s="5" t="n"/>
      <c r="B1218" s="5" t="n"/>
      <c r="C1218" s="5" t="n"/>
      <c r="D1218" s="5" t="n"/>
      <c r="E1218" s="6">
        <f>IF(B1218&amp;""="","",IFERROR(INDEX('الطلاب'!$B$6:$B$305,MATCH(B1218&amp;"",'الطلاب'!$A$6:$A$305,0))&amp;"","كود غير موجود"))</f>
        <v/>
      </c>
      <c r="F1218" s="6">
        <f>IF(B1218&amp;""="","",IFERROR(INDEX('الطلاب'!$C$6:$C$305,MATCH(B1218&amp;"",'الطلاب'!$A$6:$A$305,0))&amp;"",""))</f>
        <v/>
      </c>
    </row>
    <row r="1219">
      <c r="A1219" s="5" t="n"/>
      <c r="B1219" s="5" t="n"/>
      <c r="C1219" s="5" t="n"/>
      <c r="D1219" s="5" t="n"/>
      <c r="E1219" s="6">
        <f>IF(B1219&amp;""="","",IFERROR(INDEX('الطلاب'!$B$6:$B$305,MATCH(B1219&amp;"",'الطلاب'!$A$6:$A$305,0))&amp;"","كود غير موجود"))</f>
        <v/>
      </c>
      <c r="F1219" s="6">
        <f>IF(B1219&amp;""="","",IFERROR(INDEX('الطلاب'!$C$6:$C$305,MATCH(B1219&amp;"",'الطلاب'!$A$6:$A$305,0))&amp;"",""))</f>
        <v/>
      </c>
    </row>
    <row r="1220">
      <c r="A1220" s="5" t="n"/>
      <c r="B1220" s="5" t="n"/>
      <c r="C1220" s="5" t="n"/>
      <c r="D1220" s="5" t="n"/>
      <c r="E1220" s="6">
        <f>IF(B1220&amp;""="","",IFERROR(INDEX('الطلاب'!$B$6:$B$305,MATCH(B1220&amp;"",'الطلاب'!$A$6:$A$305,0))&amp;"","كود غير موجود"))</f>
        <v/>
      </c>
      <c r="F1220" s="6">
        <f>IF(B1220&amp;""="","",IFERROR(INDEX('الطلاب'!$C$6:$C$305,MATCH(B1220&amp;"",'الطلاب'!$A$6:$A$305,0))&amp;"",""))</f>
        <v/>
      </c>
    </row>
    <row r="1221">
      <c r="A1221" s="5" t="n"/>
      <c r="B1221" s="5" t="n"/>
      <c r="C1221" s="5" t="n"/>
      <c r="D1221" s="5" t="n"/>
      <c r="E1221" s="6">
        <f>IF(B1221&amp;""="","",IFERROR(INDEX('الطلاب'!$B$6:$B$305,MATCH(B1221&amp;"",'الطلاب'!$A$6:$A$305,0))&amp;"","كود غير موجود"))</f>
        <v/>
      </c>
      <c r="F1221" s="6">
        <f>IF(B1221&amp;""="","",IFERROR(INDEX('الطلاب'!$C$6:$C$305,MATCH(B1221&amp;"",'الطلاب'!$A$6:$A$305,0))&amp;"",""))</f>
        <v/>
      </c>
    </row>
    <row r="1222">
      <c r="A1222" s="5" t="n"/>
      <c r="B1222" s="5" t="n"/>
      <c r="C1222" s="5" t="n"/>
      <c r="D1222" s="5" t="n"/>
      <c r="E1222" s="6">
        <f>IF(B1222&amp;""="","",IFERROR(INDEX('الطلاب'!$B$6:$B$305,MATCH(B1222&amp;"",'الطلاب'!$A$6:$A$305,0))&amp;"","كود غير موجود"))</f>
        <v/>
      </c>
      <c r="F1222" s="6">
        <f>IF(B1222&amp;""="","",IFERROR(INDEX('الطلاب'!$C$6:$C$305,MATCH(B1222&amp;"",'الطلاب'!$A$6:$A$305,0))&amp;"",""))</f>
        <v/>
      </c>
    </row>
    <row r="1223">
      <c r="A1223" s="5" t="n"/>
      <c r="B1223" s="5" t="n"/>
      <c r="C1223" s="5" t="n"/>
      <c r="D1223" s="5" t="n"/>
      <c r="E1223" s="6">
        <f>IF(B1223&amp;""="","",IFERROR(INDEX('الطلاب'!$B$6:$B$305,MATCH(B1223&amp;"",'الطلاب'!$A$6:$A$305,0))&amp;"","كود غير موجود"))</f>
        <v/>
      </c>
      <c r="F1223" s="6">
        <f>IF(B1223&amp;""="","",IFERROR(INDEX('الطلاب'!$C$6:$C$305,MATCH(B1223&amp;"",'الطلاب'!$A$6:$A$305,0))&amp;"",""))</f>
        <v/>
      </c>
    </row>
    <row r="1224">
      <c r="A1224" s="5" t="n"/>
      <c r="B1224" s="5" t="n"/>
      <c r="C1224" s="5" t="n"/>
      <c r="D1224" s="5" t="n"/>
      <c r="E1224" s="6">
        <f>IF(B1224&amp;""="","",IFERROR(INDEX('الطلاب'!$B$6:$B$305,MATCH(B1224&amp;"",'الطلاب'!$A$6:$A$305,0))&amp;"","كود غير موجود"))</f>
        <v/>
      </c>
      <c r="F1224" s="6">
        <f>IF(B1224&amp;""="","",IFERROR(INDEX('الطلاب'!$C$6:$C$305,MATCH(B1224&amp;"",'الطلاب'!$A$6:$A$305,0))&amp;"",""))</f>
        <v/>
      </c>
    </row>
    <row r="1225">
      <c r="A1225" s="5" t="n"/>
      <c r="B1225" s="5" t="n"/>
      <c r="C1225" s="5" t="n"/>
      <c r="D1225" s="5" t="n"/>
      <c r="E1225" s="6">
        <f>IF(B1225&amp;""="","",IFERROR(INDEX('الطلاب'!$B$6:$B$305,MATCH(B1225&amp;"",'الطلاب'!$A$6:$A$305,0))&amp;"","كود غير موجود"))</f>
        <v/>
      </c>
      <c r="F1225" s="6">
        <f>IF(B1225&amp;""="","",IFERROR(INDEX('الطلاب'!$C$6:$C$305,MATCH(B1225&amp;"",'الطلاب'!$A$6:$A$305,0))&amp;"",""))</f>
        <v/>
      </c>
    </row>
    <row r="1226">
      <c r="A1226" s="5" t="n"/>
      <c r="B1226" s="5" t="n"/>
      <c r="C1226" s="5" t="n"/>
      <c r="D1226" s="5" t="n"/>
      <c r="E1226" s="6">
        <f>IF(B1226&amp;""="","",IFERROR(INDEX('الطلاب'!$B$6:$B$305,MATCH(B1226&amp;"",'الطلاب'!$A$6:$A$305,0))&amp;"","كود غير موجود"))</f>
        <v/>
      </c>
      <c r="F1226" s="6">
        <f>IF(B1226&amp;""="","",IFERROR(INDEX('الطلاب'!$C$6:$C$305,MATCH(B1226&amp;"",'الطلاب'!$A$6:$A$305,0))&amp;"",""))</f>
        <v/>
      </c>
    </row>
    <row r="1227">
      <c r="A1227" s="5" t="n"/>
      <c r="B1227" s="5" t="n"/>
      <c r="C1227" s="5" t="n"/>
      <c r="D1227" s="5" t="n"/>
      <c r="E1227" s="6">
        <f>IF(B1227&amp;""="","",IFERROR(INDEX('الطلاب'!$B$6:$B$305,MATCH(B1227&amp;"",'الطلاب'!$A$6:$A$305,0))&amp;"","كود غير موجود"))</f>
        <v/>
      </c>
      <c r="F1227" s="6">
        <f>IF(B1227&amp;""="","",IFERROR(INDEX('الطلاب'!$C$6:$C$305,MATCH(B1227&amp;"",'الطلاب'!$A$6:$A$305,0))&amp;"",""))</f>
        <v/>
      </c>
    </row>
    <row r="1228">
      <c r="A1228" s="5" t="n"/>
      <c r="B1228" s="5" t="n"/>
      <c r="C1228" s="5" t="n"/>
      <c r="D1228" s="5" t="n"/>
      <c r="E1228" s="6">
        <f>IF(B1228&amp;""="","",IFERROR(INDEX('الطلاب'!$B$6:$B$305,MATCH(B1228&amp;"",'الطلاب'!$A$6:$A$305,0))&amp;"","كود غير موجود"))</f>
        <v/>
      </c>
      <c r="F1228" s="6">
        <f>IF(B1228&amp;""="","",IFERROR(INDEX('الطلاب'!$C$6:$C$305,MATCH(B1228&amp;"",'الطلاب'!$A$6:$A$305,0))&amp;"",""))</f>
        <v/>
      </c>
    </row>
    <row r="1229">
      <c r="A1229" s="5" t="n"/>
      <c r="B1229" s="5" t="n"/>
      <c r="C1229" s="5" t="n"/>
      <c r="D1229" s="5" t="n"/>
      <c r="E1229" s="6">
        <f>IF(B1229&amp;""="","",IFERROR(INDEX('الطلاب'!$B$6:$B$305,MATCH(B1229&amp;"",'الطلاب'!$A$6:$A$305,0))&amp;"","كود غير موجود"))</f>
        <v/>
      </c>
      <c r="F1229" s="6">
        <f>IF(B1229&amp;""="","",IFERROR(INDEX('الطلاب'!$C$6:$C$305,MATCH(B1229&amp;"",'الطلاب'!$A$6:$A$305,0))&amp;"",""))</f>
        <v/>
      </c>
    </row>
    <row r="1230">
      <c r="A1230" s="5" t="n"/>
      <c r="B1230" s="5" t="n"/>
      <c r="C1230" s="5" t="n"/>
      <c r="D1230" s="5" t="n"/>
      <c r="E1230" s="6">
        <f>IF(B1230&amp;""="","",IFERROR(INDEX('الطلاب'!$B$6:$B$305,MATCH(B1230&amp;"",'الطلاب'!$A$6:$A$305,0))&amp;"","كود غير موجود"))</f>
        <v/>
      </c>
      <c r="F1230" s="6">
        <f>IF(B1230&amp;""="","",IFERROR(INDEX('الطلاب'!$C$6:$C$305,MATCH(B1230&amp;"",'الطلاب'!$A$6:$A$305,0))&amp;"",""))</f>
        <v/>
      </c>
    </row>
    <row r="1231">
      <c r="A1231" s="5" t="n"/>
      <c r="B1231" s="5" t="n"/>
      <c r="C1231" s="5" t="n"/>
      <c r="D1231" s="5" t="n"/>
      <c r="E1231" s="6">
        <f>IF(B1231&amp;""="","",IFERROR(INDEX('الطلاب'!$B$6:$B$305,MATCH(B1231&amp;"",'الطلاب'!$A$6:$A$305,0))&amp;"","كود غير موجود"))</f>
        <v/>
      </c>
      <c r="F1231" s="6">
        <f>IF(B1231&amp;""="","",IFERROR(INDEX('الطلاب'!$C$6:$C$305,MATCH(B1231&amp;"",'الطلاب'!$A$6:$A$305,0))&amp;"",""))</f>
        <v/>
      </c>
    </row>
    <row r="1232">
      <c r="A1232" s="5" t="n"/>
      <c r="B1232" s="5" t="n"/>
      <c r="C1232" s="5" t="n"/>
      <c r="D1232" s="5" t="n"/>
      <c r="E1232" s="6">
        <f>IF(B1232&amp;""="","",IFERROR(INDEX('الطلاب'!$B$6:$B$305,MATCH(B1232&amp;"",'الطلاب'!$A$6:$A$305,0))&amp;"","كود غير موجود"))</f>
        <v/>
      </c>
      <c r="F1232" s="6">
        <f>IF(B1232&amp;""="","",IFERROR(INDEX('الطلاب'!$C$6:$C$305,MATCH(B1232&amp;"",'الطلاب'!$A$6:$A$305,0))&amp;"",""))</f>
        <v/>
      </c>
    </row>
    <row r="1233">
      <c r="A1233" s="5" t="n"/>
      <c r="B1233" s="5" t="n"/>
      <c r="C1233" s="5" t="n"/>
      <c r="D1233" s="5" t="n"/>
      <c r="E1233" s="6">
        <f>IF(B1233&amp;""="","",IFERROR(INDEX('الطلاب'!$B$6:$B$305,MATCH(B1233&amp;"",'الطلاب'!$A$6:$A$305,0))&amp;"","كود غير موجود"))</f>
        <v/>
      </c>
      <c r="F1233" s="6">
        <f>IF(B1233&amp;""="","",IFERROR(INDEX('الطلاب'!$C$6:$C$305,MATCH(B1233&amp;"",'الطلاب'!$A$6:$A$305,0))&amp;"",""))</f>
        <v/>
      </c>
    </row>
    <row r="1234">
      <c r="A1234" s="5" t="n"/>
      <c r="B1234" s="5" t="n"/>
      <c r="C1234" s="5" t="n"/>
      <c r="D1234" s="5" t="n"/>
      <c r="E1234" s="6">
        <f>IF(B1234&amp;""="","",IFERROR(INDEX('الطلاب'!$B$6:$B$305,MATCH(B1234&amp;"",'الطلاب'!$A$6:$A$305,0))&amp;"","كود غير موجود"))</f>
        <v/>
      </c>
      <c r="F1234" s="6">
        <f>IF(B1234&amp;""="","",IFERROR(INDEX('الطلاب'!$C$6:$C$305,MATCH(B1234&amp;"",'الطلاب'!$A$6:$A$305,0))&amp;"",""))</f>
        <v/>
      </c>
    </row>
    <row r="1235">
      <c r="A1235" s="5" t="n"/>
      <c r="B1235" s="5" t="n"/>
      <c r="C1235" s="5" t="n"/>
      <c r="D1235" s="5" t="n"/>
      <c r="E1235" s="6">
        <f>IF(B1235&amp;""="","",IFERROR(INDEX('الطلاب'!$B$6:$B$305,MATCH(B1235&amp;"",'الطلاب'!$A$6:$A$305,0))&amp;"","كود غير موجود"))</f>
        <v/>
      </c>
      <c r="F1235" s="6">
        <f>IF(B1235&amp;""="","",IFERROR(INDEX('الطلاب'!$C$6:$C$305,MATCH(B1235&amp;"",'الطلاب'!$A$6:$A$305,0))&amp;"",""))</f>
        <v/>
      </c>
    </row>
    <row r="1236">
      <c r="A1236" s="5" t="n"/>
      <c r="B1236" s="5" t="n"/>
      <c r="C1236" s="5" t="n"/>
      <c r="D1236" s="5" t="n"/>
      <c r="E1236" s="6">
        <f>IF(B1236&amp;""="","",IFERROR(INDEX('الطلاب'!$B$6:$B$305,MATCH(B1236&amp;"",'الطلاب'!$A$6:$A$305,0))&amp;"","كود غير موجود"))</f>
        <v/>
      </c>
      <c r="F1236" s="6">
        <f>IF(B1236&amp;""="","",IFERROR(INDEX('الطلاب'!$C$6:$C$305,MATCH(B1236&amp;"",'الطلاب'!$A$6:$A$305,0))&amp;"",""))</f>
        <v/>
      </c>
    </row>
    <row r="1237">
      <c r="A1237" s="5" t="n"/>
      <c r="B1237" s="5" t="n"/>
      <c r="C1237" s="5" t="n"/>
      <c r="D1237" s="5" t="n"/>
      <c r="E1237" s="6">
        <f>IF(B1237&amp;""="","",IFERROR(INDEX('الطلاب'!$B$6:$B$305,MATCH(B1237&amp;"",'الطلاب'!$A$6:$A$305,0))&amp;"","كود غير موجود"))</f>
        <v/>
      </c>
      <c r="F1237" s="6">
        <f>IF(B1237&amp;""="","",IFERROR(INDEX('الطلاب'!$C$6:$C$305,MATCH(B1237&amp;"",'الطلاب'!$A$6:$A$305,0))&amp;"",""))</f>
        <v/>
      </c>
    </row>
    <row r="1238">
      <c r="A1238" s="5" t="n"/>
      <c r="B1238" s="5" t="n"/>
      <c r="C1238" s="5" t="n"/>
      <c r="D1238" s="5" t="n"/>
      <c r="E1238" s="6">
        <f>IF(B1238&amp;""="","",IFERROR(INDEX('الطلاب'!$B$6:$B$305,MATCH(B1238&amp;"",'الطلاب'!$A$6:$A$305,0))&amp;"","كود غير موجود"))</f>
        <v/>
      </c>
      <c r="F1238" s="6">
        <f>IF(B1238&amp;""="","",IFERROR(INDEX('الطلاب'!$C$6:$C$305,MATCH(B1238&amp;"",'الطلاب'!$A$6:$A$305,0))&amp;"",""))</f>
        <v/>
      </c>
    </row>
    <row r="1239">
      <c r="A1239" s="5" t="n"/>
      <c r="B1239" s="5" t="n"/>
      <c r="C1239" s="5" t="n"/>
      <c r="D1239" s="5" t="n"/>
      <c r="E1239" s="6">
        <f>IF(B1239&amp;""="","",IFERROR(INDEX('الطلاب'!$B$6:$B$305,MATCH(B1239&amp;"",'الطلاب'!$A$6:$A$305,0))&amp;"","كود غير موجود"))</f>
        <v/>
      </c>
      <c r="F1239" s="6">
        <f>IF(B1239&amp;""="","",IFERROR(INDEX('الطلاب'!$C$6:$C$305,MATCH(B1239&amp;"",'الطلاب'!$A$6:$A$305,0))&amp;"",""))</f>
        <v/>
      </c>
    </row>
    <row r="1240">
      <c r="A1240" s="5" t="n"/>
      <c r="B1240" s="5" t="n"/>
      <c r="C1240" s="5" t="n"/>
      <c r="D1240" s="5" t="n"/>
      <c r="E1240" s="6">
        <f>IF(B1240&amp;""="","",IFERROR(INDEX('الطلاب'!$B$6:$B$305,MATCH(B1240&amp;"",'الطلاب'!$A$6:$A$305,0))&amp;"","كود غير موجود"))</f>
        <v/>
      </c>
      <c r="F1240" s="6">
        <f>IF(B1240&amp;""="","",IFERROR(INDEX('الطلاب'!$C$6:$C$305,MATCH(B1240&amp;"",'الطلاب'!$A$6:$A$305,0))&amp;"",""))</f>
        <v/>
      </c>
    </row>
    <row r="1241">
      <c r="A1241" s="5" t="n"/>
      <c r="B1241" s="5" t="n"/>
      <c r="C1241" s="5" t="n"/>
      <c r="D1241" s="5" t="n"/>
      <c r="E1241" s="6">
        <f>IF(B1241&amp;""="","",IFERROR(INDEX('الطلاب'!$B$6:$B$305,MATCH(B1241&amp;"",'الطلاب'!$A$6:$A$305,0))&amp;"","كود غير موجود"))</f>
        <v/>
      </c>
      <c r="F1241" s="6">
        <f>IF(B1241&amp;""="","",IFERROR(INDEX('الطلاب'!$C$6:$C$305,MATCH(B1241&amp;"",'الطلاب'!$A$6:$A$305,0))&amp;"",""))</f>
        <v/>
      </c>
    </row>
    <row r="1242">
      <c r="A1242" s="5" t="n"/>
      <c r="B1242" s="5" t="n"/>
      <c r="C1242" s="5" t="n"/>
      <c r="D1242" s="5" t="n"/>
      <c r="E1242" s="6">
        <f>IF(B1242&amp;""="","",IFERROR(INDEX('الطلاب'!$B$6:$B$305,MATCH(B1242&amp;"",'الطلاب'!$A$6:$A$305,0))&amp;"","كود غير موجود"))</f>
        <v/>
      </c>
      <c r="F1242" s="6">
        <f>IF(B1242&amp;""="","",IFERROR(INDEX('الطلاب'!$C$6:$C$305,MATCH(B1242&amp;"",'الطلاب'!$A$6:$A$305,0))&amp;"",""))</f>
        <v/>
      </c>
    </row>
    <row r="1243">
      <c r="A1243" s="5" t="n"/>
      <c r="B1243" s="5" t="n"/>
      <c r="C1243" s="5" t="n"/>
      <c r="D1243" s="5" t="n"/>
      <c r="E1243" s="6">
        <f>IF(B1243&amp;""="","",IFERROR(INDEX('الطلاب'!$B$6:$B$305,MATCH(B1243&amp;"",'الطلاب'!$A$6:$A$305,0))&amp;"","كود غير موجود"))</f>
        <v/>
      </c>
      <c r="F1243" s="6">
        <f>IF(B1243&amp;""="","",IFERROR(INDEX('الطلاب'!$C$6:$C$305,MATCH(B1243&amp;"",'الطلاب'!$A$6:$A$305,0))&amp;"",""))</f>
        <v/>
      </c>
    </row>
    <row r="1244">
      <c r="A1244" s="5" t="n"/>
      <c r="B1244" s="5" t="n"/>
      <c r="C1244" s="5" t="n"/>
      <c r="D1244" s="5" t="n"/>
      <c r="E1244" s="6">
        <f>IF(B1244&amp;""="","",IFERROR(INDEX('الطلاب'!$B$6:$B$305,MATCH(B1244&amp;"",'الطلاب'!$A$6:$A$305,0))&amp;"","كود غير موجود"))</f>
        <v/>
      </c>
      <c r="F1244" s="6">
        <f>IF(B1244&amp;""="","",IFERROR(INDEX('الطلاب'!$C$6:$C$305,MATCH(B1244&amp;"",'الطلاب'!$A$6:$A$305,0))&amp;"",""))</f>
        <v/>
      </c>
    </row>
    <row r="1245">
      <c r="A1245" s="5" t="n"/>
      <c r="B1245" s="5" t="n"/>
      <c r="C1245" s="5" t="n"/>
      <c r="D1245" s="5" t="n"/>
      <c r="E1245" s="6">
        <f>IF(B1245&amp;""="","",IFERROR(INDEX('الطلاب'!$B$6:$B$305,MATCH(B1245&amp;"",'الطلاب'!$A$6:$A$305,0))&amp;"","كود غير موجود"))</f>
        <v/>
      </c>
      <c r="F1245" s="6">
        <f>IF(B1245&amp;""="","",IFERROR(INDEX('الطلاب'!$C$6:$C$305,MATCH(B1245&amp;"",'الطلاب'!$A$6:$A$305,0))&amp;"",""))</f>
        <v/>
      </c>
    </row>
    <row r="1246">
      <c r="A1246" s="5" t="n"/>
      <c r="B1246" s="5" t="n"/>
      <c r="C1246" s="5" t="n"/>
      <c r="D1246" s="5" t="n"/>
      <c r="E1246" s="6">
        <f>IF(B1246&amp;""="","",IFERROR(INDEX('الطلاب'!$B$6:$B$305,MATCH(B1246&amp;"",'الطلاب'!$A$6:$A$305,0))&amp;"","كود غير موجود"))</f>
        <v/>
      </c>
      <c r="F1246" s="6">
        <f>IF(B1246&amp;""="","",IFERROR(INDEX('الطلاب'!$C$6:$C$305,MATCH(B1246&amp;"",'الطلاب'!$A$6:$A$305,0))&amp;"",""))</f>
        <v/>
      </c>
    </row>
    <row r="1247">
      <c r="A1247" s="5" t="n"/>
      <c r="B1247" s="5" t="n"/>
      <c r="C1247" s="5" t="n"/>
      <c r="D1247" s="5" t="n"/>
      <c r="E1247" s="6">
        <f>IF(B1247&amp;""="","",IFERROR(INDEX('الطلاب'!$B$6:$B$305,MATCH(B1247&amp;"",'الطلاب'!$A$6:$A$305,0))&amp;"","كود غير موجود"))</f>
        <v/>
      </c>
      <c r="F1247" s="6">
        <f>IF(B1247&amp;""="","",IFERROR(INDEX('الطلاب'!$C$6:$C$305,MATCH(B1247&amp;"",'الطلاب'!$A$6:$A$305,0))&amp;"",""))</f>
        <v/>
      </c>
    </row>
    <row r="1248">
      <c r="A1248" s="5" t="n"/>
      <c r="B1248" s="5" t="n"/>
      <c r="C1248" s="5" t="n"/>
      <c r="D1248" s="5" t="n"/>
      <c r="E1248" s="6">
        <f>IF(B1248&amp;""="","",IFERROR(INDEX('الطلاب'!$B$6:$B$305,MATCH(B1248&amp;"",'الطلاب'!$A$6:$A$305,0))&amp;"","كود غير موجود"))</f>
        <v/>
      </c>
      <c r="F1248" s="6">
        <f>IF(B1248&amp;""="","",IFERROR(INDEX('الطلاب'!$C$6:$C$305,MATCH(B1248&amp;"",'الطلاب'!$A$6:$A$305,0))&amp;"",""))</f>
        <v/>
      </c>
    </row>
    <row r="1249">
      <c r="A1249" s="5" t="n"/>
      <c r="B1249" s="5" t="n"/>
      <c r="C1249" s="5" t="n"/>
      <c r="D1249" s="5" t="n"/>
      <c r="E1249" s="6">
        <f>IF(B1249&amp;""="","",IFERROR(INDEX('الطلاب'!$B$6:$B$305,MATCH(B1249&amp;"",'الطلاب'!$A$6:$A$305,0))&amp;"","كود غير موجود"))</f>
        <v/>
      </c>
      <c r="F1249" s="6">
        <f>IF(B1249&amp;""="","",IFERROR(INDEX('الطلاب'!$C$6:$C$305,MATCH(B1249&amp;"",'الطلاب'!$A$6:$A$305,0))&amp;"",""))</f>
        <v/>
      </c>
    </row>
    <row r="1250">
      <c r="A1250" s="5" t="n"/>
      <c r="B1250" s="5" t="n"/>
      <c r="C1250" s="5" t="n"/>
      <c r="D1250" s="5" t="n"/>
      <c r="E1250" s="6">
        <f>IF(B1250&amp;""="","",IFERROR(INDEX('الطلاب'!$B$6:$B$305,MATCH(B1250&amp;"",'الطلاب'!$A$6:$A$305,0))&amp;"","كود غير موجود"))</f>
        <v/>
      </c>
      <c r="F1250" s="6">
        <f>IF(B1250&amp;""="","",IFERROR(INDEX('الطلاب'!$C$6:$C$305,MATCH(B1250&amp;"",'الطلاب'!$A$6:$A$305,0))&amp;"",""))</f>
        <v/>
      </c>
    </row>
    <row r="1251">
      <c r="A1251" s="5" t="n"/>
      <c r="B1251" s="5" t="n"/>
      <c r="C1251" s="5" t="n"/>
      <c r="D1251" s="5" t="n"/>
      <c r="E1251" s="6">
        <f>IF(B1251&amp;""="","",IFERROR(INDEX('الطلاب'!$B$6:$B$305,MATCH(B1251&amp;"",'الطلاب'!$A$6:$A$305,0))&amp;"","كود غير موجود"))</f>
        <v/>
      </c>
      <c r="F1251" s="6">
        <f>IF(B1251&amp;""="","",IFERROR(INDEX('الطلاب'!$C$6:$C$305,MATCH(B1251&amp;"",'الطلاب'!$A$6:$A$305,0))&amp;"",""))</f>
        <v/>
      </c>
    </row>
    <row r="1252">
      <c r="A1252" s="5" t="n"/>
      <c r="B1252" s="5" t="n"/>
      <c r="C1252" s="5" t="n"/>
      <c r="D1252" s="5" t="n"/>
      <c r="E1252" s="6">
        <f>IF(B1252&amp;""="","",IFERROR(INDEX('الطلاب'!$B$6:$B$305,MATCH(B1252&amp;"",'الطلاب'!$A$6:$A$305,0))&amp;"","كود غير موجود"))</f>
        <v/>
      </c>
      <c r="F1252" s="6">
        <f>IF(B1252&amp;""="","",IFERROR(INDEX('الطلاب'!$C$6:$C$305,MATCH(B1252&amp;"",'الطلاب'!$A$6:$A$305,0))&amp;"",""))</f>
        <v/>
      </c>
    </row>
    <row r="1253">
      <c r="A1253" s="5" t="n"/>
      <c r="B1253" s="5" t="n"/>
      <c r="C1253" s="5" t="n"/>
      <c r="D1253" s="5" t="n"/>
      <c r="E1253" s="6">
        <f>IF(B1253&amp;""="","",IFERROR(INDEX('الطلاب'!$B$6:$B$305,MATCH(B1253&amp;"",'الطلاب'!$A$6:$A$305,0))&amp;"","كود غير موجود"))</f>
        <v/>
      </c>
      <c r="F1253" s="6">
        <f>IF(B1253&amp;""="","",IFERROR(INDEX('الطلاب'!$C$6:$C$305,MATCH(B1253&amp;"",'الطلاب'!$A$6:$A$305,0))&amp;"",""))</f>
        <v/>
      </c>
    </row>
    <row r="1254">
      <c r="A1254" s="5" t="n"/>
      <c r="B1254" s="5" t="n"/>
      <c r="C1254" s="5" t="n"/>
      <c r="D1254" s="5" t="n"/>
      <c r="E1254" s="6">
        <f>IF(B1254&amp;""="","",IFERROR(INDEX('الطلاب'!$B$6:$B$305,MATCH(B1254&amp;"",'الطلاب'!$A$6:$A$305,0))&amp;"","كود غير موجود"))</f>
        <v/>
      </c>
      <c r="F1254" s="6">
        <f>IF(B1254&amp;""="","",IFERROR(INDEX('الطلاب'!$C$6:$C$305,MATCH(B1254&amp;"",'الطلاب'!$A$6:$A$305,0))&amp;"",""))</f>
        <v/>
      </c>
    </row>
    <row r="1255">
      <c r="A1255" s="5" t="n"/>
      <c r="B1255" s="5" t="n"/>
      <c r="C1255" s="5" t="n"/>
      <c r="D1255" s="5" t="n"/>
      <c r="E1255" s="6">
        <f>IF(B1255&amp;""="","",IFERROR(INDEX('الطلاب'!$B$6:$B$305,MATCH(B1255&amp;"",'الطلاب'!$A$6:$A$305,0))&amp;"","كود غير موجود"))</f>
        <v/>
      </c>
      <c r="F1255" s="6">
        <f>IF(B1255&amp;""="","",IFERROR(INDEX('الطلاب'!$C$6:$C$305,MATCH(B1255&amp;"",'الطلاب'!$A$6:$A$305,0))&amp;"",""))</f>
        <v/>
      </c>
    </row>
    <row r="1256">
      <c r="A1256" s="5" t="n"/>
      <c r="B1256" s="5" t="n"/>
      <c r="C1256" s="5" t="n"/>
      <c r="D1256" s="5" t="n"/>
      <c r="E1256" s="6">
        <f>IF(B1256&amp;""="","",IFERROR(INDEX('الطلاب'!$B$6:$B$305,MATCH(B1256&amp;"",'الطلاب'!$A$6:$A$305,0))&amp;"","كود غير موجود"))</f>
        <v/>
      </c>
      <c r="F1256" s="6">
        <f>IF(B1256&amp;""="","",IFERROR(INDEX('الطلاب'!$C$6:$C$305,MATCH(B1256&amp;"",'الطلاب'!$A$6:$A$305,0))&amp;"",""))</f>
        <v/>
      </c>
    </row>
    <row r="1257">
      <c r="A1257" s="5" t="n"/>
      <c r="B1257" s="5" t="n"/>
      <c r="C1257" s="5" t="n"/>
      <c r="D1257" s="5" t="n"/>
      <c r="E1257" s="6">
        <f>IF(B1257&amp;""="","",IFERROR(INDEX('الطلاب'!$B$6:$B$305,MATCH(B1257&amp;"",'الطلاب'!$A$6:$A$305,0))&amp;"","كود غير موجود"))</f>
        <v/>
      </c>
      <c r="F1257" s="6">
        <f>IF(B1257&amp;""="","",IFERROR(INDEX('الطلاب'!$C$6:$C$305,MATCH(B1257&amp;"",'الطلاب'!$A$6:$A$305,0))&amp;"",""))</f>
        <v/>
      </c>
    </row>
    <row r="1258">
      <c r="A1258" s="5" t="n"/>
      <c r="B1258" s="5" t="n"/>
      <c r="C1258" s="5" t="n"/>
      <c r="D1258" s="5" t="n"/>
      <c r="E1258" s="6">
        <f>IF(B1258&amp;""="","",IFERROR(INDEX('الطلاب'!$B$6:$B$305,MATCH(B1258&amp;"",'الطلاب'!$A$6:$A$305,0))&amp;"","كود غير موجود"))</f>
        <v/>
      </c>
      <c r="F1258" s="6">
        <f>IF(B1258&amp;""="","",IFERROR(INDEX('الطلاب'!$C$6:$C$305,MATCH(B1258&amp;"",'الطلاب'!$A$6:$A$305,0))&amp;"",""))</f>
        <v/>
      </c>
    </row>
    <row r="1259">
      <c r="A1259" s="5" t="n"/>
      <c r="B1259" s="5" t="n"/>
      <c r="C1259" s="5" t="n"/>
      <c r="D1259" s="5" t="n"/>
      <c r="E1259" s="6">
        <f>IF(B1259&amp;""="","",IFERROR(INDEX('الطلاب'!$B$6:$B$305,MATCH(B1259&amp;"",'الطلاب'!$A$6:$A$305,0))&amp;"","كود غير موجود"))</f>
        <v/>
      </c>
      <c r="F1259" s="6">
        <f>IF(B1259&amp;""="","",IFERROR(INDEX('الطلاب'!$C$6:$C$305,MATCH(B1259&amp;"",'الطلاب'!$A$6:$A$305,0))&amp;"",""))</f>
        <v/>
      </c>
    </row>
    <row r="1260">
      <c r="A1260" s="5" t="n"/>
      <c r="B1260" s="5" t="n"/>
      <c r="C1260" s="5" t="n"/>
      <c r="D1260" s="5" t="n"/>
      <c r="E1260" s="6">
        <f>IF(B1260&amp;""="","",IFERROR(INDEX('الطلاب'!$B$6:$B$305,MATCH(B1260&amp;"",'الطلاب'!$A$6:$A$305,0))&amp;"","كود غير موجود"))</f>
        <v/>
      </c>
      <c r="F1260" s="6">
        <f>IF(B1260&amp;""="","",IFERROR(INDEX('الطلاب'!$C$6:$C$305,MATCH(B1260&amp;"",'الطلاب'!$A$6:$A$305,0))&amp;"",""))</f>
        <v/>
      </c>
    </row>
    <row r="1261">
      <c r="A1261" s="5" t="n"/>
      <c r="B1261" s="5" t="n"/>
      <c r="C1261" s="5" t="n"/>
      <c r="D1261" s="5" t="n"/>
      <c r="E1261" s="6">
        <f>IF(B1261&amp;""="","",IFERROR(INDEX('الطلاب'!$B$6:$B$305,MATCH(B1261&amp;"",'الطلاب'!$A$6:$A$305,0))&amp;"","كود غير موجود"))</f>
        <v/>
      </c>
      <c r="F1261" s="6">
        <f>IF(B1261&amp;""="","",IFERROR(INDEX('الطلاب'!$C$6:$C$305,MATCH(B1261&amp;"",'الطلاب'!$A$6:$A$305,0))&amp;"",""))</f>
        <v/>
      </c>
    </row>
    <row r="1262">
      <c r="A1262" s="5" t="n"/>
      <c r="B1262" s="5" t="n"/>
      <c r="C1262" s="5" t="n"/>
      <c r="D1262" s="5" t="n"/>
      <c r="E1262" s="6">
        <f>IF(B1262&amp;""="","",IFERROR(INDEX('الطلاب'!$B$6:$B$305,MATCH(B1262&amp;"",'الطلاب'!$A$6:$A$305,0))&amp;"","كود غير موجود"))</f>
        <v/>
      </c>
      <c r="F1262" s="6">
        <f>IF(B1262&amp;""="","",IFERROR(INDEX('الطلاب'!$C$6:$C$305,MATCH(B1262&amp;"",'الطلاب'!$A$6:$A$305,0))&amp;"",""))</f>
        <v/>
      </c>
    </row>
    <row r="1263">
      <c r="A1263" s="5" t="n"/>
      <c r="B1263" s="5" t="n"/>
      <c r="C1263" s="5" t="n"/>
      <c r="D1263" s="5" t="n"/>
      <c r="E1263" s="6">
        <f>IF(B1263&amp;""="","",IFERROR(INDEX('الطلاب'!$B$6:$B$305,MATCH(B1263&amp;"",'الطلاب'!$A$6:$A$305,0))&amp;"","كود غير موجود"))</f>
        <v/>
      </c>
      <c r="F1263" s="6">
        <f>IF(B1263&amp;""="","",IFERROR(INDEX('الطلاب'!$C$6:$C$305,MATCH(B1263&amp;"",'الطلاب'!$A$6:$A$305,0))&amp;"",""))</f>
        <v/>
      </c>
    </row>
    <row r="1264">
      <c r="A1264" s="5" t="n"/>
      <c r="B1264" s="5" t="n"/>
      <c r="C1264" s="5" t="n"/>
      <c r="D1264" s="5" t="n"/>
      <c r="E1264" s="6">
        <f>IF(B1264&amp;""="","",IFERROR(INDEX('الطلاب'!$B$6:$B$305,MATCH(B1264&amp;"",'الطلاب'!$A$6:$A$305,0))&amp;"","كود غير موجود"))</f>
        <v/>
      </c>
      <c r="F1264" s="6">
        <f>IF(B1264&amp;""="","",IFERROR(INDEX('الطلاب'!$C$6:$C$305,MATCH(B1264&amp;"",'الطلاب'!$A$6:$A$305,0))&amp;"",""))</f>
        <v/>
      </c>
    </row>
    <row r="1265">
      <c r="A1265" s="5" t="n"/>
      <c r="B1265" s="5" t="n"/>
      <c r="C1265" s="5" t="n"/>
      <c r="D1265" s="5" t="n"/>
      <c r="E1265" s="6">
        <f>IF(B1265&amp;""="","",IFERROR(INDEX('الطلاب'!$B$6:$B$305,MATCH(B1265&amp;"",'الطلاب'!$A$6:$A$305,0))&amp;"","كود غير موجود"))</f>
        <v/>
      </c>
      <c r="F1265" s="6">
        <f>IF(B1265&amp;""="","",IFERROR(INDEX('الطلاب'!$C$6:$C$305,MATCH(B1265&amp;"",'الطلاب'!$A$6:$A$305,0))&amp;"",""))</f>
        <v/>
      </c>
    </row>
    <row r="1266">
      <c r="A1266" s="5" t="n"/>
      <c r="B1266" s="5" t="n"/>
      <c r="C1266" s="5" t="n"/>
      <c r="D1266" s="5" t="n"/>
      <c r="E1266" s="6">
        <f>IF(B1266&amp;""="","",IFERROR(INDEX('الطلاب'!$B$6:$B$305,MATCH(B1266&amp;"",'الطلاب'!$A$6:$A$305,0))&amp;"","كود غير موجود"))</f>
        <v/>
      </c>
      <c r="F1266" s="6">
        <f>IF(B1266&amp;""="","",IFERROR(INDEX('الطلاب'!$C$6:$C$305,MATCH(B1266&amp;"",'الطلاب'!$A$6:$A$305,0))&amp;"",""))</f>
        <v/>
      </c>
    </row>
    <row r="1267">
      <c r="A1267" s="5" t="n"/>
      <c r="B1267" s="5" t="n"/>
      <c r="C1267" s="5" t="n"/>
      <c r="D1267" s="5" t="n"/>
      <c r="E1267" s="6">
        <f>IF(B1267&amp;""="","",IFERROR(INDEX('الطلاب'!$B$6:$B$305,MATCH(B1267&amp;"",'الطلاب'!$A$6:$A$305,0))&amp;"","كود غير موجود"))</f>
        <v/>
      </c>
      <c r="F1267" s="6">
        <f>IF(B1267&amp;""="","",IFERROR(INDEX('الطلاب'!$C$6:$C$305,MATCH(B1267&amp;"",'الطلاب'!$A$6:$A$305,0))&amp;"",""))</f>
        <v/>
      </c>
    </row>
    <row r="1268">
      <c r="A1268" s="5" t="n"/>
      <c r="B1268" s="5" t="n"/>
      <c r="C1268" s="5" t="n"/>
      <c r="D1268" s="5" t="n"/>
      <c r="E1268" s="6">
        <f>IF(B1268&amp;""="","",IFERROR(INDEX('الطلاب'!$B$6:$B$305,MATCH(B1268&amp;"",'الطلاب'!$A$6:$A$305,0))&amp;"","كود غير موجود"))</f>
        <v/>
      </c>
      <c r="F1268" s="6">
        <f>IF(B1268&amp;""="","",IFERROR(INDEX('الطلاب'!$C$6:$C$305,MATCH(B1268&amp;"",'الطلاب'!$A$6:$A$305,0))&amp;"",""))</f>
        <v/>
      </c>
    </row>
    <row r="1269">
      <c r="A1269" s="5" t="n"/>
      <c r="B1269" s="5" t="n"/>
      <c r="C1269" s="5" t="n"/>
      <c r="D1269" s="5" t="n"/>
      <c r="E1269" s="6">
        <f>IF(B1269&amp;""="","",IFERROR(INDEX('الطلاب'!$B$6:$B$305,MATCH(B1269&amp;"",'الطلاب'!$A$6:$A$305,0))&amp;"","كود غير موجود"))</f>
        <v/>
      </c>
      <c r="F1269" s="6">
        <f>IF(B1269&amp;""="","",IFERROR(INDEX('الطلاب'!$C$6:$C$305,MATCH(B1269&amp;"",'الطلاب'!$A$6:$A$305,0))&amp;"",""))</f>
        <v/>
      </c>
    </row>
    <row r="1270">
      <c r="A1270" s="5" t="n"/>
      <c r="B1270" s="5" t="n"/>
      <c r="C1270" s="5" t="n"/>
      <c r="D1270" s="5" t="n"/>
      <c r="E1270" s="6">
        <f>IF(B1270&amp;""="","",IFERROR(INDEX('الطلاب'!$B$6:$B$305,MATCH(B1270&amp;"",'الطلاب'!$A$6:$A$305,0))&amp;"","كود غير موجود"))</f>
        <v/>
      </c>
      <c r="F1270" s="6">
        <f>IF(B1270&amp;""="","",IFERROR(INDEX('الطلاب'!$C$6:$C$305,MATCH(B1270&amp;"",'الطلاب'!$A$6:$A$305,0))&amp;"",""))</f>
        <v/>
      </c>
    </row>
    <row r="1271">
      <c r="A1271" s="5" t="n"/>
      <c r="B1271" s="5" t="n"/>
      <c r="C1271" s="5" t="n"/>
      <c r="D1271" s="5" t="n"/>
      <c r="E1271" s="6">
        <f>IF(B1271&amp;""="","",IFERROR(INDEX('الطلاب'!$B$6:$B$305,MATCH(B1271&amp;"",'الطلاب'!$A$6:$A$305,0))&amp;"","كود غير موجود"))</f>
        <v/>
      </c>
      <c r="F1271" s="6">
        <f>IF(B1271&amp;""="","",IFERROR(INDEX('الطلاب'!$C$6:$C$305,MATCH(B1271&amp;"",'الطلاب'!$A$6:$A$305,0))&amp;"",""))</f>
        <v/>
      </c>
    </row>
    <row r="1272">
      <c r="A1272" s="5" t="n"/>
      <c r="B1272" s="5" t="n"/>
      <c r="C1272" s="5" t="n"/>
      <c r="D1272" s="5" t="n"/>
      <c r="E1272" s="6">
        <f>IF(B1272&amp;""="","",IFERROR(INDEX('الطلاب'!$B$6:$B$305,MATCH(B1272&amp;"",'الطلاب'!$A$6:$A$305,0))&amp;"","كود غير موجود"))</f>
        <v/>
      </c>
      <c r="F1272" s="6">
        <f>IF(B1272&amp;""="","",IFERROR(INDEX('الطلاب'!$C$6:$C$305,MATCH(B1272&amp;"",'الطلاب'!$A$6:$A$305,0))&amp;"",""))</f>
        <v/>
      </c>
    </row>
    <row r="1273">
      <c r="A1273" s="5" t="n"/>
      <c r="B1273" s="5" t="n"/>
      <c r="C1273" s="5" t="n"/>
      <c r="D1273" s="5" t="n"/>
      <c r="E1273" s="6">
        <f>IF(B1273&amp;""="","",IFERROR(INDEX('الطلاب'!$B$6:$B$305,MATCH(B1273&amp;"",'الطلاب'!$A$6:$A$305,0))&amp;"","كود غير موجود"))</f>
        <v/>
      </c>
      <c r="F1273" s="6">
        <f>IF(B1273&amp;""="","",IFERROR(INDEX('الطلاب'!$C$6:$C$305,MATCH(B1273&amp;"",'الطلاب'!$A$6:$A$305,0))&amp;"",""))</f>
        <v/>
      </c>
    </row>
    <row r="1274">
      <c r="A1274" s="5" t="n"/>
      <c r="B1274" s="5" t="n"/>
      <c r="C1274" s="5" t="n"/>
      <c r="D1274" s="5" t="n"/>
      <c r="E1274" s="6">
        <f>IF(B1274&amp;""="","",IFERROR(INDEX('الطلاب'!$B$6:$B$305,MATCH(B1274&amp;"",'الطلاب'!$A$6:$A$305,0))&amp;"","كود غير موجود"))</f>
        <v/>
      </c>
      <c r="F1274" s="6">
        <f>IF(B1274&amp;""="","",IFERROR(INDEX('الطلاب'!$C$6:$C$305,MATCH(B1274&amp;"",'الطلاب'!$A$6:$A$305,0))&amp;"",""))</f>
        <v/>
      </c>
    </row>
    <row r="1275">
      <c r="A1275" s="5" t="n"/>
      <c r="B1275" s="5" t="n"/>
      <c r="C1275" s="5" t="n"/>
      <c r="D1275" s="5" t="n"/>
      <c r="E1275" s="6">
        <f>IF(B1275&amp;""="","",IFERROR(INDEX('الطلاب'!$B$6:$B$305,MATCH(B1275&amp;"",'الطلاب'!$A$6:$A$305,0))&amp;"","كود غير موجود"))</f>
        <v/>
      </c>
      <c r="F1275" s="6">
        <f>IF(B1275&amp;""="","",IFERROR(INDEX('الطلاب'!$C$6:$C$305,MATCH(B1275&amp;"",'الطلاب'!$A$6:$A$305,0))&amp;"",""))</f>
        <v/>
      </c>
    </row>
    <row r="1276">
      <c r="A1276" s="5" t="n"/>
      <c r="B1276" s="5" t="n"/>
      <c r="C1276" s="5" t="n"/>
      <c r="D1276" s="5" t="n"/>
      <c r="E1276" s="6">
        <f>IF(B1276&amp;""="","",IFERROR(INDEX('الطلاب'!$B$6:$B$305,MATCH(B1276&amp;"",'الطلاب'!$A$6:$A$305,0))&amp;"","كود غير موجود"))</f>
        <v/>
      </c>
      <c r="F1276" s="6">
        <f>IF(B1276&amp;""="","",IFERROR(INDEX('الطلاب'!$C$6:$C$305,MATCH(B1276&amp;"",'الطلاب'!$A$6:$A$305,0))&amp;"",""))</f>
        <v/>
      </c>
    </row>
    <row r="1277">
      <c r="A1277" s="5" t="n"/>
      <c r="B1277" s="5" t="n"/>
      <c r="C1277" s="5" t="n"/>
      <c r="D1277" s="5" t="n"/>
      <c r="E1277" s="6">
        <f>IF(B1277&amp;""="","",IFERROR(INDEX('الطلاب'!$B$6:$B$305,MATCH(B1277&amp;"",'الطلاب'!$A$6:$A$305,0))&amp;"","كود غير موجود"))</f>
        <v/>
      </c>
      <c r="F1277" s="6">
        <f>IF(B1277&amp;""="","",IFERROR(INDEX('الطلاب'!$C$6:$C$305,MATCH(B1277&amp;"",'الطلاب'!$A$6:$A$305,0))&amp;"",""))</f>
        <v/>
      </c>
    </row>
    <row r="1278">
      <c r="A1278" s="5" t="n"/>
      <c r="B1278" s="5" t="n"/>
      <c r="C1278" s="5" t="n"/>
      <c r="D1278" s="5" t="n"/>
      <c r="E1278" s="6">
        <f>IF(B1278&amp;""="","",IFERROR(INDEX('الطلاب'!$B$6:$B$305,MATCH(B1278&amp;"",'الطلاب'!$A$6:$A$305,0))&amp;"","كود غير موجود"))</f>
        <v/>
      </c>
      <c r="F1278" s="6">
        <f>IF(B1278&amp;""="","",IFERROR(INDEX('الطلاب'!$C$6:$C$305,MATCH(B1278&amp;"",'الطلاب'!$A$6:$A$305,0))&amp;"",""))</f>
        <v/>
      </c>
    </row>
    <row r="1279">
      <c r="A1279" s="5" t="n"/>
      <c r="B1279" s="5" t="n"/>
      <c r="C1279" s="5" t="n"/>
      <c r="D1279" s="5" t="n"/>
      <c r="E1279" s="6">
        <f>IF(B1279&amp;""="","",IFERROR(INDEX('الطلاب'!$B$6:$B$305,MATCH(B1279&amp;"",'الطلاب'!$A$6:$A$305,0))&amp;"","كود غير موجود"))</f>
        <v/>
      </c>
      <c r="F1279" s="6">
        <f>IF(B1279&amp;""="","",IFERROR(INDEX('الطلاب'!$C$6:$C$305,MATCH(B1279&amp;"",'الطلاب'!$A$6:$A$305,0))&amp;"",""))</f>
        <v/>
      </c>
    </row>
    <row r="1280">
      <c r="A1280" s="5" t="n"/>
      <c r="B1280" s="5" t="n"/>
      <c r="C1280" s="5" t="n"/>
      <c r="D1280" s="5" t="n"/>
      <c r="E1280" s="6">
        <f>IF(B1280&amp;""="","",IFERROR(INDEX('الطلاب'!$B$6:$B$305,MATCH(B1280&amp;"",'الطلاب'!$A$6:$A$305,0))&amp;"","كود غير موجود"))</f>
        <v/>
      </c>
      <c r="F1280" s="6">
        <f>IF(B1280&amp;""="","",IFERROR(INDEX('الطلاب'!$C$6:$C$305,MATCH(B1280&amp;"",'الطلاب'!$A$6:$A$305,0))&amp;"",""))</f>
        <v/>
      </c>
    </row>
    <row r="1281">
      <c r="A1281" s="5" t="n"/>
      <c r="B1281" s="5" t="n"/>
      <c r="C1281" s="5" t="n"/>
      <c r="D1281" s="5" t="n"/>
      <c r="E1281" s="6">
        <f>IF(B1281&amp;""="","",IFERROR(INDEX('الطلاب'!$B$6:$B$305,MATCH(B1281&amp;"",'الطلاب'!$A$6:$A$305,0))&amp;"","كود غير موجود"))</f>
        <v/>
      </c>
      <c r="F1281" s="6">
        <f>IF(B1281&amp;""="","",IFERROR(INDEX('الطلاب'!$C$6:$C$305,MATCH(B1281&amp;"",'الطلاب'!$A$6:$A$305,0))&amp;"",""))</f>
        <v/>
      </c>
    </row>
    <row r="1282">
      <c r="A1282" s="5" t="n"/>
      <c r="B1282" s="5" t="n"/>
      <c r="C1282" s="5" t="n"/>
      <c r="D1282" s="5" t="n"/>
      <c r="E1282" s="6">
        <f>IF(B1282&amp;""="","",IFERROR(INDEX('الطلاب'!$B$6:$B$305,MATCH(B1282&amp;"",'الطلاب'!$A$6:$A$305,0))&amp;"","كود غير موجود"))</f>
        <v/>
      </c>
      <c r="F1282" s="6">
        <f>IF(B1282&amp;""="","",IFERROR(INDEX('الطلاب'!$C$6:$C$305,MATCH(B1282&amp;"",'الطلاب'!$A$6:$A$305,0))&amp;"",""))</f>
        <v/>
      </c>
    </row>
    <row r="1283">
      <c r="A1283" s="5" t="n"/>
      <c r="B1283" s="5" t="n"/>
      <c r="C1283" s="5" t="n"/>
      <c r="D1283" s="5" t="n"/>
      <c r="E1283" s="6">
        <f>IF(B1283&amp;""="","",IFERROR(INDEX('الطلاب'!$B$6:$B$305,MATCH(B1283&amp;"",'الطلاب'!$A$6:$A$305,0))&amp;"","كود غير موجود"))</f>
        <v/>
      </c>
      <c r="F1283" s="6">
        <f>IF(B1283&amp;""="","",IFERROR(INDEX('الطلاب'!$C$6:$C$305,MATCH(B1283&amp;"",'الطلاب'!$A$6:$A$305,0))&amp;"",""))</f>
        <v/>
      </c>
    </row>
    <row r="1284">
      <c r="A1284" s="5" t="n"/>
      <c r="B1284" s="5" t="n"/>
      <c r="C1284" s="5" t="n"/>
      <c r="D1284" s="5" t="n"/>
      <c r="E1284" s="6">
        <f>IF(B1284&amp;""="","",IFERROR(INDEX('الطلاب'!$B$6:$B$305,MATCH(B1284&amp;"",'الطلاب'!$A$6:$A$305,0))&amp;"","كود غير موجود"))</f>
        <v/>
      </c>
      <c r="F1284" s="6">
        <f>IF(B1284&amp;""="","",IFERROR(INDEX('الطلاب'!$C$6:$C$305,MATCH(B1284&amp;"",'الطلاب'!$A$6:$A$305,0))&amp;"",""))</f>
        <v/>
      </c>
    </row>
    <row r="1285">
      <c r="A1285" s="5" t="n"/>
      <c r="B1285" s="5" t="n"/>
      <c r="C1285" s="5" t="n"/>
      <c r="D1285" s="5" t="n"/>
      <c r="E1285" s="6">
        <f>IF(B1285&amp;""="","",IFERROR(INDEX('الطلاب'!$B$6:$B$305,MATCH(B1285&amp;"",'الطلاب'!$A$6:$A$305,0))&amp;"","كود غير موجود"))</f>
        <v/>
      </c>
      <c r="F1285" s="6">
        <f>IF(B1285&amp;""="","",IFERROR(INDEX('الطلاب'!$C$6:$C$305,MATCH(B1285&amp;"",'الطلاب'!$A$6:$A$305,0))&amp;"",""))</f>
        <v/>
      </c>
    </row>
    <row r="1286">
      <c r="A1286" s="5" t="n"/>
      <c r="B1286" s="5" t="n"/>
      <c r="C1286" s="5" t="n"/>
      <c r="D1286" s="5" t="n"/>
      <c r="E1286" s="6">
        <f>IF(B1286&amp;""="","",IFERROR(INDEX('الطلاب'!$B$6:$B$305,MATCH(B1286&amp;"",'الطلاب'!$A$6:$A$305,0))&amp;"","كود غير موجود"))</f>
        <v/>
      </c>
      <c r="F1286" s="6">
        <f>IF(B1286&amp;""="","",IFERROR(INDEX('الطلاب'!$C$6:$C$305,MATCH(B1286&amp;"",'الطلاب'!$A$6:$A$305,0))&amp;"",""))</f>
        <v/>
      </c>
    </row>
    <row r="1287">
      <c r="A1287" s="5" t="n"/>
      <c r="B1287" s="5" t="n"/>
      <c r="C1287" s="5" t="n"/>
      <c r="D1287" s="5" t="n"/>
      <c r="E1287" s="6">
        <f>IF(B1287&amp;""="","",IFERROR(INDEX('الطلاب'!$B$6:$B$305,MATCH(B1287&amp;"",'الطلاب'!$A$6:$A$305,0))&amp;"","كود غير موجود"))</f>
        <v/>
      </c>
      <c r="F1287" s="6">
        <f>IF(B1287&amp;""="","",IFERROR(INDEX('الطلاب'!$C$6:$C$305,MATCH(B1287&amp;"",'الطلاب'!$A$6:$A$305,0))&amp;"",""))</f>
        <v/>
      </c>
    </row>
    <row r="1288">
      <c r="A1288" s="5" t="n"/>
      <c r="B1288" s="5" t="n"/>
      <c r="C1288" s="5" t="n"/>
      <c r="D1288" s="5" t="n"/>
      <c r="E1288" s="6">
        <f>IF(B1288&amp;""="","",IFERROR(INDEX('الطلاب'!$B$6:$B$305,MATCH(B1288&amp;"",'الطلاب'!$A$6:$A$305,0))&amp;"","كود غير موجود"))</f>
        <v/>
      </c>
      <c r="F1288" s="6">
        <f>IF(B1288&amp;""="","",IFERROR(INDEX('الطلاب'!$C$6:$C$305,MATCH(B1288&amp;"",'الطلاب'!$A$6:$A$305,0))&amp;"",""))</f>
        <v/>
      </c>
    </row>
    <row r="1289">
      <c r="A1289" s="5" t="n"/>
      <c r="B1289" s="5" t="n"/>
      <c r="C1289" s="5" t="n"/>
      <c r="D1289" s="5" t="n"/>
      <c r="E1289" s="6">
        <f>IF(B1289&amp;""="","",IFERROR(INDEX('الطلاب'!$B$6:$B$305,MATCH(B1289&amp;"",'الطلاب'!$A$6:$A$305,0))&amp;"","كود غير موجود"))</f>
        <v/>
      </c>
      <c r="F1289" s="6">
        <f>IF(B1289&amp;""="","",IFERROR(INDEX('الطلاب'!$C$6:$C$305,MATCH(B1289&amp;"",'الطلاب'!$A$6:$A$305,0))&amp;"",""))</f>
        <v/>
      </c>
    </row>
    <row r="1290">
      <c r="A1290" s="5" t="n"/>
      <c r="B1290" s="5" t="n"/>
      <c r="C1290" s="5" t="n"/>
      <c r="D1290" s="5" t="n"/>
      <c r="E1290" s="6">
        <f>IF(B1290&amp;""="","",IFERROR(INDEX('الطلاب'!$B$6:$B$305,MATCH(B1290&amp;"",'الطلاب'!$A$6:$A$305,0))&amp;"","كود غير موجود"))</f>
        <v/>
      </c>
      <c r="F1290" s="6">
        <f>IF(B1290&amp;""="","",IFERROR(INDEX('الطلاب'!$C$6:$C$305,MATCH(B1290&amp;"",'الطلاب'!$A$6:$A$305,0))&amp;"",""))</f>
        <v/>
      </c>
    </row>
    <row r="1291">
      <c r="A1291" s="5" t="n"/>
      <c r="B1291" s="5" t="n"/>
      <c r="C1291" s="5" t="n"/>
      <c r="D1291" s="5" t="n"/>
      <c r="E1291" s="6">
        <f>IF(B1291&amp;""="","",IFERROR(INDEX('الطلاب'!$B$6:$B$305,MATCH(B1291&amp;"",'الطلاب'!$A$6:$A$305,0))&amp;"","كود غير موجود"))</f>
        <v/>
      </c>
      <c r="F1291" s="6">
        <f>IF(B1291&amp;""="","",IFERROR(INDEX('الطلاب'!$C$6:$C$305,MATCH(B1291&amp;"",'الطلاب'!$A$6:$A$305,0))&amp;"",""))</f>
        <v/>
      </c>
    </row>
    <row r="1292">
      <c r="A1292" s="5" t="n"/>
      <c r="B1292" s="5" t="n"/>
      <c r="C1292" s="5" t="n"/>
      <c r="D1292" s="5" t="n"/>
      <c r="E1292" s="6">
        <f>IF(B1292&amp;""="","",IFERROR(INDEX('الطلاب'!$B$6:$B$305,MATCH(B1292&amp;"",'الطلاب'!$A$6:$A$305,0))&amp;"","كود غير موجود"))</f>
        <v/>
      </c>
      <c r="F1292" s="6">
        <f>IF(B1292&amp;""="","",IFERROR(INDEX('الطلاب'!$C$6:$C$305,MATCH(B1292&amp;"",'الطلاب'!$A$6:$A$305,0))&amp;"",""))</f>
        <v/>
      </c>
    </row>
    <row r="1293">
      <c r="A1293" s="5" t="n"/>
      <c r="B1293" s="5" t="n"/>
      <c r="C1293" s="5" t="n"/>
      <c r="D1293" s="5" t="n"/>
      <c r="E1293" s="6">
        <f>IF(B1293&amp;""="","",IFERROR(INDEX('الطلاب'!$B$6:$B$305,MATCH(B1293&amp;"",'الطلاب'!$A$6:$A$305,0))&amp;"","كود غير موجود"))</f>
        <v/>
      </c>
      <c r="F1293" s="6">
        <f>IF(B1293&amp;""="","",IFERROR(INDEX('الطلاب'!$C$6:$C$305,MATCH(B1293&amp;"",'الطلاب'!$A$6:$A$305,0))&amp;"",""))</f>
        <v/>
      </c>
    </row>
    <row r="1294">
      <c r="A1294" s="5" t="n"/>
      <c r="B1294" s="5" t="n"/>
      <c r="C1294" s="5" t="n"/>
      <c r="D1294" s="5" t="n"/>
      <c r="E1294" s="6">
        <f>IF(B1294&amp;""="","",IFERROR(INDEX('الطلاب'!$B$6:$B$305,MATCH(B1294&amp;"",'الطلاب'!$A$6:$A$305,0))&amp;"","كود غير موجود"))</f>
        <v/>
      </c>
      <c r="F1294" s="6">
        <f>IF(B1294&amp;""="","",IFERROR(INDEX('الطلاب'!$C$6:$C$305,MATCH(B1294&amp;"",'الطلاب'!$A$6:$A$305,0))&amp;"",""))</f>
        <v/>
      </c>
    </row>
    <row r="1295">
      <c r="A1295" s="5" t="n"/>
      <c r="B1295" s="5" t="n"/>
      <c r="C1295" s="5" t="n"/>
      <c r="D1295" s="5" t="n"/>
      <c r="E1295" s="6">
        <f>IF(B1295&amp;""="","",IFERROR(INDEX('الطلاب'!$B$6:$B$305,MATCH(B1295&amp;"",'الطلاب'!$A$6:$A$305,0))&amp;"","كود غير موجود"))</f>
        <v/>
      </c>
      <c r="F1295" s="6">
        <f>IF(B1295&amp;""="","",IFERROR(INDEX('الطلاب'!$C$6:$C$305,MATCH(B1295&amp;"",'الطلاب'!$A$6:$A$305,0))&amp;"",""))</f>
        <v/>
      </c>
    </row>
    <row r="1296">
      <c r="A1296" s="5" t="n"/>
      <c r="B1296" s="5" t="n"/>
      <c r="C1296" s="5" t="n"/>
      <c r="D1296" s="5" t="n"/>
      <c r="E1296" s="6">
        <f>IF(B1296&amp;""="","",IFERROR(INDEX('الطلاب'!$B$6:$B$305,MATCH(B1296&amp;"",'الطلاب'!$A$6:$A$305,0))&amp;"","كود غير موجود"))</f>
        <v/>
      </c>
      <c r="F1296" s="6">
        <f>IF(B1296&amp;""="","",IFERROR(INDEX('الطلاب'!$C$6:$C$305,MATCH(B1296&amp;"",'الطلاب'!$A$6:$A$305,0))&amp;"",""))</f>
        <v/>
      </c>
    </row>
    <row r="1297">
      <c r="A1297" s="5" t="n"/>
      <c r="B1297" s="5" t="n"/>
      <c r="C1297" s="5" t="n"/>
      <c r="D1297" s="5" t="n"/>
      <c r="E1297" s="6">
        <f>IF(B1297&amp;""="","",IFERROR(INDEX('الطلاب'!$B$6:$B$305,MATCH(B1297&amp;"",'الطلاب'!$A$6:$A$305,0))&amp;"","كود غير موجود"))</f>
        <v/>
      </c>
      <c r="F1297" s="6">
        <f>IF(B1297&amp;""="","",IFERROR(INDEX('الطلاب'!$C$6:$C$305,MATCH(B1297&amp;"",'الطلاب'!$A$6:$A$305,0))&amp;"",""))</f>
        <v/>
      </c>
    </row>
    <row r="1298">
      <c r="A1298" s="5" t="n"/>
      <c r="B1298" s="5" t="n"/>
      <c r="C1298" s="5" t="n"/>
      <c r="D1298" s="5" t="n"/>
      <c r="E1298" s="6">
        <f>IF(B1298&amp;""="","",IFERROR(INDEX('الطلاب'!$B$6:$B$305,MATCH(B1298&amp;"",'الطلاب'!$A$6:$A$305,0))&amp;"","كود غير موجود"))</f>
        <v/>
      </c>
      <c r="F1298" s="6">
        <f>IF(B1298&amp;""="","",IFERROR(INDEX('الطلاب'!$C$6:$C$305,MATCH(B1298&amp;"",'الطلاب'!$A$6:$A$305,0))&amp;"",""))</f>
        <v/>
      </c>
    </row>
    <row r="1299">
      <c r="A1299" s="5" t="n"/>
      <c r="B1299" s="5" t="n"/>
      <c r="C1299" s="5" t="n"/>
      <c r="D1299" s="5" t="n"/>
      <c r="E1299" s="6">
        <f>IF(B1299&amp;""="","",IFERROR(INDEX('الطلاب'!$B$6:$B$305,MATCH(B1299&amp;"",'الطلاب'!$A$6:$A$305,0))&amp;"","كود غير موجود"))</f>
        <v/>
      </c>
      <c r="F1299" s="6">
        <f>IF(B1299&amp;""="","",IFERROR(INDEX('الطلاب'!$C$6:$C$305,MATCH(B1299&amp;"",'الطلاب'!$A$6:$A$305,0))&amp;"",""))</f>
        <v/>
      </c>
    </row>
    <row r="1300">
      <c r="A1300" s="5" t="n"/>
      <c r="B1300" s="5" t="n"/>
      <c r="C1300" s="5" t="n"/>
      <c r="D1300" s="5" t="n"/>
      <c r="E1300" s="6">
        <f>IF(B1300&amp;""="","",IFERROR(INDEX('الطلاب'!$B$6:$B$305,MATCH(B1300&amp;"",'الطلاب'!$A$6:$A$305,0))&amp;"","كود غير موجود"))</f>
        <v/>
      </c>
      <c r="F1300" s="6">
        <f>IF(B1300&amp;""="","",IFERROR(INDEX('الطلاب'!$C$6:$C$305,MATCH(B1300&amp;"",'الطلاب'!$A$6:$A$305,0))&amp;"",""))</f>
        <v/>
      </c>
    </row>
    <row r="1301">
      <c r="A1301" s="5" t="n"/>
      <c r="B1301" s="5" t="n"/>
      <c r="C1301" s="5" t="n"/>
      <c r="D1301" s="5" t="n"/>
      <c r="E1301" s="6">
        <f>IF(B1301&amp;""="","",IFERROR(INDEX('الطلاب'!$B$6:$B$305,MATCH(B1301&amp;"",'الطلاب'!$A$6:$A$305,0))&amp;"","كود غير موجود"))</f>
        <v/>
      </c>
      <c r="F1301" s="6">
        <f>IF(B1301&amp;""="","",IFERROR(INDEX('الطلاب'!$C$6:$C$305,MATCH(B1301&amp;"",'الطلاب'!$A$6:$A$305,0))&amp;"",""))</f>
        <v/>
      </c>
    </row>
    <row r="1302">
      <c r="A1302" s="5" t="n"/>
      <c r="B1302" s="5" t="n"/>
      <c r="C1302" s="5" t="n"/>
      <c r="D1302" s="5" t="n"/>
      <c r="E1302" s="6">
        <f>IF(B1302&amp;""="","",IFERROR(INDEX('الطلاب'!$B$6:$B$305,MATCH(B1302&amp;"",'الطلاب'!$A$6:$A$305,0))&amp;"","كود غير موجود"))</f>
        <v/>
      </c>
      <c r="F1302" s="6">
        <f>IF(B1302&amp;""="","",IFERROR(INDEX('الطلاب'!$C$6:$C$305,MATCH(B1302&amp;"",'الطلاب'!$A$6:$A$305,0))&amp;"",""))</f>
        <v/>
      </c>
    </row>
    <row r="1303">
      <c r="A1303" s="5" t="n"/>
      <c r="B1303" s="5" t="n"/>
      <c r="C1303" s="5" t="n"/>
      <c r="D1303" s="5" t="n"/>
      <c r="E1303" s="6">
        <f>IF(B1303&amp;""="","",IFERROR(INDEX('الطلاب'!$B$6:$B$305,MATCH(B1303&amp;"",'الطلاب'!$A$6:$A$305,0))&amp;"","كود غير موجود"))</f>
        <v/>
      </c>
      <c r="F1303" s="6">
        <f>IF(B1303&amp;""="","",IFERROR(INDEX('الطلاب'!$C$6:$C$305,MATCH(B1303&amp;"",'الطلاب'!$A$6:$A$305,0))&amp;"",""))</f>
        <v/>
      </c>
    </row>
    <row r="1304">
      <c r="A1304" s="5" t="n"/>
      <c r="B1304" s="5" t="n"/>
      <c r="C1304" s="5" t="n"/>
      <c r="D1304" s="5" t="n"/>
      <c r="E1304" s="6">
        <f>IF(B1304&amp;""="","",IFERROR(INDEX('الطلاب'!$B$6:$B$305,MATCH(B1304&amp;"",'الطلاب'!$A$6:$A$305,0))&amp;"","كود غير موجود"))</f>
        <v/>
      </c>
      <c r="F1304" s="6">
        <f>IF(B1304&amp;""="","",IFERROR(INDEX('الطلاب'!$C$6:$C$305,MATCH(B1304&amp;"",'الطلاب'!$A$6:$A$305,0))&amp;"",""))</f>
        <v/>
      </c>
    </row>
    <row r="1305">
      <c r="A1305" s="5" t="n"/>
      <c r="B1305" s="5" t="n"/>
      <c r="C1305" s="5" t="n"/>
      <c r="D1305" s="5" t="n"/>
      <c r="E1305" s="6">
        <f>IF(B1305&amp;""="","",IFERROR(INDEX('الطلاب'!$B$6:$B$305,MATCH(B1305&amp;"",'الطلاب'!$A$6:$A$305,0))&amp;"","كود غير موجود"))</f>
        <v/>
      </c>
      <c r="F1305" s="6">
        <f>IF(B1305&amp;""="","",IFERROR(INDEX('الطلاب'!$C$6:$C$305,MATCH(B1305&amp;"",'الطلاب'!$A$6:$A$305,0))&amp;"",""))</f>
        <v/>
      </c>
    </row>
    <row r="1306">
      <c r="A1306" s="5" t="n"/>
      <c r="B1306" s="5" t="n"/>
      <c r="C1306" s="5" t="n"/>
      <c r="D1306" s="5" t="n"/>
      <c r="E1306" s="6">
        <f>IF(B1306&amp;""="","",IFERROR(INDEX('الطلاب'!$B$6:$B$305,MATCH(B1306&amp;"",'الطلاب'!$A$6:$A$305,0))&amp;"","كود غير موجود"))</f>
        <v/>
      </c>
      <c r="F1306" s="6">
        <f>IF(B1306&amp;""="","",IFERROR(INDEX('الطلاب'!$C$6:$C$305,MATCH(B1306&amp;"",'الطلاب'!$A$6:$A$305,0))&amp;"",""))</f>
        <v/>
      </c>
    </row>
    <row r="1307">
      <c r="A1307" s="5" t="n"/>
      <c r="B1307" s="5" t="n"/>
      <c r="C1307" s="5" t="n"/>
      <c r="D1307" s="5" t="n"/>
      <c r="E1307" s="6">
        <f>IF(B1307&amp;""="","",IFERROR(INDEX('الطلاب'!$B$6:$B$305,MATCH(B1307&amp;"",'الطلاب'!$A$6:$A$305,0))&amp;"","كود غير موجود"))</f>
        <v/>
      </c>
      <c r="F1307" s="6">
        <f>IF(B1307&amp;""="","",IFERROR(INDEX('الطلاب'!$C$6:$C$305,MATCH(B1307&amp;"",'الطلاب'!$A$6:$A$305,0))&amp;"",""))</f>
        <v/>
      </c>
    </row>
    <row r="1308">
      <c r="A1308" s="5" t="n"/>
      <c r="B1308" s="5" t="n"/>
      <c r="C1308" s="5" t="n"/>
      <c r="D1308" s="5" t="n"/>
      <c r="E1308" s="6">
        <f>IF(B1308&amp;""="","",IFERROR(INDEX('الطلاب'!$B$6:$B$305,MATCH(B1308&amp;"",'الطلاب'!$A$6:$A$305,0))&amp;"","كود غير موجود"))</f>
        <v/>
      </c>
      <c r="F1308" s="6">
        <f>IF(B1308&amp;""="","",IFERROR(INDEX('الطلاب'!$C$6:$C$305,MATCH(B1308&amp;"",'الطلاب'!$A$6:$A$305,0))&amp;"",""))</f>
        <v/>
      </c>
    </row>
    <row r="1309">
      <c r="A1309" s="5" t="n"/>
      <c r="B1309" s="5" t="n"/>
      <c r="C1309" s="5" t="n"/>
      <c r="D1309" s="5" t="n"/>
      <c r="E1309" s="6">
        <f>IF(B1309&amp;""="","",IFERROR(INDEX('الطلاب'!$B$6:$B$305,MATCH(B1309&amp;"",'الطلاب'!$A$6:$A$305,0))&amp;"","كود غير موجود"))</f>
        <v/>
      </c>
      <c r="F1309" s="6">
        <f>IF(B1309&amp;""="","",IFERROR(INDEX('الطلاب'!$C$6:$C$305,MATCH(B1309&amp;"",'الطلاب'!$A$6:$A$305,0))&amp;"",""))</f>
        <v/>
      </c>
    </row>
    <row r="1310">
      <c r="A1310" s="5" t="n"/>
      <c r="B1310" s="5" t="n"/>
      <c r="C1310" s="5" t="n"/>
      <c r="D1310" s="5" t="n"/>
      <c r="E1310" s="6">
        <f>IF(B1310&amp;""="","",IFERROR(INDEX('الطلاب'!$B$6:$B$305,MATCH(B1310&amp;"",'الطلاب'!$A$6:$A$305,0))&amp;"","كود غير موجود"))</f>
        <v/>
      </c>
      <c r="F1310" s="6">
        <f>IF(B1310&amp;""="","",IFERROR(INDEX('الطلاب'!$C$6:$C$305,MATCH(B1310&amp;"",'الطلاب'!$A$6:$A$305,0))&amp;"",""))</f>
        <v/>
      </c>
    </row>
    <row r="1311">
      <c r="A1311" s="5" t="n"/>
      <c r="B1311" s="5" t="n"/>
      <c r="C1311" s="5" t="n"/>
      <c r="D1311" s="5" t="n"/>
      <c r="E1311" s="6">
        <f>IF(B1311&amp;""="","",IFERROR(INDEX('الطلاب'!$B$6:$B$305,MATCH(B1311&amp;"",'الطلاب'!$A$6:$A$305,0))&amp;"","كود غير موجود"))</f>
        <v/>
      </c>
      <c r="F1311" s="6">
        <f>IF(B1311&amp;""="","",IFERROR(INDEX('الطلاب'!$C$6:$C$305,MATCH(B1311&amp;"",'الطلاب'!$A$6:$A$305,0))&amp;"",""))</f>
        <v/>
      </c>
    </row>
    <row r="1312">
      <c r="A1312" s="5" t="n"/>
      <c r="B1312" s="5" t="n"/>
      <c r="C1312" s="5" t="n"/>
      <c r="D1312" s="5" t="n"/>
      <c r="E1312" s="6">
        <f>IF(B1312&amp;""="","",IFERROR(INDEX('الطلاب'!$B$6:$B$305,MATCH(B1312&amp;"",'الطلاب'!$A$6:$A$305,0))&amp;"","كود غير موجود"))</f>
        <v/>
      </c>
      <c r="F1312" s="6">
        <f>IF(B1312&amp;""="","",IFERROR(INDEX('الطلاب'!$C$6:$C$305,MATCH(B1312&amp;"",'الطلاب'!$A$6:$A$305,0))&amp;"",""))</f>
        <v/>
      </c>
    </row>
    <row r="1313">
      <c r="A1313" s="5" t="n"/>
      <c r="B1313" s="5" t="n"/>
      <c r="C1313" s="5" t="n"/>
      <c r="D1313" s="5" t="n"/>
      <c r="E1313" s="6">
        <f>IF(B1313&amp;""="","",IFERROR(INDEX('الطلاب'!$B$6:$B$305,MATCH(B1313&amp;"",'الطلاب'!$A$6:$A$305,0))&amp;"","كود غير موجود"))</f>
        <v/>
      </c>
      <c r="F1313" s="6">
        <f>IF(B1313&amp;""="","",IFERROR(INDEX('الطلاب'!$C$6:$C$305,MATCH(B1313&amp;"",'الطلاب'!$A$6:$A$305,0))&amp;"",""))</f>
        <v/>
      </c>
    </row>
    <row r="1314">
      <c r="A1314" s="5" t="n"/>
      <c r="B1314" s="5" t="n"/>
      <c r="C1314" s="5" t="n"/>
      <c r="D1314" s="5" t="n"/>
      <c r="E1314" s="6">
        <f>IF(B1314&amp;""="","",IFERROR(INDEX('الطلاب'!$B$6:$B$305,MATCH(B1314&amp;"",'الطلاب'!$A$6:$A$305,0))&amp;"","كود غير موجود"))</f>
        <v/>
      </c>
      <c r="F1314" s="6">
        <f>IF(B1314&amp;""="","",IFERROR(INDEX('الطلاب'!$C$6:$C$305,MATCH(B1314&amp;"",'الطلاب'!$A$6:$A$305,0))&amp;"",""))</f>
        <v/>
      </c>
    </row>
    <row r="1315">
      <c r="A1315" s="5" t="n"/>
      <c r="B1315" s="5" t="n"/>
      <c r="C1315" s="5" t="n"/>
      <c r="D1315" s="5" t="n"/>
      <c r="E1315" s="6">
        <f>IF(B1315&amp;""="","",IFERROR(INDEX('الطلاب'!$B$6:$B$305,MATCH(B1315&amp;"",'الطلاب'!$A$6:$A$305,0))&amp;"","كود غير موجود"))</f>
        <v/>
      </c>
      <c r="F1315" s="6">
        <f>IF(B1315&amp;""="","",IFERROR(INDEX('الطلاب'!$C$6:$C$305,MATCH(B1315&amp;"",'الطلاب'!$A$6:$A$305,0))&amp;"",""))</f>
        <v/>
      </c>
    </row>
    <row r="1316">
      <c r="A1316" s="5" t="n"/>
      <c r="B1316" s="5" t="n"/>
      <c r="C1316" s="5" t="n"/>
      <c r="D1316" s="5" t="n"/>
      <c r="E1316" s="6">
        <f>IF(B1316&amp;""="","",IFERROR(INDEX('الطلاب'!$B$6:$B$305,MATCH(B1316&amp;"",'الطلاب'!$A$6:$A$305,0))&amp;"","كود غير موجود"))</f>
        <v/>
      </c>
      <c r="F1316" s="6">
        <f>IF(B1316&amp;""="","",IFERROR(INDEX('الطلاب'!$C$6:$C$305,MATCH(B1316&amp;"",'الطلاب'!$A$6:$A$305,0))&amp;"",""))</f>
        <v/>
      </c>
    </row>
    <row r="1317">
      <c r="A1317" s="5" t="n"/>
      <c r="B1317" s="5" t="n"/>
      <c r="C1317" s="5" t="n"/>
      <c r="D1317" s="5" t="n"/>
      <c r="E1317" s="6">
        <f>IF(B1317&amp;""="","",IFERROR(INDEX('الطلاب'!$B$6:$B$305,MATCH(B1317&amp;"",'الطلاب'!$A$6:$A$305,0))&amp;"","كود غير موجود"))</f>
        <v/>
      </c>
      <c r="F1317" s="6">
        <f>IF(B1317&amp;""="","",IFERROR(INDEX('الطلاب'!$C$6:$C$305,MATCH(B1317&amp;"",'الطلاب'!$A$6:$A$305,0))&amp;"",""))</f>
        <v/>
      </c>
    </row>
    <row r="1318">
      <c r="A1318" s="5" t="n"/>
      <c r="B1318" s="5" t="n"/>
      <c r="C1318" s="5" t="n"/>
      <c r="D1318" s="5" t="n"/>
      <c r="E1318" s="6">
        <f>IF(B1318&amp;""="","",IFERROR(INDEX('الطلاب'!$B$6:$B$305,MATCH(B1318&amp;"",'الطلاب'!$A$6:$A$305,0))&amp;"","كود غير موجود"))</f>
        <v/>
      </c>
      <c r="F1318" s="6">
        <f>IF(B1318&amp;""="","",IFERROR(INDEX('الطلاب'!$C$6:$C$305,MATCH(B1318&amp;"",'الطلاب'!$A$6:$A$305,0))&amp;"",""))</f>
        <v/>
      </c>
    </row>
    <row r="1319">
      <c r="A1319" s="5" t="n"/>
      <c r="B1319" s="5" t="n"/>
      <c r="C1319" s="5" t="n"/>
      <c r="D1319" s="5" t="n"/>
      <c r="E1319" s="6">
        <f>IF(B1319&amp;""="","",IFERROR(INDEX('الطلاب'!$B$6:$B$305,MATCH(B1319&amp;"",'الطلاب'!$A$6:$A$305,0))&amp;"","كود غير موجود"))</f>
        <v/>
      </c>
      <c r="F1319" s="6">
        <f>IF(B1319&amp;""="","",IFERROR(INDEX('الطلاب'!$C$6:$C$305,MATCH(B1319&amp;"",'الطلاب'!$A$6:$A$305,0))&amp;"",""))</f>
        <v/>
      </c>
    </row>
    <row r="1320">
      <c r="A1320" s="5" t="n"/>
      <c r="B1320" s="5" t="n"/>
      <c r="C1320" s="5" t="n"/>
      <c r="D1320" s="5" t="n"/>
      <c r="E1320" s="6">
        <f>IF(B1320&amp;""="","",IFERROR(INDEX('الطلاب'!$B$6:$B$305,MATCH(B1320&amp;"",'الطلاب'!$A$6:$A$305,0))&amp;"","كود غير موجود"))</f>
        <v/>
      </c>
      <c r="F1320" s="6">
        <f>IF(B1320&amp;""="","",IFERROR(INDEX('الطلاب'!$C$6:$C$305,MATCH(B1320&amp;"",'الطلاب'!$A$6:$A$305,0))&amp;"",""))</f>
        <v/>
      </c>
    </row>
    <row r="1321">
      <c r="A1321" s="5" t="n"/>
      <c r="B1321" s="5" t="n"/>
      <c r="C1321" s="5" t="n"/>
      <c r="D1321" s="5" t="n"/>
      <c r="E1321" s="6">
        <f>IF(B1321&amp;""="","",IFERROR(INDEX('الطلاب'!$B$6:$B$305,MATCH(B1321&amp;"",'الطلاب'!$A$6:$A$305,0))&amp;"","كود غير موجود"))</f>
        <v/>
      </c>
      <c r="F1321" s="6">
        <f>IF(B1321&amp;""="","",IFERROR(INDEX('الطلاب'!$C$6:$C$305,MATCH(B1321&amp;"",'الطلاب'!$A$6:$A$305,0))&amp;"",""))</f>
        <v/>
      </c>
    </row>
    <row r="1322">
      <c r="A1322" s="5" t="n"/>
      <c r="B1322" s="5" t="n"/>
      <c r="C1322" s="5" t="n"/>
      <c r="D1322" s="5" t="n"/>
      <c r="E1322" s="6">
        <f>IF(B1322&amp;""="","",IFERROR(INDEX('الطلاب'!$B$6:$B$305,MATCH(B1322&amp;"",'الطلاب'!$A$6:$A$305,0))&amp;"","كود غير موجود"))</f>
        <v/>
      </c>
      <c r="F1322" s="6">
        <f>IF(B1322&amp;""="","",IFERROR(INDEX('الطلاب'!$C$6:$C$305,MATCH(B1322&amp;"",'الطلاب'!$A$6:$A$305,0))&amp;"",""))</f>
        <v/>
      </c>
    </row>
    <row r="1323">
      <c r="A1323" s="5" t="n"/>
      <c r="B1323" s="5" t="n"/>
      <c r="C1323" s="5" t="n"/>
      <c r="D1323" s="5" t="n"/>
      <c r="E1323" s="6">
        <f>IF(B1323&amp;""="","",IFERROR(INDEX('الطلاب'!$B$6:$B$305,MATCH(B1323&amp;"",'الطلاب'!$A$6:$A$305,0))&amp;"","كود غير موجود"))</f>
        <v/>
      </c>
      <c r="F1323" s="6">
        <f>IF(B1323&amp;""="","",IFERROR(INDEX('الطلاب'!$C$6:$C$305,MATCH(B1323&amp;"",'الطلاب'!$A$6:$A$305,0))&amp;"",""))</f>
        <v/>
      </c>
    </row>
    <row r="1324">
      <c r="A1324" s="5" t="n"/>
      <c r="B1324" s="5" t="n"/>
      <c r="C1324" s="5" t="n"/>
      <c r="D1324" s="5" t="n"/>
      <c r="E1324" s="6">
        <f>IF(B1324&amp;""="","",IFERROR(INDEX('الطلاب'!$B$6:$B$305,MATCH(B1324&amp;"",'الطلاب'!$A$6:$A$305,0))&amp;"","كود غير موجود"))</f>
        <v/>
      </c>
      <c r="F1324" s="6">
        <f>IF(B1324&amp;""="","",IFERROR(INDEX('الطلاب'!$C$6:$C$305,MATCH(B1324&amp;"",'الطلاب'!$A$6:$A$305,0))&amp;"",""))</f>
        <v/>
      </c>
    </row>
    <row r="1325">
      <c r="A1325" s="5" t="n"/>
      <c r="B1325" s="5" t="n"/>
      <c r="C1325" s="5" t="n"/>
      <c r="D1325" s="5" t="n"/>
      <c r="E1325" s="6">
        <f>IF(B1325&amp;""="","",IFERROR(INDEX('الطلاب'!$B$6:$B$305,MATCH(B1325&amp;"",'الطلاب'!$A$6:$A$305,0))&amp;"","كود غير موجود"))</f>
        <v/>
      </c>
      <c r="F1325" s="6">
        <f>IF(B1325&amp;""="","",IFERROR(INDEX('الطلاب'!$C$6:$C$305,MATCH(B1325&amp;"",'الطلاب'!$A$6:$A$305,0))&amp;"",""))</f>
        <v/>
      </c>
    </row>
    <row r="1326">
      <c r="A1326" s="5" t="n"/>
      <c r="B1326" s="5" t="n"/>
      <c r="C1326" s="5" t="n"/>
      <c r="D1326" s="5" t="n"/>
      <c r="E1326" s="6">
        <f>IF(B1326&amp;""="","",IFERROR(INDEX('الطلاب'!$B$6:$B$305,MATCH(B1326&amp;"",'الطلاب'!$A$6:$A$305,0))&amp;"","كود غير موجود"))</f>
        <v/>
      </c>
      <c r="F1326" s="6">
        <f>IF(B1326&amp;""="","",IFERROR(INDEX('الطلاب'!$C$6:$C$305,MATCH(B1326&amp;"",'الطلاب'!$A$6:$A$305,0))&amp;"",""))</f>
        <v/>
      </c>
    </row>
    <row r="1327">
      <c r="A1327" s="5" t="n"/>
      <c r="B1327" s="5" t="n"/>
      <c r="C1327" s="5" t="n"/>
      <c r="D1327" s="5" t="n"/>
      <c r="E1327" s="6">
        <f>IF(B1327&amp;""="","",IFERROR(INDEX('الطلاب'!$B$6:$B$305,MATCH(B1327&amp;"",'الطلاب'!$A$6:$A$305,0))&amp;"","كود غير موجود"))</f>
        <v/>
      </c>
      <c r="F1327" s="6">
        <f>IF(B1327&amp;""="","",IFERROR(INDEX('الطلاب'!$C$6:$C$305,MATCH(B1327&amp;"",'الطلاب'!$A$6:$A$305,0))&amp;"",""))</f>
        <v/>
      </c>
    </row>
    <row r="1328">
      <c r="A1328" s="5" t="n"/>
      <c r="B1328" s="5" t="n"/>
      <c r="C1328" s="5" t="n"/>
      <c r="D1328" s="5" t="n"/>
      <c r="E1328" s="6">
        <f>IF(B1328&amp;""="","",IFERROR(INDEX('الطلاب'!$B$6:$B$305,MATCH(B1328&amp;"",'الطلاب'!$A$6:$A$305,0))&amp;"","كود غير موجود"))</f>
        <v/>
      </c>
      <c r="F1328" s="6">
        <f>IF(B1328&amp;""="","",IFERROR(INDEX('الطلاب'!$C$6:$C$305,MATCH(B1328&amp;"",'الطلاب'!$A$6:$A$305,0))&amp;"",""))</f>
        <v/>
      </c>
    </row>
    <row r="1329">
      <c r="A1329" s="5" t="n"/>
      <c r="B1329" s="5" t="n"/>
      <c r="C1329" s="5" t="n"/>
      <c r="D1329" s="5" t="n"/>
      <c r="E1329" s="6">
        <f>IF(B1329&amp;""="","",IFERROR(INDEX('الطلاب'!$B$6:$B$305,MATCH(B1329&amp;"",'الطلاب'!$A$6:$A$305,0))&amp;"","كود غير موجود"))</f>
        <v/>
      </c>
      <c r="F1329" s="6">
        <f>IF(B1329&amp;""="","",IFERROR(INDEX('الطلاب'!$C$6:$C$305,MATCH(B1329&amp;"",'الطلاب'!$A$6:$A$305,0))&amp;"",""))</f>
        <v/>
      </c>
    </row>
    <row r="1330">
      <c r="A1330" s="5" t="n"/>
      <c r="B1330" s="5" t="n"/>
      <c r="C1330" s="5" t="n"/>
      <c r="D1330" s="5" t="n"/>
      <c r="E1330" s="6">
        <f>IF(B1330&amp;""="","",IFERROR(INDEX('الطلاب'!$B$6:$B$305,MATCH(B1330&amp;"",'الطلاب'!$A$6:$A$305,0))&amp;"","كود غير موجود"))</f>
        <v/>
      </c>
      <c r="F1330" s="6">
        <f>IF(B1330&amp;""="","",IFERROR(INDEX('الطلاب'!$C$6:$C$305,MATCH(B1330&amp;"",'الطلاب'!$A$6:$A$305,0))&amp;"",""))</f>
        <v/>
      </c>
    </row>
    <row r="1331">
      <c r="A1331" s="5" t="n"/>
      <c r="B1331" s="5" t="n"/>
      <c r="C1331" s="5" t="n"/>
      <c r="D1331" s="5" t="n"/>
      <c r="E1331" s="6">
        <f>IF(B1331&amp;""="","",IFERROR(INDEX('الطلاب'!$B$6:$B$305,MATCH(B1331&amp;"",'الطلاب'!$A$6:$A$305,0))&amp;"","كود غير موجود"))</f>
        <v/>
      </c>
      <c r="F1331" s="6">
        <f>IF(B1331&amp;""="","",IFERROR(INDEX('الطلاب'!$C$6:$C$305,MATCH(B1331&amp;"",'الطلاب'!$A$6:$A$305,0))&amp;"",""))</f>
        <v/>
      </c>
    </row>
    <row r="1332">
      <c r="A1332" s="5" t="n"/>
      <c r="B1332" s="5" t="n"/>
      <c r="C1332" s="5" t="n"/>
      <c r="D1332" s="5" t="n"/>
      <c r="E1332" s="6">
        <f>IF(B1332&amp;""="","",IFERROR(INDEX('الطلاب'!$B$6:$B$305,MATCH(B1332&amp;"",'الطلاب'!$A$6:$A$305,0))&amp;"","كود غير موجود"))</f>
        <v/>
      </c>
      <c r="F1332" s="6">
        <f>IF(B1332&amp;""="","",IFERROR(INDEX('الطلاب'!$C$6:$C$305,MATCH(B1332&amp;"",'الطلاب'!$A$6:$A$305,0))&amp;"",""))</f>
        <v/>
      </c>
    </row>
    <row r="1333">
      <c r="A1333" s="5" t="n"/>
      <c r="B1333" s="5" t="n"/>
      <c r="C1333" s="5" t="n"/>
      <c r="D1333" s="5" t="n"/>
      <c r="E1333" s="6">
        <f>IF(B1333&amp;""="","",IFERROR(INDEX('الطلاب'!$B$6:$B$305,MATCH(B1333&amp;"",'الطلاب'!$A$6:$A$305,0))&amp;"","كود غير موجود"))</f>
        <v/>
      </c>
      <c r="F1333" s="6">
        <f>IF(B1333&amp;""="","",IFERROR(INDEX('الطلاب'!$C$6:$C$305,MATCH(B1333&amp;"",'الطلاب'!$A$6:$A$305,0))&amp;"",""))</f>
        <v/>
      </c>
    </row>
    <row r="1334">
      <c r="A1334" s="5" t="n"/>
      <c r="B1334" s="5" t="n"/>
      <c r="C1334" s="5" t="n"/>
      <c r="D1334" s="5" t="n"/>
      <c r="E1334" s="6">
        <f>IF(B1334&amp;""="","",IFERROR(INDEX('الطلاب'!$B$6:$B$305,MATCH(B1334&amp;"",'الطلاب'!$A$6:$A$305,0))&amp;"","كود غير موجود"))</f>
        <v/>
      </c>
      <c r="F1334" s="6">
        <f>IF(B1334&amp;""="","",IFERROR(INDEX('الطلاب'!$C$6:$C$305,MATCH(B1334&amp;"",'الطلاب'!$A$6:$A$305,0))&amp;"",""))</f>
        <v/>
      </c>
    </row>
    <row r="1335">
      <c r="A1335" s="5" t="n"/>
      <c r="B1335" s="5" t="n"/>
      <c r="C1335" s="5" t="n"/>
      <c r="D1335" s="5" t="n"/>
      <c r="E1335" s="6">
        <f>IF(B1335&amp;""="","",IFERROR(INDEX('الطلاب'!$B$6:$B$305,MATCH(B1335&amp;"",'الطلاب'!$A$6:$A$305,0))&amp;"","كود غير موجود"))</f>
        <v/>
      </c>
      <c r="F1335" s="6">
        <f>IF(B1335&amp;""="","",IFERROR(INDEX('الطلاب'!$C$6:$C$305,MATCH(B1335&amp;"",'الطلاب'!$A$6:$A$305,0))&amp;"",""))</f>
        <v/>
      </c>
    </row>
    <row r="1336">
      <c r="A1336" s="5" t="n"/>
      <c r="B1336" s="5" t="n"/>
      <c r="C1336" s="5" t="n"/>
      <c r="D1336" s="5" t="n"/>
      <c r="E1336" s="6">
        <f>IF(B1336&amp;""="","",IFERROR(INDEX('الطلاب'!$B$6:$B$305,MATCH(B1336&amp;"",'الطلاب'!$A$6:$A$305,0))&amp;"","كود غير موجود"))</f>
        <v/>
      </c>
      <c r="F1336" s="6">
        <f>IF(B1336&amp;""="","",IFERROR(INDEX('الطلاب'!$C$6:$C$305,MATCH(B1336&amp;"",'الطلاب'!$A$6:$A$305,0))&amp;"",""))</f>
        <v/>
      </c>
    </row>
    <row r="1337">
      <c r="A1337" s="5" t="n"/>
      <c r="B1337" s="5" t="n"/>
      <c r="C1337" s="5" t="n"/>
      <c r="D1337" s="5" t="n"/>
      <c r="E1337" s="6">
        <f>IF(B1337&amp;""="","",IFERROR(INDEX('الطلاب'!$B$6:$B$305,MATCH(B1337&amp;"",'الطلاب'!$A$6:$A$305,0))&amp;"","كود غير موجود"))</f>
        <v/>
      </c>
      <c r="F1337" s="6">
        <f>IF(B1337&amp;""="","",IFERROR(INDEX('الطلاب'!$C$6:$C$305,MATCH(B1337&amp;"",'الطلاب'!$A$6:$A$305,0))&amp;"",""))</f>
        <v/>
      </c>
    </row>
    <row r="1338">
      <c r="A1338" s="5" t="n"/>
      <c r="B1338" s="5" t="n"/>
      <c r="C1338" s="5" t="n"/>
      <c r="D1338" s="5" t="n"/>
      <c r="E1338" s="6">
        <f>IF(B1338&amp;""="","",IFERROR(INDEX('الطلاب'!$B$6:$B$305,MATCH(B1338&amp;"",'الطلاب'!$A$6:$A$305,0))&amp;"","كود غير موجود"))</f>
        <v/>
      </c>
      <c r="F1338" s="6">
        <f>IF(B1338&amp;""="","",IFERROR(INDEX('الطلاب'!$C$6:$C$305,MATCH(B1338&amp;"",'الطلاب'!$A$6:$A$305,0))&amp;"",""))</f>
        <v/>
      </c>
    </row>
    <row r="1339">
      <c r="A1339" s="5" t="n"/>
      <c r="B1339" s="5" t="n"/>
      <c r="C1339" s="5" t="n"/>
      <c r="D1339" s="5" t="n"/>
      <c r="E1339" s="6">
        <f>IF(B1339&amp;""="","",IFERROR(INDEX('الطلاب'!$B$6:$B$305,MATCH(B1339&amp;"",'الطلاب'!$A$6:$A$305,0))&amp;"","كود غير موجود"))</f>
        <v/>
      </c>
      <c r="F1339" s="6">
        <f>IF(B1339&amp;""="","",IFERROR(INDEX('الطلاب'!$C$6:$C$305,MATCH(B1339&amp;"",'الطلاب'!$A$6:$A$305,0))&amp;"",""))</f>
        <v/>
      </c>
    </row>
    <row r="1340">
      <c r="A1340" s="5" t="n"/>
      <c r="B1340" s="5" t="n"/>
      <c r="C1340" s="5" t="n"/>
      <c r="D1340" s="5" t="n"/>
      <c r="E1340" s="6">
        <f>IF(B1340&amp;""="","",IFERROR(INDEX('الطلاب'!$B$6:$B$305,MATCH(B1340&amp;"",'الطلاب'!$A$6:$A$305,0))&amp;"","كود غير موجود"))</f>
        <v/>
      </c>
      <c r="F1340" s="6">
        <f>IF(B1340&amp;""="","",IFERROR(INDEX('الطلاب'!$C$6:$C$305,MATCH(B1340&amp;"",'الطلاب'!$A$6:$A$305,0))&amp;"",""))</f>
        <v/>
      </c>
    </row>
    <row r="1341">
      <c r="A1341" s="5" t="n"/>
      <c r="B1341" s="5" t="n"/>
      <c r="C1341" s="5" t="n"/>
      <c r="D1341" s="5" t="n"/>
      <c r="E1341" s="6">
        <f>IF(B1341&amp;""="","",IFERROR(INDEX('الطلاب'!$B$6:$B$305,MATCH(B1341&amp;"",'الطلاب'!$A$6:$A$305,0))&amp;"","كود غير موجود"))</f>
        <v/>
      </c>
      <c r="F1341" s="6">
        <f>IF(B1341&amp;""="","",IFERROR(INDEX('الطلاب'!$C$6:$C$305,MATCH(B1341&amp;"",'الطلاب'!$A$6:$A$305,0))&amp;"",""))</f>
        <v/>
      </c>
    </row>
    <row r="1342">
      <c r="A1342" s="5" t="n"/>
      <c r="B1342" s="5" t="n"/>
      <c r="C1342" s="5" t="n"/>
      <c r="D1342" s="5" t="n"/>
      <c r="E1342" s="6">
        <f>IF(B1342&amp;""="","",IFERROR(INDEX('الطلاب'!$B$6:$B$305,MATCH(B1342&amp;"",'الطلاب'!$A$6:$A$305,0))&amp;"","كود غير موجود"))</f>
        <v/>
      </c>
      <c r="F1342" s="6">
        <f>IF(B1342&amp;""="","",IFERROR(INDEX('الطلاب'!$C$6:$C$305,MATCH(B1342&amp;"",'الطلاب'!$A$6:$A$305,0))&amp;"",""))</f>
        <v/>
      </c>
    </row>
    <row r="1343">
      <c r="A1343" s="5" t="n"/>
      <c r="B1343" s="5" t="n"/>
      <c r="C1343" s="5" t="n"/>
      <c r="D1343" s="5" t="n"/>
      <c r="E1343" s="6">
        <f>IF(B1343&amp;""="","",IFERROR(INDEX('الطلاب'!$B$6:$B$305,MATCH(B1343&amp;"",'الطلاب'!$A$6:$A$305,0))&amp;"","كود غير موجود"))</f>
        <v/>
      </c>
      <c r="F1343" s="6">
        <f>IF(B1343&amp;""="","",IFERROR(INDEX('الطلاب'!$C$6:$C$305,MATCH(B1343&amp;"",'الطلاب'!$A$6:$A$305,0))&amp;"",""))</f>
        <v/>
      </c>
    </row>
    <row r="1344">
      <c r="A1344" s="5" t="n"/>
      <c r="B1344" s="5" t="n"/>
      <c r="C1344" s="5" t="n"/>
      <c r="D1344" s="5" t="n"/>
      <c r="E1344" s="6">
        <f>IF(B1344&amp;""="","",IFERROR(INDEX('الطلاب'!$B$6:$B$305,MATCH(B1344&amp;"",'الطلاب'!$A$6:$A$305,0))&amp;"","كود غير موجود"))</f>
        <v/>
      </c>
      <c r="F1344" s="6">
        <f>IF(B1344&amp;""="","",IFERROR(INDEX('الطلاب'!$C$6:$C$305,MATCH(B1344&amp;"",'الطلاب'!$A$6:$A$305,0))&amp;"",""))</f>
        <v/>
      </c>
    </row>
    <row r="1345">
      <c r="A1345" s="5" t="n"/>
      <c r="B1345" s="5" t="n"/>
      <c r="C1345" s="5" t="n"/>
      <c r="D1345" s="5" t="n"/>
      <c r="E1345" s="6">
        <f>IF(B1345&amp;""="","",IFERROR(INDEX('الطلاب'!$B$6:$B$305,MATCH(B1345&amp;"",'الطلاب'!$A$6:$A$305,0))&amp;"","كود غير موجود"))</f>
        <v/>
      </c>
      <c r="F1345" s="6">
        <f>IF(B1345&amp;""="","",IFERROR(INDEX('الطلاب'!$C$6:$C$305,MATCH(B1345&amp;"",'الطلاب'!$A$6:$A$305,0))&amp;"",""))</f>
        <v/>
      </c>
    </row>
    <row r="1346">
      <c r="A1346" s="5" t="n"/>
      <c r="B1346" s="5" t="n"/>
      <c r="C1346" s="5" t="n"/>
      <c r="D1346" s="5" t="n"/>
      <c r="E1346" s="6">
        <f>IF(B1346&amp;""="","",IFERROR(INDEX('الطلاب'!$B$6:$B$305,MATCH(B1346&amp;"",'الطلاب'!$A$6:$A$305,0))&amp;"","كود غير موجود"))</f>
        <v/>
      </c>
      <c r="F1346" s="6">
        <f>IF(B1346&amp;""="","",IFERROR(INDEX('الطلاب'!$C$6:$C$305,MATCH(B1346&amp;"",'الطلاب'!$A$6:$A$305,0))&amp;"",""))</f>
        <v/>
      </c>
    </row>
    <row r="1347">
      <c r="A1347" s="5" t="n"/>
      <c r="B1347" s="5" t="n"/>
      <c r="C1347" s="5" t="n"/>
      <c r="D1347" s="5" t="n"/>
      <c r="E1347" s="6">
        <f>IF(B1347&amp;""="","",IFERROR(INDEX('الطلاب'!$B$6:$B$305,MATCH(B1347&amp;"",'الطلاب'!$A$6:$A$305,0))&amp;"","كود غير موجود"))</f>
        <v/>
      </c>
      <c r="F1347" s="6">
        <f>IF(B1347&amp;""="","",IFERROR(INDEX('الطلاب'!$C$6:$C$305,MATCH(B1347&amp;"",'الطلاب'!$A$6:$A$305,0))&amp;"",""))</f>
        <v/>
      </c>
    </row>
    <row r="1348">
      <c r="A1348" s="5" t="n"/>
      <c r="B1348" s="5" t="n"/>
      <c r="C1348" s="5" t="n"/>
      <c r="D1348" s="5" t="n"/>
      <c r="E1348" s="6">
        <f>IF(B1348&amp;""="","",IFERROR(INDEX('الطلاب'!$B$6:$B$305,MATCH(B1348&amp;"",'الطلاب'!$A$6:$A$305,0))&amp;"","كود غير موجود"))</f>
        <v/>
      </c>
      <c r="F1348" s="6">
        <f>IF(B1348&amp;""="","",IFERROR(INDEX('الطلاب'!$C$6:$C$305,MATCH(B1348&amp;"",'الطلاب'!$A$6:$A$305,0))&amp;"",""))</f>
        <v/>
      </c>
    </row>
    <row r="1349">
      <c r="A1349" s="5" t="n"/>
      <c r="B1349" s="5" t="n"/>
      <c r="C1349" s="5" t="n"/>
      <c r="D1349" s="5" t="n"/>
      <c r="E1349" s="6">
        <f>IF(B1349&amp;""="","",IFERROR(INDEX('الطلاب'!$B$6:$B$305,MATCH(B1349&amp;"",'الطلاب'!$A$6:$A$305,0))&amp;"","كود غير موجود"))</f>
        <v/>
      </c>
      <c r="F1349" s="6">
        <f>IF(B1349&amp;""="","",IFERROR(INDEX('الطلاب'!$C$6:$C$305,MATCH(B1349&amp;"",'الطلاب'!$A$6:$A$305,0))&amp;"",""))</f>
        <v/>
      </c>
    </row>
    <row r="1350">
      <c r="A1350" s="5" t="n"/>
      <c r="B1350" s="5" t="n"/>
      <c r="C1350" s="5" t="n"/>
      <c r="D1350" s="5" t="n"/>
      <c r="E1350" s="6">
        <f>IF(B1350&amp;""="","",IFERROR(INDEX('الطلاب'!$B$6:$B$305,MATCH(B1350&amp;"",'الطلاب'!$A$6:$A$305,0))&amp;"","كود غير موجود"))</f>
        <v/>
      </c>
      <c r="F1350" s="6">
        <f>IF(B1350&amp;""="","",IFERROR(INDEX('الطلاب'!$C$6:$C$305,MATCH(B1350&amp;"",'الطلاب'!$A$6:$A$305,0))&amp;"",""))</f>
        <v/>
      </c>
    </row>
    <row r="1351">
      <c r="A1351" s="5" t="n"/>
      <c r="B1351" s="5" t="n"/>
      <c r="C1351" s="5" t="n"/>
      <c r="D1351" s="5" t="n"/>
      <c r="E1351" s="6">
        <f>IF(B1351&amp;""="","",IFERROR(INDEX('الطلاب'!$B$6:$B$305,MATCH(B1351&amp;"",'الطلاب'!$A$6:$A$305,0))&amp;"","كود غير موجود"))</f>
        <v/>
      </c>
      <c r="F1351" s="6">
        <f>IF(B1351&amp;""="","",IFERROR(INDEX('الطلاب'!$C$6:$C$305,MATCH(B1351&amp;"",'الطلاب'!$A$6:$A$305,0))&amp;"",""))</f>
        <v/>
      </c>
    </row>
    <row r="1352">
      <c r="A1352" s="5" t="n"/>
      <c r="B1352" s="5" t="n"/>
      <c r="C1352" s="5" t="n"/>
      <c r="D1352" s="5" t="n"/>
      <c r="E1352" s="6">
        <f>IF(B1352&amp;""="","",IFERROR(INDEX('الطلاب'!$B$6:$B$305,MATCH(B1352&amp;"",'الطلاب'!$A$6:$A$305,0))&amp;"","كود غير موجود"))</f>
        <v/>
      </c>
      <c r="F1352" s="6">
        <f>IF(B1352&amp;""="","",IFERROR(INDEX('الطلاب'!$C$6:$C$305,MATCH(B1352&amp;"",'الطلاب'!$A$6:$A$305,0))&amp;"",""))</f>
        <v/>
      </c>
    </row>
    <row r="1353">
      <c r="A1353" s="5" t="n"/>
      <c r="B1353" s="5" t="n"/>
      <c r="C1353" s="5" t="n"/>
      <c r="D1353" s="5" t="n"/>
      <c r="E1353" s="6">
        <f>IF(B1353&amp;""="","",IFERROR(INDEX('الطلاب'!$B$6:$B$305,MATCH(B1353&amp;"",'الطلاب'!$A$6:$A$305,0))&amp;"","كود غير موجود"))</f>
        <v/>
      </c>
      <c r="F1353" s="6">
        <f>IF(B1353&amp;""="","",IFERROR(INDEX('الطلاب'!$C$6:$C$305,MATCH(B1353&amp;"",'الطلاب'!$A$6:$A$305,0))&amp;"",""))</f>
        <v/>
      </c>
    </row>
    <row r="1354">
      <c r="A1354" s="5" t="n"/>
      <c r="B1354" s="5" t="n"/>
      <c r="C1354" s="5" t="n"/>
      <c r="D1354" s="5" t="n"/>
      <c r="E1354" s="6">
        <f>IF(B1354&amp;""="","",IFERROR(INDEX('الطلاب'!$B$6:$B$305,MATCH(B1354&amp;"",'الطلاب'!$A$6:$A$305,0))&amp;"","كود غير موجود"))</f>
        <v/>
      </c>
      <c r="F1354" s="6">
        <f>IF(B1354&amp;""="","",IFERROR(INDEX('الطلاب'!$C$6:$C$305,MATCH(B1354&amp;"",'الطلاب'!$A$6:$A$305,0))&amp;"",""))</f>
        <v/>
      </c>
    </row>
    <row r="1355">
      <c r="A1355" s="5" t="n"/>
      <c r="B1355" s="5" t="n"/>
      <c r="C1355" s="5" t="n"/>
      <c r="D1355" s="5" t="n"/>
      <c r="E1355" s="6">
        <f>IF(B1355&amp;""="","",IFERROR(INDEX('الطلاب'!$B$6:$B$305,MATCH(B1355&amp;"",'الطلاب'!$A$6:$A$305,0))&amp;"","كود غير موجود"))</f>
        <v/>
      </c>
      <c r="F1355" s="6">
        <f>IF(B1355&amp;""="","",IFERROR(INDEX('الطلاب'!$C$6:$C$305,MATCH(B1355&amp;"",'الطلاب'!$A$6:$A$305,0))&amp;"",""))</f>
        <v/>
      </c>
    </row>
    <row r="1356">
      <c r="A1356" s="5" t="n"/>
      <c r="B1356" s="5" t="n"/>
      <c r="C1356" s="5" t="n"/>
      <c r="D1356" s="5" t="n"/>
      <c r="E1356" s="6">
        <f>IF(B1356&amp;""="","",IFERROR(INDEX('الطلاب'!$B$6:$B$305,MATCH(B1356&amp;"",'الطلاب'!$A$6:$A$305,0))&amp;"","كود غير موجود"))</f>
        <v/>
      </c>
      <c r="F1356" s="6">
        <f>IF(B1356&amp;""="","",IFERROR(INDEX('الطلاب'!$C$6:$C$305,MATCH(B1356&amp;"",'الطلاب'!$A$6:$A$305,0))&amp;"",""))</f>
        <v/>
      </c>
    </row>
    <row r="1357">
      <c r="A1357" s="5" t="n"/>
      <c r="B1357" s="5" t="n"/>
      <c r="C1357" s="5" t="n"/>
      <c r="D1357" s="5" t="n"/>
      <c r="E1357" s="6">
        <f>IF(B1357&amp;""="","",IFERROR(INDEX('الطلاب'!$B$6:$B$305,MATCH(B1357&amp;"",'الطلاب'!$A$6:$A$305,0))&amp;"","كود غير موجود"))</f>
        <v/>
      </c>
      <c r="F1357" s="6">
        <f>IF(B1357&amp;""="","",IFERROR(INDEX('الطلاب'!$C$6:$C$305,MATCH(B1357&amp;"",'الطلاب'!$A$6:$A$305,0))&amp;"",""))</f>
        <v/>
      </c>
    </row>
    <row r="1358">
      <c r="A1358" s="5" t="n"/>
      <c r="B1358" s="5" t="n"/>
      <c r="C1358" s="5" t="n"/>
      <c r="D1358" s="5" t="n"/>
      <c r="E1358" s="6">
        <f>IF(B1358&amp;""="","",IFERROR(INDEX('الطلاب'!$B$6:$B$305,MATCH(B1358&amp;"",'الطلاب'!$A$6:$A$305,0))&amp;"","كود غير موجود"))</f>
        <v/>
      </c>
      <c r="F1358" s="6">
        <f>IF(B1358&amp;""="","",IFERROR(INDEX('الطلاب'!$C$6:$C$305,MATCH(B1358&amp;"",'الطلاب'!$A$6:$A$305,0))&amp;"",""))</f>
        <v/>
      </c>
    </row>
    <row r="1359">
      <c r="A1359" s="5" t="n"/>
      <c r="B1359" s="5" t="n"/>
      <c r="C1359" s="5" t="n"/>
      <c r="D1359" s="5" t="n"/>
      <c r="E1359" s="6">
        <f>IF(B1359&amp;""="","",IFERROR(INDEX('الطلاب'!$B$6:$B$305,MATCH(B1359&amp;"",'الطلاب'!$A$6:$A$305,0))&amp;"","كود غير موجود"))</f>
        <v/>
      </c>
      <c r="F1359" s="6">
        <f>IF(B1359&amp;""="","",IFERROR(INDEX('الطلاب'!$C$6:$C$305,MATCH(B1359&amp;"",'الطلاب'!$A$6:$A$305,0))&amp;"",""))</f>
        <v/>
      </c>
    </row>
    <row r="1360">
      <c r="A1360" s="5" t="n"/>
      <c r="B1360" s="5" t="n"/>
      <c r="C1360" s="5" t="n"/>
      <c r="D1360" s="5" t="n"/>
      <c r="E1360" s="6">
        <f>IF(B1360&amp;""="","",IFERROR(INDEX('الطلاب'!$B$6:$B$305,MATCH(B1360&amp;"",'الطلاب'!$A$6:$A$305,0))&amp;"","كود غير موجود"))</f>
        <v/>
      </c>
      <c r="F1360" s="6">
        <f>IF(B1360&amp;""="","",IFERROR(INDEX('الطلاب'!$C$6:$C$305,MATCH(B1360&amp;"",'الطلاب'!$A$6:$A$305,0))&amp;"",""))</f>
        <v/>
      </c>
    </row>
    <row r="1361">
      <c r="A1361" s="5" t="n"/>
      <c r="B1361" s="5" t="n"/>
      <c r="C1361" s="5" t="n"/>
      <c r="D1361" s="5" t="n"/>
      <c r="E1361" s="6">
        <f>IF(B1361&amp;""="","",IFERROR(INDEX('الطلاب'!$B$6:$B$305,MATCH(B1361&amp;"",'الطلاب'!$A$6:$A$305,0))&amp;"","كود غير موجود"))</f>
        <v/>
      </c>
      <c r="F1361" s="6">
        <f>IF(B1361&amp;""="","",IFERROR(INDEX('الطلاب'!$C$6:$C$305,MATCH(B1361&amp;"",'الطلاب'!$A$6:$A$305,0))&amp;"",""))</f>
        <v/>
      </c>
    </row>
    <row r="1362">
      <c r="A1362" s="5" t="n"/>
      <c r="B1362" s="5" t="n"/>
      <c r="C1362" s="5" t="n"/>
      <c r="D1362" s="5" t="n"/>
      <c r="E1362" s="6">
        <f>IF(B1362&amp;""="","",IFERROR(INDEX('الطلاب'!$B$6:$B$305,MATCH(B1362&amp;"",'الطلاب'!$A$6:$A$305,0))&amp;"","كود غير موجود"))</f>
        <v/>
      </c>
      <c r="F1362" s="6">
        <f>IF(B1362&amp;""="","",IFERROR(INDEX('الطلاب'!$C$6:$C$305,MATCH(B1362&amp;"",'الطلاب'!$A$6:$A$305,0))&amp;"",""))</f>
        <v/>
      </c>
    </row>
    <row r="1363">
      <c r="A1363" s="5" t="n"/>
      <c r="B1363" s="5" t="n"/>
      <c r="C1363" s="5" t="n"/>
      <c r="D1363" s="5" t="n"/>
      <c r="E1363" s="6">
        <f>IF(B1363&amp;""="","",IFERROR(INDEX('الطلاب'!$B$6:$B$305,MATCH(B1363&amp;"",'الطلاب'!$A$6:$A$305,0))&amp;"","كود غير موجود"))</f>
        <v/>
      </c>
      <c r="F1363" s="6">
        <f>IF(B1363&amp;""="","",IFERROR(INDEX('الطلاب'!$C$6:$C$305,MATCH(B1363&amp;"",'الطلاب'!$A$6:$A$305,0))&amp;"",""))</f>
        <v/>
      </c>
    </row>
    <row r="1364">
      <c r="A1364" s="5" t="n"/>
      <c r="B1364" s="5" t="n"/>
      <c r="C1364" s="5" t="n"/>
      <c r="D1364" s="5" t="n"/>
      <c r="E1364" s="6">
        <f>IF(B1364&amp;""="","",IFERROR(INDEX('الطلاب'!$B$6:$B$305,MATCH(B1364&amp;"",'الطلاب'!$A$6:$A$305,0))&amp;"","كود غير موجود"))</f>
        <v/>
      </c>
      <c r="F1364" s="6">
        <f>IF(B1364&amp;""="","",IFERROR(INDEX('الطلاب'!$C$6:$C$305,MATCH(B1364&amp;"",'الطلاب'!$A$6:$A$305,0))&amp;"",""))</f>
        <v/>
      </c>
    </row>
    <row r="1365">
      <c r="A1365" s="5" t="n"/>
      <c r="B1365" s="5" t="n"/>
      <c r="C1365" s="5" t="n"/>
      <c r="D1365" s="5" t="n"/>
      <c r="E1365" s="6">
        <f>IF(B1365&amp;""="","",IFERROR(INDEX('الطلاب'!$B$6:$B$305,MATCH(B1365&amp;"",'الطلاب'!$A$6:$A$305,0))&amp;"","كود غير موجود"))</f>
        <v/>
      </c>
      <c r="F1365" s="6">
        <f>IF(B1365&amp;""="","",IFERROR(INDEX('الطلاب'!$C$6:$C$305,MATCH(B1365&amp;"",'الطلاب'!$A$6:$A$305,0))&amp;"",""))</f>
        <v/>
      </c>
    </row>
    <row r="1366">
      <c r="A1366" s="5" t="n"/>
      <c r="B1366" s="5" t="n"/>
      <c r="C1366" s="5" t="n"/>
      <c r="D1366" s="5" t="n"/>
      <c r="E1366" s="6">
        <f>IF(B1366&amp;""="","",IFERROR(INDEX('الطلاب'!$B$6:$B$305,MATCH(B1366&amp;"",'الطلاب'!$A$6:$A$305,0))&amp;"","كود غير موجود"))</f>
        <v/>
      </c>
      <c r="F1366" s="6">
        <f>IF(B1366&amp;""="","",IFERROR(INDEX('الطلاب'!$C$6:$C$305,MATCH(B1366&amp;"",'الطلاب'!$A$6:$A$305,0))&amp;"",""))</f>
        <v/>
      </c>
    </row>
    <row r="1367">
      <c r="A1367" s="5" t="n"/>
      <c r="B1367" s="5" t="n"/>
      <c r="C1367" s="5" t="n"/>
      <c r="D1367" s="5" t="n"/>
      <c r="E1367" s="6">
        <f>IF(B1367&amp;""="","",IFERROR(INDEX('الطلاب'!$B$6:$B$305,MATCH(B1367&amp;"",'الطلاب'!$A$6:$A$305,0))&amp;"","كود غير موجود"))</f>
        <v/>
      </c>
      <c r="F1367" s="6">
        <f>IF(B1367&amp;""="","",IFERROR(INDEX('الطلاب'!$C$6:$C$305,MATCH(B1367&amp;"",'الطلاب'!$A$6:$A$305,0))&amp;"",""))</f>
        <v/>
      </c>
    </row>
    <row r="1368">
      <c r="A1368" s="5" t="n"/>
      <c r="B1368" s="5" t="n"/>
      <c r="C1368" s="5" t="n"/>
      <c r="D1368" s="5" t="n"/>
      <c r="E1368" s="6">
        <f>IF(B1368&amp;""="","",IFERROR(INDEX('الطلاب'!$B$6:$B$305,MATCH(B1368&amp;"",'الطلاب'!$A$6:$A$305,0))&amp;"","كود غير موجود"))</f>
        <v/>
      </c>
      <c r="F1368" s="6">
        <f>IF(B1368&amp;""="","",IFERROR(INDEX('الطلاب'!$C$6:$C$305,MATCH(B1368&amp;"",'الطلاب'!$A$6:$A$305,0))&amp;"",""))</f>
        <v/>
      </c>
    </row>
    <row r="1369">
      <c r="A1369" s="5" t="n"/>
      <c r="B1369" s="5" t="n"/>
      <c r="C1369" s="5" t="n"/>
      <c r="D1369" s="5" t="n"/>
      <c r="E1369" s="6">
        <f>IF(B1369&amp;""="","",IFERROR(INDEX('الطلاب'!$B$6:$B$305,MATCH(B1369&amp;"",'الطلاب'!$A$6:$A$305,0))&amp;"","كود غير موجود"))</f>
        <v/>
      </c>
      <c r="F1369" s="6">
        <f>IF(B1369&amp;""="","",IFERROR(INDEX('الطلاب'!$C$6:$C$305,MATCH(B1369&amp;"",'الطلاب'!$A$6:$A$305,0))&amp;"",""))</f>
        <v/>
      </c>
    </row>
    <row r="1370">
      <c r="A1370" s="5" t="n"/>
      <c r="B1370" s="5" t="n"/>
      <c r="C1370" s="5" t="n"/>
      <c r="D1370" s="5" t="n"/>
      <c r="E1370" s="6">
        <f>IF(B1370&amp;""="","",IFERROR(INDEX('الطلاب'!$B$6:$B$305,MATCH(B1370&amp;"",'الطلاب'!$A$6:$A$305,0))&amp;"","كود غير موجود"))</f>
        <v/>
      </c>
      <c r="F1370" s="6">
        <f>IF(B1370&amp;""="","",IFERROR(INDEX('الطلاب'!$C$6:$C$305,MATCH(B1370&amp;"",'الطلاب'!$A$6:$A$305,0))&amp;"",""))</f>
        <v/>
      </c>
    </row>
    <row r="1371">
      <c r="A1371" s="5" t="n"/>
      <c r="B1371" s="5" t="n"/>
      <c r="C1371" s="5" t="n"/>
      <c r="D1371" s="5" t="n"/>
      <c r="E1371" s="6">
        <f>IF(B1371&amp;""="","",IFERROR(INDEX('الطلاب'!$B$6:$B$305,MATCH(B1371&amp;"",'الطلاب'!$A$6:$A$305,0))&amp;"","كود غير موجود"))</f>
        <v/>
      </c>
      <c r="F1371" s="6">
        <f>IF(B1371&amp;""="","",IFERROR(INDEX('الطلاب'!$C$6:$C$305,MATCH(B1371&amp;"",'الطلاب'!$A$6:$A$305,0))&amp;"",""))</f>
        <v/>
      </c>
    </row>
    <row r="1372">
      <c r="A1372" s="5" t="n"/>
      <c r="B1372" s="5" t="n"/>
      <c r="C1372" s="5" t="n"/>
      <c r="D1372" s="5" t="n"/>
      <c r="E1372" s="6">
        <f>IF(B1372&amp;""="","",IFERROR(INDEX('الطلاب'!$B$6:$B$305,MATCH(B1372&amp;"",'الطلاب'!$A$6:$A$305,0))&amp;"","كود غير موجود"))</f>
        <v/>
      </c>
      <c r="F1372" s="6">
        <f>IF(B1372&amp;""="","",IFERROR(INDEX('الطلاب'!$C$6:$C$305,MATCH(B1372&amp;"",'الطلاب'!$A$6:$A$305,0))&amp;"",""))</f>
        <v/>
      </c>
    </row>
    <row r="1373">
      <c r="A1373" s="5" t="n"/>
      <c r="B1373" s="5" t="n"/>
      <c r="C1373" s="5" t="n"/>
      <c r="D1373" s="5" t="n"/>
      <c r="E1373" s="6">
        <f>IF(B1373&amp;""="","",IFERROR(INDEX('الطلاب'!$B$6:$B$305,MATCH(B1373&amp;"",'الطلاب'!$A$6:$A$305,0))&amp;"","كود غير موجود"))</f>
        <v/>
      </c>
      <c r="F1373" s="6">
        <f>IF(B1373&amp;""="","",IFERROR(INDEX('الطلاب'!$C$6:$C$305,MATCH(B1373&amp;"",'الطلاب'!$A$6:$A$305,0))&amp;"",""))</f>
        <v/>
      </c>
    </row>
    <row r="1374">
      <c r="A1374" s="5" t="n"/>
      <c r="B1374" s="5" t="n"/>
      <c r="C1374" s="5" t="n"/>
      <c r="D1374" s="5" t="n"/>
      <c r="E1374" s="6">
        <f>IF(B1374&amp;""="","",IFERROR(INDEX('الطلاب'!$B$6:$B$305,MATCH(B1374&amp;"",'الطلاب'!$A$6:$A$305,0))&amp;"","كود غير موجود"))</f>
        <v/>
      </c>
      <c r="F1374" s="6">
        <f>IF(B1374&amp;""="","",IFERROR(INDEX('الطلاب'!$C$6:$C$305,MATCH(B1374&amp;"",'الطلاب'!$A$6:$A$305,0))&amp;"",""))</f>
        <v/>
      </c>
    </row>
    <row r="1375">
      <c r="A1375" s="5" t="n"/>
      <c r="B1375" s="5" t="n"/>
      <c r="C1375" s="5" t="n"/>
      <c r="D1375" s="5" t="n"/>
      <c r="E1375" s="6">
        <f>IF(B1375&amp;""="","",IFERROR(INDEX('الطلاب'!$B$6:$B$305,MATCH(B1375&amp;"",'الطلاب'!$A$6:$A$305,0))&amp;"","كود غير موجود"))</f>
        <v/>
      </c>
      <c r="F1375" s="6">
        <f>IF(B1375&amp;""="","",IFERROR(INDEX('الطلاب'!$C$6:$C$305,MATCH(B1375&amp;"",'الطلاب'!$A$6:$A$305,0))&amp;"",""))</f>
        <v/>
      </c>
    </row>
    <row r="1376">
      <c r="A1376" s="5" t="n"/>
      <c r="B1376" s="5" t="n"/>
      <c r="C1376" s="5" t="n"/>
      <c r="D1376" s="5" t="n"/>
      <c r="E1376" s="6">
        <f>IF(B1376&amp;""="","",IFERROR(INDEX('الطلاب'!$B$6:$B$305,MATCH(B1376&amp;"",'الطلاب'!$A$6:$A$305,0))&amp;"","كود غير موجود"))</f>
        <v/>
      </c>
      <c r="F1376" s="6">
        <f>IF(B1376&amp;""="","",IFERROR(INDEX('الطلاب'!$C$6:$C$305,MATCH(B1376&amp;"",'الطلاب'!$A$6:$A$305,0))&amp;"",""))</f>
        <v/>
      </c>
    </row>
    <row r="1377">
      <c r="A1377" s="5" t="n"/>
      <c r="B1377" s="5" t="n"/>
      <c r="C1377" s="5" t="n"/>
      <c r="D1377" s="5" t="n"/>
      <c r="E1377" s="6">
        <f>IF(B1377&amp;""="","",IFERROR(INDEX('الطلاب'!$B$6:$B$305,MATCH(B1377&amp;"",'الطلاب'!$A$6:$A$305,0))&amp;"","كود غير موجود"))</f>
        <v/>
      </c>
      <c r="F1377" s="6">
        <f>IF(B1377&amp;""="","",IFERROR(INDEX('الطلاب'!$C$6:$C$305,MATCH(B1377&amp;"",'الطلاب'!$A$6:$A$305,0))&amp;"",""))</f>
        <v/>
      </c>
    </row>
    <row r="1378">
      <c r="A1378" s="5" t="n"/>
      <c r="B1378" s="5" t="n"/>
      <c r="C1378" s="5" t="n"/>
      <c r="D1378" s="5" t="n"/>
      <c r="E1378" s="6">
        <f>IF(B1378&amp;""="","",IFERROR(INDEX('الطلاب'!$B$6:$B$305,MATCH(B1378&amp;"",'الطلاب'!$A$6:$A$305,0))&amp;"","كود غير موجود"))</f>
        <v/>
      </c>
      <c r="F1378" s="6">
        <f>IF(B1378&amp;""="","",IFERROR(INDEX('الطلاب'!$C$6:$C$305,MATCH(B1378&amp;"",'الطلاب'!$A$6:$A$305,0))&amp;"",""))</f>
        <v/>
      </c>
    </row>
    <row r="1379">
      <c r="A1379" s="5" t="n"/>
      <c r="B1379" s="5" t="n"/>
      <c r="C1379" s="5" t="n"/>
      <c r="D1379" s="5" t="n"/>
      <c r="E1379" s="6">
        <f>IF(B1379&amp;""="","",IFERROR(INDEX('الطلاب'!$B$6:$B$305,MATCH(B1379&amp;"",'الطلاب'!$A$6:$A$305,0))&amp;"","كود غير موجود"))</f>
        <v/>
      </c>
      <c r="F1379" s="6">
        <f>IF(B1379&amp;""="","",IFERROR(INDEX('الطلاب'!$C$6:$C$305,MATCH(B1379&amp;"",'الطلاب'!$A$6:$A$305,0))&amp;"",""))</f>
        <v/>
      </c>
    </row>
    <row r="1380">
      <c r="A1380" s="5" t="n"/>
      <c r="B1380" s="5" t="n"/>
      <c r="C1380" s="5" t="n"/>
      <c r="D1380" s="5" t="n"/>
      <c r="E1380" s="6">
        <f>IF(B1380&amp;""="","",IFERROR(INDEX('الطلاب'!$B$6:$B$305,MATCH(B1380&amp;"",'الطلاب'!$A$6:$A$305,0))&amp;"","كود غير موجود"))</f>
        <v/>
      </c>
      <c r="F1380" s="6">
        <f>IF(B1380&amp;""="","",IFERROR(INDEX('الطلاب'!$C$6:$C$305,MATCH(B1380&amp;"",'الطلاب'!$A$6:$A$305,0))&amp;"",""))</f>
        <v/>
      </c>
    </row>
    <row r="1381">
      <c r="A1381" s="5" t="n"/>
      <c r="B1381" s="5" t="n"/>
      <c r="C1381" s="5" t="n"/>
      <c r="D1381" s="5" t="n"/>
      <c r="E1381" s="6">
        <f>IF(B1381&amp;""="","",IFERROR(INDEX('الطلاب'!$B$6:$B$305,MATCH(B1381&amp;"",'الطلاب'!$A$6:$A$305,0))&amp;"","كود غير موجود"))</f>
        <v/>
      </c>
      <c r="F1381" s="6">
        <f>IF(B1381&amp;""="","",IFERROR(INDEX('الطلاب'!$C$6:$C$305,MATCH(B1381&amp;"",'الطلاب'!$A$6:$A$305,0))&amp;"",""))</f>
        <v/>
      </c>
    </row>
    <row r="1382">
      <c r="A1382" s="5" t="n"/>
      <c r="B1382" s="5" t="n"/>
      <c r="C1382" s="5" t="n"/>
      <c r="D1382" s="5" t="n"/>
      <c r="E1382" s="6">
        <f>IF(B1382&amp;""="","",IFERROR(INDEX('الطلاب'!$B$6:$B$305,MATCH(B1382&amp;"",'الطلاب'!$A$6:$A$305,0))&amp;"","كود غير موجود"))</f>
        <v/>
      </c>
      <c r="F1382" s="6">
        <f>IF(B1382&amp;""="","",IFERROR(INDEX('الطلاب'!$C$6:$C$305,MATCH(B1382&amp;"",'الطلاب'!$A$6:$A$305,0))&amp;"",""))</f>
        <v/>
      </c>
    </row>
    <row r="1383">
      <c r="A1383" s="5" t="n"/>
      <c r="B1383" s="5" t="n"/>
      <c r="C1383" s="5" t="n"/>
      <c r="D1383" s="5" t="n"/>
      <c r="E1383" s="6">
        <f>IF(B1383&amp;""="","",IFERROR(INDEX('الطلاب'!$B$6:$B$305,MATCH(B1383&amp;"",'الطلاب'!$A$6:$A$305,0))&amp;"","كود غير موجود"))</f>
        <v/>
      </c>
      <c r="F1383" s="6">
        <f>IF(B1383&amp;""="","",IFERROR(INDEX('الطلاب'!$C$6:$C$305,MATCH(B1383&amp;"",'الطلاب'!$A$6:$A$305,0))&amp;"",""))</f>
        <v/>
      </c>
    </row>
    <row r="1384">
      <c r="A1384" s="5" t="n"/>
      <c r="B1384" s="5" t="n"/>
      <c r="C1384" s="5" t="n"/>
      <c r="D1384" s="5" t="n"/>
      <c r="E1384" s="6">
        <f>IF(B1384&amp;""="","",IFERROR(INDEX('الطلاب'!$B$6:$B$305,MATCH(B1384&amp;"",'الطلاب'!$A$6:$A$305,0))&amp;"","كود غير موجود"))</f>
        <v/>
      </c>
      <c r="F1384" s="6">
        <f>IF(B1384&amp;""="","",IFERROR(INDEX('الطلاب'!$C$6:$C$305,MATCH(B1384&amp;"",'الطلاب'!$A$6:$A$305,0))&amp;"",""))</f>
        <v/>
      </c>
    </row>
    <row r="1385">
      <c r="A1385" s="5" t="n"/>
      <c r="B1385" s="5" t="n"/>
      <c r="C1385" s="5" t="n"/>
      <c r="D1385" s="5" t="n"/>
      <c r="E1385" s="6">
        <f>IF(B1385&amp;""="","",IFERROR(INDEX('الطلاب'!$B$6:$B$305,MATCH(B1385&amp;"",'الطلاب'!$A$6:$A$305,0))&amp;"","كود غير موجود"))</f>
        <v/>
      </c>
      <c r="F1385" s="6">
        <f>IF(B1385&amp;""="","",IFERROR(INDEX('الطلاب'!$C$6:$C$305,MATCH(B1385&amp;"",'الطلاب'!$A$6:$A$305,0))&amp;"",""))</f>
        <v/>
      </c>
    </row>
    <row r="1386">
      <c r="A1386" s="5" t="n"/>
      <c r="B1386" s="5" t="n"/>
      <c r="C1386" s="5" t="n"/>
      <c r="D1386" s="5" t="n"/>
      <c r="E1386" s="6">
        <f>IF(B1386&amp;""="","",IFERROR(INDEX('الطلاب'!$B$6:$B$305,MATCH(B1386&amp;"",'الطلاب'!$A$6:$A$305,0))&amp;"","كود غير موجود"))</f>
        <v/>
      </c>
      <c r="F1386" s="6">
        <f>IF(B1386&amp;""="","",IFERROR(INDEX('الطلاب'!$C$6:$C$305,MATCH(B1386&amp;"",'الطلاب'!$A$6:$A$305,0))&amp;"",""))</f>
        <v/>
      </c>
    </row>
    <row r="1387">
      <c r="A1387" s="5" t="n"/>
      <c r="B1387" s="5" t="n"/>
      <c r="C1387" s="5" t="n"/>
      <c r="D1387" s="5" t="n"/>
      <c r="E1387" s="6">
        <f>IF(B1387&amp;""="","",IFERROR(INDEX('الطلاب'!$B$6:$B$305,MATCH(B1387&amp;"",'الطلاب'!$A$6:$A$305,0))&amp;"","كود غير موجود"))</f>
        <v/>
      </c>
      <c r="F1387" s="6">
        <f>IF(B1387&amp;""="","",IFERROR(INDEX('الطلاب'!$C$6:$C$305,MATCH(B1387&amp;"",'الطلاب'!$A$6:$A$305,0))&amp;"",""))</f>
        <v/>
      </c>
    </row>
    <row r="1388">
      <c r="A1388" s="5" t="n"/>
      <c r="B1388" s="5" t="n"/>
      <c r="C1388" s="5" t="n"/>
      <c r="D1388" s="5" t="n"/>
      <c r="E1388" s="6">
        <f>IF(B1388&amp;""="","",IFERROR(INDEX('الطلاب'!$B$6:$B$305,MATCH(B1388&amp;"",'الطلاب'!$A$6:$A$305,0))&amp;"","كود غير موجود"))</f>
        <v/>
      </c>
      <c r="F1388" s="6">
        <f>IF(B1388&amp;""="","",IFERROR(INDEX('الطلاب'!$C$6:$C$305,MATCH(B1388&amp;"",'الطلاب'!$A$6:$A$305,0))&amp;"",""))</f>
        <v/>
      </c>
    </row>
    <row r="1389">
      <c r="A1389" s="5" t="n"/>
      <c r="B1389" s="5" t="n"/>
      <c r="C1389" s="5" t="n"/>
      <c r="D1389" s="5" t="n"/>
      <c r="E1389" s="6">
        <f>IF(B1389&amp;""="","",IFERROR(INDEX('الطلاب'!$B$6:$B$305,MATCH(B1389&amp;"",'الطلاب'!$A$6:$A$305,0))&amp;"","كود غير موجود"))</f>
        <v/>
      </c>
      <c r="F1389" s="6">
        <f>IF(B1389&amp;""="","",IFERROR(INDEX('الطلاب'!$C$6:$C$305,MATCH(B1389&amp;"",'الطلاب'!$A$6:$A$305,0))&amp;"",""))</f>
        <v/>
      </c>
    </row>
    <row r="1390">
      <c r="A1390" s="5" t="n"/>
      <c r="B1390" s="5" t="n"/>
      <c r="C1390" s="5" t="n"/>
      <c r="D1390" s="5" t="n"/>
      <c r="E1390" s="6">
        <f>IF(B1390&amp;""="","",IFERROR(INDEX('الطلاب'!$B$6:$B$305,MATCH(B1390&amp;"",'الطلاب'!$A$6:$A$305,0))&amp;"","كود غير موجود"))</f>
        <v/>
      </c>
      <c r="F1390" s="6">
        <f>IF(B1390&amp;""="","",IFERROR(INDEX('الطلاب'!$C$6:$C$305,MATCH(B1390&amp;"",'الطلاب'!$A$6:$A$305,0))&amp;"",""))</f>
        <v/>
      </c>
    </row>
    <row r="1391">
      <c r="A1391" s="5" t="n"/>
      <c r="B1391" s="5" t="n"/>
      <c r="C1391" s="5" t="n"/>
      <c r="D1391" s="5" t="n"/>
      <c r="E1391" s="6">
        <f>IF(B1391&amp;""="","",IFERROR(INDEX('الطلاب'!$B$6:$B$305,MATCH(B1391&amp;"",'الطلاب'!$A$6:$A$305,0))&amp;"","كود غير موجود"))</f>
        <v/>
      </c>
      <c r="F1391" s="6">
        <f>IF(B1391&amp;""="","",IFERROR(INDEX('الطلاب'!$C$6:$C$305,MATCH(B1391&amp;"",'الطلاب'!$A$6:$A$305,0))&amp;"",""))</f>
        <v/>
      </c>
    </row>
    <row r="1392">
      <c r="A1392" s="5" t="n"/>
      <c r="B1392" s="5" t="n"/>
      <c r="C1392" s="5" t="n"/>
      <c r="D1392" s="5" t="n"/>
      <c r="E1392" s="6">
        <f>IF(B1392&amp;""="","",IFERROR(INDEX('الطلاب'!$B$6:$B$305,MATCH(B1392&amp;"",'الطلاب'!$A$6:$A$305,0))&amp;"","كود غير موجود"))</f>
        <v/>
      </c>
      <c r="F1392" s="6">
        <f>IF(B1392&amp;""="","",IFERROR(INDEX('الطلاب'!$C$6:$C$305,MATCH(B1392&amp;"",'الطلاب'!$A$6:$A$305,0))&amp;"",""))</f>
        <v/>
      </c>
    </row>
    <row r="1393">
      <c r="A1393" s="5" t="n"/>
      <c r="B1393" s="5" t="n"/>
      <c r="C1393" s="5" t="n"/>
      <c r="D1393" s="5" t="n"/>
      <c r="E1393" s="6">
        <f>IF(B1393&amp;""="","",IFERROR(INDEX('الطلاب'!$B$6:$B$305,MATCH(B1393&amp;"",'الطلاب'!$A$6:$A$305,0))&amp;"","كود غير موجود"))</f>
        <v/>
      </c>
      <c r="F1393" s="6">
        <f>IF(B1393&amp;""="","",IFERROR(INDEX('الطلاب'!$C$6:$C$305,MATCH(B1393&amp;"",'الطلاب'!$A$6:$A$305,0))&amp;"",""))</f>
        <v/>
      </c>
    </row>
    <row r="1394">
      <c r="A1394" s="5" t="n"/>
      <c r="B1394" s="5" t="n"/>
      <c r="C1394" s="5" t="n"/>
      <c r="D1394" s="5" t="n"/>
      <c r="E1394" s="6">
        <f>IF(B1394&amp;""="","",IFERROR(INDEX('الطلاب'!$B$6:$B$305,MATCH(B1394&amp;"",'الطلاب'!$A$6:$A$305,0))&amp;"","كود غير موجود"))</f>
        <v/>
      </c>
      <c r="F1394" s="6">
        <f>IF(B1394&amp;""="","",IFERROR(INDEX('الطلاب'!$C$6:$C$305,MATCH(B1394&amp;"",'الطلاب'!$A$6:$A$305,0))&amp;"",""))</f>
        <v/>
      </c>
    </row>
    <row r="1395">
      <c r="A1395" s="5" t="n"/>
      <c r="B1395" s="5" t="n"/>
      <c r="C1395" s="5" t="n"/>
      <c r="D1395" s="5" t="n"/>
      <c r="E1395" s="6">
        <f>IF(B1395&amp;""="","",IFERROR(INDEX('الطلاب'!$B$6:$B$305,MATCH(B1395&amp;"",'الطلاب'!$A$6:$A$305,0))&amp;"","كود غير موجود"))</f>
        <v/>
      </c>
      <c r="F1395" s="6">
        <f>IF(B1395&amp;""="","",IFERROR(INDEX('الطلاب'!$C$6:$C$305,MATCH(B1395&amp;"",'الطلاب'!$A$6:$A$305,0))&amp;"",""))</f>
        <v/>
      </c>
    </row>
    <row r="1396">
      <c r="A1396" s="5" t="n"/>
      <c r="B1396" s="5" t="n"/>
      <c r="C1396" s="5" t="n"/>
      <c r="D1396" s="5" t="n"/>
      <c r="E1396" s="6">
        <f>IF(B1396&amp;""="","",IFERROR(INDEX('الطلاب'!$B$6:$B$305,MATCH(B1396&amp;"",'الطلاب'!$A$6:$A$305,0))&amp;"","كود غير موجود"))</f>
        <v/>
      </c>
      <c r="F1396" s="6">
        <f>IF(B1396&amp;""="","",IFERROR(INDEX('الطلاب'!$C$6:$C$305,MATCH(B1396&amp;"",'الطلاب'!$A$6:$A$305,0))&amp;"",""))</f>
        <v/>
      </c>
    </row>
    <row r="1397">
      <c r="A1397" s="5" t="n"/>
      <c r="B1397" s="5" t="n"/>
      <c r="C1397" s="5" t="n"/>
      <c r="D1397" s="5" t="n"/>
      <c r="E1397" s="6">
        <f>IF(B1397&amp;""="","",IFERROR(INDEX('الطلاب'!$B$6:$B$305,MATCH(B1397&amp;"",'الطلاب'!$A$6:$A$305,0))&amp;"","كود غير موجود"))</f>
        <v/>
      </c>
      <c r="F1397" s="6">
        <f>IF(B1397&amp;""="","",IFERROR(INDEX('الطلاب'!$C$6:$C$305,MATCH(B1397&amp;"",'الطلاب'!$A$6:$A$305,0))&amp;"",""))</f>
        <v/>
      </c>
    </row>
    <row r="1398">
      <c r="A1398" s="5" t="n"/>
      <c r="B1398" s="5" t="n"/>
      <c r="C1398" s="5" t="n"/>
      <c r="D1398" s="5" t="n"/>
      <c r="E1398" s="6">
        <f>IF(B1398&amp;""="","",IFERROR(INDEX('الطلاب'!$B$6:$B$305,MATCH(B1398&amp;"",'الطلاب'!$A$6:$A$305,0))&amp;"","كود غير موجود"))</f>
        <v/>
      </c>
      <c r="F1398" s="6">
        <f>IF(B1398&amp;""="","",IFERROR(INDEX('الطلاب'!$C$6:$C$305,MATCH(B1398&amp;"",'الطلاب'!$A$6:$A$305,0))&amp;"",""))</f>
        <v/>
      </c>
    </row>
    <row r="1399">
      <c r="A1399" s="5" t="n"/>
      <c r="B1399" s="5" t="n"/>
      <c r="C1399" s="5" t="n"/>
      <c r="D1399" s="5" t="n"/>
      <c r="E1399" s="6">
        <f>IF(B1399&amp;""="","",IFERROR(INDEX('الطلاب'!$B$6:$B$305,MATCH(B1399&amp;"",'الطلاب'!$A$6:$A$305,0))&amp;"","كود غير موجود"))</f>
        <v/>
      </c>
      <c r="F1399" s="6">
        <f>IF(B1399&amp;""="","",IFERROR(INDEX('الطلاب'!$C$6:$C$305,MATCH(B1399&amp;"",'الطلاب'!$A$6:$A$305,0))&amp;"",""))</f>
        <v/>
      </c>
    </row>
    <row r="1400">
      <c r="A1400" s="5" t="n"/>
      <c r="B1400" s="5" t="n"/>
      <c r="C1400" s="5" t="n"/>
      <c r="D1400" s="5" t="n"/>
      <c r="E1400" s="6">
        <f>IF(B1400&amp;""="","",IFERROR(INDEX('الطلاب'!$B$6:$B$305,MATCH(B1400&amp;"",'الطلاب'!$A$6:$A$305,0))&amp;"","كود غير موجود"))</f>
        <v/>
      </c>
      <c r="F1400" s="6">
        <f>IF(B1400&amp;""="","",IFERROR(INDEX('الطلاب'!$C$6:$C$305,MATCH(B1400&amp;"",'الطلاب'!$A$6:$A$305,0))&amp;"",""))</f>
        <v/>
      </c>
    </row>
    <row r="1401">
      <c r="A1401" s="5" t="n"/>
      <c r="B1401" s="5" t="n"/>
      <c r="C1401" s="5" t="n"/>
      <c r="D1401" s="5" t="n"/>
      <c r="E1401" s="6">
        <f>IF(B1401&amp;""="","",IFERROR(INDEX('الطلاب'!$B$6:$B$305,MATCH(B1401&amp;"",'الطلاب'!$A$6:$A$305,0))&amp;"","كود غير موجود"))</f>
        <v/>
      </c>
      <c r="F1401" s="6">
        <f>IF(B1401&amp;""="","",IFERROR(INDEX('الطلاب'!$C$6:$C$305,MATCH(B1401&amp;"",'الطلاب'!$A$6:$A$305,0))&amp;"",""))</f>
        <v/>
      </c>
    </row>
    <row r="1402">
      <c r="A1402" s="5" t="n"/>
      <c r="B1402" s="5" t="n"/>
      <c r="C1402" s="5" t="n"/>
      <c r="D1402" s="5" t="n"/>
      <c r="E1402" s="6">
        <f>IF(B1402&amp;""="","",IFERROR(INDEX('الطلاب'!$B$6:$B$305,MATCH(B1402&amp;"",'الطلاب'!$A$6:$A$305,0))&amp;"","كود غير موجود"))</f>
        <v/>
      </c>
      <c r="F1402" s="6">
        <f>IF(B1402&amp;""="","",IFERROR(INDEX('الطلاب'!$C$6:$C$305,MATCH(B1402&amp;"",'الطلاب'!$A$6:$A$305,0))&amp;"",""))</f>
        <v/>
      </c>
    </row>
    <row r="1403">
      <c r="A1403" s="5" t="n"/>
      <c r="B1403" s="5" t="n"/>
      <c r="C1403" s="5" t="n"/>
      <c r="D1403" s="5" t="n"/>
      <c r="E1403" s="6">
        <f>IF(B1403&amp;""="","",IFERROR(INDEX('الطلاب'!$B$6:$B$305,MATCH(B1403&amp;"",'الطلاب'!$A$6:$A$305,0))&amp;"","كود غير موجود"))</f>
        <v/>
      </c>
      <c r="F1403" s="6">
        <f>IF(B1403&amp;""="","",IFERROR(INDEX('الطلاب'!$C$6:$C$305,MATCH(B1403&amp;"",'الطلاب'!$A$6:$A$305,0))&amp;"",""))</f>
        <v/>
      </c>
    </row>
    <row r="1404">
      <c r="A1404" s="5" t="n"/>
      <c r="B1404" s="5" t="n"/>
      <c r="C1404" s="5" t="n"/>
      <c r="D1404" s="5" t="n"/>
      <c r="E1404" s="6">
        <f>IF(B1404&amp;""="","",IFERROR(INDEX('الطلاب'!$B$6:$B$305,MATCH(B1404&amp;"",'الطلاب'!$A$6:$A$305,0))&amp;"","كود غير موجود"))</f>
        <v/>
      </c>
      <c r="F1404" s="6">
        <f>IF(B1404&amp;""="","",IFERROR(INDEX('الطلاب'!$C$6:$C$305,MATCH(B1404&amp;"",'الطلاب'!$A$6:$A$305,0))&amp;"",""))</f>
        <v/>
      </c>
    </row>
    <row r="1405">
      <c r="A1405" s="5" t="n"/>
      <c r="B1405" s="5" t="n"/>
      <c r="C1405" s="5" t="n"/>
      <c r="D1405" s="5" t="n"/>
      <c r="E1405" s="6">
        <f>IF(B1405&amp;""="","",IFERROR(INDEX('الطلاب'!$B$6:$B$305,MATCH(B1405&amp;"",'الطلاب'!$A$6:$A$305,0))&amp;"","كود غير موجود"))</f>
        <v/>
      </c>
      <c r="F1405" s="6">
        <f>IF(B1405&amp;""="","",IFERROR(INDEX('الطلاب'!$C$6:$C$305,MATCH(B1405&amp;"",'الطلاب'!$A$6:$A$305,0))&amp;"",""))</f>
        <v/>
      </c>
    </row>
    <row r="1406">
      <c r="A1406" s="5" t="n"/>
      <c r="B1406" s="5" t="n"/>
      <c r="C1406" s="5" t="n"/>
      <c r="D1406" s="5" t="n"/>
      <c r="E1406" s="6">
        <f>IF(B1406&amp;""="","",IFERROR(INDEX('الطلاب'!$B$6:$B$305,MATCH(B1406&amp;"",'الطلاب'!$A$6:$A$305,0))&amp;"","كود غير موجود"))</f>
        <v/>
      </c>
      <c r="F1406" s="6">
        <f>IF(B1406&amp;""="","",IFERROR(INDEX('الطلاب'!$C$6:$C$305,MATCH(B1406&amp;"",'الطلاب'!$A$6:$A$305,0))&amp;"",""))</f>
        <v/>
      </c>
    </row>
    <row r="1407">
      <c r="A1407" s="5" t="n"/>
      <c r="B1407" s="5" t="n"/>
      <c r="C1407" s="5" t="n"/>
      <c r="D1407" s="5" t="n"/>
      <c r="E1407" s="6">
        <f>IF(B1407&amp;""="","",IFERROR(INDEX('الطلاب'!$B$6:$B$305,MATCH(B1407&amp;"",'الطلاب'!$A$6:$A$305,0))&amp;"","كود غير موجود"))</f>
        <v/>
      </c>
      <c r="F1407" s="6">
        <f>IF(B1407&amp;""="","",IFERROR(INDEX('الطلاب'!$C$6:$C$305,MATCH(B1407&amp;"",'الطلاب'!$A$6:$A$305,0))&amp;"",""))</f>
        <v/>
      </c>
    </row>
    <row r="1408">
      <c r="A1408" s="5" t="n"/>
      <c r="B1408" s="5" t="n"/>
      <c r="C1408" s="5" t="n"/>
      <c r="D1408" s="5" t="n"/>
      <c r="E1408" s="6">
        <f>IF(B1408&amp;""="","",IFERROR(INDEX('الطلاب'!$B$6:$B$305,MATCH(B1408&amp;"",'الطلاب'!$A$6:$A$305,0))&amp;"","كود غير موجود"))</f>
        <v/>
      </c>
      <c r="F1408" s="6">
        <f>IF(B1408&amp;""="","",IFERROR(INDEX('الطلاب'!$C$6:$C$305,MATCH(B1408&amp;"",'الطلاب'!$A$6:$A$305,0))&amp;"",""))</f>
        <v/>
      </c>
    </row>
    <row r="1409">
      <c r="A1409" s="5" t="n"/>
      <c r="B1409" s="5" t="n"/>
      <c r="C1409" s="5" t="n"/>
      <c r="D1409" s="5" t="n"/>
      <c r="E1409" s="6">
        <f>IF(B1409&amp;""="","",IFERROR(INDEX('الطلاب'!$B$6:$B$305,MATCH(B1409&amp;"",'الطلاب'!$A$6:$A$305,0))&amp;"","كود غير موجود"))</f>
        <v/>
      </c>
      <c r="F1409" s="6">
        <f>IF(B1409&amp;""="","",IFERROR(INDEX('الطلاب'!$C$6:$C$305,MATCH(B1409&amp;"",'الطلاب'!$A$6:$A$305,0))&amp;"",""))</f>
        <v/>
      </c>
    </row>
    <row r="1410">
      <c r="A1410" s="5" t="n"/>
      <c r="B1410" s="5" t="n"/>
      <c r="C1410" s="5" t="n"/>
      <c r="D1410" s="5" t="n"/>
      <c r="E1410" s="6">
        <f>IF(B1410&amp;""="","",IFERROR(INDEX('الطلاب'!$B$6:$B$305,MATCH(B1410&amp;"",'الطلاب'!$A$6:$A$305,0))&amp;"","كود غير موجود"))</f>
        <v/>
      </c>
      <c r="F1410" s="6">
        <f>IF(B1410&amp;""="","",IFERROR(INDEX('الطلاب'!$C$6:$C$305,MATCH(B1410&amp;"",'الطلاب'!$A$6:$A$305,0))&amp;"",""))</f>
        <v/>
      </c>
    </row>
    <row r="1411">
      <c r="A1411" s="5" t="n"/>
      <c r="B1411" s="5" t="n"/>
      <c r="C1411" s="5" t="n"/>
      <c r="D1411" s="5" t="n"/>
      <c r="E1411" s="6">
        <f>IF(B1411&amp;""="","",IFERROR(INDEX('الطلاب'!$B$6:$B$305,MATCH(B1411&amp;"",'الطلاب'!$A$6:$A$305,0))&amp;"","كود غير موجود"))</f>
        <v/>
      </c>
      <c r="F1411" s="6">
        <f>IF(B1411&amp;""="","",IFERROR(INDEX('الطلاب'!$C$6:$C$305,MATCH(B1411&amp;"",'الطلاب'!$A$6:$A$305,0))&amp;"",""))</f>
        <v/>
      </c>
    </row>
    <row r="1412">
      <c r="A1412" s="5" t="n"/>
      <c r="B1412" s="5" t="n"/>
      <c r="C1412" s="5" t="n"/>
      <c r="D1412" s="5" t="n"/>
      <c r="E1412" s="6">
        <f>IF(B1412&amp;""="","",IFERROR(INDEX('الطلاب'!$B$6:$B$305,MATCH(B1412&amp;"",'الطلاب'!$A$6:$A$305,0))&amp;"","كود غير موجود"))</f>
        <v/>
      </c>
      <c r="F1412" s="6">
        <f>IF(B1412&amp;""="","",IFERROR(INDEX('الطلاب'!$C$6:$C$305,MATCH(B1412&amp;"",'الطلاب'!$A$6:$A$305,0))&amp;"",""))</f>
        <v/>
      </c>
    </row>
    <row r="1413">
      <c r="A1413" s="5" t="n"/>
      <c r="B1413" s="5" t="n"/>
      <c r="C1413" s="5" t="n"/>
      <c r="D1413" s="5" t="n"/>
      <c r="E1413" s="6">
        <f>IF(B1413&amp;""="","",IFERROR(INDEX('الطلاب'!$B$6:$B$305,MATCH(B1413&amp;"",'الطلاب'!$A$6:$A$305,0))&amp;"","كود غير موجود"))</f>
        <v/>
      </c>
      <c r="F1413" s="6">
        <f>IF(B1413&amp;""="","",IFERROR(INDEX('الطلاب'!$C$6:$C$305,MATCH(B1413&amp;"",'الطلاب'!$A$6:$A$305,0))&amp;"",""))</f>
        <v/>
      </c>
    </row>
    <row r="1414">
      <c r="A1414" s="5" t="n"/>
      <c r="B1414" s="5" t="n"/>
      <c r="C1414" s="5" t="n"/>
      <c r="D1414" s="5" t="n"/>
      <c r="E1414" s="6">
        <f>IF(B1414&amp;""="","",IFERROR(INDEX('الطلاب'!$B$6:$B$305,MATCH(B1414&amp;"",'الطلاب'!$A$6:$A$305,0))&amp;"","كود غير موجود"))</f>
        <v/>
      </c>
      <c r="F1414" s="6">
        <f>IF(B1414&amp;""="","",IFERROR(INDEX('الطلاب'!$C$6:$C$305,MATCH(B1414&amp;"",'الطلاب'!$A$6:$A$305,0))&amp;"",""))</f>
        <v/>
      </c>
    </row>
    <row r="1415">
      <c r="A1415" s="5" t="n"/>
      <c r="B1415" s="5" t="n"/>
      <c r="C1415" s="5" t="n"/>
      <c r="D1415" s="5" t="n"/>
      <c r="E1415" s="6">
        <f>IF(B1415&amp;""="","",IFERROR(INDEX('الطلاب'!$B$6:$B$305,MATCH(B1415&amp;"",'الطلاب'!$A$6:$A$305,0))&amp;"","كود غير موجود"))</f>
        <v/>
      </c>
      <c r="F1415" s="6">
        <f>IF(B1415&amp;""="","",IFERROR(INDEX('الطلاب'!$C$6:$C$305,MATCH(B1415&amp;"",'الطلاب'!$A$6:$A$305,0))&amp;"",""))</f>
        <v/>
      </c>
    </row>
    <row r="1416">
      <c r="A1416" s="5" t="n"/>
      <c r="B1416" s="5" t="n"/>
      <c r="C1416" s="5" t="n"/>
      <c r="D1416" s="5" t="n"/>
      <c r="E1416" s="6">
        <f>IF(B1416&amp;""="","",IFERROR(INDEX('الطلاب'!$B$6:$B$305,MATCH(B1416&amp;"",'الطلاب'!$A$6:$A$305,0))&amp;"","كود غير موجود"))</f>
        <v/>
      </c>
      <c r="F1416" s="6">
        <f>IF(B1416&amp;""="","",IFERROR(INDEX('الطلاب'!$C$6:$C$305,MATCH(B1416&amp;"",'الطلاب'!$A$6:$A$305,0))&amp;"",""))</f>
        <v/>
      </c>
    </row>
    <row r="1417">
      <c r="A1417" s="5" t="n"/>
      <c r="B1417" s="5" t="n"/>
      <c r="C1417" s="5" t="n"/>
      <c r="D1417" s="5" t="n"/>
      <c r="E1417" s="6">
        <f>IF(B1417&amp;""="","",IFERROR(INDEX('الطلاب'!$B$6:$B$305,MATCH(B1417&amp;"",'الطلاب'!$A$6:$A$305,0))&amp;"","كود غير موجود"))</f>
        <v/>
      </c>
      <c r="F1417" s="6">
        <f>IF(B1417&amp;""="","",IFERROR(INDEX('الطلاب'!$C$6:$C$305,MATCH(B1417&amp;"",'الطلاب'!$A$6:$A$305,0))&amp;"",""))</f>
        <v/>
      </c>
    </row>
    <row r="1418">
      <c r="A1418" s="5" t="n"/>
      <c r="B1418" s="5" t="n"/>
      <c r="C1418" s="5" t="n"/>
      <c r="D1418" s="5" t="n"/>
      <c r="E1418" s="6">
        <f>IF(B1418&amp;""="","",IFERROR(INDEX('الطلاب'!$B$6:$B$305,MATCH(B1418&amp;"",'الطلاب'!$A$6:$A$305,0))&amp;"","كود غير موجود"))</f>
        <v/>
      </c>
      <c r="F1418" s="6">
        <f>IF(B1418&amp;""="","",IFERROR(INDEX('الطلاب'!$C$6:$C$305,MATCH(B1418&amp;"",'الطلاب'!$A$6:$A$305,0))&amp;"",""))</f>
        <v/>
      </c>
    </row>
    <row r="1419">
      <c r="A1419" s="5" t="n"/>
      <c r="B1419" s="5" t="n"/>
      <c r="C1419" s="5" t="n"/>
      <c r="D1419" s="5" t="n"/>
      <c r="E1419" s="6">
        <f>IF(B1419&amp;""="","",IFERROR(INDEX('الطلاب'!$B$6:$B$305,MATCH(B1419&amp;"",'الطلاب'!$A$6:$A$305,0))&amp;"","كود غير موجود"))</f>
        <v/>
      </c>
      <c r="F1419" s="6">
        <f>IF(B1419&amp;""="","",IFERROR(INDEX('الطلاب'!$C$6:$C$305,MATCH(B1419&amp;"",'الطلاب'!$A$6:$A$305,0))&amp;"",""))</f>
        <v/>
      </c>
    </row>
    <row r="1420">
      <c r="A1420" s="5" t="n"/>
      <c r="B1420" s="5" t="n"/>
      <c r="C1420" s="5" t="n"/>
      <c r="D1420" s="5" t="n"/>
      <c r="E1420" s="6">
        <f>IF(B1420&amp;""="","",IFERROR(INDEX('الطلاب'!$B$6:$B$305,MATCH(B1420&amp;"",'الطلاب'!$A$6:$A$305,0))&amp;"","كود غير موجود"))</f>
        <v/>
      </c>
      <c r="F1420" s="6">
        <f>IF(B1420&amp;""="","",IFERROR(INDEX('الطلاب'!$C$6:$C$305,MATCH(B1420&amp;"",'الطلاب'!$A$6:$A$305,0))&amp;"",""))</f>
        <v/>
      </c>
    </row>
    <row r="1421">
      <c r="A1421" s="5" t="n"/>
      <c r="B1421" s="5" t="n"/>
      <c r="C1421" s="5" t="n"/>
      <c r="D1421" s="5" t="n"/>
      <c r="E1421" s="6">
        <f>IF(B1421&amp;""="","",IFERROR(INDEX('الطلاب'!$B$6:$B$305,MATCH(B1421&amp;"",'الطلاب'!$A$6:$A$305,0))&amp;"","كود غير موجود"))</f>
        <v/>
      </c>
      <c r="F1421" s="6">
        <f>IF(B1421&amp;""="","",IFERROR(INDEX('الطلاب'!$C$6:$C$305,MATCH(B1421&amp;"",'الطلاب'!$A$6:$A$305,0))&amp;"",""))</f>
        <v/>
      </c>
    </row>
    <row r="1422">
      <c r="A1422" s="5" t="n"/>
      <c r="B1422" s="5" t="n"/>
      <c r="C1422" s="5" t="n"/>
      <c r="D1422" s="5" t="n"/>
      <c r="E1422" s="6">
        <f>IF(B1422&amp;""="","",IFERROR(INDEX('الطلاب'!$B$6:$B$305,MATCH(B1422&amp;"",'الطلاب'!$A$6:$A$305,0))&amp;"","كود غير موجود"))</f>
        <v/>
      </c>
      <c r="F1422" s="6">
        <f>IF(B1422&amp;""="","",IFERROR(INDEX('الطلاب'!$C$6:$C$305,MATCH(B1422&amp;"",'الطلاب'!$A$6:$A$305,0))&amp;"",""))</f>
        <v/>
      </c>
    </row>
    <row r="1423">
      <c r="A1423" s="5" t="n"/>
      <c r="B1423" s="5" t="n"/>
      <c r="C1423" s="5" t="n"/>
      <c r="D1423" s="5" t="n"/>
      <c r="E1423" s="6">
        <f>IF(B1423&amp;""="","",IFERROR(INDEX('الطلاب'!$B$6:$B$305,MATCH(B1423&amp;"",'الطلاب'!$A$6:$A$305,0))&amp;"","كود غير موجود"))</f>
        <v/>
      </c>
      <c r="F1423" s="6">
        <f>IF(B1423&amp;""="","",IFERROR(INDEX('الطلاب'!$C$6:$C$305,MATCH(B1423&amp;"",'الطلاب'!$A$6:$A$305,0))&amp;"",""))</f>
        <v/>
      </c>
    </row>
    <row r="1424">
      <c r="A1424" s="5" t="n"/>
      <c r="B1424" s="5" t="n"/>
      <c r="C1424" s="5" t="n"/>
      <c r="D1424" s="5" t="n"/>
      <c r="E1424" s="6">
        <f>IF(B1424&amp;""="","",IFERROR(INDEX('الطلاب'!$B$6:$B$305,MATCH(B1424&amp;"",'الطلاب'!$A$6:$A$305,0))&amp;"","كود غير موجود"))</f>
        <v/>
      </c>
      <c r="F1424" s="6">
        <f>IF(B1424&amp;""="","",IFERROR(INDEX('الطلاب'!$C$6:$C$305,MATCH(B1424&amp;"",'الطلاب'!$A$6:$A$305,0))&amp;"",""))</f>
        <v/>
      </c>
    </row>
    <row r="1425">
      <c r="A1425" s="5" t="n"/>
      <c r="B1425" s="5" t="n"/>
      <c r="C1425" s="5" t="n"/>
      <c r="D1425" s="5" t="n"/>
      <c r="E1425" s="6">
        <f>IF(B1425&amp;""="","",IFERROR(INDEX('الطلاب'!$B$6:$B$305,MATCH(B1425&amp;"",'الطلاب'!$A$6:$A$305,0))&amp;"","كود غير موجود"))</f>
        <v/>
      </c>
      <c r="F1425" s="6">
        <f>IF(B1425&amp;""="","",IFERROR(INDEX('الطلاب'!$C$6:$C$305,MATCH(B1425&amp;"",'الطلاب'!$A$6:$A$305,0))&amp;"",""))</f>
        <v/>
      </c>
    </row>
    <row r="1426">
      <c r="A1426" s="5" t="n"/>
      <c r="B1426" s="5" t="n"/>
      <c r="C1426" s="5" t="n"/>
      <c r="D1426" s="5" t="n"/>
      <c r="E1426" s="6">
        <f>IF(B1426&amp;""="","",IFERROR(INDEX('الطلاب'!$B$6:$B$305,MATCH(B1426&amp;"",'الطلاب'!$A$6:$A$305,0))&amp;"","كود غير موجود"))</f>
        <v/>
      </c>
      <c r="F1426" s="6">
        <f>IF(B1426&amp;""="","",IFERROR(INDEX('الطلاب'!$C$6:$C$305,MATCH(B1426&amp;"",'الطلاب'!$A$6:$A$305,0))&amp;"",""))</f>
        <v/>
      </c>
    </row>
    <row r="1427">
      <c r="A1427" s="5" t="n"/>
      <c r="B1427" s="5" t="n"/>
      <c r="C1427" s="5" t="n"/>
      <c r="D1427" s="5" t="n"/>
      <c r="E1427" s="6">
        <f>IF(B1427&amp;""="","",IFERROR(INDEX('الطلاب'!$B$6:$B$305,MATCH(B1427&amp;"",'الطلاب'!$A$6:$A$305,0))&amp;"","كود غير موجود"))</f>
        <v/>
      </c>
      <c r="F1427" s="6">
        <f>IF(B1427&amp;""="","",IFERROR(INDEX('الطلاب'!$C$6:$C$305,MATCH(B1427&amp;"",'الطلاب'!$A$6:$A$305,0))&amp;"",""))</f>
        <v/>
      </c>
    </row>
    <row r="1428">
      <c r="A1428" s="5" t="n"/>
      <c r="B1428" s="5" t="n"/>
      <c r="C1428" s="5" t="n"/>
      <c r="D1428" s="5" t="n"/>
      <c r="E1428" s="6">
        <f>IF(B1428&amp;""="","",IFERROR(INDEX('الطلاب'!$B$6:$B$305,MATCH(B1428&amp;"",'الطلاب'!$A$6:$A$305,0))&amp;"","كود غير موجود"))</f>
        <v/>
      </c>
      <c r="F1428" s="6">
        <f>IF(B1428&amp;""="","",IFERROR(INDEX('الطلاب'!$C$6:$C$305,MATCH(B1428&amp;"",'الطلاب'!$A$6:$A$305,0))&amp;"",""))</f>
        <v/>
      </c>
    </row>
    <row r="1429">
      <c r="A1429" s="5" t="n"/>
      <c r="B1429" s="5" t="n"/>
      <c r="C1429" s="5" t="n"/>
      <c r="D1429" s="5" t="n"/>
      <c r="E1429" s="6">
        <f>IF(B1429&amp;""="","",IFERROR(INDEX('الطلاب'!$B$6:$B$305,MATCH(B1429&amp;"",'الطلاب'!$A$6:$A$305,0))&amp;"","كود غير موجود"))</f>
        <v/>
      </c>
      <c r="F1429" s="6">
        <f>IF(B1429&amp;""="","",IFERROR(INDEX('الطلاب'!$C$6:$C$305,MATCH(B1429&amp;"",'الطلاب'!$A$6:$A$305,0))&amp;"",""))</f>
        <v/>
      </c>
    </row>
    <row r="1430">
      <c r="A1430" s="5" t="n"/>
      <c r="B1430" s="5" t="n"/>
      <c r="C1430" s="5" t="n"/>
      <c r="D1430" s="5" t="n"/>
      <c r="E1430" s="6">
        <f>IF(B1430&amp;""="","",IFERROR(INDEX('الطلاب'!$B$6:$B$305,MATCH(B1430&amp;"",'الطلاب'!$A$6:$A$305,0))&amp;"","كود غير موجود"))</f>
        <v/>
      </c>
      <c r="F1430" s="6">
        <f>IF(B1430&amp;""="","",IFERROR(INDEX('الطلاب'!$C$6:$C$305,MATCH(B1430&amp;"",'الطلاب'!$A$6:$A$305,0))&amp;"",""))</f>
        <v/>
      </c>
    </row>
    <row r="1431">
      <c r="A1431" s="5" t="n"/>
      <c r="B1431" s="5" t="n"/>
      <c r="C1431" s="5" t="n"/>
      <c r="D1431" s="5" t="n"/>
      <c r="E1431" s="6">
        <f>IF(B1431&amp;""="","",IFERROR(INDEX('الطلاب'!$B$6:$B$305,MATCH(B1431&amp;"",'الطلاب'!$A$6:$A$305,0))&amp;"","كود غير موجود"))</f>
        <v/>
      </c>
      <c r="F1431" s="6">
        <f>IF(B1431&amp;""="","",IFERROR(INDEX('الطلاب'!$C$6:$C$305,MATCH(B1431&amp;"",'الطلاب'!$A$6:$A$305,0))&amp;"",""))</f>
        <v/>
      </c>
    </row>
    <row r="1432">
      <c r="A1432" s="5" t="n"/>
      <c r="B1432" s="5" t="n"/>
      <c r="C1432" s="5" t="n"/>
      <c r="D1432" s="5" t="n"/>
      <c r="E1432" s="6">
        <f>IF(B1432&amp;""="","",IFERROR(INDEX('الطلاب'!$B$6:$B$305,MATCH(B1432&amp;"",'الطلاب'!$A$6:$A$305,0))&amp;"","كود غير موجود"))</f>
        <v/>
      </c>
      <c r="F1432" s="6">
        <f>IF(B1432&amp;""="","",IFERROR(INDEX('الطلاب'!$C$6:$C$305,MATCH(B1432&amp;"",'الطلاب'!$A$6:$A$305,0))&amp;"",""))</f>
        <v/>
      </c>
    </row>
    <row r="1433">
      <c r="A1433" s="5" t="n"/>
      <c r="B1433" s="5" t="n"/>
      <c r="C1433" s="5" t="n"/>
      <c r="D1433" s="5" t="n"/>
      <c r="E1433" s="6">
        <f>IF(B1433&amp;""="","",IFERROR(INDEX('الطلاب'!$B$6:$B$305,MATCH(B1433&amp;"",'الطلاب'!$A$6:$A$305,0))&amp;"","كود غير موجود"))</f>
        <v/>
      </c>
      <c r="F1433" s="6">
        <f>IF(B1433&amp;""="","",IFERROR(INDEX('الطلاب'!$C$6:$C$305,MATCH(B1433&amp;"",'الطلاب'!$A$6:$A$305,0))&amp;"",""))</f>
        <v/>
      </c>
    </row>
    <row r="1434">
      <c r="A1434" s="5" t="n"/>
      <c r="B1434" s="5" t="n"/>
      <c r="C1434" s="5" t="n"/>
      <c r="D1434" s="5" t="n"/>
      <c r="E1434" s="6">
        <f>IF(B1434&amp;""="","",IFERROR(INDEX('الطلاب'!$B$6:$B$305,MATCH(B1434&amp;"",'الطلاب'!$A$6:$A$305,0))&amp;"","كود غير موجود"))</f>
        <v/>
      </c>
      <c r="F1434" s="6">
        <f>IF(B1434&amp;""="","",IFERROR(INDEX('الطلاب'!$C$6:$C$305,MATCH(B1434&amp;"",'الطلاب'!$A$6:$A$305,0))&amp;"",""))</f>
        <v/>
      </c>
    </row>
    <row r="1435">
      <c r="A1435" s="5" t="n"/>
      <c r="B1435" s="5" t="n"/>
      <c r="C1435" s="5" t="n"/>
      <c r="D1435" s="5" t="n"/>
      <c r="E1435" s="6">
        <f>IF(B1435&amp;""="","",IFERROR(INDEX('الطلاب'!$B$6:$B$305,MATCH(B1435&amp;"",'الطلاب'!$A$6:$A$305,0))&amp;"","كود غير موجود"))</f>
        <v/>
      </c>
      <c r="F1435" s="6">
        <f>IF(B1435&amp;""="","",IFERROR(INDEX('الطلاب'!$C$6:$C$305,MATCH(B1435&amp;"",'الطلاب'!$A$6:$A$305,0))&amp;"",""))</f>
        <v/>
      </c>
    </row>
    <row r="1436">
      <c r="A1436" s="5" t="n"/>
      <c r="B1436" s="5" t="n"/>
      <c r="C1436" s="5" t="n"/>
      <c r="D1436" s="5" t="n"/>
      <c r="E1436" s="6">
        <f>IF(B1436&amp;""="","",IFERROR(INDEX('الطلاب'!$B$6:$B$305,MATCH(B1436&amp;"",'الطلاب'!$A$6:$A$305,0))&amp;"","كود غير موجود"))</f>
        <v/>
      </c>
      <c r="F1436" s="6">
        <f>IF(B1436&amp;""="","",IFERROR(INDEX('الطلاب'!$C$6:$C$305,MATCH(B1436&amp;"",'الطلاب'!$A$6:$A$305,0))&amp;"",""))</f>
        <v/>
      </c>
    </row>
    <row r="1437">
      <c r="A1437" s="5" t="n"/>
      <c r="B1437" s="5" t="n"/>
      <c r="C1437" s="5" t="n"/>
      <c r="D1437" s="5" t="n"/>
      <c r="E1437" s="6">
        <f>IF(B1437&amp;""="","",IFERROR(INDEX('الطلاب'!$B$6:$B$305,MATCH(B1437&amp;"",'الطلاب'!$A$6:$A$305,0))&amp;"","كود غير موجود"))</f>
        <v/>
      </c>
      <c r="F1437" s="6">
        <f>IF(B1437&amp;""="","",IFERROR(INDEX('الطلاب'!$C$6:$C$305,MATCH(B1437&amp;"",'الطلاب'!$A$6:$A$305,0))&amp;"",""))</f>
        <v/>
      </c>
    </row>
    <row r="1438">
      <c r="A1438" s="5" t="n"/>
      <c r="B1438" s="5" t="n"/>
      <c r="C1438" s="5" t="n"/>
      <c r="D1438" s="5" t="n"/>
      <c r="E1438" s="6">
        <f>IF(B1438&amp;""="","",IFERROR(INDEX('الطلاب'!$B$6:$B$305,MATCH(B1438&amp;"",'الطلاب'!$A$6:$A$305,0))&amp;"","كود غير موجود"))</f>
        <v/>
      </c>
      <c r="F1438" s="6">
        <f>IF(B1438&amp;""="","",IFERROR(INDEX('الطلاب'!$C$6:$C$305,MATCH(B1438&amp;"",'الطلاب'!$A$6:$A$305,0))&amp;"",""))</f>
        <v/>
      </c>
    </row>
    <row r="1439">
      <c r="A1439" s="5" t="n"/>
      <c r="B1439" s="5" t="n"/>
      <c r="C1439" s="5" t="n"/>
      <c r="D1439" s="5" t="n"/>
      <c r="E1439" s="6">
        <f>IF(B1439&amp;""="","",IFERROR(INDEX('الطلاب'!$B$6:$B$305,MATCH(B1439&amp;"",'الطلاب'!$A$6:$A$305,0))&amp;"","كود غير موجود"))</f>
        <v/>
      </c>
      <c r="F1439" s="6">
        <f>IF(B1439&amp;""="","",IFERROR(INDEX('الطلاب'!$C$6:$C$305,MATCH(B1439&amp;"",'الطلاب'!$A$6:$A$305,0))&amp;"",""))</f>
        <v/>
      </c>
    </row>
    <row r="1440">
      <c r="A1440" s="5" t="n"/>
      <c r="B1440" s="5" t="n"/>
      <c r="C1440" s="5" t="n"/>
      <c r="D1440" s="5" t="n"/>
      <c r="E1440" s="6">
        <f>IF(B1440&amp;""="","",IFERROR(INDEX('الطلاب'!$B$6:$B$305,MATCH(B1440&amp;"",'الطلاب'!$A$6:$A$305,0))&amp;"","كود غير موجود"))</f>
        <v/>
      </c>
      <c r="F1440" s="6">
        <f>IF(B1440&amp;""="","",IFERROR(INDEX('الطلاب'!$C$6:$C$305,MATCH(B1440&amp;"",'الطلاب'!$A$6:$A$305,0))&amp;"",""))</f>
        <v/>
      </c>
    </row>
    <row r="1441">
      <c r="A1441" s="5" t="n"/>
      <c r="B1441" s="5" t="n"/>
      <c r="C1441" s="5" t="n"/>
      <c r="D1441" s="5" t="n"/>
      <c r="E1441" s="6">
        <f>IF(B1441&amp;""="","",IFERROR(INDEX('الطلاب'!$B$6:$B$305,MATCH(B1441&amp;"",'الطلاب'!$A$6:$A$305,0))&amp;"","كود غير موجود"))</f>
        <v/>
      </c>
      <c r="F1441" s="6">
        <f>IF(B1441&amp;""="","",IFERROR(INDEX('الطلاب'!$C$6:$C$305,MATCH(B1441&amp;"",'الطلاب'!$A$6:$A$305,0))&amp;"",""))</f>
        <v/>
      </c>
    </row>
    <row r="1442">
      <c r="A1442" s="5" t="n"/>
      <c r="B1442" s="5" t="n"/>
      <c r="C1442" s="5" t="n"/>
      <c r="D1442" s="5" t="n"/>
      <c r="E1442" s="6">
        <f>IF(B1442&amp;""="","",IFERROR(INDEX('الطلاب'!$B$6:$B$305,MATCH(B1442&amp;"",'الطلاب'!$A$6:$A$305,0))&amp;"","كود غير موجود"))</f>
        <v/>
      </c>
      <c r="F1442" s="6">
        <f>IF(B1442&amp;""="","",IFERROR(INDEX('الطلاب'!$C$6:$C$305,MATCH(B1442&amp;"",'الطلاب'!$A$6:$A$305,0))&amp;"",""))</f>
        <v/>
      </c>
    </row>
    <row r="1443">
      <c r="A1443" s="5" t="n"/>
      <c r="B1443" s="5" t="n"/>
      <c r="C1443" s="5" t="n"/>
      <c r="D1443" s="5" t="n"/>
      <c r="E1443" s="6">
        <f>IF(B1443&amp;""="","",IFERROR(INDEX('الطلاب'!$B$6:$B$305,MATCH(B1443&amp;"",'الطلاب'!$A$6:$A$305,0))&amp;"","كود غير موجود"))</f>
        <v/>
      </c>
      <c r="F1443" s="6">
        <f>IF(B1443&amp;""="","",IFERROR(INDEX('الطلاب'!$C$6:$C$305,MATCH(B1443&amp;"",'الطلاب'!$A$6:$A$305,0))&amp;"",""))</f>
        <v/>
      </c>
    </row>
    <row r="1444">
      <c r="A1444" s="5" t="n"/>
      <c r="B1444" s="5" t="n"/>
      <c r="C1444" s="5" t="n"/>
      <c r="D1444" s="5" t="n"/>
      <c r="E1444" s="6">
        <f>IF(B1444&amp;""="","",IFERROR(INDEX('الطلاب'!$B$6:$B$305,MATCH(B1444&amp;"",'الطلاب'!$A$6:$A$305,0))&amp;"","كود غير موجود"))</f>
        <v/>
      </c>
      <c r="F1444" s="6">
        <f>IF(B1444&amp;""="","",IFERROR(INDEX('الطلاب'!$C$6:$C$305,MATCH(B1444&amp;"",'الطلاب'!$A$6:$A$305,0))&amp;"",""))</f>
        <v/>
      </c>
    </row>
    <row r="1445">
      <c r="A1445" s="5" t="n"/>
      <c r="B1445" s="5" t="n"/>
      <c r="C1445" s="5" t="n"/>
      <c r="D1445" s="5" t="n"/>
      <c r="E1445" s="6">
        <f>IF(B1445&amp;""="","",IFERROR(INDEX('الطلاب'!$B$6:$B$305,MATCH(B1445&amp;"",'الطلاب'!$A$6:$A$305,0))&amp;"","كود غير موجود"))</f>
        <v/>
      </c>
      <c r="F1445" s="6">
        <f>IF(B1445&amp;""="","",IFERROR(INDEX('الطلاب'!$C$6:$C$305,MATCH(B1445&amp;"",'الطلاب'!$A$6:$A$305,0))&amp;"",""))</f>
        <v/>
      </c>
    </row>
    <row r="1446">
      <c r="A1446" s="5" t="n"/>
      <c r="B1446" s="5" t="n"/>
      <c r="C1446" s="5" t="n"/>
      <c r="D1446" s="5" t="n"/>
      <c r="E1446" s="6">
        <f>IF(B1446&amp;""="","",IFERROR(INDEX('الطلاب'!$B$6:$B$305,MATCH(B1446&amp;"",'الطلاب'!$A$6:$A$305,0))&amp;"","كود غير موجود"))</f>
        <v/>
      </c>
      <c r="F1446" s="6">
        <f>IF(B1446&amp;""="","",IFERROR(INDEX('الطلاب'!$C$6:$C$305,MATCH(B1446&amp;"",'الطلاب'!$A$6:$A$305,0))&amp;"",""))</f>
        <v/>
      </c>
    </row>
    <row r="1447">
      <c r="A1447" s="5" t="n"/>
      <c r="B1447" s="5" t="n"/>
      <c r="C1447" s="5" t="n"/>
      <c r="D1447" s="5" t="n"/>
      <c r="E1447" s="6">
        <f>IF(B1447&amp;""="","",IFERROR(INDEX('الطلاب'!$B$6:$B$305,MATCH(B1447&amp;"",'الطلاب'!$A$6:$A$305,0))&amp;"","كود غير موجود"))</f>
        <v/>
      </c>
      <c r="F1447" s="6">
        <f>IF(B1447&amp;""="","",IFERROR(INDEX('الطلاب'!$C$6:$C$305,MATCH(B1447&amp;"",'الطلاب'!$A$6:$A$305,0))&amp;"",""))</f>
        <v/>
      </c>
    </row>
    <row r="1448">
      <c r="A1448" s="5" t="n"/>
      <c r="B1448" s="5" t="n"/>
      <c r="C1448" s="5" t="n"/>
      <c r="D1448" s="5" t="n"/>
      <c r="E1448" s="6">
        <f>IF(B1448&amp;""="","",IFERROR(INDEX('الطلاب'!$B$6:$B$305,MATCH(B1448&amp;"",'الطلاب'!$A$6:$A$305,0))&amp;"","كود غير موجود"))</f>
        <v/>
      </c>
      <c r="F1448" s="6">
        <f>IF(B1448&amp;""="","",IFERROR(INDEX('الطلاب'!$C$6:$C$305,MATCH(B1448&amp;"",'الطلاب'!$A$6:$A$305,0))&amp;"",""))</f>
        <v/>
      </c>
    </row>
    <row r="1449">
      <c r="A1449" s="5" t="n"/>
      <c r="B1449" s="5" t="n"/>
      <c r="C1449" s="5" t="n"/>
      <c r="D1449" s="5" t="n"/>
      <c r="E1449" s="6">
        <f>IF(B1449&amp;""="","",IFERROR(INDEX('الطلاب'!$B$6:$B$305,MATCH(B1449&amp;"",'الطلاب'!$A$6:$A$305,0))&amp;"","كود غير موجود"))</f>
        <v/>
      </c>
      <c r="F1449" s="6">
        <f>IF(B1449&amp;""="","",IFERROR(INDEX('الطلاب'!$C$6:$C$305,MATCH(B1449&amp;"",'الطلاب'!$A$6:$A$305,0))&amp;"",""))</f>
        <v/>
      </c>
    </row>
    <row r="1450">
      <c r="A1450" s="5" t="n"/>
      <c r="B1450" s="5" t="n"/>
      <c r="C1450" s="5" t="n"/>
      <c r="D1450" s="5" t="n"/>
      <c r="E1450" s="6">
        <f>IF(B1450&amp;""="","",IFERROR(INDEX('الطلاب'!$B$6:$B$305,MATCH(B1450&amp;"",'الطلاب'!$A$6:$A$305,0))&amp;"","كود غير موجود"))</f>
        <v/>
      </c>
      <c r="F1450" s="6">
        <f>IF(B1450&amp;""="","",IFERROR(INDEX('الطلاب'!$C$6:$C$305,MATCH(B1450&amp;"",'الطلاب'!$A$6:$A$305,0))&amp;"",""))</f>
        <v/>
      </c>
    </row>
    <row r="1451">
      <c r="A1451" s="5" t="n"/>
      <c r="B1451" s="5" t="n"/>
      <c r="C1451" s="5" t="n"/>
      <c r="D1451" s="5" t="n"/>
      <c r="E1451" s="6">
        <f>IF(B1451&amp;""="","",IFERROR(INDEX('الطلاب'!$B$6:$B$305,MATCH(B1451&amp;"",'الطلاب'!$A$6:$A$305,0))&amp;"","كود غير موجود"))</f>
        <v/>
      </c>
      <c r="F1451" s="6">
        <f>IF(B1451&amp;""="","",IFERROR(INDEX('الطلاب'!$C$6:$C$305,MATCH(B1451&amp;"",'الطلاب'!$A$6:$A$305,0))&amp;"",""))</f>
        <v/>
      </c>
    </row>
    <row r="1452">
      <c r="A1452" s="5" t="n"/>
      <c r="B1452" s="5" t="n"/>
      <c r="C1452" s="5" t="n"/>
      <c r="D1452" s="5" t="n"/>
      <c r="E1452" s="6">
        <f>IF(B1452&amp;""="","",IFERROR(INDEX('الطلاب'!$B$6:$B$305,MATCH(B1452&amp;"",'الطلاب'!$A$6:$A$305,0))&amp;"","كود غير موجود"))</f>
        <v/>
      </c>
      <c r="F1452" s="6">
        <f>IF(B1452&amp;""="","",IFERROR(INDEX('الطلاب'!$C$6:$C$305,MATCH(B1452&amp;"",'الطلاب'!$A$6:$A$305,0))&amp;"",""))</f>
        <v/>
      </c>
    </row>
    <row r="1453">
      <c r="A1453" s="5" t="n"/>
      <c r="B1453" s="5" t="n"/>
      <c r="C1453" s="5" t="n"/>
      <c r="D1453" s="5" t="n"/>
      <c r="E1453" s="6">
        <f>IF(B1453&amp;""="","",IFERROR(INDEX('الطلاب'!$B$6:$B$305,MATCH(B1453&amp;"",'الطلاب'!$A$6:$A$305,0))&amp;"","كود غير موجود"))</f>
        <v/>
      </c>
      <c r="F1453" s="6">
        <f>IF(B1453&amp;""="","",IFERROR(INDEX('الطلاب'!$C$6:$C$305,MATCH(B1453&amp;"",'الطلاب'!$A$6:$A$305,0))&amp;"",""))</f>
        <v/>
      </c>
    </row>
    <row r="1454">
      <c r="A1454" s="5" t="n"/>
      <c r="B1454" s="5" t="n"/>
      <c r="C1454" s="5" t="n"/>
      <c r="D1454" s="5" t="n"/>
      <c r="E1454" s="6">
        <f>IF(B1454&amp;""="","",IFERROR(INDEX('الطلاب'!$B$6:$B$305,MATCH(B1454&amp;"",'الطلاب'!$A$6:$A$305,0))&amp;"","كود غير موجود"))</f>
        <v/>
      </c>
      <c r="F1454" s="6">
        <f>IF(B1454&amp;""="","",IFERROR(INDEX('الطلاب'!$C$6:$C$305,MATCH(B1454&amp;"",'الطلاب'!$A$6:$A$305,0))&amp;"",""))</f>
        <v/>
      </c>
    </row>
    <row r="1455">
      <c r="A1455" s="5" t="n"/>
      <c r="B1455" s="5" t="n"/>
      <c r="C1455" s="5" t="n"/>
      <c r="D1455" s="5" t="n"/>
      <c r="E1455" s="6">
        <f>IF(B1455&amp;""="","",IFERROR(INDEX('الطلاب'!$B$6:$B$305,MATCH(B1455&amp;"",'الطلاب'!$A$6:$A$305,0))&amp;"","كود غير موجود"))</f>
        <v/>
      </c>
      <c r="F1455" s="6">
        <f>IF(B1455&amp;""="","",IFERROR(INDEX('الطلاب'!$C$6:$C$305,MATCH(B1455&amp;"",'الطلاب'!$A$6:$A$305,0))&amp;"",""))</f>
        <v/>
      </c>
    </row>
    <row r="1456">
      <c r="A1456" s="5" t="n"/>
      <c r="B1456" s="5" t="n"/>
      <c r="C1456" s="5" t="n"/>
      <c r="D1456" s="5" t="n"/>
      <c r="E1456" s="6">
        <f>IF(B1456&amp;""="","",IFERROR(INDEX('الطلاب'!$B$6:$B$305,MATCH(B1456&amp;"",'الطلاب'!$A$6:$A$305,0))&amp;"","كود غير موجود"))</f>
        <v/>
      </c>
      <c r="F1456" s="6">
        <f>IF(B1456&amp;""="","",IFERROR(INDEX('الطلاب'!$C$6:$C$305,MATCH(B1456&amp;"",'الطلاب'!$A$6:$A$305,0))&amp;"",""))</f>
        <v/>
      </c>
    </row>
    <row r="1457">
      <c r="A1457" s="5" t="n"/>
      <c r="B1457" s="5" t="n"/>
      <c r="C1457" s="5" t="n"/>
      <c r="D1457" s="5" t="n"/>
      <c r="E1457" s="6">
        <f>IF(B1457&amp;""="","",IFERROR(INDEX('الطلاب'!$B$6:$B$305,MATCH(B1457&amp;"",'الطلاب'!$A$6:$A$305,0))&amp;"","كود غير موجود"))</f>
        <v/>
      </c>
      <c r="F1457" s="6">
        <f>IF(B1457&amp;""="","",IFERROR(INDEX('الطلاب'!$C$6:$C$305,MATCH(B1457&amp;"",'الطلاب'!$A$6:$A$305,0))&amp;"",""))</f>
        <v/>
      </c>
    </row>
    <row r="1458">
      <c r="A1458" s="5" t="n"/>
      <c r="B1458" s="5" t="n"/>
      <c r="C1458" s="5" t="n"/>
      <c r="D1458" s="5" t="n"/>
      <c r="E1458" s="6">
        <f>IF(B1458&amp;""="","",IFERROR(INDEX('الطلاب'!$B$6:$B$305,MATCH(B1458&amp;"",'الطلاب'!$A$6:$A$305,0))&amp;"","كود غير موجود"))</f>
        <v/>
      </c>
      <c r="F1458" s="6">
        <f>IF(B1458&amp;""="","",IFERROR(INDEX('الطلاب'!$C$6:$C$305,MATCH(B1458&amp;"",'الطلاب'!$A$6:$A$305,0))&amp;"",""))</f>
        <v/>
      </c>
    </row>
    <row r="1459">
      <c r="A1459" s="5" t="n"/>
      <c r="B1459" s="5" t="n"/>
      <c r="C1459" s="5" t="n"/>
      <c r="D1459" s="5" t="n"/>
      <c r="E1459" s="6">
        <f>IF(B1459&amp;""="","",IFERROR(INDEX('الطلاب'!$B$6:$B$305,MATCH(B1459&amp;"",'الطلاب'!$A$6:$A$305,0))&amp;"","كود غير موجود"))</f>
        <v/>
      </c>
      <c r="F1459" s="6">
        <f>IF(B1459&amp;""="","",IFERROR(INDEX('الطلاب'!$C$6:$C$305,MATCH(B1459&amp;"",'الطلاب'!$A$6:$A$305,0))&amp;"",""))</f>
        <v/>
      </c>
    </row>
    <row r="1460">
      <c r="A1460" s="5" t="n"/>
      <c r="B1460" s="5" t="n"/>
      <c r="C1460" s="5" t="n"/>
      <c r="D1460" s="5" t="n"/>
      <c r="E1460" s="6">
        <f>IF(B1460&amp;""="","",IFERROR(INDEX('الطلاب'!$B$6:$B$305,MATCH(B1460&amp;"",'الطلاب'!$A$6:$A$305,0))&amp;"","كود غير موجود"))</f>
        <v/>
      </c>
      <c r="F1460" s="6">
        <f>IF(B1460&amp;""="","",IFERROR(INDEX('الطلاب'!$C$6:$C$305,MATCH(B1460&amp;"",'الطلاب'!$A$6:$A$305,0))&amp;"",""))</f>
        <v/>
      </c>
    </row>
    <row r="1461">
      <c r="A1461" s="5" t="n"/>
      <c r="B1461" s="5" t="n"/>
      <c r="C1461" s="5" t="n"/>
      <c r="D1461" s="5" t="n"/>
      <c r="E1461" s="6">
        <f>IF(B1461&amp;""="","",IFERROR(INDEX('الطلاب'!$B$6:$B$305,MATCH(B1461&amp;"",'الطلاب'!$A$6:$A$305,0))&amp;"","كود غير موجود"))</f>
        <v/>
      </c>
      <c r="F1461" s="6">
        <f>IF(B1461&amp;""="","",IFERROR(INDEX('الطلاب'!$C$6:$C$305,MATCH(B1461&amp;"",'الطلاب'!$A$6:$A$305,0))&amp;"",""))</f>
        <v/>
      </c>
    </row>
    <row r="1462">
      <c r="A1462" s="5" t="n"/>
      <c r="B1462" s="5" t="n"/>
      <c r="C1462" s="5" t="n"/>
      <c r="D1462" s="5" t="n"/>
      <c r="E1462" s="6">
        <f>IF(B1462&amp;""="","",IFERROR(INDEX('الطلاب'!$B$6:$B$305,MATCH(B1462&amp;"",'الطلاب'!$A$6:$A$305,0))&amp;"","كود غير موجود"))</f>
        <v/>
      </c>
      <c r="F1462" s="6">
        <f>IF(B1462&amp;""="","",IFERROR(INDEX('الطلاب'!$C$6:$C$305,MATCH(B1462&amp;"",'الطلاب'!$A$6:$A$305,0))&amp;"",""))</f>
        <v/>
      </c>
    </row>
    <row r="1463">
      <c r="A1463" s="5" t="n"/>
      <c r="B1463" s="5" t="n"/>
      <c r="C1463" s="5" t="n"/>
      <c r="D1463" s="5" t="n"/>
      <c r="E1463" s="6">
        <f>IF(B1463&amp;""="","",IFERROR(INDEX('الطلاب'!$B$6:$B$305,MATCH(B1463&amp;"",'الطلاب'!$A$6:$A$305,0))&amp;"","كود غير موجود"))</f>
        <v/>
      </c>
      <c r="F1463" s="6">
        <f>IF(B1463&amp;""="","",IFERROR(INDEX('الطلاب'!$C$6:$C$305,MATCH(B1463&amp;"",'الطلاب'!$A$6:$A$305,0))&amp;"",""))</f>
        <v/>
      </c>
    </row>
    <row r="1464">
      <c r="A1464" s="5" t="n"/>
      <c r="B1464" s="5" t="n"/>
      <c r="C1464" s="5" t="n"/>
      <c r="D1464" s="5" t="n"/>
      <c r="E1464" s="6">
        <f>IF(B1464&amp;""="","",IFERROR(INDEX('الطلاب'!$B$6:$B$305,MATCH(B1464&amp;"",'الطلاب'!$A$6:$A$305,0))&amp;"","كود غير موجود"))</f>
        <v/>
      </c>
      <c r="F1464" s="6">
        <f>IF(B1464&amp;""="","",IFERROR(INDEX('الطلاب'!$C$6:$C$305,MATCH(B1464&amp;"",'الطلاب'!$A$6:$A$305,0))&amp;"",""))</f>
        <v/>
      </c>
    </row>
    <row r="1465">
      <c r="A1465" s="5" t="n"/>
      <c r="B1465" s="5" t="n"/>
      <c r="C1465" s="5" t="n"/>
      <c r="D1465" s="5" t="n"/>
      <c r="E1465" s="6">
        <f>IF(B1465&amp;""="","",IFERROR(INDEX('الطلاب'!$B$6:$B$305,MATCH(B1465&amp;"",'الطلاب'!$A$6:$A$305,0))&amp;"","كود غير موجود"))</f>
        <v/>
      </c>
      <c r="F1465" s="6">
        <f>IF(B1465&amp;""="","",IFERROR(INDEX('الطلاب'!$C$6:$C$305,MATCH(B1465&amp;"",'الطلاب'!$A$6:$A$305,0))&amp;"",""))</f>
        <v/>
      </c>
    </row>
    <row r="1466">
      <c r="A1466" s="5" t="n"/>
      <c r="B1466" s="5" t="n"/>
      <c r="C1466" s="5" t="n"/>
      <c r="D1466" s="5" t="n"/>
      <c r="E1466" s="6">
        <f>IF(B1466&amp;""="","",IFERROR(INDEX('الطلاب'!$B$6:$B$305,MATCH(B1466&amp;"",'الطلاب'!$A$6:$A$305,0))&amp;"","كود غير موجود"))</f>
        <v/>
      </c>
      <c r="F1466" s="6">
        <f>IF(B1466&amp;""="","",IFERROR(INDEX('الطلاب'!$C$6:$C$305,MATCH(B1466&amp;"",'الطلاب'!$A$6:$A$305,0))&amp;"",""))</f>
        <v/>
      </c>
    </row>
    <row r="1467">
      <c r="A1467" s="5" t="n"/>
      <c r="B1467" s="5" t="n"/>
      <c r="C1467" s="5" t="n"/>
      <c r="D1467" s="5" t="n"/>
      <c r="E1467" s="6">
        <f>IF(B1467&amp;""="","",IFERROR(INDEX('الطلاب'!$B$6:$B$305,MATCH(B1467&amp;"",'الطلاب'!$A$6:$A$305,0))&amp;"","كود غير موجود"))</f>
        <v/>
      </c>
      <c r="F1467" s="6">
        <f>IF(B1467&amp;""="","",IFERROR(INDEX('الطلاب'!$C$6:$C$305,MATCH(B1467&amp;"",'الطلاب'!$A$6:$A$305,0))&amp;"",""))</f>
        <v/>
      </c>
    </row>
    <row r="1468">
      <c r="A1468" s="5" t="n"/>
      <c r="B1468" s="5" t="n"/>
      <c r="C1468" s="5" t="n"/>
      <c r="D1468" s="5" t="n"/>
      <c r="E1468" s="6">
        <f>IF(B1468&amp;""="","",IFERROR(INDEX('الطلاب'!$B$6:$B$305,MATCH(B1468&amp;"",'الطلاب'!$A$6:$A$305,0))&amp;"","كود غير موجود"))</f>
        <v/>
      </c>
      <c r="F1468" s="6">
        <f>IF(B1468&amp;""="","",IFERROR(INDEX('الطلاب'!$C$6:$C$305,MATCH(B1468&amp;"",'الطلاب'!$A$6:$A$305,0))&amp;"",""))</f>
        <v/>
      </c>
    </row>
    <row r="1469">
      <c r="A1469" s="5" t="n"/>
      <c r="B1469" s="5" t="n"/>
      <c r="C1469" s="5" t="n"/>
      <c r="D1469" s="5" t="n"/>
      <c r="E1469" s="6">
        <f>IF(B1469&amp;""="","",IFERROR(INDEX('الطلاب'!$B$6:$B$305,MATCH(B1469&amp;"",'الطلاب'!$A$6:$A$305,0))&amp;"","كود غير موجود"))</f>
        <v/>
      </c>
      <c r="F1469" s="6">
        <f>IF(B1469&amp;""="","",IFERROR(INDEX('الطلاب'!$C$6:$C$305,MATCH(B1469&amp;"",'الطلاب'!$A$6:$A$305,0))&amp;"",""))</f>
        <v/>
      </c>
    </row>
    <row r="1470">
      <c r="A1470" s="5" t="n"/>
      <c r="B1470" s="5" t="n"/>
      <c r="C1470" s="5" t="n"/>
      <c r="D1470" s="5" t="n"/>
      <c r="E1470" s="6">
        <f>IF(B1470&amp;""="","",IFERROR(INDEX('الطلاب'!$B$6:$B$305,MATCH(B1470&amp;"",'الطلاب'!$A$6:$A$305,0))&amp;"","كود غير موجود"))</f>
        <v/>
      </c>
      <c r="F1470" s="6">
        <f>IF(B1470&amp;""="","",IFERROR(INDEX('الطلاب'!$C$6:$C$305,MATCH(B1470&amp;"",'الطلاب'!$A$6:$A$305,0))&amp;"",""))</f>
        <v/>
      </c>
    </row>
    <row r="1471">
      <c r="A1471" s="5" t="n"/>
      <c r="B1471" s="5" t="n"/>
      <c r="C1471" s="5" t="n"/>
      <c r="D1471" s="5" t="n"/>
      <c r="E1471" s="6">
        <f>IF(B1471&amp;""="","",IFERROR(INDEX('الطلاب'!$B$6:$B$305,MATCH(B1471&amp;"",'الطلاب'!$A$6:$A$305,0))&amp;"","كود غير موجود"))</f>
        <v/>
      </c>
      <c r="F1471" s="6">
        <f>IF(B1471&amp;""="","",IFERROR(INDEX('الطلاب'!$C$6:$C$305,MATCH(B1471&amp;"",'الطلاب'!$A$6:$A$305,0))&amp;"",""))</f>
        <v/>
      </c>
    </row>
    <row r="1472">
      <c r="A1472" s="5" t="n"/>
      <c r="B1472" s="5" t="n"/>
      <c r="C1472" s="5" t="n"/>
      <c r="D1472" s="5" t="n"/>
      <c r="E1472" s="6">
        <f>IF(B1472&amp;""="","",IFERROR(INDEX('الطلاب'!$B$6:$B$305,MATCH(B1472&amp;"",'الطلاب'!$A$6:$A$305,0))&amp;"","كود غير موجود"))</f>
        <v/>
      </c>
      <c r="F1472" s="6">
        <f>IF(B1472&amp;""="","",IFERROR(INDEX('الطلاب'!$C$6:$C$305,MATCH(B1472&amp;"",'الطلاب'!$A$6:$A$305,0))&amp;"",""))</f>
        <v/>
      </c>
    </row>
    <row r="1473">
      <c r="A1473" s="5" t="n"/>
      <c r="B1473" s="5" t="n"/>
      <c r="C1473" s="5" t="n"/>
      <c r="D1473" s="5" t="n"/>
      <c r="E1473" s="6">
        <f>IF(B1473&amp;""="","",IFERROR(INDEX('الطلاب'!$B$6:$B$305,MATCH(B1473&amp;"",'الطلاب'!$A$6:$A$305,0))&amp;"","كود غير موجود"))</f>
        <v/>
      </c>
      <c r="F1473" s="6">
        <f>IF(B1473&amp;""="","",IFERROR(INDEX('الطلاب'!$C$6:$C$305,MATCH(B1473&amp;"",'الطلاب'!$A$6:$A$305,0))&amp;"",""))</f>
        <v/>
      </c>
    </row>
    <row r="1474">
      <c r="A1474" s="5" t="n"/>
      <c r="B1474" s="5" t="n"/>
      <c r="C1474" s="5" t="n"/>
      <c r="D1474" s="5" t="n"/>
      <c r="E1474" s="6">
        <f>IF(B1474&amp;""="","",IFERROR(INDEX('الطلاب'!$B$6:$B$305,MATCH(B1474&amp;"",'الطلاب'!$A$6:$A$305,0))&amp;"","كود غير موجود"))</f>
        <v/>
      </c>
      <c r="F1474" s="6">
        <f>IF(B1474&amp;""="","",IFERROR(INDEX('الطلاب'!$C$6:$C$305,MATCH(B1474&amp;"",'الطلاب'!$A$6:$A$305,0))&amp;"",""))</f>
        <v/>
      </c>
    </row>
    <row r="1475">
      <c r="A1475" s="5" t="n"/>
      <c r="B1475" s="5" t="n"/>
      <c r="C1475" s="5" t="n"/>
      <c r="D1475" s="5" t="n"/>
      <c r="E1475" s="6">
        <f>IF(B1475&amp;""="","",IFERROR(INDEX('الطلاب'!$B$6:$B$305,MATCH(B1475&amp;"",'الطلاب'!$A$6:$A$305,0))&amp;"","كود غير موجود"))</f>
        <v/>
      </c>
      <c r="F1475" s="6">
        <f>IF(B1475&amp;""="","",IFERROR(INDEX('الطلاب'!$C$6:$C$305,MATCH(B1475&amp;"",'الطلاب'!$A$6:$A$305,0))&amp;"",""))</f>
        <v/>
      </c>
    </row>
    <row r="1476">
      <c r="A1476" s="5" t="n"/>
      <c r="B1476" s="5" t="n"/>
      <c r="C1476" s="5" t="n"/>
      <c r="D1476" s="5" t="n"/>
      <c r="E1476" s="6">
        <f>IF(B1476&amp;""="","",IFERROR(INDEX('الطلاب'!$B$6:$B$305,MATCH(B1476&amp;"",'الطلاب'!$A$6:$A$305,0))&amp;"","كود غير موجود"))</f>
        <v/>
      </c>
      <c r="F1476" s="6">
        <f>IF(B1476&amp;""="","",IFERROR(INDEX('الطلاب'!$C$6:$C$305,MATCH(B1476&amp;"",'الطلاب'!$A$6:$A$305,0))&amp;"",""))</f>
        <v/>
      </c>
    </row>
    <row r="1477">
      <c r="A1477" s="5" t="n"/>
      <c r="B1477" s="5" t="n"/>
      <c r="C1477" s="5" t="n"/>
      <c r="D1477" s="5" t="n"/>
      <c r="E1477" s="6">
        <f>IF(B1477&amp;""="","",IFERROR(INDEX('الطلاب'!$B$6:$B$305,MATCH(B1477&amp;"",'الطلاب'!$A$6:$A$305,0))&amp;"","كود غير موجود"))</f>
        <v/>
      </c>
      <c r="F1477" s="6">
        <f>IF(B1477&amp;""="","",IFERROR(INDEX('الطلاب'!$C$6:$C$305,MATCH(B1477&amp;"",'الطلاب'!$A$6:$A$305,0))&amp;"",""))</f>
        <v/>
      </c>
    </row>
    <row r="1478">
      <c r="A1478" s="5" t="n"/>
      <c r="B1478" s="5" t="n"/>
      <c r="C1478" s="5" t="n"/>
      <c r="D1478" s="5" t="n"/>
      <c r="E1478" s="6">
        <f>IF(B1478&amp;""="","",IFERROR(INDEX('الطلاب'!$B$6:$B$305,MATCH(B1478&amp;"",'الطلاب'!$A$6:$A$305,0))&amp;"","كود غير موجود"))</f>
        <v/>
      </c>
      <c r="F1478" s="6">
        <f>IF(B1478&amp;""="","",IFERROR(INDEX('الطلاب'!$C$6:$C$305,MATCH(B1478&amp;"",'الطلاب'!$A$6:$A$305,0))&amp;"",""))</f>
        <v/>
      </c>
    </row>
    <row r="1479">
      <c r="A1479" s="5" t="n"/>
      <c r="B1479" s="5" t="n"/>
      <c r="C1479" s="5" t="n"/>
      <c r="D1479" s="5" t="n"/>
      <c r="E1479" s="6">
        <f>IF(B1479&amp;""="","",IFERROR(INDEX('الطلاب'!$B$6:$B$305,MATCH(B1479&amp;"",'الطلاب'!$A$6:$A$305,0))&amp;"","كود غير موجود"))</f>
        <v/>
      </c>
      <c r="F1479" s="6">
        <f>IF(B1479&amp;""="","",IFERROR(INDEX('الطلاب'!$C$6:$C$305,MATCH(B1479&amp;"",'الطلاب'!$A$6:$A$305,0))&amp;"",""))</f>
        <v/>
      </c>
    </row>
    <row r="1480">
      <c r="A1480" s="5" t="n"/>
      <c r="B1480" s="5" t="n"/>
      <c r="C1480" s="5" t="n"/>
      <c r="D1480" s="5" t="n"/>
      <c r="E1480" s="6">
        <f>IF(B1480&amp;""="","",IFERROR(INDEX('الطلاب'!$B$6:$B$305,MATCH(B1480&amp;"",'الطلاب'!$A$6:$A$305,0))&amp;"","كود غير موجود"))</f>
        <v/>
      </c>
      <c r="F1480" s="6">
        <f>IF(B1480&amp;""="","",IFERROR(INDEX('الطلاب'!$C$6:$C$305,MATCH(B1480&amp;"",'الطلاب'!$A$6:$A$305,0))&amp;"",""))</f>
        <v/>
      </c>
    </row>
    <row r="1481">
      <c r="A1481" s="5" t="n"/>
      <c r="B1481" s="5" t="n"/>
      <c r="C1481" s="5" t="n"/>
      <c r="D1481" s="5" t="n"/>
      <c r="E1481" s="6">
        <f>IF(B1481&amp;""="","",IFERROR(INDEX('الطلاب'!$B$6:$B$305,MATCH(B1481&amp;"",'الطلاب'!$A$6:$A$305,0))&amp;"","كود غير موجود"))</f>
        <v/>
      </c>
      <c r="F1481" s="6">
        <f>IF(B1481&amp;""="","",IFERROR(INDEX('الطلاب'!$C$6:$C$305,MATCH(B1481&amp;"",'الطلاب'!$A$6:$A$305,0))&amp;"",""))</f>
        <v/>
      </c>
    </row>
    <row r="1482">
      <c r="A1482" s="5" t="n"/>
      <c r="B1482" s="5" t="n"/>
      <c r="C1482" s="5" t="n"/>
      <c r="D1482" s="5" t="n"/>
      <c r="E1482" s="6">
        <f>IF(B1482&amp;""="","",IFERROR(INDEX('الطلاب'!$B$6:$B$305,MATCH(B1482&amp;"",'الطلاب'!$A$6:$A$305,0))&amp;"","كود غير موجود"))</f>
        <v/>
      </c>
      <c r="F1482" s="6">
        <f>IF(B1482&amp;""="","",IFERROR(INDEX('الطلاب'!$C$6:$C$305,MATCH(B1482&amp;"",'الطلاب'!$A$6:$A$305,0))&amp;"",""))</f>
        <v/>
      </c>
    </row>
    <row r="1483">
      <c r="A1483" s="5" t="n"/>
      <c r="B1483" s="5" t="n"/>
      <c r="C1483" s="5" t="n"/>
      <c r="D1483" s="5" t="n"/>
      <c r="E1483" s="6">
        <f>IF(B1483&amp;""="","",IFERROR(INDEX('الطلاب'!$B$6:$B$305,MATCH(B1483&amp;"",'الطلاب'!$A$6:$A$305,0))&amp;"","كود غير موجود"))</f>
        <v/>
      </c>
      <c r="F1483" s="6">
        <f>IF(B1483&amp;""="","",IFERROR(INDEX('الطلاب'!$C$6:$C$305,MATCH(B1483&amp;"",'الطلاب'!$A$6:$A$305,0))&amp;"",""))</f>
        <v/>
      </c>
    </row>
    <row r="1484">
      <c r="A1484" s="5" t="n"/>
      <c r="B1484" s="5" t="n"/>
      <c r="C1484" s="5" t="n"/>
      <c r="D1484" s="5" t="n"/>
      <c r="E1484" s="6">
        <f>IF(B1484&amp;""="","",IFERROR(INDEX('الطلاب'!$B$6:$B$305,MATCH(B1484&amp;"",'الطلاب'!$A$6:$A$305,0))&amp;"","كود غير موجود"))</f>
        <v/>
      </c>
      <c r="F1484" s="6">
        <f>IF(B1484&amp;""="","",IFERROR(INDEX('الطلاب'!$C$6:$C$305,MATCH(B1484&amp;"",'الطلاب'!$A$6:$A$305,0))&amp;"",""))</f>
        <v/>
      </c>
    </row>
    <row r="1485">
      <c r="A1485" s="5" t="n"/>
      <c r="B1485" s="5" t="n"/>
      <c r="C1485" s="5" t="n"/>
      <c r="D1485" s="5" t="n"/>
      <c r="E1485" s="6">
        <f>IF(B1485&amp;""="","",IFERROR(INDEX('الطلاب'!$B$6:$B$305,MATCH(B1485&amp;"",'الطلاب'!$A$6:$A$305,0))&amp;"","كود غير موجود"))</f>
        <v/>
      </c>
      <c r="F1485" s="6">
        <f>IF(B1485&amp;""="","",IFERROR(INDEX('الطلاب'!$C$6:$C$305,MATCH(B1485&amp;"",'الطلاب'!$A$6:$A$305,0))&amp;"",""))</f>
        <v/>
      </c>
    </row>
    <row r="1486">
      <c r="A1486" s="5" t="n"/>
      <c r="B1486" s="5" t="n"/>
      <c r="C1486" s="5" t="n"/>
      <c r="D1486" s="5" t="n"/>
      <c r="E1486" s="6">
        <f>IF(B1486&amp;""="","",IFERROR(INDEX('الطلاب'!$B$6:$B$305,MATCH(B1486&amp;"",'الطلاب'!$A$6:$A$305,0))&amp;"","كود غير موجود"))</f>
        <v/>
      </c>
      <c r="F1486" s="6">
        <f>IF(B1486&amp;""="","",IFERROR(INDEX('الطلاب'!$C$6:$C$305,MATCH(B1486&amp;"",'الطلاب'!$A$6:$A$305,0))&amp;"",""))</f>
        <v/>
      </c>
    </row>
    <row r="1487">
      <c r="A1487" s="5" t="n"/>
      <c r="B1487" s="5" t="n"/>
      <c r="C1487" s="5" t="n"/>
      <c r="D1487" s="5" t="n"/>
      <c r="E1487" s="6">
        <f>IF(B1487&amp;""="","",IFERROR(INDEX('الطلاب'!$B$6:$B$305,MATCH(B1487&amp;"",'الطلاب'!$A$6:$A$305,0))&amp;"","كود غير موجود"))</f>
        <v/>
      </c>
      <c r="F1487" s="6">
        <f>IF(B1487&amp;""="","",IFERROR(INDEX('الطلاب'!$C$6:$C$305,MATCH(B1487&amp;"",'الطلاب'!$A$6:$A$305,0))&amp;"",""))</f>
        <v/>
      </c>
    </row>
    <row r="1488">
      <c r="A1488" s="5" t="n"/>
      <c r="B1488" s="5" t="n"/>
      <c r="C1488" s="5" t="n"/>
      <c r="D1488" s="5" t="n"/>
      <c r="E1488" s="6">
        <f>IF(B1488&amp;""="","",IFERROR(INDEX('الطلاب'!$B$6:$B$305,MATCH(B1488&amp;"",'الطلاب'!$A$6:$A$305,0))&amp;"","كود غير موجود"))</f>
        <v/>
      </c>
      <c r="F1488" s="6">
        <f>IF(B1488&amp;""="","",IFERROR(INDEX('الطلاب'!$C$6:$C$305,MATCH(B1488&amp;"",'الطلاب'!$A$6:$A$305,0))&amp;"",""))</f>
        <v/>
      </c>
    </row>
    <row r="1489">
      <c r="A1489" s="5" t="n"/>
      <c r="B1489" s="5" t="n"/>
      <c r="C1489" s="5" t="n"/>
      <c r="D1489" s="5" t="n"/>
      <c r="E1489" s="6">
        <f>IF(B1489&amp;""="","",IFERROR(INDEX('الطلاب'!$B$6:$B$305,MATCH(B1489&amp;"",'الطلاب'!$A$6:$A$305,0))&amp;"","كود غير موجود"))</f>
        <v/>
      </c>
      <c r="F1489" s="6">
        <f>IF(B1489&amp;""="","",IFERROR(INDEX('الطلاب'!$C$6:$C$305,MATCH(B1489&amp;"",'الطلاب'!$A$6:$A$305,0))&amp;"",""))</f>
        <v/>
      </c>
    </row>
    <row r="1490">
      <c r="A1490" s="5" t="n"/>
      <c r="B1490" s="5" t="n"/>
      <c r="C1490" s="5" t="n"/>
      <c r="D1490" s="5" t="n"/>
      <c r="E1490" s="6">
        <f>IF(B1490&amp;""="","",IFERROR(INDEX('الطلاب'!$B$6:$B$305,MATCH(B1490&amp;"",'الطلاب'!$A$6:$A$305,0))&amp;"","كود غير موجود"))</f>
        <v/>
      </c>
      <c r="F1490" s="6">
        <f>IF(B1490&amp;""="","",IFERROR(INDEX('الطلاب'!$C$6:$C$305,MATCH(B1490&amp;"",'الطلاب'!$A$6:$A$305,0))&amp;"",""))</f>
        <v/>
      </c>
    </row>
    <row r="1491">
      <c r="A1491" s="5" t="n"/>
      <c r="B1491" s="5" t="n"/>
      <c r="C1491" s="5" t="n"/>
      <c r="D1491" s="5" t="n"/>
      <c r="E1491" s="6">
        <f>IF(B1491&amp;""="","",IFERROR(INDEX('الطلاب'!$B$6:$B$305,MATCH(B1491&amp;"",'الطلاب'!$A$6:$A$305,0))&amp;"","كود غير موجود"))</f>
        <v/>
      </c>
      <c r="F1491" s="6">
        <f>IF(B1491&amp;""="","",IFERROR(INDEX('الطلاب'!$C$6:$C$305,MATCH(B1491&amp;"",'الطلاب'!$A$6:$A$305,0))&amp;"",""))</f>
        <v/>
      </c>
    </row>
    <row r="1492">
      <c r="A1492" s="5" t="n"/>
      <c r="B1492" s="5" t="n"/>
      <c r="C1492" s="5" t="n"/>
      <c r="D1492" s="5" t="n"/>
      <c r="E1492" s="6">
        <f>IF(B1492&amp;""="","",IFERROR(INDEX('الطلاب'!$B$6:$B$305,MATCH(B1492&amp;"",'الطلاب'!$A$6:$A$305,0))&amp;"","كود غير موجود"))</f>
        <v/>
      </c>
      <c r="F1492" s="6">
        <f>IF(B1492&amp;""="","",IFERROR(INDEX('الطلاب'!$C$6:$C$305,MATCH(B1492&amp;"",'الطلاب'!$A$6:$A$305,0))&amp;"",""))</f>
        <v/>
      </c>
    </row>
    <row r="1493">
      <c r="A1493" s="5" t="n"/>
      <c r="B1493" s="5" t="n"/>
      <c r="C1493" s="5" t="n"/>
      <c r="D1493" s="5" t="n"/>
      <c r="E1493" s="6">
        <f>IF(B1493&amp;""="","",IFERROR(INDEX('الطلاب'!$B$6:$B$305,MATCH(B1493&amp;"",'الطلاب'!$A$6:$A$305,0))&amp;"","كود غير موجود"))</f>
        <v/>
      </c>
      <c r="F1493" s="6">
        <f>IF(B1493&amp;""="","",IFERROR(INDEX('الطلاب'!$C$6:$C$305,MATCH(B1493&amp;"",'الطلاب'!$A$6:$A$305,0))&amp;"",""))</f>
        <v/>
      </c>
    </row>
    <row r="1494">
      <c r="A1494" s="5" t="n"/>
      <c r="B1494" s="5" t="n"/>
      <c r="C1494" s="5" t="n"/>
      <c r="D1494" s="5" t="n"/>
      <c r="E1494" s="6">
        <f>IF(B1494&amp;""="","",IFERROR(INDEX('الطلاب'!$B$6:$B$305,MATCH(B1494&amp;"",'الطلاب'!$A$6:$A$305,0))&amp;"","كود غير موجود"))</f>
        <v/>
      </c>
      <c r="F1494" s="6">
        <f>IF(B1494&amp;""="","",IFERROR(INDEX('الطلاب'!$C$6:$C$305,MATCH(B1494&amp;"",'الطلاب'!$A$6:$A$305,0))&amp;"",""))</f>
        <v/>
      </c>
    </row>
    <row r="1495">
      <c r="A1495" s="5" t="n"/>
      <c r="B1495" s="5" t="n"/>
      <c r="C1495" s="5" t="n"/>
      <c r="D1495" s="5" t="n"/>
      <c r="E1495" s="6">
        <f>IF(B1495&amp;""="","",IFERROR(INDEX('الطلاب'!$B$6:$B$305,MATCH(B1495&amp;"",'الطلاب'!$A$6:$A$305,0))&amp;"","كود غير موجود"))</f>
        <v/>
      </c>
      <c r="F1495" s="6">
        <f>IF(B1495&amp;""="","",IFERROR(INDEX('الطلاب'!$C$6:$C$305,MATCH(B1495&amp;"",'الطلاب'!$A$6:$A$305,0))&amp;"",""))</f>
        <v/>
      </c>
    </row>
    <row r="1496">
      <c r="A1496" s="5" t="n"/>
      <c r="B1496" s="5" t="n"/>
      <c r="C1496" s="5" t="n"/>
      <c r="D1496" s="5" t="n"/>
      <c r="E1496" s="6">
        <f>IF(B1496&amp;""="","",IFERROR(INDEX('الطلاب'!$B$6:$B$305,MATCH(B1496&amp;"",'الطلاب'!$A$6:$A$305,0))&amp;"","كود غير موجود"))</f>
        <v/>
      </c>
      <c r="F1496" s="6">
        <f>IF(B1496&amp;""="","",IFERROR(INDEX('الطلاب'!$C$6:$C$305,MATCH(B1496&amp;"",'الطلاب'!$A$6:$A$305,0))&amp;"",""))</f>
        <v/>
      </c>
    </row>
    <row r="1497">
      <c r="A1497" s="5" t="n"/>
      <c r="B1497" s="5" t="n"/>
      <c r="C1497" s="5" t="n"/>
      <c r="D1497" s="5" t="n"/>
      <c r="E1497" s="6">
        <f>IF(B1497&amp;""="","",IFERROR(INDEX('الطلاب'!$B$6:$B$305,MATCH(B1497&amp;"",'الطلاب'!$A$6:$A$305,0))&amp;"","كود غير موجود"))</f>
        <v/>
      </c>
      <c r="F1497" s="6">
        <f>IF(B1497&amp;""="","",IFERROR(INDEX('الطلاب'!$C$6:$C$305,MATCH(B1497&amp;"",'الطلاب'!$A$6:$A$305,0))&amp;"",""))</f>
        <v/>
      </c>
    </row>
    <row r="1498">
      <c r="A1498" s="5" t="n"/>
      <c r="B1498" s="5" t="n"/>
      <c r="C1498" s="5" t="n"/>
      <c r="D1498" s="5" t="n"/>
      <c r="E1498" s="6">
        <f>IF(B1498&amp;""="","",IFERROR(INDEX('الطلاب'!$B$6:$B$305,MATCH(B1498&amp;"",'الطلاب'!$A$6:$A$305,0))&amp;"","كود غير موجود"))</f>
        <v/>
      </c>
      <c r="F1498" s="6">
        <f>IF(B1498&amp;""="","",IFERROR(INDEX('الطلاب'!$C$6:$C$305,MATCH(B1498&amp;"",'الطلاب'!$A$6:$A$305,0))&amp;"",""))</f>
        <v/>
      </c>
    </row>
    <row r="1499">
      <c r="A1499" s="5" t="n"/>
      <c r="B1499" s="5" t="n"/>
      <c r="C1499" s="5" t="n"/>
      <c r="D1499" s="5" t="n"/>
      <c r="E1499" s="6">
        <f>IF(B1499&amp;""="","",IFERROR(INDEX('الطلاب'!$B$6:$B$305,MATCH(B1499&amp;"",'الطلاب'!$A$6:$A$305,0))&amp;"","كود غير موجود"))</f>
        <v/>
      </c>
      <c r="F1499" s="6">
        <f>IF(B1499&amp;""="","",IFERROR(INDEX('الطلاب'!$C$6:$C$305,MATCH(B1499&amp;"",'الطلاب'!$A$6:$A$305,0))&amp;"",""))</f>
        <v/>
      </c>
    </row>
    <row r="1500">
      <c r="A1500" s="5" t="n"/>
      <c r="B1500" s="5" t="n"/>
      <c r="C1500" s="5" t="n"/>
      <c r="D1500" s="5" t="n"/>
      <c r="E1500" s="6">
        <f>IF(B1500&amp;""="","",IFERROR(INDEX('الطلاب'!$B$6:$B$305,MATCH(B1500&amp;"",'الطلاب'!$A$6:$A$305,0))&amp;"","كود غير موجود"))</f>
        <v/>
      </c>
      <c r="F1500" s="6">
        <f>IF(B1500&amp;""="","",IFERROR(INDEX('الطلاب'!$C$6:$C$305,MATCH(B1500&amp;"",'الطلاب'!$A$6:$A$305,0))&amp;"",""))</f>
        <v/>
      </c>
    </row>
    <row r="1501">
      <c r="A1501" s="5" t="n"/>
      <c r="B1501" s="5" t="n"/>
      <c r="C1501" s="5" t="n"/>
      <c r="D1501" s="5" t="n"/>
      <c r="E1501" s="6">
        <f>IF(B1501&amp;""="","",IFERROR(INDEX('الطلاب'!$B$6:$B$305,MATCH(B1501&amp;"",'الطلاب'!$A$6:$A$305,0))&amp;"","كود غير موجود"))</f>
        <v/>
      </c>
      <c r="F1501" s="6">
        <f>IF(B1501&amp;""="","",IFERROR(INDEX('الطلاب'!$C$6:$C$305,MATCH(B1501&amp;"",'الطلاب'!$A$6:$A$305,0))&amp;"",""))</f>
        <v/>
      </c>
    </row>
    <row r="1502">
      <c r="A1502" s="5" t="n"/>
      <c r="B1502" s="5" t="n"/>
      <c r="C1502" s="5" t="n"/>
      <c r="D1502" s="5" t="n"/>
      <c r="E1502" s="6">
        <f>IF(B1502&amp;""="","",IFERROR(INDEX('الطلاب'!$B$6:$B$305,MATCH(B1502&amp;"",'الطلاب'!$A$6:$A$305,0))&amp;"","كود غير موجود"))</f>
        <v/>
      </c>
      <c r="F1502" s="6">
        <f>IF(B1502&amp;""="","",IFERROR(INDEX('الطلاب'!$C$6:$C$305,MATCH(B1502&amp;"",'الطلاب'!$A$6:$A$305,0))&amp;"",""))</f>
        <v/>
      </c>
    </row>
    <row r="1503">
      <c r="A1503" s="5" t="n"/>
      <c r="B1503" s="5" t="n"/>
      <c r="C1503" s="5" t="n"/>
      <c r="D1503" s="5" t="n"/>
      <c r="E1503" s="6">
        <f>IF(B1503&amp;""="","",IFERROR(INDEX('الطلاب'!$B$6:$B$305,MATCH(B1503&amp;"",'الطلاب'!$A$6:$A$305,0))&amp;"","كود غير موجود"))</f>
        <v/>
      </c>
      <c r="F1503" s="6">
        <f>IF(B1503&amp;""="","",IFERROR(INDEX('الطلاب'!$C$6:$C$305,MATCH(B1503&amp;"",'الطلاب'!$A$6:$A$305,0))&amp;"",""))</f>
        <v/>
      </c>
    </row>
    <row r="1504">
      <c r="A1504" s="5" t="n"/>
      <c r="B1504" s="5" t="n"/>
      <c r="C1504" s="5" t="n"/>
      <c r="D1504" s="5" t="n"/>
      <c r="E1504" s="6">
        <f>IF(B1504&amp;""="","",IFERROR(INDEX('الطلاب'!$B$6:$B$305,MATCH(B1504&amp;"",'الطلاب'!$A$6:$A$305,0))&amp;"","كود غير موجود"))</f>
        <v/>
      </c>
      <c r="F1504" s="6">
        <f>IF(B1504&amp;""="","",IFERROR(INDEX('الطلاب'!$C$6:$C$305,MATCH(B1504&amp;"",'الطلاب'!$A$6:$A$305,0))&amp;"",""))</f>
        <v/>
      </c>
    </row>
    <row r="1505">
      <c r="A1505" s="5" t="n"/>
      <c r="B1505" s="5" t="n"/>
      <c r="C1505" s="5" t="n"/>
      <c r="D1505" s="5" t="n"/>
      <c r="E1505" s="6">
        <f>IF(B1505&amp;""="","",IFERROR(INDEX('الطلاب'!$B$6:$B$305,MATCH(B1505&amp;"",'الطلاب'!$A$6:$A$305,0))&amp;"","كود غير موجود"))</f>
        <v/>
      </c>
      <c r="F1505" s="6">
        <f>IF(B1505&amp;""="","",IFERROR(INDEX('الطلاب'!$C$6:$C$305,MATCH(B1505&amp;"",'الطلاب'!$A$6:$A$305,0))&amp;"",""))</f>
        <v/>
      </c>
    </row>
    <row r="1506">
      <c r="A1506" s="5" t="n"/>
      <c r="B1506" s="5" t="n"/>
      <c r="C1506" s="5" t="n"/>
      <c r="D1506" s="5" t="n"/>
      <c r="E1506" s="6">
        <f>IF(B1506&amp;""="","",IFERROR(INDEX('الطلاب'!$B$6:$B$305,MATCH(B1506&amp;"",'الطلاب'!$A$6:$A$305,0))&amp;"","كود غير موجود"))</f>
        <v/>
      </c>
      <c r="F1506" s="6">
        <f>IF(B1506&amp;""="","",IFERROR(INDEX('الطلاب'!$C$6:$C$305,MATCH(B1506&amp;"",'الطلاب'!$A$6:$A$305,0))&amp;"",""))</f>
        <v/>
      </c>
    </row>
    <row r="1507">
      <c r="A1507" s="5" t="n"/>
      <c r="B1507" s="5" t="n"/>
      <c r="C1507" s="5" t="n"/>
      <c r="D1507" s="5" t="n"/>
      <c r="E1507" s="6">
        <f>IF(B1507&amp;""="","",IFERROR(INDEX('الطلاب'!$B$6:$B$305,MATCH(B1507&amp;"",'الطلاب'!$A$6:$A$305,0))&amp;"","كود غير موجود"))</f>
        <v/>
      </c>
      <c r="F1507" s="6">
        <f>IF(B1507&amp;""="","",IFERROR(INDEX('الطلاب'!$C$6:$C$305,MATCH(B1507&amp;"",'الطلاب'!$A$6:$A$305,0))&amp;"",""))</f>
        <v/>
      </c>
    </row>
    <row r="1508">
      <c r="A1508" s="5" t="n"/>
      <c r="B1508" s="5" t="n"/>
      <c r="C1508" s="5" t="n"/>
      <c r="D1508" s="5" t="n"/>
      <c r="E1508" s="6">
        <f>IF(B1508&amp;""="","",IFERROR(INDEX('الطلاب'!$B$6:$B$305,MATCH(B1508&amp;"",'الطلاب'!$A$6:$A$305,0))&amp;"","كود غير موجود"))</f>
        <v/>
      </c>
      <c r="F1508" s="6">
        <f>IF(B1508&amp;""="","",IFERROR(INDEX('الطلاب'!$C$6:$C$305,MATCH(B1508&amp;"",'الطلاب'!$A$6:$A$305,0))&amp;"",""))</f>
        <v/>
      </c>
    </row>
    <row r="1509">
      <c r="A1509" s="5" t="n"/>
      <c r="B1509" s="5" t="n"/>
      <c r="C1509" s="5" t="n"/>
      <c r="D1509" s="5" t="n"/>
      <c r="E1509" s="6">
        <f>IF(B1509&amp;""="","",IFERROR(INDEX('الطلاب'!$B$6:$B$305,MATCH(B1509&amp;"",'الطلاب'!$A$6:$A$305,0))&amp;"","كود غير موجود"))</f>
        <v/>
      </c>
      <c r="F1509" s="6">
        <f>IF(B1509&amp;""="","",IFERROR(INDEX('الطلاب'!$C$6:$C$305,MATCH(B1509&amp;"",'الطلاب'!$A$6:$A$305,0))&amp;"",""))</f>
        <v/>
      </c>
    </row>
    <row r="1510">
      <c r="A1510" s="5" t="n"/>
      <c r="B1510" s="5" t="n"/>
      <c r="C1510" s="5" t="n"/>
      <c r="D1510" s="5" t="n"/>
      <c r="E1510" s="6">
        <f>IF(B1510&amp;""="","",IFERROR(INDEX('الطلاب'!$B$6:$B$305,MATCH(B1510&amp;"",'الطلاب'!$A$6:$A$305,0))&amp;"","كود غير موجود"))</f>
        <v/>
      </c>
      <c r="F1510" s="6">
        <f>IF(B1510&amp;""="","",IFERROR(INDEX('الطلاب'!$C$6:$C$305,MATCH(B1510&amp;"",'الطلاب'!$A$6:$A$305,0))&amp;"",""))</f>
        <v/>
      </c>
    </row>
    <row r="1511">
      <c r="A1511" s="5" t="n"/>
      <c r="B1511" s="5" t="n"/>
      <c r="C1511" s="5" t="n"/>
      <c r="D1511" s="5" t="n"/>
      <c r="E1511" s="6">
        <f>IF(B1511&amp;""="","",IFERROR(INDEX('الطلاب'!$B$6:$B$305,MATCH(B1511&amp;"",'الطلاب'!$A$6:$A$305,0))&amp;"","كود غير موجود"))</f>
        <v/>
      </c>
      <c r="F1511" s="6">
        <f>IF(B1511&amp;""="","",IFERROR(INDEX('الطلاب'!$C$6:$C$305,MATCH(B1511&amp;"",'الطلاب'!$A$6:$A$305,0))&amp;"",""))</f>
        <v/>
      </c>
    </row>
    <row r="1512">
      <c r="A1512" s="5" t="n"/>
      <c r="B1512" s="5" t="n"/>
      <c r="C1512" s="5" t="n"/>
      <c r="D1512" s="5" t="n"/>
      <c r="E1512" s="6">
        <f>IF(B1512&amp;""="","",IFERROR(INDEX('الطلاب'!$B$6:$B$305,MATCH(B1512&amp;"",'الطلاب'!$A$6:$A$305,0))&amp;"","كود غير موجود"))</f>
        <v/>
      </c>
      <c r="F1512" s="6">
        <f>IF(B1512&amp;""="","",IFERROR(INDEX('الطلاب'!$C$6:$C$305,MATCH(B1512&amp;"",'الطلاب'!$A$6:$A$305,0))&amp;"",""))</f>
        <v/>
      </c>
    </row>
    <row r="1513">
      <c r="A1513" s="5" t="n"/>
      <c r="B1513" s="5" t="n"/>
      <c r="C1513" s="5" t="n"/>
      <c r="D1513" s="5" t="n"/>
      <c r="E1513" s="6">
        <f>IF(B1513&amp;""="","",IFERROR(INDEX('الطلاب'!$B$6:$B$305,MATCH(B1513&amp;"",'الطلاب'!$A$6:$A$305,0))&amp;"","كود غير موجود"))</f>
        <v/>
      </c>
      <c r="F1513" s="6">
        <f>IF(B1513&amp;""="","",IFERROR(INDEX('الطلاب'!$C$6:$C$305,MATCH(B1513&amp;"",'الطلاب'!$A$6:$A$305,0))&amp;"",""))</f>
        <v/>
      </c>
    </row>
    <row r="1514">
      <c r="A1514" s="5" t="n"/>
      <c r="B1514" s="5" t="n"/>
      <c r="C1514" s="5" t="n"/>
      <c r="D1514" s="5" t="n"/>
      <c r="E1514" s="6">
        <f>IF(B1514&amp;""="","",IFERROR(INDEX('الطلاب'!$B$6:$B$305,MATCH(B1514&amp;"",'الطلاب'!$A$6:$A$305,0))&amp;"","كود غير موجود"))</f>
        <v/>
      </c>
      <c r="F1514" s="6">
        <f>IF(B1514&amp;""="","",IFERROR(INDEX('الطلاب'!$C$6:$C$305,MATCH(B1514&amp;"",'الطلاب'!$A$6:$A$305,0))&amp;"",""))</f>
        <v/>
      </c>
    </row>
    <row r="1515">
      <c r="A1515" s="5" t="n"/>
      <c r="B1515" s="5" t="n"/>
      <c r="C1515" s="5" t="n"/>
      <c r="D1515" s="5" t="n"/>
      <c r="E1515" s="6">
        <f>IF(B1515&amp;""="","",IFERROR(INDEX('الطلاب'!$B$6:$B$305,MATCH(B1515&amp;"",'الطلاب'!$A$6:$A$305,0))&amp;"","كود غير موجود"))</f>
        <v/>
      </c>
      <c r="F1515" s="6">
        <f>IF(B1515&amp;""="","",IFERROR(INDEX('الطلاب'!$C$6:$C$305,MATCH(B1515&amp;"",'الطلاب'!$A$6:$A$305,0))&amp;"",""))</f>
        <v/>
      </c>
    </row>
    <row r="1516">
      <c r="A1516" s="5" t="n"/>
      <c r="B1516" s="5" t="n"/>
      <c r="C1516" s="5" t="n"/>
      <c r="D1516" s="5" t="n"/>
      <c r="E1516" s="6">
        <f>IF(B1516&amp;""="","",IFERROR(INDEX('الطلاب'!$B$6:$B$305,MATCH(B1516&amp;"",'الطلاب'!$A$6:$A$305,0))&amp;"","كود غير موجود"))</f>
        <v/>
      </c>
      <c r="F1516" s="6">
        <f>IF(B1516&amp;""="","",IFERROR(INDEX('الطلاب'!$C$6:$C$305,MATCH(B1516&amp;"",'الطلاب'!$A$6:$A$305,0))&amp;"",""))</f>
        <v/>
      </c>
    </row>
    <row r="1517">
      <c r="A1517" s="5" t="n"/>
      <c r="B1517" s="5" t="n"/>
      <c r="C1517" s="5" t="n"/>
      <c r="D1517" s="5" t="n"/>
      <c r="E1517" s="6">
        <f>IF(B1517&amp;""="","",IFERROR(INDEX('الطلاب'!$B$6:$B$305,MATCH(B1517&amp;"",'الطلاب'!$A$6:$A$305,0))&amp;"","كود غير موجود"))</f>
        <v/>
      </c>
      <c r="F1517" s="6">
        <f>IF(B1517&amp;""="","",IFERROR(INDEX('الطلاب'!$C$6:$C$305,MATCH(B1517&amp;"",'الطلاب'!$A$6:$A$305,0))&amp;"",""))</f>
        <v/>
      </c>
    </row>
    <row r="1518">
      <c r="A1518" s="5" t="n"/>
      <c r="B1518" s="5" t="n"/>
      <c r="C1518" s="5" t="n"/>
      <c r="D1518" s="5" t="n"/>
      <c r="E1518" s="6">
        <f>IF(B1518&amp;""="","",IFERROR(INDEX('الطلاب'!$B$6:$B$305,MATCH(B1518&amp;"",'الطلاب'!$A$6:$A$305,0))&amp;"","كود غير موجود"))</f>
        <v/>
      </c>
      <c r="F1518" s="6">
        <f>IF(B1518&amp;""="","",IFERROR(INDEX('الطلاب'!$C$6:$C$305,MATCH(B1518&amp;"",'الطلاب'!$A$6:$A$305,0))&amp;"",""))</f>
        <v/>
      </c>
    </row>
    <row r="1519">
      <c r="A1519" s="5" t="n"/>
      <c r="B1519" s="5" t="n"/>
      <c r="C1519" s="5" t="n"/>
      <c r="D1519" s="5" t="n"/>
      <c r="E1519" s="6">
        <f>IF(B1519&amp;""="","",IFERROR(INDEX('الطلاب'!$B$6:$B$305,MATCH(B1519&amp;"",'الطلاب'!$A$6:$A$305,0))&amp;"","كود غير موجود"))</f>
        <v/>
      </c>
      <c r="F1519" s="6">
        <f>IF(B1519&amp;""="","",IFERROR(INDEX('الطلاب'!$C$6:$C$305,MATCH(B1519&amp;"",'الطلاب'!$A$6:$A$305,0))&amp;"",""))</f>
        <v/>
      </c>
    </row>
    <row r="1520">
      <c r="A1520" s="5" t="n"/>
      <c r="B1520" s="5" t="n"/>
      <c r="C1520" s="5" t="n"/>
      <c r="D1520" s="5" t="n"/>
      <c r="E1520" s="6">
        <f>IF(B1520&amp;""="","",IFERROR(INDEX('الطلاب'!$B$6:$B$305,MATCH(B1520&amp;"",'الطلاب'!$A$6:$A$305,0))&amp;"","كود غير موجود"))</f>
        <v/>
      </c>
      <c r="F1520" s="6">
        <f>IF(B1520&amp;""="","",IFERROR(INDEX('الطلاب'!$C$6:$C$305,MATCH(B1520&amp;"",'الطلاب'!$A$6:$A$305,0))&amp;"",""))</f>
        <v/>
      </c>
    </row>
    <row r="1521">
      <c r="A1521" s="5" t="n"/>
      <c r="B1521" s="5" t="n"/>
      <c r="C1521" s="5" t="n"/>
      <c r="D1521" s="5" t="n"/>
      <c r="E1521" s="6">
        <f>IF(B1521&amp;""="","",IFERROR(INDEX('الطلاب'!$B$6:$B$305,MATCH(B1521&amp;"",'الطلاب'!$A$6:$A$305,0))&amp;"","كود غير موجود"))</f>
        <v/>
      </c>
      <c r="F1521" s="6">
        <f>IF(B1521&amp;""="","",IFERROR(INDEX('الطلاب'!$C$6:$C$305,MATCH(B1521&amp;"",'الطلاب'!$A$6:$A$305,0))&amp;"",""))</f>
        <v/>
      </c>
    </row>
    <row r="1522">
      <c r="A1522" s="5" t="n"/>
      <c r="B1522" s="5" t="n"/>
      <c r="C1522" s="5" t="n"/>
      <c r="D1522" s="5" t="n"/>
      <c r="E1522" s="6">
        <f>IF(B1522&amp;""="","",IFERROR(INDEX('الطلاب'!$B$6:$B$305,MATCH(B1522&amp;"",'الطلاب'!$A$6:$A$305,0))&amp;"","كود غير موجود"))</f>
        <v/>
      </c>
      <c r="F1522" s="6">
        <f>IF(B1522&amp;""="","",IFERROR(INDEX('الطلاب'!$C$6:$C$305,MATCH(B1522&amp;"",'الطلاب'!$A$6:$A$305,0))&amp;"",""))</f>
        <v/>
      </c>
    </row>
    <row r="1523">
      <c r="A1523" s="5" t="n"/>
      <c r="B1523" s="5" t="n"/>
      <c r="C1523" s="5" t="n"/>
      <c r="D1523" s="5" t="n"/>
      <c r="E1523" s="6">
        <f>IF(B1523&amp;""="","",IFERROR(INDEX('الطلاب'!$B$6:$B$305,MATCH(B1523&amp;"",'الطلاب'!$A$6:$A$305,0))&amp;"","كود غير موجود"))</f>
        <v/>
      </c>
      <c r="F1523" s="6">
        <f>IF(B1523&amp;""="","",IFERROR(INDEX('الطلاب'!$C$6:$C$305,MATCH(B1523&amp;"",'الطلاب'!$A$6:$A$305,0))&amp;"",""))</f>
        <v/>
      </c>
    </row>
    <row r="1524">
      <c r="A1524" s="5" t="n"/>
      <c r="B1524" s="5" t="n"/>
      <c r="C1524" s="5" t="n"/>
      <c r="D1524" s="5" t="n"/>
      <c r="E1524" s="6">
        <f>IF(B1524&amp;""="","",IFERROR(INDEX('الطلاب'!$B$6:$B$305,MATCH(B1524&amp;"",'الطلاب'!$A$6:$A$305,0))&amp;"","كود غير موجود"))</f>
        <v/>
      </c>
      <c r="F1524" s="6">
        <f>IF(B1524&amp;""="","",IFERROR(INDEX('الطلاب'!$C$6:$C$305,MATCH(B1524&amp;"",'الطلاب'!$A$6:$A$305,0))&amp;"",""))</f>
        <v/>
      </c>
    </row>
    <row r="1525">
      <c r="A1525" s="5" t="n"/>
      <c r="B1525" s="5" t="n"/>
      <c r="C1525" s="5" t="n"/>
      <c r="D1525" s="5" t="n"/>
      <c r="E1525" s="6">
        <f>IF(B1525&amp;""="","",IFERROR(INDEX('الطلاب'!$B$6:$B$305,MATCH(B1525&amp;"",'الطلاب'!$A$6:$A$305,0))&amp;"","كود غير موجود"))</f>
        <v/>
      </c>
      <c r="F1525" s="6">
        <f>IF(B1525&amp;""="","",IFERROR(INDEX('الطلاب'!$C$6:$C$305,MATCH(B1525&amp;"",'الطلاب'!$A$6:$A$305,0))&amp;"",""))</f>
        <v/>
      </c>
    </row>
    <row r="1526">
      <c r="A1526" s="5" t="n"/>
      <c r="B1526" s="5" t="n"/>
      <c r="C1526" s="5" t="n"/>
      <c r="D1526" s="5" t="n"/>
      <c r="E1526" s="6">
        <f>IF(B1526&amp;""="","",IFERROR(INDEX('الطلاب'!$B$6:$B$305,MATCH(B1526&amp;"",'الطلاب'!$A$6:$A$305,0))&amp;"","كود غير موجود"))</f>
        <v/>
      </c>
      <c r="F1526" s="6">
        <f>IF(B1526&amp;""="","",IFERROR(INDEX('الطلاب'!$C$6:$C$305,MATCH(B1526&amp;"",'الطلاب'!$A$6:$A$305,0))&amp;"",""))</f>
        <v/>
      </c>
    </row>
    <row r="1527">
      <c r="A1527" s="5" t="n"/>
      <c r="B1527" s="5" t="n"/>
      <c r="C1527" s="5" t="n"/>
      <c r="D1527" s="5" t="n"/>
      <c r="E1527" s="6">
        <f>IF(B1527&amp;""="","",IFERROR(INDEX('الطلاب'!$B$6:$B$305,MATCH(B1527&amp;"",'الطلاب'!$A$6:$A$305,0))&amp;"","كود غير موجود"))</f>
        <v/>
      </c>
      <c r="F1527" s="6">
        <f>IF(B1527&amp;""="","",IFERROR(INDEX('الطلاب'!$C$6:$C$305,MATCH(B1527&amp;"",'الطلاب'!$A$6:$A$305,0))&amp;"",""))</f>
        <v/>
      </c>
    </row>
    <row r="1528">
      <c r="A1528" s="5" t="n"/>
      <c r="B1528" s="5" t="n"/>
      <c r="C1528" s="5" t="n"/>
      <c r="D1528" s="5" t="n"/>
      <c r="E1528" s="6">
        <f>IF(B1528&amp;""="","",IFERROR(INDEX('الطلاب'!$B$6:$B$305,MATCH(B1528&amp;"",'الطلاب'!$A$6:$A$305,0))&amp;"","كود غير موجود"))</f>
        <v/>
      </c>
      <c r="F1528" s="6">
        <f>IF(B1528&amp;""="","",IFERROR(INDEX('الطلاب'!$C$6:$C$305,MATCH(B1528&amp;"",'الطلاب'!$A$6:$A$305,0))&amp;"",""))</f>
        <v/>
      </c>
    </row>
    <row r="1529">
      <c r="A1529" s="5" t="n"/>
      <c r="B1529" s="5" t="n"/>
      <c r="C1529" s="5" t="n"/>
      <c r="D1529" s="5" t="n"/>
      <c r="E1529" s="6">
        <f>IF(B1529&amp;""="","",IFERROR(INDEX('الطلاب'!$B$6:$B$305,MATCH(B1529&amp;"",'الطلاب'!$A$6:$A$305,0))&amp;"","كود غير موجود"))</f>
        <v/>
      </c>
      <c r="F1529" s="6">
        <f>IF(B1529&amp;""="","",IFERROR(INDEX('الطلاب'!$C$6:$C$305,MATCH(B1529&amp;"",'الطلاب'!$A$6:$A$305,0))&amp;"",""))</f>
        <v/>
      </c>
    </row>
    <row r="1530">
      <c r="A1530" s="5" t="n"/>
      <c r="B1530" s="5" t="n"/>
      <c r="C1530" s="5" t="n"/>
      <c r="D1530" s="5" t="n"/>
      <c r="E1530" s="6">
        <f>IF(B1530&amp;""="","",IFERROR(INDEX('الطلاب'!$B$6:$B$305,MATCH(B1530&amp;"",'الطلاب'!$A$6:$A$305,0))&amp;"","كود غير موجود"))</f>
        <v/>
      </c>
      <c r="F1530" s="6">
        <f>IF(B1530&amp;""="","",IFERROR(INDEX('الطلاب'!$C$6:$C$305,MATCH(B1530&amp;"",'الطلاب'!$A$6:$A$305,0))&amp;"",""))</f>
        <v/>
      </c>
    </row>
    <row r="1531">
      <c r="A1531" s="5" t="n"/>
      <c r="B1531" s="5" t="n"/>
      <c r="C1531" s="5" t="n"/>
      <c r="D1531" s="5" t="n"/>
      <c r="E1531" s="6">
        <f>IF(B1531&amp;""="","",IFERROR(INDEX('الطلاب'!$B$6:$B$305,MATCH(B1531&amp;"",'الطلاب'!$A$6:$A$305,0))&amp;"","كود غير موجود"))</f>
        <v/>
      </c>
      <c r="F1531" s="6">
        <f>IF(B1531&amp;""="","",IFERROR(INDEX('الطلاب'!$C$6:$C$305,MATCH(B1531&amp;"",'الطلاب'!$A$6:$A$305,0))&amp;"",""))</f>
        <v/>
      </c>
    </row>
    <row r="1532">
      <c r="A1532" s="5" t="n"/>
      <c r="B1532" s="5" t="n"/>
      <c r="C1532" s="5" t="n"/>
      <c r="D1532" s="5" t="n"/>
      <c r="E1532" s="6">
        <f>IF(B1532&amp;""="","",IFERROR(INDEX('الطلاب'!$B$6:$B$305,MATCH(B1532&amp;"",'الطلاب'!$A$6:$A$305,0))&amp;"","كود غير موجود"))</f>
        <v/>
      </c>
      <c r="F1532" s="6">
        <f>IF(B1532&amp;""="","",IFERROR(INDEX('الطلاب'!$C$6:$C$305,MATCH(B1532&amp;"",'الطلاب'!$A$6:$A$305,0))&amp;"",""))</f>
        <v/>
      </c>
    </row>
    <row r="1533">
      <c r="A1533" s="5" t="n"/>
      <c r="B1533" s="5" t="n"/>
      <c r="C1533" s="5" t="n"/>
      <c r="D1533" s="5" t="n"/>
      <c r="E1533" s="6">
        <f>IF(B1533&amp;""="","",IFERROR(INDEX('الطلاب'!$B$6:$B$305,MATCH(B1533&amp;"",'الطلاب'!$A$6:$A$305,0))&amp;"","كود غير موجود"))</f>
        <v/>
      </c>
      <c r="F1533" s="6">
        <f>IF(B1533&amp;""="","",IFERROR(INDEX('الطلاب'!$C$6:$C$305,MATCH(B1533&amp;"",'الطلاب'!$A$6:$A$305,0))&amp;"",""))</f>
        <v/>
      </c>
    </row>
    <row r="1534">
      <c r="A1534" s="5" t="n"/>
      <c r="B1534" s="5" t="n"/>
      <c r="C1534" s="5" t="n"/>
      <c r="D1534" s="5" t="n"/>
      <c r="E1534" s="6">
        <f>IF(B1534&amp;""="","",IFERROR(INDEX('الطلاب'!$B$6:$B$305,MATCH(B1534&amp;"",'الطلاب'!$A$6:$A$305,0))&amp;"","كود غير موجود"))</f>
        <v/>
      </c>
      <c r="F1534" s="6">
        <f>IF(B1534&amp;""="","",IFERROR(INDEX('الطلاب'!$C$6:$C$305,MATCH(B1534&amp;"",'الطلاب'!$A$6:$A$305,0))&amp;"",""))</f>
        <v/>
      </c>
    </row>
    <row r="1535">
      <c r="A1535" s="5" t="n"/>
      <c r="B1535" s="5" t="n"/>
      <c r="C1535" s="5" t="n"/>
      <c r="D1535" s="5" t="n"/>
      <c r="E1535" s="6">
        <f>IF(B1535&amp;""="","",IFERROR(INDEX('الطلاب'!$B$6:$B$305,MATCH(B1535&amp;"",'الطلاب'!$A$6:$A$305,0))&amp;"","كود غير موجود"))</f>
        <v/>
      </c>
      <c r="F1535" s="6">
        <f>IF(B1535&amp;""="","",IFERROR(INDEX('الطلاب'!$C$6:$C$305,MATCH(B1535&amp;"",'الطلاب'!$A$6:$A$305,0))&amp;"",""))</f>
        <v/>
      </c>
    </row>
    <row r="1536">
      <c r="A1536" s="5" t="n"/>
      <c r="B1536" s="5" t="n"/>
      <c r="C1536" s="5" t="n"/>
      <c r="D1536" s="5" t="n"/>
      <c r="E1536" s="6">
        <f>IF(B1536&amp;""="","",IFERROR(INDEX('الطلاب'!$B$6:$B$305,MATCH(B1536&amp;"",'الطلاب'!$A$6:$A$305,0))&amp;"","كود غير موجود"))</f>
        <v/>
      </c>
      <c r="F1536" s="6">
        <f>IF(B1536&amp;""="","",IFERROR(INDEX('الطلاب'!$C$6:$C$305,MATCH(B1536&amp;"",'الطلاب'!$A$6:$A$305,0))&amp;"",""))</f>
        <v/>
      </c>
    </row>
    <row r="1537">
      <c r="A1537" s="5" t="n"/>
      <c r="B1537" s="5" t="n"/>
      <c r="C1537" s="5" t="n"/>
      <c r="D1537" s="5" t="n"/>
      <c r="E1537" s="6">
        <f>IF(B1537&amp;""="","",IFERROR(INDEX('الطلاب'!$B$6:$B$305,MATCH(B1537&amp;"",'الطلاب'!$A$6:$A$305,0))&amp;"","كود غير موجود"))</f>
        <v/>
      </c>
      <c r="F1537" s="6">
        <f>IF(B1537&amp;""="","",IFERROR(INDEX('الطلاب'!$C$6:$C$305,MATCH(B1537&amp;"",'الطلاب'!$A$6:$A$305,0))&amp;"",""))</f>
        <v/>
      </c>
    </row>
    <row r="1538">
      <c r="A1538" s="5" t="n"/>
      <c r="B1538" s="5" t="n"/>
      <c r="C1538" s="5" t="n"/>
      <c r="D1538" s="5" t="n"/>
      <c r="E1538" s="6">
        <f>IF(B1538&amp;""="","",IFERROR(INDEX('الطلاب'!$B$6:$B$305,MATCH(B1538&amp;"",'الطلاب'!$A$6:$A$305,0))&amp;"","كود غير موجود"))</f>
        <v/>
      </c>
      <c r="F1538" s="6">
        <f>IF(B1538&amp;""="","",IFERROR(INDEX('الطلاب'!$C$6:$C$305,MATCH(B1538&amp;"",'الطلاب'!$A$6:$A$305,0))&amp;"",""))</f>
        <v/>
      </c>
    </row>
    <row r="1539">
      <c r="A1539" s="5" t="n"/>
      <c r="B1539" s="5" t="n"/>
      <c r="C1539" s="5" t="n"/>
      <c r="D1539" s="5" t="n"/>
      <c r="E1539" s="6">
        <f>IF(B1539&amp;""="","",IFERROR(INDEX('الطلاب'!$B$6:$B$305,MATCH(B1539&amp;"",'الطلاب'!$A$6:$A$305,0))&amp;"","كود غير موجود"))</f>
        <v/>
      </c>
      <c r="F1539" s="6">
        <f>IF(B1539&amp;""="","",IFERROR(INDEX('الطلاب'!$C$6:$C$305,MATCH(B1539&amp;"",'الطلاب'!$A$6:$A$305,0))&amp;"",""))</f>
        <v/>
      </c>
    </row>
    <row r="1540">
      <c r="A1540" s="5" t="n"/>
      <c r="B1540" s="5" t="n"/>
      <c r="C1540" s="5" t="n"/>
      <c r="D1540" s="5" t="n"/>
      <c r="E1540" s="6">
        <f>IF(B1540&amp;""="","",IFERROR(INDEX('الطلاب'!$B$6:$B$305,MATCH(B1540&amp;"",'الطلاب'!$A$6:$A$305,0))&amp;"","كود غير موجود"))</f>
        <v/>
      </c>
      <c r="F1540" s="6">
        <f>IF(B1540&amp;""="","",IFERROR(INDEX('الطلاب'!$C$6:$C$305,MATCH(B1540&amp;"",'الطلاب'!$A$6:$A$305,0))&amp;"",""))</f>
        <v/>
      </c>
    </row>
    <row r="1541">
      <c r="A1541" s="5" t="n"/>
      <c r="B1541" s="5" t="n"/>
      <c r="C1541" s="5" t="n"/>
      <c r="D1541" s="5" t="n"/>
      <c r="E1541" s="6">
        <f>IF(B1541&amp;""="","",IFERROR(INDEX('الطلاب'!$B$6:$B$305,MATCH(B1541&amp;"",'الطلاب'!$A$6:$A$305,0))&amp;"","كود غير موجود"))</f>
        <v/>
      </c>
      <c r="F1541" s="6">
        <f>IF(B1541&amp;""="","",IFERROR(INDEX('الطلاب'!$C$6:$C$305,MATCH(B1541&amp;"",'الطلاب'!$A$6:$A$305,0))&amp;"",""))</f>
        <v/>
      </c>
    </row>
    <row r="1542">
      <c r="A1542" s="5" t="n"/>
      <c r="B1542" s="5" t="n"/>
      <c r="C1542" s="5" t="n"/>
      <c r="D1542" s="5" t="n"/>
      <c r="E1542" s="6">
        <f>IF(B1542&amp;""="","",IFERROR(INDEX('الطلاب'!$B$6:$B$305,MATCH(B1542&amp;"",'الطلاب'!$A$6:$A$305,0))&amp;"","كود غير موجود"))</f>
        <v/>
      </c>
      <c r="F1542" s="6">
        <f>IF(B1542&amp;""="","",IFERROR(INDEX('الطلاب'!$C$6:$C$305,MATCH(B1542&amp;"",'الطلاب'!$A$6:$A$305,0))&amp;"",""))</f>
        <v/>
      </c>
    </row>
    <row r="1543">
      <c r="A1543" s="5" t="n"/>
      <c r="B1543" s="5" t="n"/>
      <c r="C1543" s="5" t="n"/>
      <c r="D1543" s="5" t="n"/>
      <c r="E1543" s="6">
        <f>IF(B1543&amp;""="","",IFERROR(INDEX('الطلاب'!$B$6:$B$305,MATCH(B1543&amp;"",'الطلاب'!$A$6:$A$305,0))&amp;"","كود غير موجود"))</f>
        <v/>
      </c>
      <c r="F1543" s="6">
        <f>IF(B1543&amp;""="","",IFERROR(INDEX('الطلاب'!$C$6:$C$305,MATCH(B1543&amp;"",'الطلاب'!$A$6:$A$305,0))&amp;"",""))</f>
        <v/>
      </c>
    </row>
    <row r="1544">
      <c r="A1544" s="5" t="n"/>
      <c r="B1544" s="5" t="n"/>
      <c r="C1544" s="5" t="n"/>
      <c r="D1544" s="5" t="n"/>
      <c r="E1544" s="6">
        <f>IF(B1544&amp;""="","",IFERROR(INDEX('الطلاب'!$B$6:$B$305,MATCH(B1544&amp;"",'الطلاب'!$A$6:$A$305,0))&amp;"","كود غير موجود"))</f>
        <v/>
      </c>
      <c r="F1544" s="6">
        <f>IF(B1544&amp;""="","",IFERROR(INDEX('الطلاب'!$C$6:$C$305,MATCH(B1544&amp;"",'الطلاب'!$A$6:$A$305,0))&amp;"",""))</f>
        <v/>
      </c>
    </row>
    <row r="1545">
      <c r="A1545" s="5" t="n"/>
      <c r="B1545" s="5" t="n"/>
      <c r="C1545" s="5" t="n"/>
      <c r="D1545" s="5" t="n"/>
      <c r="E1545" s="6">
        <f>IF(B1545&amp;""="","",IFERROR(INDEX('الطلاب'!$B$6:$B$305,MATCH(B1545&amp;"",'الطلاب'!$A$6:$A$305,0))&amp;"","كود غير موجود"))</f>
        <v/>
      </c>
      <c r="F1545" s="6">
        <f>IF(B1545&amp;""="","",IFERROR(INDEX('الطلاب'!$C$6:$C$305,MATCH(B1545&amp;"",'الطلاب'!$A$6:$A$305,0))&amp;"",""))</f>
        <v/>
      </c>
    </row>
    <row r="1546">
      <c r="A1546" s="5" t="n"/>
      <c r="B1546" s="5" t="n"/>
      <c r="C1546" s="5" t="n"/>
      <c r="D1546" s="5" t="n"/>
      <c r="E1546" s="6">
        <f>IF(B1546&amp;""="","",IFERROR(INDEX('الطلاب'!$B$6:$B$305,MATCH(B1546&amp;"",'الطلاب'!$A$6:$A$305,0))&amp;"","كود غير موجود"))</f>
        <v/>
      </c>
      <c r="F1546" s="6">
        <f>IF(B1546&amp;""="","",IFERROR(INDEX('الطلاب'!$C$6:$C$305,MATCH(B1546&amp;"",'الطلاب'!$A$6:$A$305,0))&amp;"",""))</f>
        <v/>
      </c>
    </row>
    <row r="1547">
      <c r="A1547" s="5" t="n"/>
      <c r="B1547" s="5" t="n"/>
      <c r="C1547" s="5" t="n"/>
      <c r="D1547" s="5" t="n"/>
      <c r="E1547" s="6">
        <f>IF(B1547&amp;""="","",IFERROR(INDEX('الطلاب'!$B$6:$B$305,MATCH(B1547&amp;"",'الطلاب'!$A$6:$A$305,0))&amp;"","كود غير موجود"))</f>
        <v/>
      </c>
      <c r="F1547" s="6">
        <f>IF(B1547&amp;""="","",IFERROR(INDEX('الطلاب'!$C$6:$C$305,MATCH(B1547&amp;"",'الطلاب'!$A$6:$A$305,0))&amp;"",""))</f>
        <v/>
      </c>
    </row>
    <row r="1548">
      <c r="A1548" s="5" t="n"/>
      <c r="B1548" s="5" t="n"/>
      <c r="C1548" s="5" t="n"/>
      <c r="D1548" s="5" t="n"/>
      <c r="E1548" s="6">
        <f>IF(B1548&amp;""="","",IFERROR(INDEX('الطلاب'!$B$6:$B$305,MATCH(B1548&amp;"",'الطلاب'!$A$6:$A$305,0))&amp;"","كود غير موجود"))</f>
        <v/>
      </c>
      <c r="F1548" s="6">
        <f>IF(B1548&amp;""="","",IFERROR(INDEX('الطلاب'!$C$6:$C$305,MATCH(B1548&amp;"",'الطلاب'!$A$6:$A$305,0))&amp;"",""))</f>
        <v/>
      </c>
    </row>
    <row r="1549">
      <c r="A1549" s="5" t="n"/>
      <c r="B1549" s="5" t="n"/>
      <c r="C1549" s="5" t="n"/>
      <c r="D1549" s="5" t="n"/>
      <c r="E1549" s="6">
        <f>IF(B1549&amp;""="","",IFERROR(INDEX('الطلاب'!$B$6:$B$305,MATCH(B1549&amp;"",'الطلاب'!$A$6:$A$305,0))&amp;"","كود غير موجود"))</f>
        <v/>
      </c>
      <c r="F1549" s="6">
        <f>IF(B1549&amp;""="","",IFERROR(INDEX('الطلاب'!$C$6:$C$305,MATCH(B1549&amp;"",'الطلاب'!$A$6:$A$305,0))&amp;"",""))</f>
        <v/>
      </c>
    </row>
    <row r="1550">
      <c r="A1550" s="5" t="n"/>
      <c r="B1550" s="5" t="n"/>
      <c r="C1550" s="5" t="n"/>
      <c r="D1550" s="5" t="n"/>
      <c r="E1550" s="6">
        <f>IF(B1550&amp;""="","",IFERROR(INDEX('الطلاب'!$B$6:$B$305,MATCH(B1550&amp;"",'الطلاب'!$A$6:$A$305,0))&amp;"","كود غير موجود"))</f>
        <v/>
      </c>
      <c r="F1550" s="6">
        <f>IF(B1550&amp;""="","",IFERROR(INDEX('الطلاب'!$C$6:$C$305,MATCH(B1550&amp;"",'الطلاب'!$A$6:$A$305,0))&amp;"",""))</f>
        <v/>
      </c>
    </row>
    <row r="1551">
      <c r="A1551" s="5" t="n"/>
      <c r="B1551" s="5" t="n"/>
      <c r="C1551" s="5" t="n"/>
      <c r="D1551" s="5" t="n"/>
      <c r="E1551" s="6">
        <f>IF(B1551&amp;""="","",IFERROR(INDEX('الطلاب'!$B$6:$B$305,MATCH(B1551&amp;"",'الطلاب'!$A$6:$A$305,0))&amp;"","كود غير موجود"))</f>
        <v/>
      </c>
      <c r="F1551" s="6">
        <f>IF(B1551&amp;""="","",IFERROR(INDEX('الطلاب'!$C$6:$C$305,MATCH(B1551&amp;"",'الطلاب'!$A$6:$A$305,0))&amp;"",""))</f>
        <v/>
      </c>
    </row>
    <row r="1552">
      <c r="A1552" s="5" t="n"/>
      <c r="B1552" s="5" t="n"/>
      <c r="C1552" s="5" t="n"/>
      <c r="D1552" s="5" t="n"/>
      <c r="E1552" s="6">
        <f>IF(B1552&amp;""="","",IFERROR(INDEX('الطلاب'!$B$6:$B$305,MATCH(B1552&amp;"",'الطلاب'!$A$6:$A$305,0))&amp;"","كود غير موجود"))</f>
        <v/>
      </c>
      <c r="F1552" s="6">
        <f>IF(B1552&amp;""="","",IFERROR(INDEX('الطلاب'!$C$6:$C$305,MATCH(B1552&amp;"",'الطلاب'!$A$6:$A$305,0))&amp;"",""))</f>
        <v/>
      </c>
    </row>
    <row r="1553">
      <c r="A1553" s="5" t="n"/>
      <c r="B1553" s="5" t="n"/>
      <c r="C1553" s="5" t="n"/>
      <c r="D1553" s="5" t="n"/>
      <c r="E1553" s="6">
        <f>IF(B1553&amp;""="","",IFERROR(INDEX('الطلاب'!$B$6:$B$305,MATCH(B1553&amp;"",'الطلاب'!$A$6:$A$305,0))&amp;"","كود غير موجود"))</f>
        <v/>
      </c>
      <c r="F1553" s="6">
        <f>IF(B1553&amp;""="","",IFERROR(INDEX('الطلاب'!$C$6:$C$305,MATCH(B1553&amp;"",'الطلاب'!$A$6:$A$305,0))&amp;"",""))</f>
        <v/>
      </c>
    </row>
    <row r="1554">
      <c r="A1554" s="5" t="n"/>
      <c r="B1554" s="5" t="n"/>
      <c r="C1554" s="5" t="n"/>
      <c r="D1554" s="5" t="n"/>
      <c r="E1554" s="6">
        <f>IF(B1554&amp;""="","",IFERROR(INDEX('الطلاب'!$B$6:$B$305,MATCH(B1554&amp;"",'الطلاب'!$A$6:$A$305,0))&amp;"","كود غير موجود"))</f>
        <v/>
      </c>
      <c r="F1554" s="6">
        <f>IF(B1554&amp;""="","",IFERROR(INDEX('الطلاب'!$C$6:$C$305,MATCH(B1554&amp;"",'الطلاب'!$A$6:$A$305,0))&amp;"",""))</f>
        <v/>
      </c>
    </row>
    <row r="1555">
      <c r="A1555" s="5" t="n"/>
      <c r="B1555" s="5" t="n"/>
      <c r="C1555" s="5" t="n"/>
      <c r="D1555" s="5" t="n"/>
      <c r="E1555" s="6">
        <f>IF(B1555&amp;""="","",IFERROR(INDEX('الطلاب'!$B$6:$B$305,MATCH(B1555&amp;"",'الطلاب'!$A$6:$A$305,0))&amp;"","كود غير موجود"))</f>
        <v/>
      </c>
      <c r="F1555" s="6">
        <f>IF(B1555&amp;""="","",IFERROR(INDEX('الطلاب'!$C$6:$C$305,MATCH(B1555&amp;"",'الطلاب'!$A$6:$A$305,0))&amp;"",""))</f>
        <v/>
      </c>
    </row>
    <row r="1556">
      <c r="A1556" s="5" t="n"/>
      <c r="B1556" s="5" t="n"/>
      <c r="C1556" s="5" t="n"/>
      <c r="D1556" s="5" t="n"/>
      <c r="E1556" s="6">
        <f>IF(B1556&amp;""="","",IFERROR(INDEX('الطلاب'!$B$6:$B$305,MATCH(B1556&amp;"",'الطلاب'!$A$6:$A$305,0))&amp;"","كود غير موجود"))</f>
        <v/>
      </c>
      <c r="F1556" s="6">
        <f>IF(B1556&amp;""="","",IFERROR(INDEX('الطلاب'!$C$6:$C$305,MATCH(B1556&amp;"",'الطلاب'!$A$6:$A$305,0))&amp;"",""))</f>
        <v/>
      </c>
    </row>
    <row r="1557">
      <c r="A1557" s="5" t="n"/>
      <c r="B1557" s="5" t="n"/>
      <c r="C1557" s="5" t="n"/>
      <c r="D1557" s="5" t="n"/>
      <c r="E1557" s="6">
        <f>IF(B1557&amp;""="","",IFERROR(INDEX('الطلاب'!$B$6:$B$305,MATCH(B1557&amp;"",'الطلاب'!$A$6:$A$305,0))&amp;"","كود غير موجود"))</f>
        <v/>
      </c>
      <c r="F1557" s="6">
        <f>IF(B1557&amp;""="","",IFERROR(INDEX('الطلاب'!$C$6:$C$305,MATCH(B1557&amp;"",'الطلاب'!$A$6:$A$305,0))&amp;"",""))</f>
        <v/>
      </c>
    </row>
    <row r="1558">
      <c r="A1558" s="5" t="n"/>
      <c r="B1558" s="5" t="n"/>
      <c r="C1558" s="5" t="n"/>
      <c r="D1558" s="5" t="n"/>
      <c r="E1558" s="6">
        <f>IF(B1558&amp;""="","",IFERROR(INDEX('الطلاب'!$B$6:$B$305,MATCH(B1558&amp;"",'الطلاب'!$A$6:$A$305,0))&amp;"","كود غير موجود"))</f>
        <v/>
      </c>
      <c r="F1558" s="6">
        <f>IF(B1558&amp;""="","",IFERROR(INDEX('الطلاب'!$C$6:$C$305,MATCH(B1558&amp;"",'الطلاب'!$A$6:$A$305,0))&amp;"",""))</f>
        <v/>
      </c>
    </row>
    <row r="1559">
      <c r="A1559" s="5" t="n"/>
      <c r="B1559" s="5" t="n"/>
      <c r="C1559" s="5" t="n"/>
      <c r="D1559" s="5" t="n"/>
      <c r="E1559" s="6">
        <f>IF(B1559&amp;""="","",IFERROR(INDEX('الطلاب'!$B$6:$B$305,MATCH(B1559&amp;"",'الطلاب'!$A$6:$A$305,0))&amp;"","كود غير موجود"))</f>
        <v/>
      </c>
      <c r="F1559" s="6">
        <f>IF(B1559&amp;""="","",IFERROR(INDEX('الطلاب'!$C$6:$C$305,MATCH(B1559&amp;"",'الطلاب'!$A$6:$A$305,0))&amp;"",""))</f>
        <v/>
      </c>
    </row>
    <row r="1560">
      <c r="A1560" s="5" t="n"/>
      <c r="B1560" s="5" t="n"/>
      <c r="C1560" s="5" t="n"/>
      <c r="D1560" s="5" t="n"/>
      <c r="E1560" s="6">
        <f>IF(B1560&amp;""="","",IFERROR(INDEX('الطلاب'!$B$6:$B$305,MATCH(B1560&amp;"",'الطلاب'!$A$6:$A$305,0))&amp;"","كود غير موجود"))</f>
        <v/>
      </c>
      <c r="F1560" s="6">
        <f>IF(B1560&amp;""="","",IFERROR(INDEX('الطلاب'!$C$6:$C$305,MATCH(B1560&amp;"",'الطلاب'!$A$6:$A$305,0))&amp;"",""))</f>
        <v/>
      </c>
    </row>
    <row r="1561">
      <c r="A1561" s="5" t="n"/>
      <c r="B1561" s="5" t="n"/>
      <c r="C1561" s="5" t="n"/>
      <c r="D1561" s="5" t="n"/>
      <c r="E1561" s="6">
        <f>IF(B1561&amp;""="","",IFERROR(INDEX('الطلاب'!$B$6:$B$305,MATCH(B1561&amp;"",'الطلاب'!$A$6:$A$305,0))&amp;"","كود غير موجود"))</f>
        <v/>
      </c>
      <c r="F1561" s="6">
        <f>IF(B1561&amp;""="","",IFERROR(INDEX('الطلاب'!$C$6:$C$305,MATCH(B1561&amp;"",'الطلاب'!$A$6:$A$305,0))&amp;"",""))</f>
        <v/>
      </c>
    </row>
    <row r="1562">
      <c r="A1562" s="5" t="n"/>
      <c r="B1562" s="5" t="n"/>
      <c r="C1562" s="5" t="n"/>
      <c r="D1562" s="5" t="n"/>
      <c r="E1562" s="6">
        <f>IF(B1562&amp;""="","",IFERROR(INDEX('الطلاب'!$B$6:$B$305,MATCH(B1562&amp;"",'الطلاب'!$A$6:$A$305,0))&amp;"","كود غير موجود"))</f>
        <v/>
      </c>
      <c r="F1562" s="6">
        <f>IF(B1562&amp;""="","",IFERROR(INDEX('الطلاب'!$C$6:$C$305,MATCH(B1562&amp;"",'الطلاب'!$A$6:$A$305,0))&amp;"",""))</f>
        <v/>
      </c>
    </row>
    <row r="1563">
      <c r="A1563" s="5" t="n"/>
      <c r="B1563" s="5" t="n"/>
      <c r="C1563" s="5" t="n"/>
      <c r="D1563" s="5" t="n"/>
      <c r="E1563" s="6">
        <f>IF(B1563&amp;""="","",IFERROR(INDEX('الطلاب'!$B$6:$B$305,MATCH(B1563&amp;"",'الطلاب'!$A$6:$A$305,0))&amp;"","كود غير موجود"))</f>
        <v/>
      </c>
      <c r="F1563" s="6">
        <f>IF(B1563&amp;""="","",IFERROR(INDEX('الطلاب'!$C$6:$C$305,MATCH(B1563&amp;"",'الطلاب'!$A$6:$A$305,0))&amp;"",""))</f>
        <v/>
      </c>
    </row>
    <row r="1564">
      <c r="A1564" s="5" t="n"/>
      <c r="B1564" s="5" t="n"/>
      <c r="C1564" s="5" t="n"/>
      <c r="D1564" s="5" t="n"/>
      <c r="E1564" s="6">
        <f>IF(B1564&amp;""="","",IFERROR(INDEX('الطلاب'!$B$6:$B$305,MATCH(B1564&amp;"",'الطلاب'!$A$6:$A$305,0))&amp;"","كود غير موجود"))</f>
        <v/>
      </c>
      <c r="F1564" s="6">
        <f>IF(B1564&amp;""="","",IFERROR(INDEX('الطلاب'!$C$6:$C$305,MATCH(B1564&amp;"",'الطلاب'!$A$6:$A$305,0))&amp;"",""))</f>
        <v/>
      </c>
    </row>
    <row r="1565">
      <c r="A1565" s="5" t="n"/>
      <c r="B1565" s="5" t="n"/>
      <c r="C1565" s="5" t="n"/>
      <c r="D1565" s="5" t="n"/>
      <c r="E1565" s="6">
        <f>IF(B1565&amp;""="","",IFERROR(INDEX('الطلاب'!$B$6:$B$305,MATCH(B1565&amp;"",'الطلاب'!$A$6:$A$305,0))&amp;"","كود غير موجود"))</f>
        <v/>
      </c>
      <c r="F1565" s="6">
        <f>IF(B1565&amp;""="","",IFERROR(INDEX('الطلاب'!$C$6:$C$305,MATCH(B1565&amp;"",'الطلاب'!$A$6:$A$305,0))&amp;"",""))</f>
        <v/>
      </c>
    </row>
    <row r="1566">
      <c r="A1566" s="5" t="n"/>
      <c r="B1566" s="5" t="n"/>
      <c r="C1566" s="5" t="n"/>
      <c r="D1566" s="5" t="n"/>
      <c r="E1566" s="6">
        <f>IF(B1566&amp;""="","",IFERROR(INDEX('الطلاب'!$B$6:$B$305,MATCH(B1566&amp;"",'الطلاب'!$A$6:$A$305,0))&amp;"","كود غير موجود"))</f>
        <v/>
      </c>
      <c r="F1566" s="6">
        <f>IF(B1566&amp;""="","",IFERROR(INDEX('الطلاب'!$C$6:$C$305,MATCH(B1566&amp;"",'الطلاب'!$A$6:$A$305,0))&amp;"",""))</f>
        <v/>
      </c>
    </row>
    <row r="1567">
      <c r="A1567" s="5" t="n"/>
      <c r="B1567" s="5" t="n"/>
      <c r="C1567" s="5" t="n"/>
      <c r="D1567" s="5" t="n"/>
      <c r="E1567" s="6">
        <f>IF(B1567&amp;""="","",IFERROR(INDEX('الطلاب'!$B$6:$B$305,MATCH(B1567&amp;"",'الطلاب'!$A$6:$A$305,0))&amp;"","كود غير موجود"))</f>
        <v/>
      </c>
      <c r="F1567" s="6">
        <f>IF(B1567&amp;""="","",IFERROR(INDEX('الطلاب'!$C$6:$C$305,MATCH(B1567&amp;"",'الطلاب'!$A$6:$A$305,0))&amp;"",""))</f>
        <v/>
      </c>
    </row>
    <row r="1568">
      <c r="A1568" s="5" t="n"/>
      <c r="B1568" s="5" t="n"/>
      <c r="C1568" s="5" t="n"/>
      <c r="D1568" s="5" t="n"/>
      <c r="E1568" s="6">
        <f>IF(B1568&amp;""="","",IFERROR(INDEX('الطلاب'!$B$6:$B$305,MATCH(B1568&amp;"",'الطلاب'!$A$6:$A$305,0))&amp;"","كود غير موجود"))</f>
        <v/>
      </c>
      <c r="F1568" s="6">
        <f>IF(B1568&amp;""="","",IFERROR(INDEX('الطلاب'!$C$6:$C$305,MATCH(B1568&amp;"",'الطلاب'!$A$6:$A$305,0))&amp;"",""))</f>
        <v/>
      </c>
    </row>
    <row r="1569">
      <c r="A1569" s="5" t="n"/>
      <c r="B1569" s="5" t="n"/>
      <c r="C1569" s="5" t="n"/>
      <c r="D1569" s="5" t="n"/>
      <c r="E1569" s="6">
        <f>IF(B1569&amp;""="","",IFERROR(INDEX('الطلاب'!$B$6:$B$305,MATCH(B1569&amp;"",'الطلاب'!$A$6:$A$305,0))&amp;"","كود غير موجود"))</f>
        <v/>
      </c>
      <c r="F1569" s="6">
        <f>IF(B1569&amp;""="","",IFERROR(INDEX('الطلاب'!$C$6:$C$305,MATCH(B1569&amp;"",'الطلاب'!$A$6:$A$305,0))&amp;"",""))</f>
        <v/>
      </c>
    </row>
    <row r="1570">
      <c r="A1570" s="5" t="n"/>
      <c r="B1570" s="5" t="n"/>
      <c r="C1570" s="5" t="n"/>
      <c r="D1570" s="5" t="n"/>
      <c r="E1570" s="6">
        <f>IF(B1570&amp;""="","",IFERROR(INDEX('الطلاب'!$B$6:$B$305,MATCH(B1570&amp;"",'الطلاب'!$A$6:$A$305,0))&amp;"","كود غير موجود"))</f>
        <v/>
      </c>
      <c r="F1570" s="6">
        <f>IF(B1570&amp;""="","",IFERROR(INDEX('الطلاب'!$C$6:$C$305,MATCH(B1570&amp;"",'الطلاب'!$A$6:$A$305,0))&amp;"",""))</f>
        <v/>
      </c>
    </row>
    <row r="1571">
      <c r="A1571" s="5" t="n"/>
      <c r="B1571" s="5" t="n"/>
      <c r="C1571" s="5" t="n"/>
      <c r="D1571" s="5" t="n"/>
      <c r="E1571" s="6">
        <f>IF(B1571&amp;""="","",IFERROR(INDEX('الطلاب'!$B$6:$B$305,MATCH(B1571&amp;"",'الطلاب'!$A$6:$A$305,0))&amp;"","كود غير موجود"))</f>
        <v/>
      </c>
      <c r="F1571" s="6">
        <f>IF(B1571&amp;""="","",IFERROR(INDEX('الطلاب'!$C$6:$C$305,MATCH(B1571&amp;"",'الطلاب'!$A$6:$A$305,0))&amp;"",""))</f>
        <v/>
      </c>
    </row>
    <row r="1572">
      <c r="A1572" s="5" t="n"/>
      <c r="B1572" s="5" t="n"/>
      <c r="C1572" s="5" t="n"/>
      <c r="D1572" s="5" t="n"/>
      <c r="E1572" s="6">
        <f>IF(B1572&amp;""="","",IFERROR(INDEX('الطلاب'!$B$6:$B$305,MATCH(B1572&amp;"",'الطلاب'!$A$6:$A$305,0))&amp;"","كود غير موجود"))</f>
        <v/>
      </c>
      <c r="F1572" s="6">
        <f>IF(B1572&amp;""="","",IFERROR(INDEX('الطلاب'!$C$6:$C$305,MATCH(B1572&amp;"",'الطلاب'!$A$6:$A$305,0))&amp;"",""))</f>
        <v/>
      </c>
    </row>
    <row r="1573">
      <c r="A1573" s="5" t="n"/>
      <c r="B1573" s="5" t="n"/>
      <c r="C1573" s="5" t="n"/>
      <c r="D1573" s="5" t="n"/>
      <c r="E1573" s="6">
        <f>IF(B1573&amp;""="","",IFERROR(INDEX('الطلاب'!$B$6:$B$305,MATCH(B1573&amp;"",'الطلاب'!$A$6:$A$305,0))&amp;"","كود غير موجود"))</f>
        <v/>
      </c>
      <c r="F1573" s="6">
        <f>IF(B1573&amp;""="","",IFERROR(INDEX('الطلاب'!$C$6:$C$305,MATCH(B1573&amp;"",'الطلاب'!$A$6:$A$305,0))&amp;"",""))</f>
        <v/>
      </c>
    </row>
    <row r="1574">
      <c r="A1574" s="5" t="n"/>
      <c r="B1574" s="5" t="n"/>
      <c r="C1574" s="5" t="n"/>
      <c r="D1574" s="5" t="n"/>
      <c r="E1574" s="6">
        <f>IF(B1574&amp;""="","",IFERROR(INDEX('الطلاب'!$B$6:$B$305,MATCH(B1574&amp;"",'الطلاب'!$A$6:$A$305,0))&amp;"","كود غير موجود"))</f>
        <v/>
      </c>
      <c r="F1574" s="6">
        <f>IF(B1574&amp;""="","",IFERROR(INDEX('الطلاب'!$C$6:$C$305,MATCH(B1574&amp;"",'الطلاب'!$A$6:$A$305,0))&amp;"",""))</f>
        <v/>
      </c>
    </row>
    <row r="1575">
      <c r="A1575" s="5" t="n"/>
      <c r="B1575" s="5" t="n"/>
      <c r="C1575" s="5" t="n"/>
      <c r="D1575" s="5" t="n"/>
      <c r="E1575" s="6">
        <f>IF(B1575&amp;""="","",IFERROR(INDEX('الطلاب'!$B$6:$B$305,MATCH(B1575&amp;"",'الطلاب'!$A$6:$A$305,0))&amp;"","كود غير موجود"))</f>
        <v/>
      </c>
      <c r="F1575" s="6">
        <f>IF(B1575&amp;""="","",IFERROR(INDEX('الطلاب'!$C$6:$C$305,MATCH(B1575&amp;"",'الطلاب'!$A$6:$A$305,0))&amp;"",""))</f>
        <v/>
      </c>
    </row>
    <row r="1576">
      <c r="A1576" s="5" t="n"/>
      <c r="B1576" s="5" t="n"/>
      <c r="C1576" s="5" t="n"/>
      <c r="D1576" s="5" t="n"/>
      <c r="E1576" s="6">
        <f>IF(B1576&amp;""="","",IFERROR(INDEX('الطلاب'!$B$6:$B$305,MATCH(B1576&amp;"",'الطلاب'!$A$6:$A$305,0))&amp;"","كود غير موجود"))</f>
        <v/>
      </c>
      <c r="F1576" s="6">
        <f>IF(B1576&amp;""="","",IFERROR(INDEX('الطلاب'!$C$6:$C$305,MATCH(B1576&amp;"",'الطلاب'!$A$6:$A$305,0))&amp;"",""))</f>
        <v/>
      </c>
    </row>
    <row r="1577">
      <c r="A1577" s="5" t="n"/>
      <c r="B1577" s="5" t="n"/>
      <c r="C1577" s="5" t="n"/>
      <c r="D1577" s="5" t="n"/>
      <c r="E1577" s="6">
        <f>IF(B1577&amp;""="","",IFERROR(INDEX('الطلاب'!$B$6:$B$305,MATCH(B1577&amp;"",'الطلاب'!$A$6:$A$305,0))&amp;"","كود غير موجود"))</f>
        <v/>
      </c>
      <c r="F1577" s="6">
        <f>IF(B1577&amp;""="","",IFERROR(INDEX('الطلاب'!$C$6:$C$305,MATCH(B1577&amp;"",'الطلاب'!$A$6:$A$305,0))&amp;"",""))</f>
        <v/>
      </c>
    </row>
    <row r="1578">
      <c r="A1578" s="5" t="n"/>
      <c r="B1578" s="5" t="n"/>
      <c r="C1578" s="5" t="n"/>
      <c r="D1578" s="5" t="n"/>
      <c r="E1578" s="6">
        <f>IF(B1578&amp;""="","",IFERROR(INDEX('الطلاب'!$B$6:$B$305,MATCH(B1578&amp;"",'الطلاب'!$A$6:$A$305,0))&amp;"","كود غير موجود"))</f>
        <v/>
      </c>
      <c r="F1578" s="6">
        <f>IF(B1578&amp;""="","",IFERROR(INDEX('الطلاب'!$C$6:$C$305,MATCH(B1578&amp;"",'الطلاب'!$A$6:$A$305,0))&amp;"",""))</f>
        <v/>
      </c>
    </row>
    <row r="1579">
      <c r="A1579" s="5" t="n"/>
      <c r="B1579" s="5" t="n"/>
      <c r="C1579" s="5" t="n"/>
      <c r="D1579" s="5" t="n"/>
      <c r="E1579" s="6">
        <f>IF(B1579&amp;""="","",IFERROR(INDEX('الطلاب'!$B$6:$B$305,MATCH(B1579&amp;"",'الطلاب'!$A$6:$A$305,0))&amp;"","كود غير موجود"))</f>
        <v/>
      </c>
      <c r="F1579" s="6">
        <f>IF(B1579&amp;""="","",IFERROR(INDEX('الطلاب'!$C$6:$C$305,MATCH(B1579&amp;"",'الطلاب'!$A$6:$A$305,0))&amp;"",""))</f>
        <v/>
      </c>
    </row>
    <row r="1580">
      <c r="A1580" s="5" t="n"/>
      <c r="B1580" s="5" t="n"/>
      <c r="C1580" s="5" t="n"/>
      <c r="D1580" s="5" t="n"/>
      <c r="E1580" s="6">
        <f>IF(B1580&amp;""="","",IFERROR(INDEX('الطلاب'!$B$6:$B$305,MATCH(B1580&amp;"",'الطلاب'!$A$6:$A$305,0))&amp;"","كود غير موجود"))</f>
        <v/>
      </c>
      <c r="F1580" s="6">
        <f>IF(B1580&amp;""="","",IFERROR(INDEX('الطلاب'!$C$6:$C$305,MATCH(B1580&amp;"",'الطلاب'!$A$6:$A$305,0))&amp;"",""))</f>
        <v/>
      </c>
    </row>
    <row r="1581">
      <c r="A1581" s="5" t="n"/>
      <c r="B1581" s="5" t="n"/>
      <c r="C1581" s="5" t="n"/>
      <c r="D1581" s="5" t="n"/>
      <c r="E1581" s="6">
        <f>IF(B1581&amp;""="","",IFERROR(INDEX('الطلاب'!$B$6:$B$305,MATCH(B1581&amp;"",'الطلاب'!$A$6:$A$305,0))&amp;"","كود غير موجود"))</f>
        <v/>
      </c>
      <c r="F1581" s="6">
        <f>IF(B1581&amp;""="","",IFERROR(INDEX('الطلاب'!$C$6:$C$305,MATCH(B1581&amp;"",'الطلاب'!$A$6:$A$305,0))&amp;"",""))</f>
        <v/>
      </c>
    </row>
    <row r="1582">
      <c r="A1582" s="5" t="n"/>
      <c r="B1582" s="5" t="n"/>
      <c r="C1582" s="5" t="n"/>
      <c r="D1582" s="5" t="n"/>
      <c r="E1582" s="6">
        <f>IF(B1582&amp;""="","",IFERROR(INDEX('الطلاب'!$B$6:$B$305,MATCH(B1582&amp;"",'الطلاب'!$A$6:$A$305,0))&amp;"","كود غير موجود"))</f>
        <v/>
      </c>
      <c r="F1582" s="6">
        <f>IF(B1582&amp;""="","",IFERROR(INDEX('الطلاب'!$C$6:$C$305,MATCH(B1582&amp;"",'الطلاب'!$A$6:$A$305,0))&amp;"",""))</f>
        <v/>
      </c>
    </row>
    <row r="1583">
      <c r="A1583" s="5" t="n"/>
      <c r="B1583" s="5" t="n"/>
      <c r="C1583" s="5" t="n"/>
      <c r="D1583" s="5" t="n"/>
      <c r="E1583" s="6">
        <f>IF(B1583&amp;""="","",IFERROR(INDEX('الطلاب'!$B$6:$B$305,MATCH(B1583&amp;"",'الطلاب'!$A$6:$A$305,0))&amp;"","كود غير موجود"))</f>
        <v/>
      </c>
      <c r="F1583" s="6">
        <f>IF(B1583&amp;""="","",IFERROR(INDEX('الطلاب'!$C$6:$C$305,MATCH(B1583&amp;"",'الطلاب'!$A$6:$A$305,0))&amp;"",""))</f>
        <v/>
      </c>
    </row>
    <row r="1584">
      <c r="A1584" s="5" t="n"/>
      <c r="B1584" s="5" t="n"/>
      <c r="C1584" s="5" t="n"/>
      <c r="D1584" s="5" t="n"/>
      <c r="E1584" s="6">
        <f>IF(B1584&amp;""="","",IFERROR(INDEX('الطلاب'!$B$6:$B$305,MATCH(B1584&amp;"",'الطلاب'!$A$6:$A$305,0))&amp;"","كود غير موجود"))</f>
        <v/>
      </c>
      <c r="F1584" s="6">
        <f>IF(B1584&amp;""="","",IFERROR(INDEX('الطلاب'!$C$6:$C$305,MATCH(B1584&amp;"",'الطلاب'!$A$6:$A$305,0))&amp;"",""))</f>
        <v/>
      </c>
    </row>
    <row r="1585">
      <c r="A1585" s="5" t="n"/>
      <c r="B1585" s="5" t="n"/>
      <c r="C1585" s="5" t="n"/>
      <c r="D1585" s="5" t="n"/>
      <c r="E1585" s="6">
        <f>IF(B1585&amp;""="","",IFERROR(INDEX('الطلاب'!$B$6:$B$305,MATCH(B1585&amp;"",'الطلاب'!$A$6:$A$305,0))&amp;"","كود غير موجود"))</f>
        <v/>
      </c>
      <c r="F1585" s="6">
        <f>IF(B1585&amp;""="","",IFERROR(INDEX('الطلاب'!$C$6:$C$305,MATCH(B1585&amp;"",'الطلاب'!$A$6:$A$305,0))&amp;"",""))</f>
        <v/>
      </c>
    </row>
    <row r="1586">
      <c r="A1586" s="5" t="n"/>
      <c r="B1586" s="5" t="n"/>
      <c r="C1586" s="5" t="n"/>
      <c r="D1586" s="5" t="n"/>
      <c r="E1586" s="6">
        <f>IF(B1586&amp;""="","",IFERROR(INDEX('الطلاب'!$B$6:$B$305,MATCH(B1586&amp;"",'الطلاب'!$A$6:$A$305,0))&amp;"","كود غير موجود"))</f>
        <v/>
      </c>
      <c r="F1586" s="6">
        <f>IF(B1586&amp;""="","",IFERROR(INDEX('الطلاب'!$C$6:$C$305,MATCH(B1586&amp;"",'الطلاب'!$A$6:$A$305,0))&amp;"",""))</f>
        <v/>
      </c>
    </row>
    <row r="1587">
      <c r="A1587" s="5" t="n"/>
      <c r="B1587" s="5" t="n"/>
      <c r="C1587" s="5" t="n"/>
      <c r="D1587" s="5" t="n"/>
      <c r="E1587" s="6">
        <f>IF(B1587&amp;""="","",IFERROR(INDEX('الطلاب'!$B$6:$B$305,MATCH(B1587&amp;"",'الطلاب'!$A$6:$A$305,0))&amp;"","كود غير موجود"))</f>
        <v/>
      </c>
      <c r="F1587" s="6">
        <f>IF(B1587&amp;""="","",IFERROR(INDEX('الطلاب'!$C$6:$C$305,MATCH(B1587&amp;"",'الطلاب'!$A$6:$A$305,0))&amp;"",""))</f>
        <v/>
      </c>
    </row>
    <row r="1588">
      <c r="A1588" s="5" t="n"/>
      <c r="B1588" s="5" t="n"/>
      <c r="C1588" s="5" t="n"/>
      <c r="D1588" s="5" t="n"/>
      <c r="E1588" s="6">
        <f>IF(B1588&amp;""="","",IFERROR(INDEX('الطلاب'!$B$6:$B$305,MATCH(B1588&amp;"",'الطلاب'!$A$6:$A$305,0))&amp;"","كود غير موجود"))</f>
        <v/>
      </c>
      <c r="F1588" s="6">
        <f>IF(B1588&amp;""="","",IFERROR(INDEX('الطلاب'!$C$6:$C$305,MATCH(B1588&amp;"",'الطلاب'!$A$6:$A$305,0))&amp;"",""))</f>
        <v/>
      </c>
    </row>
    <row r="1589">
      <c r="A1589" s="5" t="n"/>
      <c r="B1589" s="5" t="n"/>
      <c r="C1589" s="5" t="n"/>
      <c r="D1589" s="5" t="n"/>
      <c r="E1589" s="6">
        <f>IF(B1589&amp;""="","",IFERROR(INDEX('الطلاب'!$B$6:$B$305,MATCH(B1589&amp;"",'الطلاب'!$A$6:$A$305,0))&amp;"","كود غير موجود"))</f>
        <v/>
      </c>
      <c r="F1589" s="6">
        <f>IF(B1589&amp;""="","",IFERROR(INDEX('الطلاب'!$C$6:$C$305,MATCH(B1589&amp;"",'الطلاب'!$A$6:$A$305,0))&amp;"",""))</f>
        <v/>
      </c>
    </row>
    <row r="1590">
      <c r="A1590" s="5" t="n"/>
      <c r="B1590" s="5" t="n"/>
      <c r="C1590" s="5" t="n"/>
      <c r="D1590" s="5" t="n"/>
      <c r="E1590" s="6">
        <f>IF(B1590&amp;""="","",IFERROR(INDEX('الطلاب'!$B$6:$B$305,MATCH(B1590&amp;"",'الطلاب'!$A$6:$A$305,0))&amp;"","كود غير موجود"))</f>
        <v/>
      </c>
      <c r="F1590" s="6">
        <f>IF(B1590&amp;""="","",IFERROR(INDEX('الطلاب'!$C$6:$C$305,MATCH(B1590&amp;"",'الطلاب'!$A$6:$A$305,0))&amp;"",""))</f>
        <v/>
      </c>
    </row>
    <row r="1591">
      <c r="A1591" s="5" t="n"/>
      <c r="B1591" s="5" t="n"/>
      <c r="C1591" s="5" t="n"/>
      <c r="D1591" s="5" t="n"/>
      <c r="E1591" s="6">
        <f>IF(B1591&amp;""="","",IFERROR(INDEX('الطلاب'!$B$6:$B$305,MATCH(B1591&amp;"",'الطلاب'!$A$6:$A$305,0))&amp;"","كود غير موجود"))</f>
        <v/>
      </c>
      <c r="F1591" s="6">
        <f>IF(B1591&amp;""="","",IFERROR(INDEX('الطلاب'!$C$6:$C$305,MATCH(B1591&amp;"",'الطلاب'!$A$6:$A$305,0))&amp;"",""))</f>
        <v/>
      </c>
    </row>
    <row r="1592">
      <c r="A1592" s="5" t="n"/>
      <c r="B1592" s="5" t="n"/>
      <c r="C1592" s="5" t="n"/>
      <c r="D1592" s="5" t="n"/>
      <c r="E1592" s="6">
        <f>IF(B1592&amp;""="","",IFERROR(INDEX('الطلاب'!$B$6:$B$305,MATCH(B1592&amp;"",'الطلاب'!$A$6:$A$305,0))&amp;"","كود غير موجود"))</f>
        <v/>
      </c>
      <c r="F1592" s="6">
        <f>IF(B1592&amp;""="","",IFERROR(INDEX('الطلاب'!$C$6:$C$305,MATCH(B1592&amp;"",'الطلاب'!$A$6:$A$305,0))&amp;"",""))</f>
        <v/>
      </c>
    </row>
    <row r="1593">
      <c r="A1593" s="5" t="n"/>
      <c r="B1593" s="5" t="n"/>
      <c r="C1593" s="5" t="n"/>
      <c r="D1593" s="5" t="n"/>
      <c r="E1593" s="6">
        <f>IF(B1593&amp;""="","",IFERROR(INDEX('الطلاب'!$B$6:$B$305,MATCH(B1593&amp;"",'الطلاب'!$A$6:$A$305,0))&amp;"","كود غير موجود"))</f>
        <v/>
      </c>
      <c r="F1593" s="6">
        <f>IF(B1593&amp;""="","",IFERROR(INDEX('الطلاب'!$C$6:$C$305,MATCH(B1593&amp;"",'الطلاب'!$A$6:$A$305,0))&amp;"",""))</f>
        <v/>
      </c>
    </row>
    <row r="1594">
      <c r="A1594" s="5" t="n"/>
      <c r="B1594" s="5" t="n"/>
      <c r="C1594" s="5" t="n"/>
      <c r="D1594" s="5" t="n"/>
      <c r="E1594" s="6">
        <f>IF(B1594&amp;""="","",IFERROR(INDEX('الطلاب'!$B$6:$B$305,MATCH(B1594&amp;"",'الطلاب'!$A$6:$A$305,0))&amp;"","كود غير موجود"))</f>
        <v/>
      </c>
      <c r="F1594" s="6">
        <f>IF(B1594&amp;""="","",IFERROR(INDEX('الطلاب'!$C$6:$C$305,MATCH(B1594&amp;"",'الطلاب'!$A$6:$A$305,0))&amp;"",""))</f>
        <v/>
      </c>
    </row>
    <row r="1595">
      <c r="A1595" s="5" t="n"/>
      <c r="B1595" s="5" t="n"/>
      <c r="C1595" s="5" t="n"/>
      <c r="D1595" s="5" t="n"/>
      <c r="E1595" s="6">
        <f>IF(B1595&amp;""="","",IFERROR(INDEX('الطلاب'!$B$6:$B$305,MATCH(B1595&amp;"",'الطلاب'!$A$6:$A$305,0))&amp;"","كود غير موجود"))</f>
        <v/>
      </c>
      <c r="F1595" s="6">
        <f>IF(B1595&amp;""="","",IFERROR(INDEX('الطلاب'!$C$6:$C$305,MATCH(B1595&amp;"",'الطلاب'!$A$6:$A$305,0))&amp;"",""))</f>
        <v/>
      </c>
    </row>
    <row r="1596">
      <c r="A1596" s="5" t="n"/>
      <c r="B1596" s="5" t="n"/>
      <c r="C1596" s="5" t="n"/>
      <c r="D1596" s="5" t="n"/>
      <c r="E1596" s="6">
        <f>IF(B1596&amp;""="","",IFERROR(INDEX('الطلاب'!$B$6:$B$305,MATCH(B1596&amp;"",'الطلاب'!$A$6:$A$305,0))&amp;"","كود غير موجود"))</f>
        <v/>
      </c>
      <c r="F1596" s="6">
        <f>IF(B1596&amp;""="","",IFERROR(INDEX('الطلاب'!$C$6:$C$305,MATCH(B1596&amp;"",'الطلاب'!$A$6:$A$305,0))&amp;"",""))</f>
        <v/>
      </c>
    </row>
    <row r="1597">
      <c r="A1597" s="5" t="n"/>
      <c r="B1597" s="5" t="n"/>
      <c r="C1597" s="5" t="n"/>
      <c r="D1597" s="5" t="n"/>
      <c r="E1597" s="6">
        <f>IF(B1597&amp;""="","",IFERROR(INDEX('الطلاب'!$B$6:$B$305,MATCH(B1597&amp;"",'الطلاب'!$A$6:$A$305,0))&amp;"","كود غير موجود"))</f>
        <v/>
      </c>
      <c r="F1597" s="6">
        <f>IF(B1597&amp;""="","",IFERROR(INDEX('الطلاب'!$C$6:$C$305,MATCH(B1597&amp;"",'الطلاب'!$A$6:$A$305,0))&amp;"",""))</f>
        <v/>
      </c>
    </row>
    <row r="1598">
      <c r="A1598" s="5" t="n"/>
      <c r="B1598" s="5" t="n"/>
      <c r="C1598" s="5" t="n"/>
      <c r="D1598" s="5" t="n"/>
      <c r="E1598" s="6">
        <f>IF(B1598&amp;""="","",IFERROR(INDEX('الطلاب'!$B$6:$B$305,MATCH(B1598&amp;"",'الطلاب'!$A$6:$A$305,0))&amp;"","كود غير موجود"))</f>
        <v/>
      </c>
      <c r="F1598" s="6">
        <f>IF(B1598&amp;""="","",IFERROR(INDEX('الطلاب'!$C$6:$C$305,MATCH(B1598&amp;"",'الطلاب'!$A$6:$A$305,0))&amp;"",""))</f>
        <v/>
      </c>
    </row>
    <row r="1599">
      <c r="A1599" s="5" t="n"/>
      <c r="B1599" s="5" t="n"/>
      <c r="C1599" s="5" t="n"/>
      <c r="D1599" s="5" t="n"/>
      <c r="E1599" s="6">
        <f>IF(B1599&amp;""="","",IFERROR(INDEX('الطلاب'!$B$6:$B$305,MATCH(B1599&amp;"",'الطلاب'!$A$6:$A$305,0))&amp;"","كود غير موجود"))</f>
        <v/>
      </c>
      <c r="F1599" s="6">
        <f>IF(B1599&amp;""="","",IFERROR(INDEX('الطلاب'!$C$6:$C$305,MATCH(B1599&amp;"",'الطلاب'!$A$6:$A$305,0))&amp;"",""))</f>
        <v/>
      </c>
    </row>
    <row r="1600">
      <c r="A1600" s="5" t="n"/>
      <c r="B1600" s="5" t="n"/>
      <c r="C1600" s="5" t="n"/>
      <c r="D1600" s="5" t="n"/>
      <c r="E1600" s="6">
        <f>IF(B1600&amp;""="","",IFERROR(INDEX('الطلاب'!$B$6:$B$305,MATCH(B1600&amp;"",'الطلاب'!$A$6:$A$305,0))&amp;"","كود غير موجود"))</f>
        <v/>
      </c>
      <c r="F1600" s="6">
        <f>IF(B1600&amp;""="","",IFERROR(INDEX('الطلاب'!$C$6:$C$305,MATCH(B1600&amp;"",'الطلاب'!$A$6:$A$305,0))&amp;"",""))</f>
        <v/>
      </c>
    </row>
    <row r="1601">
      <c r="A1601" s="5" t="n"/>
      <c r="B1601" s="5" t="n"/>
      <c r="C1601" s="5" t="n"/>
      <c r="D1601" s="5" t="n"/>
      <c r="E1601" s="6">
        <f>IF(B1601&amp;""="","",IFERROR(INDEX('الطلاب'!$B$6:$B$305,MATCH(B1601&amp;"",'الطلاب'!$A$6:$A$305,0))&amp;"","كود غير موجود"))</f>
        <v/>
      </c>
      <c r="F1601" s="6">
        <f>IF(B1601&amp;""="","",IFERROR(INDEX('الطلاب'!$C$6:$C$305,MATCH(B1601&amp;"",'الطلاب'!$A$6:$A$305,0))&amp;"",""))</f>
        <v/>
      </c>
    </row>
    <row r="1602">
      <c r="A1602" s="5" t="n"/>
      <c r="B1602" s="5" t="n"/>
      <c r="C1602" s="5" t="n"/>
      <c r="D1602" s="5" t="n"/>
      <c r="E1602" s="6">
        <f>IF(B1602&amp;""="","",IFERROR(INDEX('الطلاب'!$B$6:$B$305,MATCH(B1602&amp;"",'الطلاب'!$A$6:$A$305,0))&amp;"","كود غير موجود"))</f>
        <v/>
      </c>
      <c r="F1602" s="6">
        <f>IF(B1602&amp;""="","",IFERROR(INDEX('الطلاب'!$C$6:$C$305,MATCH(B1602&amp;"",'الطلاب'!$A$6:$A$305,0))&amp;"",""))</f>
        <v/>
      </c>
    </row>
    <row r="1603">
      <c r="A1603" s="5" t="n"/>
      <c r="B1603" s="5" t="n"/>
      <c r="C1603" s="5" t="n"/>
      <c r="D1603" s="5" t="n"/>
      <c r="E1603" s="6">
        <f>IF(B1603&amp;""="","",IFERROR(INDEX('الطلاب'!$B$6:$B$305,MATCH(B1603&amp;"",'الطلاب'!$A$6:$A$305,0))&amp;"","كود غير موجود"))</f>
        <v/>
      </c>
      <c r="F1603" s="6">
        <f>IF(B1603&amp;""="","",IFERROR(INDEX('الطلاب'!$C$6:$C$305,MATCH(B1603&amp;"",'الطلاب'!$A$6:$A$305,0))&amp;"",""))</f>
        <v/>
      </c>
    </row>
    <row r="1604">
      <c r="A1604" s="5" t="n"/>
      <c r="B1604" s="5" t="n"/>
      <c r="C1604" s="5" t="n"/>
      <c r="D1604" s="5" t="n"/>
      <c r="E1604" s="6">
        <f>IF(B1604&amp;""="","",IFERROR(INDEX('الطلاب'!$B$6:$B$305,MATCH(B1604&amp;"",'الطلاب'!$A$6:$A$305,0))&amp;"","كود غير موجود"))</f>
        <v/>
      </c>
      <c r="F1604" s="6">
        <f>IF(B1604&amp;""="","",IFERROR(INDEX('الطلاب'!$C$6:$C$305,MATCH(B1604&amp;"",'الطلاب'!$A$6:$A$305,0))&amp;"",""))</f>
        <v/>
      </c>
    </row>
    <row r="1605">
      <c r="A1605" s="5" t="n"/>
      <c r="B1605" s="5" t="n"/>
      <c r="C1605" s="5" t="n"/>
      <c r="D1605" s="5" t="n"/>
      <c r="E1605" s="6">
        <f>IF(B1605&amp;""="","",IFERROR(INDEX('الطلاب'!$B$6:$B$305,MATCH(B1605&amp;"",'الطلاب'!$A$6:$A$305,0))&amp;"","كود غير موجود"))</f>
        <v/>
      </c>
      <c r="F1605" s="6">
        <f>IF(B1605&amp;""="","",IFERROR(INDEX('الطلاب'!$C$6:$C$305,MATCH(B1605&amp;"",'الطلاب'!$A$6:$A$305,0))&amp;"",""))</f>
        <v/>
      </c>
    </row>
    <row r="1606">
      <c r="A1606" s="5" t="n"/>
      <c r="B1606" s="5" t="n"/>
      <c r="C1606" s="5" t="n"/>
      <c r="D1606" s="5" t="n"/>
      <c r="E1606" s="6">
        <f>IF(B1606&amp;""="","",IFERROR(INDEX('الطلاب'!$B$6:$B$305,MATCH(B1606&amp;"",'الطلاب'!$A$6:$A$305,0))&amp;"","كود غير موجود"))</f>
        <v/>
      </c>
      <c r="F1606" s="6">
        <f>IF(B1606&amp;""="","",IFERROR(INDEX('الطلاب'!$C$6:$C$305,MATCH(B1606&amp;"",'الطلاب'!$A$6:$A$305,0))&amp;"",""))</f>
        <v/>
      </c>
    </row>
    <row r="1607">
      <c r="A1607" s="5" t="n"/>
      <c r="B1607" s="5" t="n"/>
      <c r="C1607" s="5" t="n"/>
      <c r="D1607" s="5" t="n"/>
      <c r="E1607" s="6">
        <f>IF(B1607&amp;""="","",IFERROR(INDEX('الطلاب'!$B$6:$B$305,MATCH(B1607&amp;"",'الطلاب'!$A$6:$A$305,0))&amp;"","كود غير موجود"))</f>
        <v/>
      </c>
      <c r="F1607" s="6">
        <f>IF(B1607&amp;""="","",IFERROR(INDEX('الطلاب'!$C$6:$C$305,MATCH(B1607&amp;"",'الطلاب'!$A$6:$A$305,0))&amp;"",""))</f>
        <v/>
      </c>
    </row>
    <row r="1608">
      <c r="A1608" s="5" t="n"/>
      <c r="B1608" s="5" t="n"/>
      <c r="C1608" s="5" t="n"/>
      <c r="D1608" s="5" t="n"/>
      <c r="E1608" s="6">
        <f>IF(B1608&amp;""="","",IFERROR(INDEX('الطلاب'!$B$6:$B$305,MATCH(B1608&amp;"",'الطلاب'!$A$6:$A$305,0))&amp;"","كود غير موجود"))</f>
        <v/>
      </c>
      <c r="F1608" s="6">
        <f>IF(B1608&amp;""="","",IFERROR(INDEX('الطلاب'!$C$6:$C$305,MATCH(B1608&amp;"",'الطلاب'!$A$6:$A$305,0))&amp;"",""))</f>
        <v/>
      </c>
    </row>
    <row r="1609">
      <c r="A1609" s="5" t="n"/>
      <c r="B1609" s="5" t="n"/>
      <c r="C1609" s="5" t="n"/>
      <c r="D1609" s="5" t="n"/>
      <c r="E1609" s="6">
        <f>IF(B1609&amp;""="","",IFERROR(INDEX('الطلاب'!$B$6:$B$305,MATCH(B1609&amp;"",'الطلاب'!$A$6:$A$305,0))&amp;"","كود غير موجود"))</f>
        <v/>
      </c>
      <c r="F1609" s="6">
        <f>IF(B1609&amp;""="","",IFERROR(INDEX('الطلاب'!$C$6:$C$305,MATCH(B1609&amp;"",'الطلاب'!$A$6:$A$305,0))&amp;"",""))</f>
        <v/>
      </c>
    </row>
    <row r="1610">
      <c r="A1610" s="5" t="n"/>
      <c r="B1610" s="5" t="n"/>
      <c r="C1610" s="5" t="n"/>
      <c r="D1610" s="5" t="n"/>
      <c r="E1610" s="6">
        <f>IF(B1610&amp;""="","",IFERROR(INDEX('الطلاب'!$B$6:$B$305,MATCH(B1610&amp;"",'الطلاب'!$A$6:$A$305,0))&amp;"","كود غير موجود"))</f>
        <v/>
      </c>
      <c r="F1610" s="6">
        <f>IF(B1610&amp;""="","",IFERROR(INDEX('الطلاب'!$C$6:$C$305,MATCH(B1610&amp;"",'الطلاب'!$A$6:$A$305,0))&amp;"",""))</f>
        <v/>
      </c>
    </row>
    <row r="1611">
      <c r="A1611" s="5" t="n"/>
      <c r="B1611" s="5" t="n"/>
      <c r="C1611" s="5" t="n"/>
      <c r="D1611" s="5" t="n"/>
      <c r="E1611" s="6">
        <f>IF(B1611&amp;""="","",IFERROR(INDEX('الطلاب'!$B$6:$B$305,MATCH(B1611&amp;"",'الطلاب'!$A$6:$A$305,0))&amp;"","كود غير موجود"))</f>
        <v/>
      </c>
      <c r="F1611" s="6">
        <f>IF(B1611&amp;""="","",IFERROR(INDEX('الطلاب'!$C$6:$C$305,MATCH(B1611&amp;"",'الطلاب'!$A$6:$A$305,0))&amp;"",""))</f>
        <v/>
      </c>
    </row>
    <row r="1612">
      <c r="A1612" s="5" t="n"/>
      <c r="B1612" s="5" t="n"/>
      <c r="C1612" s="5" t="n"/>
      <c r="D1612" s="5" t="n"/>
      <c r="E1612" s="6">
        <f>IF(B1612&amp;""="","",IFERROR(INDEX('الطلاب'!$B$6:$B$305,MATCH(B1612&amp;"",'الطلاب'!$A$6:$A$305,0))&amp;"","كود غير موجود"))</f>
        <v/>
      </c>
      <c r="F1612" s="6">
        <f>IF(B1612&amp;""="","",IFERROR(INDEX('الطلاب'!$C$6:$C$305,MATCH(B1612&amp;"",'الطلاب'!$A$6:$A$305,0))&amp;"",""))</f>
        <v/>
      </c>
    </row>
    <row r="1613">
      <c r="A1613" s="5" t="n"/>
      <c r="B1613" s="5" t="n"/>
      <c r="C1613" s="5" t="n"/>
      <c r="D1613" s="5" t="n"/>
      <c r="E1613" s="6">
        <f>IF(B1613&amp;""="","",IFERROR(INDEX('الطلاب'!$B$6:$B$305,MATCH(B1613&amp;"",'الطلاب'!$A$6:$A$305,0))&amp;"","كود غير موجود"))</f>
        <v/>
      </c>
      <c r="F1613" s="6">
        <f>IF(B1613&amp;""="","",IFERROR(INDEX('الطلاب'!$C$6:$C$305,MATCH(B1613&amp;"",'الطلاب'!$A$6:$A$305,0))&amp;"",""))</f>
        <v/>
      </c>
    </row>
    <row r="1614">
      <c r="A1614" s="5" t="n"/>
      <c r="B1614" s="5" t="n"/>
      <c r="C1614" s="5" t="n"/>
      <c r="D1614" s="5" t="n"/>
      <c r="E1614" s="6">
        <f>IF(B1614&amp;""="","",IFERROR(INDEX('الطلاب'!$B$6:$B$305,MATCH(B1614&amp;"",'الطلاب'!$A$6:$A$305,0))&amp;"","كود غير موجود"))</f>
        <v/>
      </c>
      <c r="F1614" s="6">
        <f>IF(B1614&amp;""="","",IFERROR(INDEX('الطلاب'!$C$6:$C$305,MATCH(B1614&amp;"",'الطلاب'!$A$6:$A$305,0))&amp;"",""))</f>
        <v/>
      </c>
    </row>
    <row r="1615">
      <c r="A1615" s="5" t="n"/>
      <c r="B1615" s="5" t="n"/>
      <c r="C1615" s="5" t="n"/>
      <c r="D1615" s="5" t="n"/>
      <c r="E1615" s="6">
        <f>IF(B1615&amp;""="","",IFERROR(INDEX('الطلاب'!$B$6:$B$305,MATCH(B1615&amp;"",'الطلاب'!$A$6:$A$305,0))&amp;"","كود غير موجود"))</f>
        <v/>
      </c>
      <c r="F1615" s="6">
        <f>IF(B1615&amp;""="","",IFERROR(INDEX('الطلاب'!$C$6:$C$305,MATCH(B1615&amp;"",'الطلاب'!$A$6:$A$305,0))&amp;"",""))</f>
        <v/>
      </c>
    </row>
    <row r="1616">
      <c r="A1616" s="5" t="n"/>
      <c r="B1616" s="5" t="n"/>
      <c r="C1616" s="5" t="n"/>
      <c r="D1616" s="5" t="n"/>
      <c r="E1616" s="6">
        <f>IF(B1616&amp;""="","",IFERROR(INDEX('الطلاب'!$B$6:$B$305,MATCH(B1616&amp;"",'الطلاب'!$A$6:$A$305,0))&amp;"","كود غير موجود"))</f>
        <v/>
      </c>
      <c r="F1616" s="6">
        <f>IF(B1616&amp;""="","",IFERROR(INDEX('الطلاب'!$C$6:$C$305,MATCH(B1616&amp;"",'الطلاب'!$A$6:$A$305,0))&amp;"",""))</f>
        <v/>
      </c>
    </row>
    <row r="1617">
      <c r="A1617" s="5" t="n"/>
      <c r="B1617" s="5" t="n"/>
      <c r="C1617" s="5" t="n"/>
      <c r="D1617" s="5" t="n"/>
      <c r="E1617" s="6">
        <f>IF(B1617&amp;""="","",IFERROR(INDEX('الطلاب'!$B$6:$B$305,MATCH(B1617&amp;"",'الطلاب'!$A$6:$A$305,0))&amp;"","كود غير موجود"))</f>
        <v/>
      </c>
      <c r="F1617" s="6">
        <f>IF(B1617&amp;""="","",IFERROR(INDEX('الطلاب'!$C$6:$C$305,MATCH(B1617&amp;"",'الطلاب'!$A$6:$A$305,0))&amp;"",""))</f>
        <v/>
      </c>
    </row>
    <row r="1618">
      <c r="A1618" s="5" t="n"/>
      <c r="B1618" s="5" t="n"/>
      <c r="C1618" s="5" t="n"/>
      <c r="D1618" s="5" t="n"/>
      <c r="E1618" s="6">
        <f>IF(B1618&amp;""="","",IFERROR(INDEX('الطلاب'!$B$6:$B$305,MATCH(B1618&amp;"",'الطلاب'!$A$6:$A$305,0))&amp;"","كود غير موجود"))</f>
        <v/>
      </c>
      <c r="F1618" s="6">
        <f>IF(B1618&amp;""="","",IFERROR(INDEX('الطلاب'!$C$6:$C$305,MATCH(B1618&amp;"",'الطلاب'!$A$6:$A$305,0))&amp;"",""))</f>
        <v/>
      </c>
    </row>
    <row r="1619">
      <c r="A1619" s="5" t="n"/>
      <c r="B1619" s="5" t="n"/>
      <c r="C1619" s="5" t="n"/>
      <c r="D1619" s="5" t="n"/>
      <c r="E1619" s="6">
        <f>IF(B1619&amp;""="","",IFERROR(INDEX('الطلاب'!$B$6:$B$305,MATCH(B1619&amp;"",'الطلاب'!$A$6:$A$305,0))&amp;"","كود غير موجود"))</f>
        <v/>
      </c>
      <c r="F1619" s="6">
        <f>IF(B1619&amp;""="","",IFERROR(INDEX('الطلاب'!$C$6:$C$305,MATCH(B1619&amp;"",'الطلاب'!$A$6:$A$305,0))&amp;"",""))</f>
        <v/>
      </c>
    </row>
    <row r="1620">
      <c r="A1620" s="5" t="n"/>
      <c r="B1620" s="5" t="n"/>
      <c r="C1620" s="5" t="n"/>
      <c r="D1620" s="5" t="n"/>
      <c r="E1620" s="6">
        <f>IF(B1620&amp;""="","",IFERROR(INDEX('الطلاب'!$B$6:$B$305,MATCH(B1620&amp;"",'الطلاب'!$A$6:$A$305,0))&amp;"","كود غير موجود"))</f>
        <v/>
      </c>
      <c r="F1620" s="6">
        <f>IF(B1620&amp;""="","",IFERROR(INDEX('الطلاب'!$C$6:$C$305,MATCH(B1620&amp;"",'الطلاب'!$A$6:$A$305,0))&amp;"",""))</f>
        <v/>
      </c>
    </row>
    <row r="1621">
      <c r="A1621" s="5" t="n"/>
      <c r="B1621" s="5" t="n"/>
      <c r="C1621" s="5" t="n"/>
      <c r="D1621" s="5" t="n"/>
      <c r="E1621" s="6">
        <f>IF(B1621&amp;""="","",IFERROR(INDEX('الطلاب'!$B$6:$B$305,MATCH(B1621&amp;"",'الطلاب'!$A$6:$A$305,0))&amp;"","كود غير موجود"))</f>
        <v/>
      </c>
      <c r="F1621" s="6">
        <f>IF(B1621&amp;""="","",IFERROR(INDEX('الطلاب'!$C$6:$C$305,MATCH(B1621&amp;"",'الطلاب'!$A$6:$A$305,0))&amp;"",""))</f>
        <v/>
      </c>
    </row>
    <row r="1622">
      <c r="A1622" s="5" t="n"/>
      <c r="B1622" s="5" t="n"/>
      <c r="C1622" s="5" t="n"/>
      <c r="D1622" s="5" t="n"/>
      <c r="E1622" s="6">
        <f>IF(B1622&amp;""="","",IFERROR(INDEX('الطلاب'!$B$6:$B$305,MATCH(B1622&amp;"",'الطلاب'!$A$6:$A$305,0))&amp;"","كود غير موجود"))</f>
        <v/>
      </c>
      <c r="F1622" s="6">
        <f>IF(B1622&amp;""="","",IFERROR(INDEX('الطلاب'!$C$6:$C$305,MATCH(B1622&amp;"",'الطلاب'!$A$6:$A$305,0))&amp;"",""))</f>
        <v/>
      </c>
    </row>
    <row r="1623">
      <c r="A1623" s="5" t="n"/>
      <c r="B1623" s="5" t="n"/>
      <c r="C1623" s="5" t="n"/>
      <c r="D1623" s="5" t="n"/>
      <c r="E1623" s="6">
        <f>IF(B1623&amp;""="","",IFERROR(INDEX('الطلاب'!$B$6:$B$305,MATCH(B1623&amp;"",'الطلاب'!$A$6:$A$305,0))&amp;"","كود غير موجود"))</f>
        <v/>
      </c>
      <c r="F1623" s="6">
        <f>IF(B1623&amp;""="","",IFERROR(INDEX('الطلاب'!$C$6:$C$305,MATCH(B1623&amp;"",'الطلاب'!$A$6:$A$305,0))&amp;"",""))</f>
        <v/>
      </c>
    </row>
    <row r="1624">
      <c r="A1624" s="5" t="n"/>
      <c r="B1624" s="5" t="n"/>
      <c r="C1624" s="5" t="n"/>
      <c r="D1624" s="5" t="n"/>
      <c r="E1624" s="6">
        <f>IF(B1624&amp;""="","",IFERROR(INDEX('الطلاب'!$B$6:$B$305,MATCH(B1624&amp;"",'الطلاب'!$A$6:$A$305,0))&amp;"","كود غير موجود"))</f>
        <v/>
      </c>
      <c r="F1624" s="6">
        <f>IF(B1624&amp;""="","",IFERROR(INDEX('الطلاب'!$C$6:$C$305,MATCH(B1624&amp;"",'الطلاب'!$A$6:$A$305,0))&amp;"",""))</f>
        <v/>
      </c>
    </row>
    <row r="1625">
      <c r="A1625" s="5" t="n"/>
      <c r="B1625" s="5" t="n"/>
      <c r="C1625" s="5" t="n"/>
      <c r="D1625" s="5" t="n"/>
      <c r="E1625" s="6">
        <f>IF(B1625&amp;""="","",IFERROR(INDEX('الطلاب'!$B$6:$B$305,MATCH(B1625&amp;"",'الطلاب'!$A$6:$A$305,0))&amp;"","كود غير موجود"))</f>
        <v/>
      </c>
      <c r="F1625" s="6">
        <f>IF(B1625&amp;""="","",IFERROR(INDEX('الطلاب'!$C$6:$C$305,MATCH(B1625&amp;"",'الطلاب'!$A$6:$A$305,0))&amp;"",""))</f>
        <v/>
      </c>
    </row>
    <row r="1626">
      <c r="A1626" s="5" t="n"/>
      <c r="B1626" s="5" t="n"/>
      <c r="C1626" s="5" t="n"/>
      <c r="D1626" s="5" t="n"/>
      <c r="E1626" s="6">
        <f>IF(B1626&amp;""="","",IFERROR(INDEX('الطلاب'!$B$6:$B$305,MATCH(B1626&amp;"",'الطلاب'!$A$6:$A$305,0))&amp;"","كود غير موجود"))</f>
        <v/>
      </c>
      <c r="F1626" s="6">
        <f>IF(B1626&amp;""="","",IFERROR(INDEX('الطلاب'!$C$6:$C$305,MATCH(B1626&amp;"",'الطلاب'!$A$6:$A$305,0))&amp;"",""))</f>
        <v/>
      </c>
    </row>
    <row r="1627">
      <c r="A1627" s="5" t="n"/>
      <c r="B1627" s="5" t="n"/>
      <c r="C1627" s="5" t="n"/>
      <c r="D1627" s="5" t="n"/>
      <c r="E1627" s="6">
        <f>IF(B1627&amp;""="","",IFERROR(INDEX('الطلاب'!$B$6:$B$305,MATCH(B1627&amp;"",'الطلاب'!$A$6:$A$305,0))&amp;"","كود غير موجود"))</f>
        <v/>
      </c>
      <c r="F1627" s="6">
        <f>IF(B1627&amp;""="","",IFERROR(INDEX('الطلاب'!$C$6:$C$305,MATCH(B1627&amp;"",'الطلاب'!$A$6:$A$305,0))&amp;"",""))</f>
        <v/>
      </c>
    </row>
    <row r="1628">
      <c r="A1628" s="5" t="n"/>
      <c r="B1628" s="5" t="n"/>
      <c r="C1628" s="5" t="n"/>
      <c r="D1628" s="5" t="n"/>
      <c r="E1628" s="6">
        <f>IF(B1628&amp;""="","",IFERROR(INDEX('الطلاب'!$B$6:$B$305,MATCH(B1628&amp;"",'الطلاب'!$A$6:$A$305,0))&amp;"","كود غير موجود"))</f>
        <v/>
      </c>
      <c r="F1628" s="6">
        <f>IF(B1628&amp;""="","",IFERROR(INDEX('الطلاب'!$C$6:$C$305,MATCH(B1628&amp;"",'الطلاب'!$A$6:$A$305,0))&amp;"",""))</f>
        <v/>
      </c>
    </row>
    <row r="1629">
      <c r="A1629" s="5" t="n"/>
      <c r="B1629" s="5" t="n"/>
      <c r="C1629" s="5" t="n"/>
      <c r="D1629" s="5" t="n"/>
      <c r="E1629" s="6">
        <f>IF(B1629&amp;""="","",IFERROR(INDEX('الطلاب'!$B$6:$B$305,MATCH(B1629&amp;"",'الطلاب'!$A$6:$A$305,0))&amp;"","كود غير موجود"))</f>
        <v/>
      </c>
      <c r="F1629" s="6">
        <f>IF(B1629&amp;""="","",IFERROR(INDEX('الطلاب'!$C$6:$C$305,MATCH(B1629&amp;"",'الطلاب'!$A$6:$A$305,0))&amp;"",""))</f>
        <v/>
      </c>
    </row>
    <row r="1630">
      <c r="A1630" s="5" t="n"/>
      <c r="B1630" s="5" t="n"/>
      <c r="C1630" s="5" t="n"/>
      <c r="D1630" s="5" t="n"/>
      <c r="E1630" s="6">
        <f>IF(B1630&amp;""="","",IFERROR(INDEX('الطلاب'!$B$6:$B$305,MATCH(B1630&amp;"",'الطلاب'!$A$6:$A$305,0))&amp;"","كود غير موجود"))</f>
        <v/>
      </c>
      <c r="F1630" s="6">
        <f>IF(B1630&amp;""="","",IFERROR(INDEX('الطلاب'!$C$6:$C$305,MATCH(B1630&amp;"",'الطلاب'!$A$6:$A$305,0))&amp;"",""))</f>
        <v/>
      </c>
    </row>
    <row r="1631">
      <c r="A1631" s="5" t="n"/>
      <c r="B1631" s="5" t="n"/>
      <c r="C1631" s="5" t="n"/>
      <c r="D1631" s="5" t="n"/>
      <c r="E1631" s="6">
        <f>IF(B1631&amp;""="","",IFERROR(INDEX('الطلاب'!$B$6:$B$305,MATCH(B1631&amp;"",'الطلاب'!$A$6:$A$305,0))&amp;"","كود غير موجود"))</f>
        <v/>
      </c>
      <c r="F1631" s="6">
        <f>IF(B1631&amp;""="","",IFERROR(INDEX('الطلاب'!$C$6:$C$305,MATCH(B1631&amp;"",'الطلاب'!$A$6:$A$305,0))&amp;"",""))</f>
        <v/>
      </c>
    </row>
    <row r="1632">
      <c r="A1632" s="5" t="n"/>
      <c r="B1632" s="5" t="n"/>
      <c r="C1632" s="5" t="n"/>
      <c r="D1632" s="5" t="n"/>
      <c r="E1632" s="6">
        <f>IF(B1632&amp;""="","",IFERROR(INDEX('الطلاب'!$B$6:$B$305,MATCH(B1632&amp;"",'الطلاب'!$A$6:$A$305,0))&amp;"","كود غير موجود"))</f>
        <v/>
      </c>
      <c r="F1632" s="6">
        <f>IF(B1632&amp;""="","",IFERROR(INDEX('الطلاب'!$C$6:$C$305,MATCH(B1632&amp;"",'الطلاب'!$A$6:$A$305,0))&amp;"",""))</f>
        <v/>
      </c>
    </row>
    <row r="1633">
      <c r="A1633" s="5" t="n"/>
      <c r="B1633" s="5" t="n"/>
      <c r="C1633" s="5" t="n"/>
      <c r="D1633" s="5" t="n"/>
      <c r="E1633" s="6">
        <f>IF(B1633&amp;""="","",IFERROR(INDEX('الطلاب'!$B$6:$B$305,MATCH(B1633&amp;"",'الطلاب'!$A$6:$A$305,0))&amp;"","كود غير موجود"))</f>
        <v/>
      </c>
      <c r="F1633" s="6">
        <f>IF(B1633&amp;""="","",IFERROR(INDEX('الطلاب'!$C$6:$C$305,MATCH(B1633&amp;"",'الطلاب'!$A$6:$A$305,0))&amp;"",""))</f>
        <v/>
      </c>
    </row>
    <row r="1634">
      <c r="A1634" s="5" t="n"/>
      <c r="B1634" s="5" t="n"/>
      <c r="C1634" s="5" t="n"/>
      <c r="D1634" s="5" t="n"/>
      <c r="E1634" s="6">
        <f>IF(B1634&amp;""="","",IFERROR(INDEX('الطلاب'!$B$6:$B$305,MATCH(B1634&amp;"",'الطلاب'!$A$6:$A$305,0))&amp;"","كود غير موجود"))</f>
        <v/>
      </c>
      <c r="F1634" s="6">
        <f>IF(B1634&amp;""="","",IFERROR(INDEX('الطلاب'!$C$6:$C$305,MATCH(B1634&amp;"",'الطلاب'!$A$6:$A$305,0))&amp;"",""))</f>
        <v/>
      </c>
    </row>
    <row r="1635">
      <c r="A1635" s="5" t="n"/>
      <c r="B1635" s="5" t="n"/>
      <c r="C1635" s="5" t="n"/>
      <c r="D1635" s="5" t="n"/>
      <c r="E1635" s="6">
        <f>IF(B1635&amp;""="","",IFERROR(INDEX('الطلاب'!$B$6:$B$305,MATCH(B1635&amp;"",'الطلاب'!$A$6:$A$305,0))&amp;"","كود غير موجود"))</f>
        <v/>
      </c>
      <c r="F1635" s="6">
        <f>IF(B1635&amp;""="","",IFERROR(INDEX('الطلاب'!$C$6:$C$305,MATCH(B1635&amp;"",'الطلاب'!$A$6:$A$305,0))&amp;"",""))</f>
        <v/>
      </c>
    </row>
    <row r="1636">
      <c r="A1636" s="5" t="n"/>
      <c r="B1636" s="5" t="n"/>
      <c r="C1636" s="5" t="n"/>
      <c r="D1636" s="5" t="n"/>
      <c r="E1636" s="6">
        <f>IF(B1636&amp;""="","",IFERROR(INDEX('الطلاب'!$B$6:$B$305,MATCH(B1636&amp;"",'الطلاب'!$A$6:$A$305,0))&amp;"","كود غير موجود"))</f>
        <v/>
      </c>
      <c r="F1636" s="6">
        <f>IF(B1636&amp;""="","",IFERROR(INDEX('الطلاب'!$C$6:$C$305,MATCH(B1636&amp;"",'الطلاب'!$A$6:$A$305,0))&amp;"",""))</f>
        <v/>
      </c>
    </row>
    <row r="1637">
      <c r="A1637" s="5" t="n"/>
      <c r="B1637" s="5" t="n"/>
      <c r="C1637" s="5" t="n"/>
      <c r="D1637" s="5" t="n"/>
      <c r="E1637" s="6">
        <f>IF(B1637&amp;""="","",IFERROR(INDEX('الطلاب'!$B$6:$B$305,MATCH(B1637&amp;"",'الطلاب'!$A$6:$A$305,0))&amp;"","كود غير موجود"))</f>
        <v/>
      </c>
      <c r="F1637" s="6">
        <f>IF(B1637&amp;""="","",IFERROR(INDEX('الطلاب'!$C$6:$C$305,MATCH(B1637&amp;"",'الطلاب'!$A$6:$A$305,0))&amp;"",""))</f>
        <v/>
      </c>
    </row>
    <row r="1638">
      <c r="A1638" s="5" t="n"/>
      <c r="B1638" s="5" t="n"/>
      <c r="C1638" s="5" t="n"/>
      <c r="D1638" s="5" t="n"/>
      <c r="E1638" s="6">
        <f>IF(B1638&amp;""="","",IFERROR(INDEX('الطلاب'!$B$6:$B$305,MATCH(B1638&amp;"",'الطلاب'!$A$6:$A$305,0))&amp;"","كود غير موجود"))</f>
        <v/>
      </c>
      <c r="F1638" s="6">
        <f>IF(B1638&amp;""="","",IFERROR(INDEX('الطلاب'!$C$6:$C$305,MATCH(B1638&amp;"",'الطلاب'!$A$6:$A$305,0))&amp;"",""))</f>
        <v/>
      </c>
    </row>
    <row r="1639">
      <c r="A1639" s="5" t="n"/>
      <c r="B1639" s="5" t="n"/>
      <c r="C1639" s="5" t="n"/>
      <c r="D1639" s="5" t="n"/>
      <c r="E1639" s="6">
        <f>IF(B1639&amp;""="","",IFERROR(INDEX('الطلاب'!$B$6:$B$305,MATCH(B1639&amp;"",'الطلاب'!$A$6:$A$305,0))&amp;"","كود غير موجود"))</f>
        <v/>
      </c>
      <c r="F1639" s="6">
        <f>IF(B1639&amp;""="","",IFERROR(INDEX('الطلاب'!$C$6:$C$305,MATCH(B1639&amp;"",'الطلاب'!$A$6:$A$305,0))&amp;"",""))</f>
        <v/>
      </c>
    </row>
    <row r="1640">
      <c r="A1640" s="5" t="n"/>
      <c r="B1640" s="5" t="n"/>
      <c r="C1640" s="5" t="n"/>
      <c r="D1640" s="5" t="n"/>
      <c r="E1640" s="6">
        <f>IF(B1640&amp;""="","",IFERROR(INDEX('الطلاب'!$B$6:$B$305,MATCH(B1640&amp;"",'الطلاب'!$A$6:$A$305,0))&amp;"","كود غير موجود"))</f>
        <v/>
      </c>
      <c r="F1640" s="6">
        <f>IF(B1640&amp;""="","",IFERROR(INDEX('الطلاب'!$C$6:$C$305,MATCH(B1640&amp;"",'الطلاب'!$A$6:$A$305,0))&amp;"",""))</f>
        <v/>
      </c>
    </row>
    <row r="1641">
      <c r="A1641" s="5" t="n"/>
      <c r="B1641" s="5" t="n"/>
      <c r="C1641" s="5" t="n"/>
      <c r="D1641" s="5" t="n"/>
      <c r="E1641" s="6">
        <f>IF(B1641&amp;""="","",IFERROR(INDEX('الطلاب'!$B$6:$B$305,MATCH(B1641&amp;"",'الطلاب'!$A$6:$A$305,0))&amp;"","كود غير موجود"))</f>
        <v/>
      </c>
      <c r="F1641" s="6">
        <f>IF(B1641&amp;""="","",IFERROR(INDEX('الطلاب'!$C$6:$C$305,MATCH(B1641&amp;"",'الطلاب'!$A$6:$A$305,0))&amp;"",""))</f>
        <v/>
      </c>
    </row>
    <row r="1642">
      <c r="A1642" s="5" t="n"/>
      <c r="B1642" s="5" t="n"/>
      <c r="C1642" s="5" t="n"/>
      <c r="D1642" s="5" t="n"/>
      <c r="E1642" s="6">
        <f>IF(B1642&amp;""="","",IFERROR(INDEX('الطلاب'!$B$6:$B$305,MATCH(B1642&amp;"",'الطلاب'!$A$6:$A$305,0))&amp;"","كود غير موجود"))</f>
        <v/>
      </c>
      <c r="F1642" s="6">
        <f>IF(B1642&amp;""="","",IFERROR(INDEX('الطلاب'!$C$6:$C$305,MATCH(B1642&amp;"",'الطلاب'!$A$6:$A$305,0))&amp;"",""))</f>
        <v/>
      </c>
    </row>
    <row r="1643">
      <c r="A1643" s="5" t="n"/>
      <c r="B1643" s="5" t="n"/>
      <c r="C1643" s="5" t="n"/>
      <c r="D1643" s="5" t="n"/>
      <c r="E1643" s="6">
        <f>IF(B1643&amp;""="","",IFERROR(INDEX('الطلاب'!$B$6:$B$305,MATCH(B1643&amp;"",'الطلاب'!$A$6:$A$305,0))&amp;"","كود غير موجود"))</f>
        <v/>
      </c>
      <c r="F1643" s="6">
        <f>IF(B1643&amp;""="","",IFERROR(INDEX('الطلاب'!$C$6:$C$305,MATCH(B1643&amp;"",'الطلاب'!$A$6:$A$305,0))&amp;"",""))</f>
        <v/>
      </c>
    </row>
    <row r="1644">
      <c r="A1644" s="5" t="n"/>
      <c r="B1644" s="5" t="n"/>
      <c r="C1644" s="5" t="n"/>
      <c r="D1644" s="5" t="n"/>
      <c r="E1644" s="6">
        <f>IF(B1644&amp;""="","",IFERROR(INDEX('الطلاب'!$B$6:$B$305,MATCH(B1644&amp;"",'الطلاب'!$A$6:$A$305,0))&amp;"","كود غير موجود"))</f>
        <v/>
      </c>
      <c r="F1644" s="6">
        <f>IF(B1644&amp;""="","",IFERROR(INDEX('الطلاب'!$C$6:$C$305,MATCH(B1644&amp;"",'الطلاب'!$A$6:$A$305,0))&amp;"",""))</f>
        <v/>
      </c>
    </row>
    <row r="1645">
      <c r="A1645" s="5" t="n"/>
      <c r="B1645" s="5" t="n"/>
      <c r="C1645" s="5" t="n"/>
      <c r="D1645" s="5" t="n"/>
      <c r="E1645" s="6">
        <f>IF(B1645&amp;""="","",IFERROR(INDEX('الطلاب'!$B$6:$B$305,MATCH(B1645&amp;"",'الطلاب'!$A$6:$A$305,0))&amp;"","كود غير موجود"))</f>
        <v/>
      </c>
      <c r="F1645" s="6">
        <f>IF(B1645&amp;""="","",IFERROR(INDEX('الطلاب'!$C$6:$C$305,MATCH(B1645&amp;"",'الطلاب'!$A$6:$A$305,0))&amp;"",""))</f>
        <v/>
      </c>
    </row>
    <row r="1646">
      <c r="A1646" s="5" t="n"/>
      <c r="B1646" s="5" t="n"/>
      <c r="C1646" s="5" t="n"/>
      <c r="D1646" s="5" t="n"/>
      <c r="E1646" s="6">
        <f>IF(B1646&amp;""="","",IFERROR(INDEX('الطلاب'!$B$6:$B$305,MATCH(B1646&amp;"",'الطلاب'!$A$6:$A$305,0))&amp;"","كود غير موجود"))</f>
        <v/>
      </c>
      <c r="F1646" s="6">
        <f>IF(B1646&amp;""="","",IFERROR(INDEX('الطلاب'!$C$6:$C$305,MATCH(B1646&amp;"",'الطلاب'!$A$6:$A$305,0))&amp;"",""))</f>
        <v/>
      </c>
    </row>
    <row r="1647">
      <c r="A1647" s="5" t="n"/>
      <c r="B1647" s="5" t="n"/>
      <c r="C1647" s="5" t="n"/>
      <c r="D1647" s="5" t="n"/>
      <c r="E1647" s="6">
        <f>IF(B1647&amp;""="","",IFERROR(INDEX('الطلاب'!$B$6:$B$305,MATCH(B1647&amp;"",'الطلاب'!$A$6:$A$305,0))&amp;"","كود غير موجود"))</f>
        <v/>
      </c>
      <c r="F1647" s="6">
        <f>IF(B1647&amp;""="","",IFERROR(INDEX('الطلاب'!$C$6:$C$305,MATCH(B1647&amp;"",'الطلاب'!$A$6:$A$305,0))&amp;"",""))</f>
        <v/>
      </c>
    </row>
    <row r="1648">
      <c r="A1648" s="5" t="n"/>
      <c r="B1648" s="5" t="n"/>
      <c r="C1648" s="5" t="n"/>
      <c r="D1648" s="5" t="n"/>
      <c r="E1648" s="6">
        <f>IF(B1648&amp;""="","",IFERROR(INDEX('الطلاب'!$B$6:$B$305,MATCH(B1648&amp;"",'الطلاب'!$A$6:$A$305,0))&amp;"","كود غير موجود"))</f>
        <v/>
      </c>
      <c r="F1648" s="6">
        <f>IF(B1648&amp;""="","",IFERROR(INDEX('الطلاب'!$C$6:$C$305,MATCH(B1648&amp;"",'الطلاب'!$A$6:$A$305,0))&amp;"",""))</f>
        <v/>
      </c>
    </row>
    <row r="1649">
      <c r="A1649" s="5" t="n"/>
      <c r="B1649" s="5" t="n"/>
      <c r="C1649" s="5" t="n"/>
      <c r="D1649" s="5" t="n"/>
      <c r="E1649" s="6">
        <f>IF(B1649&amp;""="","",IFERROR(INDEX('الطلاب'!$B$6:$B$305,MATCH(B1649&amp;"",'الطلاب'!$A$6:$A$305,0))&amp;"","كود غير موجود"))</f>
        <v/>
      </c>
      <c r="F1649" s="6">
        <f>IF(B1649&amp;""="","",IFERROR(INDEX('الطلاب'!$C$6:$C$305,MATCH(B1649&amp;"",'الطلاب'!$A$6:$A$305,0))&amp;"",""))</f>
        <v/>
      </c>
    </row>
    <row r="1650">
      <c r="A1650" s="5" t="n"/>
      <c r="B1650" s="5" t="n"/>
      <c r="C1650" s="5" t="n"/>
      <c r="D1650" s="5" t="n"/>
      <c r="E1650" s="6">
        <f>IF(B1650&amp;""="","",IFERROR(INDEX('الطلاب'!$B$6:$B$305,MATCH(B1650&amp;"",'الطلاب'!$A$6:$A$305,0))&amp;"","كود غير موجود"))</f>
        <v/>
      </c>
      <c r="F1650" s="6">
        <f>IF(B1650&amp;""="","",IFERROR(INDEX('الطلاب'!$C$6:$C$305,MATCH(B1650&amp;"",'الطلاب'!$A$6:$A$305,0))&amp;"",""))</f>
        <v/>
      </c>
    </row>
    <row r="1651">
      <c r="A1651" s="5" t="n"/>
      <c r="B1651" s="5" t="n"/>
      <c r="C1651" s="5" t="n"/>
      <c r="D1651" s="5" t="n"/>
      <c r="E1651" s="6">
        <f>IF(B1651&amp;""="","",IFERROR(INDEX('الطلاب'!$B$6:$B$305,MATCH(B1651&amp;"",'الطلاب'!$A$6:$A$305,0))&amp;"","كود غير موجود"))</f>
        <v/>
      </c>
      <c r="F1651" s="6">
        <f>IF(B1651&amp;""="","",IFERROR(INDEX('الطلاب'!$C$6:$C$305,MATCH(B1651&amp;"",'الطلاب'!$A$6:$A$305,0))&amp;"",""))</f>
        <v/>
      </c>
    </row>
    <row r="1652">
      <c r="A1652" s="5" t="n"/>
      <c r="B1652" s="5" t="n"/>
      <c r="C1652" s="5" t="n"/>
      <c r="D1652" s="5" t="n"/>
      <c r="E1652" s="6">
        <f>IF(B1652&amp;""="","",IFERROR(INDEX('الطلاب'!$B$6:$B$305,MATCH(B1652&amp;"",'الطلاب'!$A$6:$A$305,0))&amp;"","كود غير موجود"))</f>
        <v/>
      </c>
      <c r="F1652" s="6">
        <f>IF(B1652&amp;""="","",IFERROR(INDEX('الطلاب'!$C$6:$C$305,MATCH(B1652&amp;"",'الطلاب'!$A$6:$A$305,0))&amp;"",""))</f>
        <v/>
      </c>
    </row>
    <row r="1653">
      <c r="A1653" s="5" t="n"/>
      <c r="B1653" s="5" t="n"/>
      <c r="C1653" s="5" t="n"/>
      <c r="D1653" s="5" t="n"/>
      <c r="E1653" s="6">
        <f>IF(B1653&amp;""="","",IFERROR(INDEX('الطلاب'!$B$6:$B$305,MATCH(B1653&amp;"",'الطلاب'!$A$6:$A$305,0))&amp;"","كود غير موجود"))</f>
        <v/>
      </c>
      <c r="F1653" s="6">
        <f>IF(B1653&amp;""="","",IFERROR(INDEX('الطلاب'!$C$6:$C$305,MATCH(B1653&amp;"",'الطلاب'!$A$6:$A$305,0))&amp;"",""))</f>
        <v/>
      </c>
    </row>
    <row r="1654">
      <c r="A1654" s="5" t="n"/>
      <c r="B1654" s="5" t="n"/>
      <c r="C1654" s="5" t="n"/>
      <c r="D1654" s="5" t="n"/>
      <c r="E1654" s="6">
        <f>IF(B1654&amp;""="","",IFERROR(INDEX('الطلاب'!$B$6:$B$305,MATCH(B1654&amp;"",'الطلاب'!$A$6:$A$305,0))&amp;"","كود غير موجود"))</f>
        <v/>
      </c>
      <c r="F1654" s="6">
        <f>IF(B1654&amp;""="","",IFERROR(INDEX('الطلاب'!$C$6:$C$305,MATCH(B1654&amp;"",'الطلاب'!$A$6:$A$305,0))&amp;"",""))</f>
        <v/>
      </c>
    </row>
    <row r="1655">
      <c r="A1655" s="5" t="n"/>
      <c r="B1655" s="5" t="n"/>
      <c r="C1655" s="5" t="n"/>
      <c r="D1655" s="5" t="n"/>
      <c r="E1655" s="6">
        <f>IF(B1655&amp;""="","",IFERROR(INDEX('الطلاب'!$B$6:$B$305,MATCH(B1655&amp;"",'الطلاب'!$A$6:$A$305,0))&amp;"","كود غير موجود"))</f>
        <v/>
      </c>
      <c r="F1655" s="6">
        <f>IF(B1655&amp;""="","",IFERROR(INDEX('الطلاب'!$C$6:$C$305,MATCH(B1655&amp;"",'الطلاب'!$A$6:$A$305,0))&amp;"",""))</f>
        <v/>
      </c>
    </row>
    <row r="1656">
      <c r="A1656" s="5" t="n"/>
      <c r="B1656" s="5" t="n"/>
      <c r="C1656" s="5" t="n"/>
      <c r="D1656" s="5" t="n"/>
      <c r="E1656" s="6">
        <f>IF(B1656&amp;""="","",IFERROR(INDEX('الطلاب'!$B$6:$B$305,MATCH(B1656&amp;"",'الطلاب'!$A$6:$A$305,0))&amp;"","كود غير موجود"))</f>
        <v/>
      </c>
      <c r="F1656" s="6">
        <f>IF(B1656&amp;""="","",IFERROR(INDEX('الطلاب'!$C$6:$C$305,MATCH(B1656&amp;"",'الطلاب'!$A$6:$A$305,0))&amp;"",""))</f>
        <v/>
      </c>
    </row>
    <row r="1657">
      <c r="A1657" s="5" t="n"/>
      <c r="B1657" s="5" t="n"/>
      <c r="C1657" s="5" t="n"/>
      <c r="D1657" s="5" t="n"/>
      <c r="E1657" s="6">
        <f>IF(B1657&amp;""="","",IFERROR(INDEX('الطلاب'!$B$6:$B$305,MATCH(B1657&amp;"",'الطلاب'!$A$6:$A$305,0))&amp;"","كود غير موجود"))</f>
        <v/>
      </c>
      <c r="F1657" s="6">
        <f>IF(B1657&amp;""="","",IFERROR(INDEX('الطلاب'!$C$6:$C$305,MATCH(B1657&amp;"",'الطلاب'!$A$6:$A$305,0))&amp;"",""))</f>
        <v/>
      </c>
    </row>
    <row r="1658">
      <c r="A1658" s="5" t="n"/>
      <c r="B1658" s="5" t="n"/>
      <c r="C1658" s="5" t="n"/>
      <c r="D1658" s="5" t="n"/>
      <c r="E1658" s="6">
        <f>IF(B1658&amp;""="","",IFERROR(INDEX('الطلاب'!$B$6:$B$305,MATCH(B1658&amp;"",'الطلاب'!$A$6:$A$305,0))&amp;"","كود غير موجود"))</f>
        <v/>
      </c>
      <c r="F1658" s="6">
        <f>IF(B1658&amp;""="","",IFERROR(INDEX('الطلاب'!$C$6:$C$305,MATCH(B1658&amp;"",'الطلاب'!$A$6:$A$305,0))&amp;"",""))</f>
        <v/>
      </c>
    </row>
    <row r="1659">
      <c r="A1659" s="5" t="n"/>
      <c r="B1659" s="5" t="n"/>
      <c r="C1659" s="5" t="n"/>
      <c r="D1659" s="5" t="n"/>
      <c r="E1659" s="6">
        <f>IF(B1659&amp;""="","",IFERROR(INDEX('الطلاب'!$B$6:$B$305,MATCH(B1659&amp;"",'الطلاب'!$A$6:$A$305,0))&amp;"","كود غير موجود"))</f>
        <v/>
      </c>
      <c r="F1659" s="6">
        <f>IF(B1659&amp;""="","",IFERROR(INDEX('الطلاب'!$C$6:$C$305,MATCH(B1659&amp;"",'الطلاب'!$A$6:$A$305,0))&amp;"",""))</f>
        <v/>
      </c>
    </row>
    <row r="1660">
      <c r="A1660" s="5" t="n"/>
      <c r="B1660" s="5" t="n"/>
      <c r="C1660" s="5" t="n"/>
      <c r="D1660" s="5" t="n"/>
      <c r="E1660" s="6">
        <f>IF(B1660&amp;""="","",IFERROR(INDEX('الطلاب'!$B$6:$B$305,MATCH(B1660&amp;"",'الطلاب'!$A$6:$A$305,0))&amp;"","كود غير موجود"))</f>
        <v/>
      </c>
      <c r="F1660" s="6">
        <f>IF(B1660&amp;""="","",IFERROR(INDEX('الطلاب'!$C$6:$C$305,MATCH(B1660&amp;"",'الطلاب'!$A$6:$A$305,0))&amp;"",""))</f>
        <v/>
      </c>
    </row>
    <row r="1661">
      <c r="A1661" s="5" t="n"/>
      <c r="B1661" s="5" t="n"/>
      <c r="C1661" s="5" t="n"/>
      <c r="D1661" s="5" t="n"/>
      <c r="E1661" s="6">
        <f>IF(B1661&amp;""="","",IFERROR(INDEX('الطلاب'!$B$6:$B$305,MATCH(B1661&amp;"",'الطلاب'!$A$6:$A$305,0))&amp;"","كود غير موجود"))</f>
        <v/>
      </c>
      <c r="F1661" s="6">
        <f>IF(B1661&amp;""="","",IFERROR(INDEX('الطلاب'!$C$6:$C$305,MATCH(B1661&amp;"",'الطلاب'!$A$6:$A$305,0))&amp;"",""))</f>
        <v/>
      </c>
    </row>
    <row r="1662">
      <c r="A1662" s="5" t="n"/>
      <c r="B1662" s="5" t="n"/>
      <c r="C1662" s="5" t="n"/>
      <c r="D1662" s="5" t="n"/>
      <c r="E1662" s="6">
        <f>IF(B1662&amp;""="","",IFERROR(INDEX('الطلاب'!$B$6:$B$305,MATCH(B1662&amp;"",'الطلاب'!$A$6:$A$305,0))&amp;"","كود غير موجود"))</f>
        <v/>
      </c>
      <c r="F1662" s="6">
        <f>IF(B1662&amp;""="","",IFERROR(INDEX('الطلاب'!$C$6:$C$305,MATCH(B1662&amp;"",'الطلاب'!$A$6:$A$305,0))&amp;"",""))</f>
        <v/>
      </c>
    </row>
    <row r="1663">
      <c r="A1663" s="5" t="n"/>
      <c r="B1663" s="5" t="n"/>
      <c r="C1663" s="5" t="n"/>
      <c r="D1663" s="5" t="n"/>
      <c r="E1663" s="6">
        <f>IF(B1663&amp;""="","",IFERROR(INDEX('الطلاب'!$B$6:$B$305,MATCH(B1663&amp;"",'الطلاب'!$A$6:$A$305,0))&amp;"","كود غير موجود"))</f>
        <v/>
      </c>
      <c r="F1663" s="6">
        <f>IF(B1663&amp;""="","",IFERROR(INDEX('الطلاب'!$C$6:$C$305,MATCH(B1663&amp;"",'الطلاب'!$A$6:$A$305,0))&amp;"",""))</f>
        <v/>
      </c>
    </row>
    <row r="1664">
      <c r="A1664" s="5" t="n"/>
      <c r="B1664" s="5" t="n"/>
      <c r="C1664" s="5" t="n"/>
      <c r="D1664" s="5" t="n"/>
      <c r="E1664" s="6">
        <f>IF(B1664&amp;""="","",IFERROR(INDEX('الطلاب'!$B$6:$B$305,MATCH(B1664&amp;"",'الطلاب'!$A$6:$A$305,0))&amp;"","كود غير موجود"))</f>
        <v/>
      </c>
      <c r="F1664" s="6">
        <f>IF(B1664&amp;""="","",IFERROR(INDEX('الطلاب'!$C$6:$C$305,MATCH(B1664&amp;"",'الطلاب'!$A$6:$A$305,0))&amp;"",""))</f>
        <v/>
      </c>
    </row>
    <row r="1665">
      <c r="A1665" s="5" t="n"/>
      <c r="B1665" s="5" t="n"/>
      <c r="C1665" s="5" t="n"/>
      <c r="D1665" s="5" t="n"/>
      <c r="E1665" s="6">
        <f>IF(B1665&amp;""="","",IFERROR(INDEX('الطلاب'!$B$6:$B$305,MATCH(B1665&amp;"",'الطلاب'!$A$6:$A$305,0))&amp;"","كود غير موجود"))</f>
        <v/>
      </c>
      <c r="F1665" s="6">
        <f>IF(B1665&amp;""="","",IFERROR(INDEX('الطلاب'!$C$6:$C$305,MATCH(B1665&amp;"",'الطلاب'!$A$6:$A$305,0))&amp;"",""))</f>
        <v/>
      </c>
    </row>
    <row r="1666">
      <c r="A1666" s="5" t="n"/>
      <c r="B1666" s="5" t="n"/>
      <c r="C1666" s="5" t="n"/>
      <c r="D1666" s="5" t="n"/>
      <c r="E1666" s="6">
        <f>IF(B1666&amp;""="","",IFERROR(INDEX('الطلاب'!$B$6:$B$305,MATCH(B1666&amp;"",'الطلاب'!$A$6:$A$305,0))&amp;"","كود غير موجود"))</f>
        <v/>
      </c>
      <c r="F1666" s="6">
        <f>IF(B1666&amp;""="","",IFERROR(INDEX('الطلاب'!$C$6:$C$305,MATCH(B1666&amp;"",'الطلاب'!$A$6:$A$305,0))&amp;"",""))</f>
        <v/>
      </c>
    </row>
    <row r="1667">
      <c r="A1667" s="5" t="n"/>
      <c r="B1667" s="5" t="n"/>
      <c r="C1667" s="5" t="n"/>
      <c r="D1667" s="5" t="n"/>
      <c r="E1667" s="6">
        <f>IF(B1667&amp;""="","",IFERROR(INDEX('الطلاب'!$B$6:$B$305,MATCH(B1667&amp;"",'الطلاب'!$A$6:$A$305,0))&amp;"","كود غير موجود"))</f>
        <v/>
      </c>
      <c r="F1667" s="6">
        <f>IF(B1667&amp;""="","",IFERROR(INDEX('الطلاب'!$C$6:$C$305,MATCH(B1667&amp;"",'الطلاب'!$A$6:$A$305,0))&amp;"",""))</f>
        <v/>
      </c>
    </row>
    <row r="1668">
      <c r="A1668" s="5" t="n"/>
      <c r="B1668" s="5" t="n"/>
      <c r="C1668" s="5" t="n"/>
      <c r="D1668" s="5" t="n"/>
      <c r="E1668" s="6">
        <f>IF(B1668&amp;""="","",IFERROR(INDEX('الطلاب'!$B$6:$B$305,MATCH(B1668&amp;"",'الطلاب'!$A$6:$A$305,0))&amp;"","كود غير موجود"))</f>
        <v/>
      </c>
      <c r="F1668" s="6">
        <f>IF(B1668&amp;""="","",IFERROR(INDEX('الطلاب'!$C$6:$C$305,MATCH(B1668&amp;"",'الطلاب'!$A$6:$A$305,0))&amp;"",""))</f>
        <v/>
      </c>
    </row>
    <row r="1669">
      <c r="A1669" s="5" t="n"/>
      <c r="B1669" s="5" t="n"/>
      <c r="C1669" s="5" t="n"/>
      <c r="D1669" s="5" t="n"/>
      <c r="E1669" s="6">
        <f>IF(B1669&amp;""="","",IFERROR(INDEX('الطلاب'!$B$6:$B$305,MATCH(B1669&amp;"",'الطلاب'!$A$6:$A$305,0))&amp;"","كود غير موجود"))</f>
        <v/>
      </c>
      <c r="F1669" s="6">
        <f>IF(B1669&amp;""="","",IFERROR(INDEX('الطلاب'!$C$6:$C$305,MATCH(B1669&amp;"",'الطلاب'!$A$6:$A$305,0))&amp;"",""))</f>
        <v/>
      </c>
    </row>
    <row r="1670">
      <c r="A1670" s="5" t="n"/>
      <c r="B1670" s="5" t="n"/>
      <c r="C1670" s="5" t="n"/>
      <c r="D1670" s="5" t="n"/>
      <c r="E1670" s="6">
        <f>IF(B1670&amp;""="","",IFERROR(INDEX('الطلاب'!$B$6:$B$305,MATCH(B1670&amp;"",'الطلاب'!$A$6:$A$305,0))&amp;"","كود غير موجود"))</f>
        <v/>
      </c>
      <c r="F1670" s="6">
        <f>IF(B1670&amp;""="","",IFERROR(INDEX('الطلاب'!$C$6:$C$305,MATCH(B1670&amp;"",'الطلاب'!$A$6:$A$305,0))&amp;"",""))</f>
        <v/>
      </c>
    </row>
    <row r="1671">
      <c r="A1671" s="5" t="n"/>
      <c r="B1671" s="5" t="n"/>
      <c r="C1671" s="5" t="n"/>
      <c r="D1671" s="5" t="n"/>
      <c r="E1671" s="6">
        <f>IF(B1671&amp;""="","",IFERROR(INDEX('الطلاب'!$B$6:$B$305,MATCH(B1671&amp;"",'الطلاب'!$A$6:$A$305,0))&amp;"","كود غير موجود"))</f>
        <v/>
      </c>
      <c r="F1671" s="6">
        <f>IF(B1671&amp;""="","",IFERROR(INDEX('الطلاب'!$C$6:$C$305,MATCH(B1671&amp;"",'الطلاب'!$A$6:$A$305,0))&amp;"",""))</f>
        <v/>
      </c>
    </row>
    <row r="1672">
      <c r="A1672" s="5" t="n"/>
      <c r="B1672" s="5" t="n"/>
      <c r="C1672" s="5" t="n"/>
      <c r="D1672" s="5" t="n"/>
      <c r="E1672" s="6">
        <f>IF(B1672&amp;""="","",IFERROR(INDEX('الطلاب'!$B$6:$B$305,MATCH(B1672&amp;"",'الطلاب'!$A$6:$A$305,0))&amp;"","كود غير موجود"))</f>
        <v/>
      </c>
      <c r="F1672" s="6">
        <f>IF(B1672&amp;""="","",IFERROR(INDEX('الطلاب'!$C$6:$C$305,MATCH(B1672&amp;"",'الطلاب'!$A$6:$A$305,0))&amp;"",""))</f>
        <v/>
      </c>
    </row>
    <row r="1673">
      <c r="A1673" s="5" t="n"/>
      <c r="B1673" s="5" t="n"/>
      <c r="C1673" s="5" t="n"/>
      <c r="D1673" s="5" t="n"/>
      <c r="E1673" s="6">
        <f>IF(B1673&amp;""="","",IFERROR(INDEX('الطلاب'!$B$6:$B$305,MATCH(B1673&amp;"",'الطلاب'!$A$6:$A$305,0))&amp;"","كود غير موجود"))</f>
        <v/>
      </c>
      <c r="F1673" s="6">
        <f>IF(B1673&amp;""="","",IFERROR(INDEX('الطلاب'!$C$6:$C$305,MATCH(B1673&amp;"",'الطلاب'!$A$6:$A$305,0))&amp;"",""))</f>
        <v/>
      </c>
    </row>
    <row r="1674">
      <c r="A1674" s="5" t="n"/>
      <c r="B1674" s="5" t="n"/>
      <c r="C1674" s="5" t="n"/>
      <c r="D1674" s="5" t="n"/>
      <c r="E1674" s="6">
        <f>IF(B1674&amp;""="","",IFERROR(INDEX('الطلاب'!$B$6:$B$305,MATCH(B1674&amp;"",'الطلاب'!$A$6:$A$305,0))&amp;"","كود غير موجود"))</f>
        <v/>
      </c>
      <c r="F1674" s="6">
        <f>IF(B1674&amp;""="","",IFERROR(INDEX('الطلاب'!$C$6:$C$305,MATCH(B1674&amp;"",'الطلاب'!$A$6:$A$305,0))&amp;"",""))</f>
        <v/>
      </c>
    </row>
    <row r="1675">
      <c r="A1675" s="5" t="n"/>
      <c r="B1675" s="5" t="n"/>
      <c r="C1675" s="5" t="n"/>
      <c r="D1675" s="5" t="n"/>
      <c r="E1675" s="6">
        <f>IF(B1675&amp;""="","",IFERROR(INDEX('الطلاب'!$B$6:$B$305,MATCH(B1675&amp;"",'الطلاب'!$A$6:$A$305,0))&amp;"","كود غير موجود"))</f>
        <v/>
      </c>
      <c r="F1675" s="6">
        <f>IF(B1675&amp;""="","",IFERROR(INDEX('الطلاب'!$C$6:$C$305,MATCH(B1675&amp;"",'الطلاب'!$A$6:$A$305,0))&amp;"",""))</f>
        <v/>
      </c>
    </row>
    <row r="1676">
      <c r="A1676" s="5" t="n"/>
      <c r="B1676" s="5" t="n"/>
      <c r="C1676" s="5" t="n"/>
      <c r="D1676" s="5" t="n"/>
      <c r="E1676" s="6">
        <f>IF(B1676&amp;""="","",IFERROR(INDEX('الطلاب'!$B$6:$B$305,MATCH(B1676&amp;"",'الطلاب'!$A$6:$A$305,0))&amp;"","كود غير موجود"))</f>
        <v/>
      </c>
      <c r="F1676" s="6">
        <f>IF(B1676&amp;""="","",IFERROR(INDEX('الطلاب'!$C$6:$C$305,MATCH(B1676&amp;"",'الطلاب'!$A$6:$A$305,0))&amp;"",""))</f>
        <v/>
      </c>
    </row>
    <row r="1677">
      <c r="A1677" s="5" t="n"/>
      <c r="B1677" s="5" t="n"/>
      <c r="C1677" s="5" t="n"/>
      <c r="D1677" s="5" t="n"/>
      <c r="E1677" s="6">
        <f>IF(B1677&amp;""="","",IFERROR(INDEX('الطلاب'!$B$6:$B$305,MATCH(B1677&amp;"",'الطلاب'!$A$6:$A$305,0))&amp;"","كود غير موجود"))</f>
        <v/>
      </c>
      <c r="F1677" s="6">
        <f>IF(B1677&amp;""="","",IFERROR(INDEX('الطلاب'!$C$6:$C$305,MATCH(B1677&amp;"",'الطلاب'!$A$6:$A$305,0))&amp;"",""))</f>
        <v/>
      </c>
    </row>
    <row r="1678">
      <c r="A1678" s="5" t="n"/>
      <c r="B1678" s="5" t="n"/>
      <c r="C1678" s="5" t="n"/>
      <c r="D1678" s="5" t="n"/>
      <c r="E1678" s="6">
        <f>IF(B1678&amp;""="","",IFERROR(INDEX('الطلاب'!$B$6:$B$305,MATCH(B1678&amp;"",'الطلاب'!$A$6:$A$305,0))&amp;"","كود غير موجود"))</f>
        <v/>
      </c>
      <c r="F1678" s="6">
        <f>IF(B1678&amp;""="","",IFERROR(INDEX('الطلاب'!$C$6:$C$305,MATCH(B1678&amp;"",'الطلاب'!$A$6:$A$305,0))&amp;"",""))</f>
        <v/>
      </c>
    </row>
    <row r="1679">
      <c r="A1679" s="5" t="n"/>
      <c r="B1679" s="5" t="n"/>
      <c r="C1679" s="5" t="n"/>
      <c r="D1679" s="5" t="n"/>
      <c r="E1679" s="6">
        <f>IF(B1679&amp;""="","",IFERROR(INDEX('الطلاب'!$B$6:$B$305,MATCH(B1679&amp;"",'الطلاب'!$A$6:$A$305,0))&amp;"","كود غير موجود"))</f>
        <v/>
      </c>
      <c r="F1679" s="6">
        <f>IF(B1679&amp;""="","",IFERROR(INDEX('الطلاب'!$C$6:$C$305,MATCH(B1679&amp;"",'الطلاب'!$A$6:$A$305,0))&amp;"",""))</f>
        <v/>
      </c>
    </row>
    <row r="1680">
      <c r="A1680" s="5" t="n"/>
      <c r="B1680" s="5" t="n"/>
      <c r="C1680" s="5" t="n"/>
      <c r="D1680" s="5" t="n"/>
      <c r="E1680" s="6">
        <f>IF(B1680&amp;""="","",IFERROR(INDEX('الطلاب'!$B$6:$B$305,MATCH(B1680&amp;"",'الطلاب'!$A$6:$A$305,0))&amp;"","كود غير موجود"))</f>
        <v/>
      </c>
      <c r="F1680" s="6">
        <f>IF(B1680&amp;""="","",IFERROR(INDEX('الطلاب'!$C$6:$C$305,MATCH(B1680&amp;"",'الطلاب'!$A$6:$A$305,0))&amp;"",""))</f>
        <v/>
      </c>
    </row>
    <row r="1681">
      <c r="A1681" s="5" t="n"/>
      <c r="B1681" s="5" t="n"/>
      <c r="C1681" s="5" t="n"/>
      <c r="D1681" s="5" t="n"/>
      <c r="E1681" s="6">
        <f>IF(B1681&amp;""="","",IFERROR(INDEX('الطلاب'!$B$6:$B$305,MATCH(B1681&amp;"",'الطلاب'!$A$6:$A$305,0))&amp;"","كود غير موجود"))</f>
        <v/>
      </c>
      <c r="F1681" s="6">
        <f>IF(B1681&amp;""="","",IFERROR(INDEX('الطلاب'!$C$6:$C$305,MATCH(B1681&amp;"",'الطلاب'!$A$6:$A$305,0))&amp;"",""))</f>
        <v/>
      </c>
    </row>
    <row r="1682">
      <c r="A1682" s="5" t="n"/>
      <c r="B1682" s="5" t="n"/>
      <c r="C1682" s="5" t="n"/>
      <c r="D1682" s="5" t="n"/>
      <c r="E1682" s="6">
        <f>IF(B1682&amp;""="","",IFERROR(INDEX('الطلاب'!$B$6:$B$305,MATCH(B1682&amp;"",'الطلاب'!$A$6:$A$305,0))&amp;"","كود غير موجود"))</f>
        <v/>
      </c>
      <c r="F1682" s="6">
        <f>IF(B1682&amp;""="","",IFERROR(INDEX('الطلاب'!$C$6:$C$305,MATCH(B1682&amp;"",'الطلاب'!$A$6:$A$305,0))&amp;"",""))</f>
        <v/>
      </c>
    </row>
    <row r="1683">
      <c r="A1683" s="5" t="n"/>
      <c r="B1683" s="5" t="n"/>
      <c r="C1683" s="5" t="n"/>
      <c r="D1683" s="5" t="n"/>
      <c r="E1683" s="6">
        <f>IF(B1683&amp;""="","",IFERROR(INDEX('الطلاب'!$B$6:$B$305,MATCH(B1683&amp;"",'الطلاب'!$A$6:$A$305,0))&amp;"","كود غير موجود"))</f>
        <v/>
      </c>
      <c r="F1683" s="6">
        <f>IF(B1683&amp;""="","",IFERROR(INDEX('الطلاب'!$C$6:$C$305,MATCH(B1683&amp;"",'الطلاب'!$A$6:$A$305,0))&amp;"",""))</f>
        <v/>
      </c>
    </row>
    <row r="1684">
      <c r="A1684" s="5" t="n"/>
      <c r="B1684" s="5" t="n"/>
      <c r="C1684" s="5" t="n"/>
      <c r="D1684" s="5" t="n"/>
      <c r="E1684" s="6">
        <f>IF(B1684&amp;""="","",IFERROR(INDEX('الطلاب'!$B$6:$B$305,MATCH(B1684&amp;"",'الطلاب'!$A$6:$A$305,0))&amp;"","كود غير موجود"))</f>
        <v/>
      </c>
      <c r="F1684" s="6">
        <f>IF(B1684&amp;""="","",IFERROR(INDEX('الطلاب'!$C$6:$C$305,MATCH(B1684&amp;"",'الطلاب'!$A$6:$A$305,0))&amp;"",""))</f>
        <v/>
      </c>
    </row>
    <row r="1685">
      <c r="A1685" s="5" t="n"/>
      <c r="B1685" s="5" t="n"/>
      <c r="C1685" s="5" t="n"/>
      <c r="D1685" s="5" t="n"/>
      <c r="E1685" s="6">
        <f>IF(B1685&amp;""="","",IFERROR(INDEX('الطلاب'!$B$6:$B$305,MATCH(B1685&amp;"",'الطلاب'!$A$6:$A$305,0))&amp;"","كود غير موجود"))</f>
        <v/>
      </c>
      <c r="F1685" s="6">
        <f>IF(B1685&amp;""="","",IFERROR(INDEX('الطلاب'!$C$6:$C$305,MATCH(B1685&amp;"",'الطلاب'!$A$6:$A$305,0))&amp;"",""))</f>
        <v/>
      </c>
    </row>
    <row r="1686">
      <c r="A1686" s="5" t="n"/>
      <c r="B1686" s="5" t="n"/>
      <c r="C1686" s="5" t="n"/>
      <c r="D1686" s="5" t="n"/>
      <c r="E1686" s="6">
        <f>IF(B1686&amp;""="","",IFERROR(INDEX('الطلاب'!$B$6:$B$305,MATCH(B1686&amp;"",'الطلاب'!$A$6:$A$305,0))&amp;"","كود غير موجود"))</f>
        <v/>
      </c>
      <c r="F1686" s="6">
        <f>IF(B1686&amp;""="","",IFERROR(INDEX('الطلاب'!$C$6:$C$305,MATCH(B1686&amp;"",'الطلاب'!$A$6:$A$305,0))&amp;"",""))</f>
        <v/>
      </c>
    </row>
    <row r="1687">
      <c r="A1687" s="5" t="n"/>
      <c r="B1687" s="5" t="n"/>
      <c r="C1687" s="5" t="n"/>
      <c r="D1687" s="5" t="n"/>
      <c r="E1687" s="6">
        <f>IF(B1687&amp;""="","",IFERROR(INDEX('الطلاب'!$B$6:$B$305,MATCH(B1687&amp;"",'الطلاب'!$A$6:$A$305,0))&amp;"","كود غير موجود"))</f>
        <v/>
      </c>
      <c r="F1687" s="6">
        <f>IF(B1687&amp;""="","",IFERROR(INDEX('الطلاب'!$C$6:$C$305,MATCH(B1687&amp;"",'الطلاب'!$A$6:$A$305,0))&amp;"",""))</f>
        <v/>
      </c>
    </row>
    <row r="1688">
      <c r="A1688" s="5" t="n"/>
      <c r="B1688" s="5" t="n"/>
      <c r="C1688" s="5" t="n"/>
      <c r="D1688" s="5" t="n"/>
      <c r="E1688" s="6">
        <f>IF(B1688&amp;""="","",IFERROR(INDEX('الطلاب'!$B$6:$B$305,MATCH(B1688&amp;"",'الطلاب'!$A$6:$A$305,0))&amp;"","كود غير موجود"))</f>
        <v/>
      </c>
      <c r="F1688" s="6">
        <f>IF(B1688&amp;""="","",IFERROR(INDEX('الطلاب'!$C$6:$C$305,MATCH(B1688&amp;"",'الطلاب'!$A$6:$A$305,0))&amp;"",""))</f>
        <v/>
      </c>
    </row>
    <row r="1689">
      <c r="A1689" s="5" t="n"/>
      <c r="B1689" s="5" t="n"/>
      <c r="C1689" s="5" t="n"/>
      <c r="D1689" s="5" t="n"/>
      <c r="E1689" s="6">
        <f>IF(B1689&amp;""="","",IFERROR(INDEX('الطلاب'!$B$6:$B$305,MATCH(B1689&amp;"",'الطلاب'!$A$6:$A$305,0))&amp;"","كود غير موجود"))</f>
        <v/>
      </c>
      <c r="F1689" s="6">
        <f>IF(B1689&amp;""="","",IFERROR(INDEX('الطلاب'!$C$6:$C$305,MATCH(B1689&amp;"",'الطلاب'!$A$6:$A$305,0))&amp;"",""))</f>
        <v/>
      </c>
    </row>
    <row r="1690">
      <c r="A1690" s="5" t="n"/>
      <c r="B1690" s="5" t="n"/>
      <c r="C1690" s="5" t="n"/>
      <c r="D1690" s="5" t="n"/>
      <c r="E1690" s="6">
        <f>IF(B1690&amp;""="","",IFERROR(INDEX('الطلاب'!$B$6:$B$305,MATCH(B1690&amp;"",'الطلاب'!$A$6:$A$305,0))&amp;"","كود غير موجود"))</f>
        <v/>
      </c>
      <c r="F1690" s="6">
        <f>IF(B1690&amp;""="","",IFERROR(INDEX('الطلاب'!$C$6:$C$305,MATCH(B1690&amp;"",'الطلاب'!$A$6:$A$305,0))&amp;"",""))</f>
        <v/>
      </c>
    </row>
    <row r="1691">
      <c r="A1691" s="5" t="n"/>
      <c r="B1691" s="5" t="n"/>
      <c r="C1691" s="5" t="n"/>
      <c r="D1691" s="5" t="n"/>
      <c r="E1691" s="6">
        <f>IF(B1691&amp;""="","",IFERROR(INDEX('الطلاب'!$B$6:$B$305,MATCH(B1691&amp;"",'الطلاب'!$A$6:$A$305,0))&amp;"","كود غير موجود"))</f>
        <v/>
      </c>
      <c r="F1691" s="6">
        <f>IF(B1691&amp;""="","",IFERROR(INDEX('الطلاب'!$C$6:$C$305,MATCH(B1691&amp;"",'الطلاب'!$A$6:$A$305,0))&amp;"",""))</f>
        <v/>
      </c>
    </row>
    <row r="1692">
      <c r="A1692" s="5" t="n"/>
      <c r="B1692" s="5" t="n"/>
      <c r="C1692" s="5" t="n"/>
      <c r="D1692" s="5" t="n"/>
      <c r="E1692" s="6">
        <f>IF(B1692&amp;""="","",IFERROR(INDEX('الطلاب'!$B$6:$B$305,MATCH(B1692&amp;"",'الطلاب'!$A$6:$A$305,0))&amp;"","كود غير موجود"))</f>
        <v/>
      </c>
      <c r="F1692" s="6">
        <f>IF(B1692&amp;""="","",IFERROR(INDEX('الطلاب'!$C$6:$C$305,MATCH(B1692&amp;"",'الطلاب'!$A$6:$A$305,0))&amp;"",""))</f>
        <v/>
      </c>
    </row>
    <row r="1693">
      <c r="A1693" s="5" t="n"/>
      <c r="B1693" s="5" t="n"/>
      <c r="C1693" s="5" t="n"/>
      <c r="D1693" s="5" t="n"/>
      <c r="E1693" s="6">
        <f>IF(B1693&amp;""="","",IFERROR(INDEX('الطلاب'!$B$6:$B$305,MATCH(B1693&amp;"",'الطلاب'!$A$6:$A$305,0))&amp;"","كود غير موجود"))</f>
        <v/>
      </c>
      <c r="F1693" s="6">
        <f>IF(B1693&amp;""="","",IFERROR(INDEX('الطلاب'!$C$6:$C$305,MATCH(B1693&amp;"",'الطلاب'!$A$6:$A$305,0))&amp;"",""))</f>
        <v/>
      </c>
    </row>
    <row r="1694">
      <c r="A1694" s="5" t="n"/>
      <c r="B1694" s="5" t="n"/>
      <c r="C1694" s="5" t="n"/>
      <c r="D1694" s="5" t="n"/>
      <c r="E1694" s="6">
        <f>IF(B1694&amp;""="","",IFERROR(INDEX('الطلاب'!$B$6:$B$305,MATCH(B1694&amp;"",'الطلاب'!$A$6:$A$305,0))&amp;"","كود غير موجود"))</f>
        <v/>
      </c>
      <c r="F1694" s="6">
        <f>IF(B1694&amp;""="","",IFERROR(INDEX('الطلاب'!$C$6:$C$305,MATCH(B1694&amp;"",'الطلاب'!$A$6:$A$305,0))&amp;"",""))</f>
        <v/>
      </c>
    </row>
    <row r="1695">
      <c r="A1695" s="5" t="n"/>
      <c r="B1695" s="5" t="n"/>
      <c r="C1695" s="5" t="n"/>
      <c r="D1695" s="5" t="n"/>
      <c r="E1695" s="6">
        <f>IF(B1695&amp;""="","",IFERROR(INDEX('الطلاب'!$B$6:$B$305,MATCH(B1695&amp;"",'الطلاب'!$A$6:$A$305,0))&amp;"","كود غير موجود"))</f>
        <v/>
      </c>
      <c r="F1695" s="6">
        <f>IF(B1695&amp;""="","",IFERROR(INDEX('الطلاب'!$C$6:$C$305,MATCH(B1695&amp;"",'الطلاب'!$A$6:$A$305,0))&amp;"",""))</f>
        <v/>
      </c>
    </row>
    <row r="1696">
      <c r="A1696" s="5" t="n"/>
      <c r="B1696" s="5" t="n"/>
      <c r="C1696" s="5" t="n"/>
      <c r="D1696" s="5" t="n"/>
      <c r="E1696" s="6">
        <f>IF(B1696&amp;""="","",IFERROR(INDEX('الطلاب'!$B$6:$B$305,MATCH(B1696&amp;"",'الطلاب'!$A$6:$A$305,0))&amp;"","كود غير موجود"))</f>
        <v/>
      </c>
      <c r="F1696" s="6">
        <f>IF(B1696&amp;""="","",IFERROR(INDEX('الطلاب'!$C$6:$C$305,MATCH(B1696&amp;"",'الطلاب'!$A$6:$A$305,0))&amp;"",""))</f>
        <v/>
      </c>
    </row>
    <row r="1697">
      <c r="A1697" s="5" t="n"/>
      <c r="B1697" s="5" t="n"/>
      <c r="C1697" s="5" t="n"/>
      <c r="D1697" s="5" t="n"/>
      <c r="E1697" s="6">
        <f>IF(B1697&amp;""="","",IFERROR(INDEX('الطلاب'!$B$6:$B$305,MATCH(B1697&amp;"",'الطلاب'!$A$6:$A$305,0))&amp;"","كود غير موجود"))</f>
        <v/>
      </c>
      <c r="F1697" s="6">
        <f>IF(B1697&amp;""="","",IFERROR(INDEX('الطلاب'!$C$6:$C$305,MATCH(B1697&amp;"",'الطلاب'!$A$6:$A$305,0))&amp;"",""))</f>
        <v/>
      </c>
    </row>
    <row r="1698">
      <c r="A1698" s="5" t="n"/>
      <c r="B1698" s="5" t="n"/>
      <c r="C1698" s="5" t="n"/>
      <c r="D1698" s="5" t="n"/>
      <c r="E1698" s="6">
        <f>IF(B1698&amp;""="","",IFERROR(INDEX('الطلاب'!$B$6:$B$305,MATCH(B1698&amp;"",'الطلاب'!$A$6:$A$305,0))&amp;"","كود غير موجود"))</f>
        <v/>
      </c>
      <c r="F1698" s="6">
        <f>IF(B1698&amp;""="","",IFERROR(INDEX('الطلاب'!$C$6:$C$305,MATCH(B1698&amp;"",'الطلاب'!$A$6:$A$305,0))&amp;"",""))</f>
        <v/>
      </c>
    </row>
    <row r="1699">
      <c r="A1699" s="5" t="n"/>
      <c r="B1699" s="5" t="n"/>
      <c r="C1699" s="5" t="n"/>
      <c r="D1699" s="5" t="n"/>
      <c r="E1699" s="6">
        <f>IF(B1699&amp;""="","",IFERROR(INDEX('الطلاب'!$B$6:$B$305,MATCH(B1699&amp;"",'الطلاب'!$A$6:$A$305,0))&amp;"","كود غير موجود"))</f>
        <v/>
      </c>
      <c r="F1699" s="6">
        <f>IF(B1699&amp;""="","",IFERROR(INDEX('الطلاب'!$C$6:$C$305,MATCH(B1699&amp;"",'الطلاب'!$A$6:$A$305,0))&amp;"",""))</f>
        <v/>
      </c>
    </row>
    <row r="1700">
      <c r="A1700" s="5" t="n"/>
      <c r="B1700" s="5" t="n"/>
      <c r="C1700" s="5" t="n"/>
      <c r="D1700" s="5" t="n"/>
      <c r="E1700" s="6">
        <f>IF(B1700&amp;""="","",IFERROR(INDEX('الطلاب'!$B$6:$B$305,MATCH(B1700&amp;"",'الطلاب'!$A$6:$A$305,0))&amp;"","كود غير موجود"))</f>
        <v/>
      </c>
      <c r="F1700" s="6">
        <f>IF(B1700&amp;""="","",IFERROR(INDEX('الطلاب'!$C$6:$C$305,MATCH(B1700&amp;"",'الطلاب'!$A$6:$A$305,0))&amp;"",""))</f>
        <v/>
      </c>
    </row>
    <row r="1701">
      <c r="A1701" s="5" t="n"/>
      <c r="B1701" s="5" t="n"/>
      <c r="C1701" s="5" t="n"/>
      <c r="D1701" s="5" t="n"/>
      <c r="E1701" s="6">
        <f>IF(B1701&amp;""="","",IFERROR(INDEX('الطلاب'!$B$6:$B$305,MATCH(B1701&amp;"",'الطلاب'!$A$6:$A$305,0))&amp;"","كود غير موجود"))</f>
        <v/>
      </c>
      <c r="F1701" s="6">
        <f>IF(B1701&amp;""="","",IFERROR(INDEX('الطلاب'!$C$6:$C$305,MATCH(B1701&amp;"",'الطلاب'!$A$6:$A$305,0))&amp;"",""))</f>
        <v/>
      </c>
    </row>
    <row r="1702">
      <c r="A1702" s="5" t="n"/>
      <c r="B1702" s="5" t="n"/>
      <c r="C1702" s="5" t="n"/>
      <c r="D1702" s="5" t="n"/>
      <c r="E1702" s="6">
        <f>IF(B1702&amp;""="","",IFERROR(INDEX('الطلاب'!$B$6:$B$305,MATCH(B1702&amp;"",'الطلاب'!$A$6:$A$305,0))&amp;"","كود غير موجود"))</f>
        <v/>
      </c>
      <c r="F1702" s="6">
        <f>IF(B1702&amp;""="","",IFERROR(INDEX('الطلاب'!$C$6:$C$305,MATCH(B1702&amp;"",'الطلاب'!$A$6:$A$305,0))&amp;"",""))</f>
        <v/>
      </c>
    </row>
    <row r="1703">
      <c r="A1703" s="5" t="n"/>
      <c r="B1703" s="5" t="n"/>
      <c r="C1703" s="5" t="n"/>
      <c r="D1703" s="5" t="n"/>
      <c r="E1703" s="6">
        <f>IF(B1703&amp;""="","",IFERROR(INDEX('الطلاب'!$B$6:$B$305,MATCH(B1703&amp;"",'الطلاب'!$A$6:$A$305,0))&amp;"","كود غير موجود"))</f>
        <v/>
      </c>
      <c r="F1703" s="6">
        <f>IF(B1703&amp;""="","",IFERROR(INDEX('الطلاب'!$C$6:$C$305,MATCH(B1703&amp;"",'الطلاب'!$A$6:$A$305,0))&amp;"",""))</f>
        <v/>
      </c>
    </row>
    <row r="1704">
      <c r="A1704" s="5" t="n"/>
      <c r="B1704" s="5" t="n"/>
      <c r="C1704" s="5" t="n"/>
      <c r="D1704" s="5" t="n"/>
      <c r="E1704" s="6">
        <f>IF(B1704&amp;""="","",IFERROR(INDEX('الطلاب'!$B$6:$B$305,MATCH(B1704&amp;"",'الطلاب'!$A$6:$A$305,0))&amp;"","كود غير موجود"))</f>
        <v/>
      </c>
      <c r="F1704" s="6">
        <f>IF(B1704&amp;""="","",IFERROR(INDEX('الطلاب'!$C$6:$C$305,MATCH(B1704&amp;"",'الطلاب'!$A$6:$A$305,0))&amp;"",""))</f>
        <v/>
      </c>
    </row>
    <row r="1705">
      <c r="A1705" s="5" t="n"/>
      <c r="B1705" s="5" t="n"/>
      <c r="C1705" s="5" t="n"/>
      <c r="D1705" s="5" t="n"/>
      <c r="E1705" s="6">
        <f>IF(B1705&amp;""="","",IFERROR(INDEX('الطلاب'!$B$6:$B$305,MATCH(B1705&amp;"",'الطلاب'!$A$6:$A$305,0))&amp;"","كود غير موجود"))</f>
        <v/>
      </c>
      <c r="F1705" s="6">
        <f>IF(B1705&amp;""="","",IFERROR(INDEX('الطلاب'!$C$6:$C$305,MATCH(B1705&amp;"",'الطلاب'!$A$6:$A$305,0))&amp;"",""))</f>
        <v/>
      </c>
    </row>
    <row r="1706">
      <c r="A1706" s="5" t="n"/>
      <c r="B1706" s="5" t="n"/>
      <c r="C1706" s="5" t="n"/>
      <c r="D1706" s="5" t="n"/>
      <c r="E1706" s="6">
        <f>IF(B1706&amp;""="","",IFERROR(INDEX('الطلاب'!$B$6:$B$305,MATCH(B1706&amp;"",'الطلاب'!$A$6:$A$305,0))&amp;"","كود غير موجود"))</f>
        <v/>
      </c>
      <c r="F1706" s="6">
        <f>IF(B1706&amp;""="","",IFERROR(INDEX('الطلاب'!$C$6:$C$305,MATCH(B1706&amp;"",'الطلاب'!$A$6:$A$305,0))&amp;"",""))</f>
        <v/>
      </c>
    </row>
    <row r="1707">
      <c r="A1707" s="5" t="n"/>
      <c r="B1707" s="5" t="n"/>
      <c r="C1707" s="5" t="n"/>
      <c r="D1707" s="5" t="n"/>
      <c r="E1707" s="6">
        <f>IF(B1707&amp;""="","",IFERROR(INDEX('الطلاب'!$B$6:$B$305,MATCH(B1707&amp;"",'الطلاب'!$A$6:$A$305,0))&amp;"","كود غير موجود"))</f>
        <v/>
      </c>
      <c r="F1707" s="6">
        <f>IF(B1707&amp;""="","",IFERROR(INDEX('الطلاب'!$C$6:$C$305,MATCH(B1707&amp;"",'الطلاب'!$A$6:$A$305,0))&amp;"",""))</f>
        <v/>
      </c>
    </row>
    <row r="1708">
      <c r="A1708" s="5" t="n"/>
      <c r="B1708" s="5" t="n"/>
      <c r="C1708" s="5" t="n"/>
      <c r="D1708" s="5" t="n"/>
      <c r="E1708" s="6">
        <f>IF(B1708&amp;""="","",IFERROR(INDEX('الطلاب'!$B$6:$B$305,MATCH(B1708&amp;"",'الطلاب'!$A$6:$A$305,0))&amp;"","كود غير موجود"))</f>
        <v/>
      </c>
      <c r="F1708" s="6">
        <f>IF(B1708&amp;""="","",IFERROR(INDEX('الطلاب'!$C$6:$C$305,MATCH(B1708&amp;"",'الطلاب'!$A$6:$A$305,0))&amp;"",""))</f>
        <v/>
      </c>
    </row>
    <row r="1709">
      <c r="A1709" s="5" t="n"/>
      <c r="B1709" s="5" t="n"/>
      <c r="C1709" s="5" t="n"/>
      <c r="D1709" s="5" t="n"/>
      <c r="E1709" s="6">
        <f>IF(B1709&amp;""="","",IFERROR(INDEX('الطلاب'!$B$6:$B$305,MATCH(B1709&amp;"",'الطلاب'!$A$6:$A$305,0))&amp;"","كود غير موجود"))</f>
        <v/>
      </c>
      <c r="F1709" s="6">
        <f>IF(B1709&amp;""="","",IFERROR(INDEX('الطلاب'!$C$6:$C$305,MATCH(B1709&amp;"",'الطلاب'!$A$6:$A$305,0))&amp;"",""))</f>
        <v/>
      </c>
    </row>
    <row r="1710">
      <c r="A1710" s="5" t="n"/>
      <c r="B1710" s="5" t="n"/>
      <c r="C1710" s="5" t="n"/>
      <c r="D1710" s="5" t="n"/>
      <c r="E1710" s="6">
        <f>IF(B1710&amp;""="","",IFERROR(INDEX('الطلاب'!$B$6:$B$305,MATCH(B1710&amp;"",'الطلاب'!$A$6:$A$305,0))&amp;"","كود غير موجود"))</f>
        <v/>
      </c>
      <c r="F1710" s="6">
        <f>IF(B1710&amp;""="","",IFERROR(INDEX('الطلاب'!$C$6:$C$305,MATCH(B1710&amp;"",'الطلاب'!$A$6:$A$305,0))&amp;"",""))</f>
        <v/>
      </c>
    </row>
    <row r="1711">
      <c r="A1711" s="5" t="n"/>
      <c r="B1711" s="5" t="n"/>
      <c r="C1711" s="5" t="n"/>
      <c r="D1711" s="5" t="n"/>
      <c r="E1711" s="6">
        <f>IF(B1711&amp;""="","",IFERROR(INDEX('الطلاب'!$B$6:$B$305,MATCH(B1711&amp;"",'الطلاب'!$A$6:$A$305,0))&amp;"","كود غير موجود"))</f>
        <v/>
      </c>
      <c r="F1711" s="6">
        <f>IF(B1711&amp;""="","",IFERROR(INDEX('الطلاب'!$C$6:$C$305,MATCH(B1711&amp;"",'الطلاب'!$A$6:$A$305,0))&amp;"",""))</f>
        <v/>
      </c>
    </row>
    <row r="1712">
      <c r="A1712" s="5" t="n"/>
      <c r="B1712" s="5" t="n"/>
      <c r="C1712" s="5" t="n"/>
      <c r="D1712" s="5" t="n"/>
      <c r="E1712" s="6">
        <f>IF(B1712&amp;""="","",IFERROR(INDEX('الطلاب'!$B$6:$B$305,MATCH(B1712&amp;"",'الطلاب'!$A$6:$A$305,0))&amp;"","كود غير موجود"))</f>
        <v/>
      </c>
      <c r="F1712" s="6">
        <f>IF(B1712&amp;""="","",IFERROR(INDEX('الطلاب'!$C$6:$C$305,MATCH(B1712&amp;"",'الطلاب'!$A$6:$A$305,0))&amp;"",""))</f>
        <v/>
      </c>
    </row>
    <row r="1713">
      <c r="A1713" s="5" t="n"/>
      <c r="B1713" s="5" t="n"/>
      <c r="C1713" s="5" t="n"/>
      <c r="D1713" s="5" t="n"/>
      <c r="E1713" s="6">
        <f>IF(B1713&amp;""="","",IFERROR(INDEX('الطلاب'!$B$6:$B$305,MATCH(B1713&amp;"",'الطلاب'!$A$6:$A$305,0))&amp;"","كود غير موجود"))</f>
        <v/>
      </c>
      <c r="F1713" s="6">
        <f>IF(B1713&amp;""="","",IFERROR(INDEX('الطلاب'!$C$6:$C$305,MATCH(B1713&amp;"",'الطلاب'!$A$6:$A$305,0))&amp;"",""))</f>
        <v/>
      </c>
    </row>
    <row r="1714">
      <c r="A1714" s="5" t="n"/>
      <c r="B1714" s="5" t="n"/>
      <c r="C1714" s="5" t="n"/>
      <c r="D1714" s="5" t="n"/>
      <c r="E1714" s="6">
        <f>IF(B1714&amp;""="","",IFERROR(INDEX('الطلاب'!$B$6:$B$305,MATCH(B1714&amp;"",'الطلاب'!$A$6:$A$305,0))&amp;"","كود غير موجود"))</f>
        <v/>
      </c>
      <c r="F1714" s="6">
        <f>IF(B1714&amp;""="","",IFERROR(INDEX('الطلاب'!$C$6:$C$305,MATCH(B1714&amp;"",'الطلاب'!$A$6:$A$305,0))&amp;"",""))</f>
        <v/>
      </c>
    </row>
    <row r="1715">
      <c r="A1715" s="5" t="n"/>
      <c r="B1715" s="5" t="n"/>
      <c r="C1715" s="5" t="n"/>
      <c r="D1715" s="5" t="n"/>
      <c r="E1715" s="6">
        <f>IF(B1715&amp;""="","",IFERROR(INDEX('الطلاب'!$B$6:$B$305,MATCH(B1715&amp;"",'الطلاب'!$A$6:$A$305,0))&amp;"","كود غير موجود"))</f>
        <v/>
      </c>
      <c r="F1715" s="6">
        <f>IF(B1715&amp;""="","",IFERROR(INDEX('الطلاب'!$C$6:$C$305,MATCH(B1715&amp;"",'الطلاب'!$A$6:$A$305,0))&amp;"",""))</f>
        <v/>
      </c>
    </row>
    <row r="1716">
      <c r="A1716" s="5" t="n"/>
      <c r="B1716" s="5" t="n"/>
      <c r="C1716" s="5" t="n"/>
      <c r="D1716" s="5" t="n"/>
      <c r="E1716" s="6">
        <f>IF(B1716&amp;""="","",IFERROR(INDEX('الطلاب'!$B$6:$B$305,MATCH(B1716&amp;"",'الطلاب'!$A$6:$A$305,0))&amp;"","كود غير موجود"))</f>
        <v/>
      </c>
      <c r="F1716" s="6">
        <f>IF(B1716&amp;""="","",IFERROR(INDEX('الطلاب'!$C$6:$C$305,MATCH(B1716&amp;"",'الطلاب'!$A$6:$A$305,0))&amp;"",""))</f>
        <v/>
      </c>
    </row>
    <row r="1717">
      <c r="A1717" s="5" t="n"/>
      <c r="B1717" s="5" t="n"/>
      <c r="C1717" s="5" t="n"/>
      <c r="D1717" s="5" t="n"/>
      <c r="E1717" s="6">
        <f>IF(B1717&amp;""="","",IFERROR(INDEX('الطلاب'!$B$6:$B$305,MATCH(B1717&amp;"",'الطلاب'!$A$6:$A$305,0))&amp;"","كود غير موجود"))</f>
        <v/>
      </c>
      <c r="F1717" s="6">
        <f>IF(B1717&amp;""="","",IFERROR(INDEX('الطلاب'!$C$6:$C$305,MATCH(B1717&amp;"",'الطلاب'!$A$6:$A$305,0))&amp;"",""))</f>
        <v/>
      </c>
    </row>
    <row r="1718">
      <c r="A1718" s="5" t="n"/>
      <c r="B1718" s="5" t="n"/>
      <c r="C1718" s="5" t="n"/>
      <c r="D1718" s="5" t="n"/>
      <c r="E1718" s="6">
        <f>IF(B1718&amp;""="","",IFERROR(INDEX('الطلاب'!$B$6:$B$305,MATCH(B1718&amp;"",'الطلاب'!$A$6:$A$305,0))&amp;"","كود غير موجود"))</f>
        <v/>
      </c>
      <c r="F1718" s="6">
        <f>IF(B1718&amp;""="","",IFERROR(INDEX('الطلاب'!$C$6:$C$305,MATCH(B1718&amp;"",'الطلاب'!$A$6:$A$305,0))&amp;"",""))</f>
        <v/>
      </c>
    </row>
    <row r="1719">
      <c r="A1719" s="5" t="n"/>
      <c r="B1719" s="5" t="n"/>
      <c r="C1719" s="5" t="n"/>
      <c r="D1719" s="5" t="n"/>
      <c r="E1719" s="6">
        <f>IF(B1719&amp;""="","",IFERROR(INDEX('الطلاب'!$B$6:$B$305,MATCH(B1719&amp;"",'الطلاب'!$A$6:$A$305,0))&amp;"","كود غير موجود"))</f>
        <v/>
      </c>
      <c r="F1719" s="6">
        <f>IF(B1719&amp;""="","",IFERROR(INDEX('الطلاب'!$C$6:$C$305,MATCH(B1719&amp;"",'الطلاب'!$A$6:$A$305,0))&amp;"",""))</f>
        <v/>
      </c>
    </row>
    <row r="1720">
      <c r="A1720" s="5" t="n"/>
      <c r="B1720" s="5" t="n"/>
      <c r="C1720" s="5" t="n"/>
      <c r="D1720" s="5" t="n"/>
      <c r="E1720" s="6">
        <f>IF(B1720&amp;""="","",IFERROR(INDEX('الطلاب'!$B$6:$B$305,MATCH(B1720&amp;"",'الطلاب'!$A$6:$A$305,0))&amp;"","كود غير موجود"))</f>
        <v/>
      </c>
      <c r="F1720" s="6">
        <f>IF(B1720&amp;""="","",IFERROR(INDEX('الطلاب'!$C$6:$C$305,MATCH(B1720&amp;"",'الطلاب'!$A$6:$A$305,0))&amp;"",""))</f>
        <v/>
      </c>
    </row>
    <row r="1721">
      <c r="A1721" s="5" t="n"/>
      <c r="B1721" s="5" t="n"/>
      <c r="C1721" s="5" t="n"/>
      <c r="D1721" s="5" t="n"/>
      <c r="E1721" s="6">
        <f>IF(B1721&amp;""="","",IFERROR(INDEX('الطلاب'!$B$6:$B$305,MATCH(B1721&amp;"",'الطلاب'!$A$6:$A$305,0))&amp;"","كود غير موجود"))</f>
        <v/>
      </c>
      <c r="F1721" s="6">
        <f>IF(B1721&amp;""="","",IFERROR(INDEX('الطلاب'!$C$6:$C$305,MATCH(B1721&amp;"",'الطلاب'!$A$6:$A$305,0))&amp;"",""))</f>
        <v/>
      </c>
    </row>
    <row r="1722">
      <c r="A1722" s="5" t="n"/>
      <c r="B1722" s="5" t="n"/>
      <c r="C1722" s="5" t="n"/>
      <c r="D1722" s="5" t="n"/>
      <c r="E1722" s="6">
        <f>IF(B1722&amp;""="","",IFERROR(INDEX('الطلاب'!$B$6:$B$305,MATCH(B1722&amp;"",'الطلاب'!$A$6:$A$305,0))&amp;"","كود غير موجود"))</f>
        <v/>
      </c>
      <c r="F1722" s="6">
        <f>IF(B1722&amp;""="","",IFERROR(INDEX('الطلاب'!$C$6:$C$305,MATCH(B1722&amp;"",'الطلاب'!$A$6:$A$305,0))&amp;"",""))</f>
        <v/>
      </c>
    </row>
    <row r="1723">
      <c r="A1723" s="5" t="n"/>
      <c r="B1723" s="5" t="n"/>
      <c r="C1723" s="5" t="n"/>
      <c r="D1723" s="5" t="n"/>
      <c r="E1723" s="6">
        <f>IF(B1723&amp;""="","",IFERROR(INDEX('الطلاب'!$B$6:$B$305,MATCH(B1723&amp;"",'الطلاب'!$A$6:$A$305,0))&amp;"","كود غير موجود"))</f>
        <v/>
      </c>
      <c r="F1723" s="6">
        <f>IF(B1723&amp;""="","",IFERROR(INDEX('الطلاب'!$C$6:$C$305,MATCH(B1723&amp;"",'الطلاب'!$A$6:$A$305,0))&amp;"",""))</f>
        <v/>
      </c>
    </row>
    <row r="1724">
      <c r="A1724" s="5" t="n"/>
      <c r="B1724" s="5" t="n"/>
      <c r="C1724" s="5" t="n"/>
      <c r="D1724" s="5" t="n"/>
      <c r="E1724" s="6">
        <f>IF(B1724&amp;""="","",IFERROR(INDEX('الطلاب'!$B$6:$B$305,MATCH(B1724&amp;"",'الطلاب'!$A$6:$A$305,0))&amp;"","كود غير موجود"))</f>
        <v/>
      </c>
      <c r="F1724" s="6">
        <f>IF(B1724&amp;""="","",IFERROR(INDEX('الطلاب'!$C$6:$C$305,MATCH(B1724&amp;"",'الطلاب'!$A$6:$A$305,0))&amp;"",""))</f>
        <v/>
      </c>
    </row>
    <row r="1725">
      <c r="A1725" s="5" t="n"/>
      <c r="B1725" s="5" t="n"/>
      <c r="C1725" s="5" t="n"/>
      <c r="D1725" s="5" t="n"/>
      <c r="E1725" s="6">
        <f>IF(B1725&amp;""="","",IFERROR(INDEX('الطلاب'!$B$6:$B$305,MATCH(B1725&amp;"",'الطلاب'!$A$6:$A$305,0))&amp;"","كود غير موجود"))</f>
        <v/>
      </c>
      <c r="F1725" s="6">
        <f>IF(B1725&amp;""="","",IFERROR(INDEX('الطلاب'!$C$6:$C$305,MATCH(B1725&amp;"",'الطلاب'!$A$6:$A$305,0))&amp;"",""))</f>
        <v/>
      </c>
    </row>
    <row r="1726">
      <c r="A1726" s="5" t="n"/>
      <c r="B1726" s="5" t="n"/>
      <c r="C1726" s="5" t="n"/>
      <c r="D1726" s="5" t="n"/>
      <c r="E1726" s="6">
        <f>IF(B1726&amp;""="","",IFERROR(INDEX('الطلاب'!$B$6:$B$305,MATCH(B1726&amp;"",'الطلاب'!$A$6:$A$305,0))&amp;"","كود غير موجود"))</f>
        <v/>
      </c>
      <c r="F1726" s="6">
        <f>IF(B1726&amp;""="","",IFERROR(INDEX('الطلاب'!$C$6:$C$305,MATCH(B1726&amp;"",'الطلاب'!$A$6:$A$305,0))&amp;"",""))</f>
        <v/>
      </c>
    </row>
    <row r="1727">
      <c r="A1727" s="5" t="n"/>
      <c r="B1727" s="5" t="n"/>
      <c r="C1727" s="5" t="n"/>
      <c r="D1727" s="5" t="n"/>
      <c r="E1727" s="6">
        <f>IF(B1727&amp;""="","",IFERROR(INDEX('الطلاب'!$B$6:$B$305,MATCH(B1727&amp;"",'الطلاب'!$A$6:$A$305,0))&amp;"","كود غير موجود"))</f>
        <v/>
      </c>
      <c r="F1727" s="6">
        <f>IF(B1727&amp;""="","",IFERROR(INDEX('الطلاب'!$C$6:$C$305,MATCH(B1727&amp;"",'الطلاب'!$A$6:$A$305,0))&amp;"",""))</f>
        <v/>
      </c>
    </row>
    <row r="1728">
      <c r="A1728" s="5" t="n"/>
      <c r="B1728" s="5" t="n"/>
      <c r="C1728" s="5" t="n"/>
      <c r="D1728" s="5" t="n"/>
      <c r="E1728" s="6">
        <f>IF(B1728&amp;""="","",IFERROR(INDEX('الطلاب'!$B$6:$B$305,MATCH(B1728&amp;"",'الطلاب'!$A$6:$A$305,0))&amp;"","كود غير موجود"))</f>
        <v/>
      </c>
      <c r="F1728" s="6">
        <f>IF(B1728&amp;""="","",IFERROR(INDEX('الطلاب'!$C$6:$C$305,MATCH(B1728&amp;"",'الطلاب'!$A$6:$A$305,0))&amp;"",""))</f>
        <v/>
      </c>
    </row>
    <row r="1729">
      <c r="A1729" s="5" t="n"/>
      <c r="B1729" s="5" t="n"/>
      <c r="C1729" s="5" t="n"/>
      <c r="D1729" s="5" t="n"/>
      <c r="E1729" s="6">
        <f>IF(B1729&amp;""="","",IFERROR(INDEX('الطلاب'!$B$6:$B$305,MATCH(B1729&amp;"",'الطلاب'!$A$6:$A$305,0))&amp;"","كود غير موجود"))</f>
        <v/>
      </c>
      <c r="F1729" s="6">
        <f>IF(B1729&amp;""="","",IFERROR(INDEX('الطلاب'!$C$6:$C$305,MATCH(B1729&amp;"",'الطلاب'!$A$6:$A$305,0))&amp;"",""))</f>
        <v/>
      </c>
    </row>
    <row r="1730">
      <c r="A1730" s="5" t="n"/>
      <c r="B1730" s="5" t="n"/>
      <c r="C1730" s="5" t="n"/>
      <c r="D1730" s="5" t="n"/>
      <c r="E1730" s="6">
        <f>IF(B1730&amp;""="","",IFERROR(INDEX('الطلاب'!$B$6:$B$305,MATCH(B1730&amp;"",'الطلاب'!$A$6:$A$305,0))&amp;"","كود غير موجود"))</f>
        <v/>
      </c>
      <c r="F1730" s="6">
        <f>IF(B1730&amp;""="","",IFERROR(INDEX('الطلاب'!$C$6:$C$305,MATCH(B1730&amp;"",'الطلاب'!$A$6:$A$305,0))&amp;"",""))</f>
        <v/>
      </c>
    </row>
    <row r="1731">
      <c r="A1731" s="5" t="n"/>
      <c r="B1731" s="5" t="n"/>
      <c r="C1731" s="5" t="n"/>
      <c r="D1731" s="5" t="n"/>
      <c r="E1731" s="6">
        <f>IF(B1731&amp;""="","",IFERROR(INDEX('الطلاب'!$B$6:$B$305,MATCH(B1731&amp;"",'الطلاب'!$A$6:$A$305,0))&amp;"","كود غير موجود"))</f>
        <v/>
      </c>
      <c r="F1731" s="6">
        <f>IF(B1731&amp;""="","",IFERROR(INDEX('الطلاب'!$C$6:$C$305,MATCH(B1731&amp;"",'الطلاب'!$A$6:$A$305,0))&amp;"",""))</f>
        <v/>
      </c>
    </row>
    <row r="1732">
      <c r="A1732" s="5" t="n"/>
      <c r="B1732" s="5" t="n"/>
      <c r="C1732" s="5" t="n"/>
      <c r="D1732" s="5" t="n"/>
      <c r="E1732" s="6">
        <f>IF(B1732&amp;""="","",IFERROR(INDEX('الطلاب'!$B$6:$B$305,MATCH(B1732&amp;"",'الطلاب'!$A$6:$A$305,0))&amp;"","كود غير موجود"))</f>
        <v/>
      </c>
      <c r="F1732" s="6">
        <f>IF(B1732&amp;""="","",IFERROR(INDEX('الطلاب'!$C$6:$C$305,MATCH(B1732&amp;"",'الطلاب'!$A$6:$A$305,0))&amp;"",""))</f>
        <v/>
      </c>
    </row>
    <row r="1733">
      <c r="A1733" s="5" t="n"/>
      <c r="B1733" s="5" t="n"/>
      <c r="C1733" s="5" t="n"/>
      <c r="D1733" s="5" t="n"/>
      <c r="E1733" s="6">
        <f>IF(B1733&amp;""="","",IFERROR(INDEX('الطلاب'!$B$6:$B$305,MATCH(B1733&amp;"",'الطلاب'!$A$6:$A$305,0))&amp;"","كود غير موجود"))</f>
        <v/>
      </c>
      <c r="F1733" s="6">
        <f>IF(B1733&amp;""="","",IFERROR(INDEX('الطلاب'!$C$6:$C$305,MATCH(B1733&amp;"",'الطلاب'!$A$6:$A$305,0))&amp;"",""))</f>
        <v/>
      </c>
    </row>
    <row r="1734">
      <c r="A1734" s="5" t="n"/>
      <c r="B1734" s="5" t="n"/>
      <c r="C1734" s="5" t="n"/>
      <c r="D1734" s="5" t="n"/>
      <c r="E1734" s="6">
        <f>IF(B1734&amp;""="","",IFERROR(INDEX('الطلاب'!$B$6:$B$305,MATCH(B1734&amp;"",'الطلاب'!$A$6:$A$305,0))&amp;"","كود غير موجود"))</f>
        <v/>
      </c>
      <c r="F1734" s="6">
        <f>IF(B1734&amp;""="","",IFERROR(INDEX('الطلاب'!$C$6:$C$305,MATCH(B1734&amp;"",'الطلاب'!$A$6:$A$305,0))&amp;"",""))</f>
        <v/>
      </c>
    </row>
    <row r="1735">
      <c r="A1735" s="5" t="n"/>
      <c r="B1735" s="5" t="n"/>
      <c r="C1735" s="5" t="n"/>
      <c r="D1735" s="5" t="n"/>
      <c r="E1735" s="6">
        <f>IF(B1735&amp;""="","",IFERROR(INDEX('الطلاب'!$B$6:$B$305,MATCH(B1735&amp;"",'الطلاب'!$A$6:$A$305,0))&amp;"","كود غير موجود"))</f>
        <v/>
      </c>
      <c r="F1735" s="6">
        <f>IF(B1735&amp;""="","",IFERROR(INDEX('الطلاب'!$C$6:$C$305,MATCH(B1735&amp;"",'الطلاب'!$A$6:$A$305,0))&amp;"",""))</f>
        <v/>
      </c>
    </row>
    <row r="1736">
      <c r="A1736" s="5" t="n"/>
      <c r="B1736" s="5" t="n"/>
      <c r="C1736" s="5" t="n"/>
      <c r="D1736" s="5" t="n"/>
      <c r="E1736" s="6">
        <f>IF(B1736&amp;""="","",IFERROR(INDEX('الطلاب'!$B$6:$B$305,MATCH(B1736&amp;"",'الطلاب'!$A$6:$A$305,0))&amp;"","كود غير موجود"))</f>
        <v/>
      </c>
      <c r="F1736" s="6">
        <f>IF(B1736&amp;""="","",IFERROR(INDEX('الطلاب'!$C$6:$C$305,MATCH(B1736&amp;"",'الطلاب'!$A$6:$A$305,0))&amp;"",""))</f>
        <v/>
      </c>
    </row>
    <row r="1737">
      <c r="A1737" s="5" t="n"/>
      <c r="B1737" s="5" t="n"/>
      <c r="C1737" s="5" t="n"/>
      <c r="D1737" s="5" t="n"/>
      <c r="E1737" s="6">
        <f>IF(B1737&amp;""="","",IFERROR(INDEX('الطلاب'!$B$6:$B$305,MATCH(B1737&amp;"",'الطلاب'!$A$6:$A$305,0))&amp;"","كود غير موجود"))</f>
        <v/>
      </c>
      <c r="F1737" s="6">
        <f>IF(B1737&amp;""="","",IFERROR(INDEX('الطلاب'!$C$6:$C$305,MATCH(B1737&amp;"",'الطلاب'!$A$6:$A$305,0))&amp;"",""))</f>
        <v/>
      </c>
    </row>
    <row r="1738">
      <c r="A1738" s="5" t="n"/>
      <c r="B1738" s="5" t="n"/>
      <c r="C1738" s="5" t="n"/>
      <c r="D1738" s="5" t="n"/>
      <c r="E1738" s="6">
        <f>IF(B1738&amp;""="","",IFERROR(INDEX('الطلاب'!$B$6:$B$305,MATCH(B1738&amp;"",'الطلاب'!$A$6:$A$305,0))&amp;"","كود غير موجود"))</f>
        <v/>
      </c>
      <c r="F1738" s="6">
        <f>IF(B1738&amp;""="","",IFERROR(INDEX('الطلاب'!$C$6:$C$305,MATCH(B1738&amp;"",'الطلاب'!$A$6:$A$305,0))&amp;"",""))</f>
        <v/>
      </c>
    </row>
    <row r="1739">
      <c r="A1739" s="5" t="n"/>
      <c r="B1739" s="5" t="n"/>
      <c r="C1739" s="5" t="n"/>
      <c r="D1739" s="5" t="n"/>
      <c r="E1739" s="6">
        <f>IF(B1739&amp;""="","",IFERROR(INDEX('الطلاب'!$B$6:$B$305,MATCH(B1739&amp;"",'الطلاب'!$A$6:$A$305,0))&amp;"","كود غير موجود"))</f>
        <v/>
      </c>
      <c r="F1739" s="6">
        <f>IF(B1739&amp;""="","",IFERROR(INDEX('الطلاب'!$C$6:$C$305,MATCH(B1739&amp;"",'الطلاب'!$A$6:$A$305,0))&amp;"",""))</f>
        <v/>
      </c>
    </row>
    <row r="1740">
      <c r="A1740" s="5" t="n"/>
      <c r="B1740" s="5" t="n"/>
      <c r="C1740" s="5" t="n"/>
      <c r="D1740" s="5" t="n"/>
      <c r="E1740" s="6">
        <f>IF(B1740&amp;""="","",IFERROR(INDEX('الطلاب'!$B$6:$B$305,MATCH(B1740&amp;"",'الطلاب'!$A$6:$A$305,0))&amp;"","كود غير موجود"))</f>
        <v/>
      </c>
      <c r="F1740" s="6">
        <f>IF(B1740&amp;""="","",IFERROR(INDEX('الطلاب'!$C$6:$C$305,MATCH(B1740&amp;"",'الطلاب'!$A$6:$A$305,0))&amp;"",""))</f>
        <v/>
      </c>
    </row>
    <row r="1741">
      <c r="A1741" s="5" t="n"/>
      <c r="B1741" s="5" t="n"/>
      <c r="C1741" s="5" t="n"/>
      <c r="D1741" s="5" t="n"/>
      <c r="E1741" s="6">
        <f>IF(B1741&amp;""="","",IFERROR(INDEX('الطلاب'!$B$6:$B$305,MATCH(B1741&amp;"",'الطلاب'!$A$6:$A$305,0))&amp;"","كود غير موجود"))</f>
        <v/>
      </c>
      <c r="F1741" s="6">
        <f>IF(B1741&amp;""="","",IFERROR(INDEX('الطلاب'!$C$6:$C$305,MATCH(B1741&amp;"",'الطلاب'!$A$6:$A$305,0))&amp;"",""))</f>
        <v/>
      </c>
    </row>
    <row r="1742">
      <c r="A1742" s="5" t="n"/>
      <c r="B1742" s="5" t="n"/>
      <c r="C1742" s="5" t="n"/>
      <c r="D1742" s="5" t="n"/>
      <c r="E1742" s="6">
        <f>IF(B1742&amp;""="","",IFERROR(INDEX('الطلاب'!$B$6:$B$305,MATCH(B1742&amp;"",'الطلاب'!$A$6:$A$305,0))&amp;"","كود غير موجود"))</f>
        <v/>
      </c>
      <c r="F1742" s="6">
        <f>IF(B1742&amp;""="","",IFERROR(INDEX('الطلاب'!$C$6:$C$305,MATCH(B1742&amp;"",'الطلاب'!$A$6:$A$305,0))&amp;"",""))</f>
        <v/>
      </c>
    </row>
    <row r="1743">
      <c r="A1743" s="5" t="n"/>
      <c r="B1743" s="5" t="n"/>
      <c r="C1743" s="5" t="n"/>
      <c r="D1743" s="5" t="n"/>
      <c r="E1743" s="6">
        <f>IF(B1743&amp;""="","",IFERROR(INDEX('الطلاب'!$B$6:$B$305,MATCH(B1743&amp;"",'الطلاب'!$A$6:$A$305,0))&amp;"","كود غير موجود"))</f>
        <v/>
      </c>
      <c r="F1743" s="6">
        <f>IF(B1743&amp;""="","",IFERROR(INDEX('الطلاب'!$C$6:$C$305,MATCH(B1743&amp;"",'الطلاب'!$A$6:$A$305,0))&amp;"",""))</f>
        <v/>
      </c>
    </row>
    <row r="1744">
      <c r="A1744" s="5" t="n"/>
      <c r="B1744" s="5" t="n"/>
      <c r="C1744" s="5" t="n"/>
      <c r="D1744" s="5" t="n"/>
      <c r="E1744" s="6">
        <f>IF(B1744&amp;""="","",IFERROR(INDEX('الطلاب'!$B$6:$B$305,MATCH(B1744&amp;"",'الطلاب'!$A$6:$A$305,0))&amp;"","كود غير موجود"))</f>
        <v/>
      </c>
      <c r="F1744" s="6">
        <f>IF(B1744&amp;""="","",IFERROR(INDEX('الطلاب'!$C$6:$C$305,MATCH(B1744&amp;"",'الطلاب'!$A$6:$A$305,0))&amp;"",""))</f>
        <v/>
      </c>
    </row>
    <row r="1745">
      <c r="A1745" s="5" t="n"/>
      <c r="B1745" s="5" t="n"/>
      <c r="C1745" s="5" t="n"/>
      <c r="D1745" s="5" t="n"/>
      <c r="E1745" s="6">
        <f>IF(B1745&amp;""="","",IFERROR(INDEX('الطلاب'!$B$6:$B$305,MATCH(B1745&amp;"",'الطلاب'!$A$6:$A$305,0))&amp;"","كود غير موجود"))</f>
        <v/>
      </c>
      <c r="F1745" s="6">
        <f>IF(B1745&amp;""="","",IFERROR(INDEX('الطلاب'!$C$6:$C$305,MATCH(B1745&amp;"",'الطلاب'!$A$6:$A$305,0))&amp;"",""))</f>
        <v/>
      </c>
    </row>
    <row r="1746">
      <c r="A1746" s="5" t="n"/>
      <c r="B1746" s="5" t="n"/>
      <c r="C1746" s="5" t="n"/>
      <c r="D1746" s="5" t="n"/>
      <c r="E1746" s="6">
        <f>IF(B1746&amp;""="","",IFERROR(INDEX('الطلاب'!$B$6:$B$305,MATCH(B1746&amp;"",'الطلاب'!$A$6:$A$305,0))&amp;"","كود غير موجود"))</f>
        <v/>
      </c>
      <c r="F1746" s="6">
        <f>IF(B1746&amp;""="","",IFERROR(INDEX('الطلاب'!$C$6:$C$305,MATCH(B1746&amp;"",'الطلاب'!$A$6:$A$305,0))&amp;"",""))</f>
        <v/>
      </c>
    </row>
    <row r="1747">
      <c r="A1747" s="5" t="n"/>
      <c r="B1747" s="5" t="n"/>
      <c r="C1747" s="5" t="n"/>
      <c r="D1747" s="5" t="n"/>
      <c r="E1747" s="6">
        <f>IF(B1747&amp;""="","",IFERROR(INDEX('الطلاب'!$B$6:$B$305,MATCH(B1747&amp;"",'الطلاب'!$A$6:$A$305,0))&amp;"","كود غير موجود"))</f>
        <v/>
      </c>
      <c r="F1747" s="6">
        <f>IF(B1747&amp;""="","",IFERROR(INDEX('الطلاب'!$C$6:$C$305,MATCH(B1747&amp;"",'الطلاب'!$A$6:$A$305,0))&amp;"",""))</f>
        <v/>
      </c>
    </row>
    <row r="1748">
      <c r="A1748" s="5" t="n"/>
      <c r="B1748" s="5" t="n"/>
      <c r="C1748" s="5" t="n"/>
      <c r="D1748" s="5" t="n"/>
      <c r="E1748" s="6">
        <f>IF(B1748&amp;""="","",IFERROR(INDEX('الطلاب'!$B$6:$B$305,MATCH(B1748&amp;"",'الطلاب'!$A$6:$A$305,0))&amp;"","كود غير موجود"))</f>
        <v/>
      </c>
      <c r="F1748" s="6">
        <f>IF(B1748&amp;""="","",IFERROR(INDEX('الطلاب'!$C$6:$C$305,MATCH(B1748&amp;"",'الطلاب'!$A$6:$A$305,0))&amp;"",""))</f>
        <v/>
      </c>
    </row>
    <row r="1749">
      <c r="A1749" s="5" t="n"/>
      <c r="B1749" s="5" t="n"/>
      <c r="C1749" s="5" t="n"/>
      <c r="D1749" s="5" t="n"/>
      <c r="E1749" s="6">
        <f>IF(B1749&amp;""="","",IFERROR(INDEX('الطلاب'!$B$6:$B$305,MATCH(B1749&amp;"",'الطلاب'!$A$6:$A$305,0))&amp;"","كود غير موجود"))</f>
        <v/>
      </c>
      <c r="F1749" s="6">
        <f>IF(B1749&amp;""="","",IFERROR(INDEX('الطلاب'!$C$6:$C$305,MATCH(B1749&amp;"",'الطلاب'!$A$6:$A$305,0))&amp;"",""))</f>
        <v/>
      </c>
    </row>
    <row r="1750">
      <c r="A1750" s="5" t="n"/>
      <c r="B1750" s="5" t="n"/>
      <c r="C1750" s="5" t="n"/>
      <c r="D1750" s="5" t="n"/>
      <c r="E1750" s="6">
        <f>IF(B1750&amp;""="","",IFERROR(INDEX('الطلاب'!$B$6:$B$305,MATCH(B1750&amp;"",'الطلاب'!$A$6:$A$305,0))&amp;"","كود غير موجود"))</f>
        <v/>
      </c>
      <c r="F1750" s="6">
        <f>IF(B1750&amp;""="","",IFERROR(INDEX('الطلاب'!$C$6:$C$305,MATCH(B1750&amp;"",'الطلاب'!$A$6:$A$305,0))&amp;"",""))</f>
        <v/>
      </c>
    </row>
    <row r="1751">
      <c r="A1751" s="5" t="n"/>
      <c r="B1751" s="5" t="n"/>
      <c r="C1751" s="5" t="n"/>
      <c r="D1751" s="5" t="n"/>
      <c r="E1751" s="6">
        <f>IF(B1751&amp;""="","",IFERROR(INDEX('الطلاب'!$B$6:$B$305,MATCH(B1751&amp;"",'الطلاب'!$A$6:$A$305,0))&amp;"","كود غير موجود"))</f>
        <v/>
      </c>
      <c r="F1751" s="6">
        <f>IF(B1751&amp;""="","",IFERROR(INDEX('الطلاب'!$C$6:$C$305,MATCH(B1751&amp;"",'الطلاب'!$A$6:$A$305,0))&amp;"",""))</f>
        <v/>
      </c>
    </row>
    <row r="1752">
      <c r="A1752" s="5" t="n"/>
      <c r="B1752" s="5" t="n"/>
      <c r="C1752" s="5" t="n"/>
      <c r="D1752" s="5" t="n"/>
      <c r="E1752" s="6">
        <f>IF(B1752&amp;""="","",IFERROR(INDEX('الطلاب'!$B$6:$B$305,MATCH(B1752&amp;"",'الطلاب'!$A$6:$A$305,0))&amp;"","كود غير موجود"))</f>
        <v/>
      </c>
      <c r="F1752" s="6">
        <f>IF(B1752&amp;""="","",IFERROR(INDEX('الطلاب'!$C$6:$C$305,MATCH(B1752&amp;"",'الطلاب'!$A$6:$A$305,0))&amp;"",""))</f>
        <v/>
      </c>
    </row>
    <row r="1753">
      <c r="A1753" s="5" t="n"/>
      <c r="B1753" s="5" t="n"/>
      <c r="C1753" s="5" t="n"/>
      <c r="D1753" s="5" t="n"/>
      <c r="E1753" s="6">
        <f>IF(B1753&amp;""="","",IFERROR(INDEX('الطلاب'!$B$6:$B$305,MATCH(B1753&amp;"",'الطلاب'!$A$6:$A$305,0))&amp;"","كود غير موجود"))</f>
        <v/>
      </c>
      <c r="F1753" s="6">
        <f>IF(B1753&amp;""="","",IFERROR(INDEX('الطلاب'!$C$6:$C$305,MATCH(B1753&amp;"",'الطلاب'!$A$6:$A$305,0))&amp;"",""))</f>
        <v/>
      </c>
    </row>
    <row r="1754">
      <c r="A1754" s="5" t="n"/>
      <c r="B1754" s="5" t="n"/>
      <c r="C1754" s="5" t="n"/>
      <c r="D1754" s="5" t="n"/>
      <c r="E1754" s="6">
        <f>IF(B1754&amp;""="","",IFERROR(INDEX('الطلاب'!$B$6:$B$305,MATCH(B1754&amp;"",'الطلاب'!$A$6:$A$305,0))&amp;"","كود غير موجود"))</f>
        <v/>
      </c>
      <c r="F1754" s="6">
        <f>IF(B1754&amp;""="","",IFERROR(INDEX('الطلاب'!$C$6:$C$305,MATCH(B1754&amp;"",'الطلاب'!$A$6:$A$305,0))&amp;"",""))</f>
        <v/>
      </c>
    </row>
    <row r="1755">
      <c r="A1755" s="5" t="n"/>
      <c r="B1755" s="5" t="n"/>
      <c r="C1755" s="5" t="n"/>
      <c r="D1755" s="5" t="n"/>
      <c r="E1755" s="6">
        <f>IF(B1755&amp;""="","",IFERROR(INDEX('الطلاب'!$B$6:$B$305,MATCH(B1755&amp;"",'الطلاب'!$A$6:$A$305,0))&amp;"","كود غير موجود"))</f>
        <v/>
      </c>
      <c r="F1755" s="6">
        <f>IF(B1755&amp;""="","",IFERROR(INDEX('الطلاب'!$C$6:$C$305,MATCH(B1755&amp;"",'الطلاب'!$A$6:$A$305,0))&amp;"",""))</f>
        <v/>
      </c>
    </row>
    <row r="1756">
      <c r="A1756" s="5" t="n"/>
      <c r="B1756" s="5" t="n"/>
      <c r="C1756" s="5" t="n"/>
      <c r="D1756" s="5" t="n"/>
      <c r="E1756" s="6">
        <f>IF(B1756&amp;""="","",IFERROR(INDEX('الطلاب'!$B$6:$B$305,MATCH(B1756&amp;"",'الطلاب'!$A$6:$A$305,0))&amp;"","كود غير موجود"))</f>
        <v/>
      </c>
      <c r="F1756" s="6">
        <f>IF(B1756&amp;""="","",IFERROR(INDEX('الطلاب'!$C$6:$C$305,MATCH(B1756&amp;"",'الطلاب'!$A$6:$A$305,0))&amp;"",""))</f>
        <v/>
      </c>
    </row>
    <row r="1757">
      <c r="A1757" s="5" t="n"/>
      <c r="B1757" s="5" t="n"/>
      <c r="C1757" s="5" t="n"/>
      <c r="D1757" s="5" t="n"/>
      <c r="E1757" s="6">
        <f>IF(B1757&amp;""="","",IFERROR(INDEX('الطلاب'!$B$6:$B$305,MATCH(B1757&amp;"",'الطلاب'!$A$6:$A$305,0))&amp;"","كود غير موجود"))</f>
        <v/>
      </c>
      <c r="F1757" s="6">
        <f>IF(B1757&amp;""="","",IFERROR(INDEX('الطلاب'!$C$6:$C$305,MATCH(B1757&amp;"",'الطلاب'!$A$6:$A$305,0))&amp;"",""))</f>
        <v/>
      </c>
    </row>
    <row r="1758">
      <c r="A1758" s="5" t="n"/>
      <c r="B1758" s="5" t="n"/>
      <c r="C1758" s="5" t="n"/>
      <c r="D1758" s="5" t="n"/>
      <c r="E1758" s="6">
        <f>IF(B1758&amp;""="","",IFERROR(INDEX('الطلاب'!$B$6:$B$305,MATCH(B1758&amp;"",'الطلاب'!$A$6:$A$305,0))&amp;"","كود غير موجود"))</f>
        <v/>
      </c>
      <c r="F1758" s="6">
        <f>IF(B1758&amp;""="","",IFERROR(INDEX('الطلاب'!$C$6:$C$305,MATCH(B1758&amp;"",'الطلاب'!$A$6:$A$305,0))&amp;"",""))</f>
        <v/>
      </c>
    </row>
    <row r="1759">
      <c r="A1759" s="5" t="n"/>
      <c r="B1759" s="5" t="n"/>
      <c r="C1759" s="5" t="n"/>
      <c r="D1759" s="5" t="n"/>
      <c r="E1759" s="6">
        <f>IF(B1759&amp;""="","",IFERROR(INDEX('الطلاب'!$B$6:$B$305,MATCH(B1759&amp;"",'الطلاب'!$A$6:$A$305,0))&amp;"","كود غير موجود"))</f>
        <v/>
      </c>
      <c r="F1759" s="6">
        <f>IF(B1759&amp;""="","",IFERROR(INDEX('الطلاب'!$C$6:$C$305,MATCH(B1759&amp;"",'الطلاب'!$A$6:$A$305,0))&amp;"",""))</f>
        <v/>
      </c>
    </row>
    <row r="1760">
      <c r="A1760" s="5" t="n"/>
      <c r="B1760" s="5" t="n"/>
      <c r="C1760" s="5" t="n"/>
      <c r="D1760" s="5" t="n"/>
      <c r="E1760" s="6">
        <f>IF(B1760&amp;""="","",IFERROR(INDEX('الطلاب'!$B$6:$B$305,MATCH(B1760&amp;"",'الطلاب'!$A$6:$A$305,0))&amp;"","كود غير موجود"))</f>
        <v/>
      </c>
      <c r="F1760" s="6">
        <f>IF(B1760&amp;""="","",IFERROR(INDEX('الطلاب'!$C$6:$C$305,MATCH(B1760&amp;"",'الطلاب'!$A$6:$A$305,0))&amp;"",""))</f>
        <v/>
      </c>
    </row>
    <row r="1761">
      <c r="A1761" s="5" t="n"/>
      <c r="B1761" s="5" t="n"/>
      <c r="C1761" s="5" t="n"/>
      <c r="D1761" s="5" t="n"/>
      <c r="E1761" s="6">
        <f>IF(B1761&amp;""="","",IFERROR(INDEX('الطلاب'!$B$6:$B$305,MATCH(B1761&amp;"",'الطلاب'!$A$6:$A$305,0))&amp;"","كود غير موجود"))</f>
        <v/>
      </c>
      <c r="F1761" s="6">
        <f>IF(B1761&amp;""="","",IFERROR(INDEX('الطلاب'!$C$6:$C$305,MATCH(B1761&amp;"",'الطلاب'!$A$6:$A$305,0))&amp;"",""))</f>
        <v/>
      </c>
    </row>
    <row r="1762">
      <c r="A1762" s="5" t="n"/>
      <c r="B1762" s="5" t="n"/>
      <c r="C1762" s="5" t="n"/>
      <c r="D1762" s="5" t="n"/>
      <c r="E1762" s="6">
        <f>IF(B1762&amp;""="","",IFERROR(INDEX('الطلاب'!$B$6:$B$305,MATCH(B1762&amp;"",'الطلاب'!$A$6:$A$305,0))&amp;"","كود غير موجود"))</f>
        <v/>
      </c>
      <c r="F1762" s="6">
        <f>IF(B1762&amp;""="","",IFERROR(INDEX('الطلاب'!$C$6:$C$305,MATCH(B1762&amp;"",'الطلاب'!$A$6:$A$305,0))&amp;"",""))</f>
        <v/>
      </c>
    </row>
    <row r="1763">
      <c r="A1763" s="5" t="n"/>
      <c r="B1763" s="5" t="n"/>
      <c r="C1763" s="5" t="n"/>
      <c r="D1763" s="5" t="n"/>
      <c r="E1763" s="6">
        <f>IF(B1763&amp;""="","",IFERROR(INDEX('الطلاب'!$B$6:$B$305,MATCH(B1763&amp;"",'الطلاب'!$A$6:$A$305,0))&amp;"","كود غير موجود"))</f>
        <v/>
      </c>
      <c r="F1763" s="6">
        <f>IF(B1763&amp;""="","",IFERROR(INDEX('الطلاب'!$C$6:$C$305,MATCH(B1763&amp;"",'الطلاب'!$A$6:$A$305,0))&amp;"",""))</f>
        <v/>
      </c>
    </row>
    <row r="1764">
      <c r="A1764" s="5" t="n"/>
      <c r="B1764" s="5" t="n"/>
      <c r="C1764" s="5" t="n"/>
      <c r="D1764" s="5" t="n"/>
      <c r="E1764" s="6">
        <f>IF(B1764&amp;""="","",IFERROR(INDEX('الطلاب'!$B$6:$B$305,MATCH(B1764&amp;"",'الطلاب'!$A$6:$A$305,0))&amp;"","كود غير موجود"))</f>
        <v/>
      </c>
      <c r="F1764" s="6">
        <f>IF(B1764&amp;""="","",IFERROR(INDEX('الطلاب'!$C$6:$C$305,MATCH(B1764&amp;"",'الطلاب'!$A$6:$A$305,0))&amp;"",""))</f>
        <v/>
      </c>
    </row>
    <row r="1765">
      <c r="A1765" s="5" t="n"/>
      <c r="B1765" s="5" t="n"/>
      <c r="C1765" s="5" t="n"/>
      <c r="D1765" s="5" t="n"/>
      <c r="E1765" s="6">
        <f>IF(B1765&amp;""="","",IFERROR(INDEX('الطلاب'!$B$6:$B$305,MATCH(B1765&amp;"",'الطلاب'!$A$6:$A$305,0))&amp;"","كود غير موجود"))</f>
        <v/>
      </c>
      <c r="F1765" s="6">
        <f>IF(B1765&amp;""="","",IFERROR(INDEX('الطلاب'!$C$6:$C$305,MATCH(B1765&amp;"",'الطلاب'!$A$6:$A$305,0))&amp;"",""))</f>
        <v/>
      </c>
    </row>
    <row r="1766">
      <c r="A1766" s="5" t="n"/>
      <c r="B1766" s="5" t="n"/>
      <c r="C1766" s="5" t="n"/>
      <c r="D1766" s="5" t="n"/>
      <c r="E1766" s="6">
        <f>IF(B1766&amp;""="","",IFERROR(INDEX('الطلاب'!$B$6:$B$305,MATCH(B1766&amp;"",'الطلاب'!$A$6:$A$305,0))&amp;"","كود غير موجود"))</f>
        <v/>
      </c>
      <c r="F1766" s="6">
        <f>IF(B1766&amp;""="","",IFERROR(INDEX('الطلاب'!$C$6:$C$305,MATCH(B1766&amp;"",'الطلاب'!$A$6:$A$305,0))&amp;"",""))</f>
        <v/>
      </c>
    </row>
    <row r="1767">
      <c r="A1767" s="5" t="n"/>
      <c r="B1767" s="5" t="n"/>
      <c r="C1767" s="5" t="n"/>
      <c r="D1767" s="5" t="n"/>
      <c r="E1767" s="6">
        <f>IF(B1767&amp;""="","",IFERROR(INDEX('الطلاب'!$B$6:$B$305,MATCH(B1767&amp;"",'الطلاب'!$A$6:$A$305,0))&amp;"","كود غير موجود"))</f>
        <v/>
      </c>
      <c r="F1767" s="6">
        <f>IF(B1767&amp;""="","",IFERROR(INDEX('الطلاب'!$C$6:$C$305,MATCH(B1767&amp;"",'الطلاب'!$A$6:$A$305,0))&amp;"",""))</f>
        <v/>
      </c>
    </row>
    <row r="1768">
      <c r="A1768" s="5" t="n"/>
      <c r="B1768" s="5" t="n"/>
      <c r="C1768" s="5" t="n"/>
      <c r="D1768" s="5" t="n"/>
      <c r="E1768" s="6">
        <f>IF(B1768&amp;""="","",IFERROR(INDEX('الطلاب'!$B$6:$B$305,MATCH(B1768&amp;"",'الطلاب'!$A$6:$A$305,0))&amp;"","كود غير موجود"))</f>
        <v/>
      </c>
      <c r="F1768" s="6">
        <f>IF(B1768&amp;""="","",IFERROR(INDEX('الطلاب'!$C$6:$C$305,MATCH(B1768&amp;"",'الطلاب'!$A$6:$A$305,0))&amp;"",""))</f>
        <v/>
      </c>
    </row>
    <row r="1769">
      <c r="A1769" s="5" t="n"/>
      <c r="B1769" s="5" t="n"/>
      <c r="C1769" s="5" t="n"/>
      <c r="D1769" s="5" t="n"/>
      <c r="E1769" s="6">
        <f>IF(B1769&amp;""="","",IFERROR(INDEX('الطلاب'!$B$6:$B$305,MATCH(B1769&amp;"",'الطلاب'!$A$6:$A$305,0))&amp;"","كود غير موجود"))</f>
        <v/>
      </c>
      <c r="F1769" s="6">
        <f>IF(B1769&amp;""="","",IFERROR(INDEX('الطلاب'!$C$6:$C$305,MATCH(B1769&amp;"",'الطلاب'!$A$6:$A$305,0))&amp;"",""))</f>
        <v/>
      </c>
    </row>
    <row r="1770">
      <c r="A1770" s="5" t="n"/>
      <c r="B1770" s="5" t="n"/>
      <c r="C1770" s="5" t="n"/>
      <c r="D1770" s="5" t="n"/>
      <c r="E1770" s="6">
        <f>IF(B1770&amp;""="","",IFERROR(INDEX('الطلاب'!$B$6:$B$305,MATCH(B1770&amp;"",'الطلاب'!$A$6:$A$305,0))&amp;"","كود غير موجود"))</f>
        <v/>
      </c>
      <c r="F1770" s="6">
        <f>IF(B1770&amp;""="","",IFERROR(INDEX('الطلاب'!$C$6:$C$305,MATCH(B1770&amp;"",'الطلاب'!$A$6:$A$305,0))&amp;"",""))</f>
        <v/>
      </c>
    </row>
    <row r="1771">
      <c r="A1771" s="5" t="n"/>
      <c r="B1771" s="5" t="n"/>
      <c r="C1771" s="5" t="n"/>
      <c r="D1771" s="5" t="n"/>
      <c r="E1771" s="6">
        <f>IF(B1771&amp;""="","",IFERROR(INDEX('الطلاب'!$B$6:$B$305,MATCH(B1771&amp;"",'الطلاب'!$A$6:$A$305,0))&amp;"","كود غير موجود"))</f>
        <v/>
      </c>
      <c r="F1771" s="6">
        <f>IF(B1771&amp;""="","",IFERROR(INDEX('الطلاب'!$C$6:$C$305,MATCH(B1771&amp;"",'الطلاب'!$A$6:$A$305,0))&amp;"",""))</f>
        <v/>
      </c>
    </row>
    <row r="1772">
      <c r="A1772" s="5" t="n"/>
      <c r="B1772" s="5" t="n"/>
      <c r="C1772" s="5" t="n"/>
      <c r="D1772" s="5" t="n"/>
      <c r="E1772" s="6">
        <f>IF(B1772&amp;""="","",IFERROR(INDEX('الطلاب'!$B$6:$B$305,MATCH(B1772&amp;"",'الطلاب'!$A$6:$A$305,0))&amp;"","كود غير موجود"))</f>
        <v/>
      </c>
      <c r="F1772" s="6">
        <f>IF(B1772&amp;""="","",IFERROR(INDEX('الطلاب'!$C$6:$C$305,MATCH(B1772&amp;"",'الطلاب'!$A$6:$A$305,0))&amp;"",""))</f>
        <v/>
      </c>
    </row>
    <row r="1773">
      <c r="A1773" s="5" t="n"/>
      <c r="B1773" s="5" t="n"/>
      <c r="C1773" s="5" t="n"/>
      <c r="D1773" s="5" t="n"/>
      <c r="E1773" s="6">
        <f>IF(B1773&amp;""="","",IFERROR(INDEX('الطلاب'!$B$6:$B$305,MATCH(B1773&amp;"",'الطلاب'!$A$6:$A$305,0))&amp;"","كود غير موجود"))</f>
        <v/>
      </c>
      <c r="F1773" s="6">
        <f>IF(B1773&amp;""="","",IFERROR(INDEX('الطلاب'!$C$6:$C$305,MATCH(B1773&amp;"",'الطلاب'!$A$6:$A$305,0))&amp;"",""))</f>
        <v/>
      </c>
    </row>
    <row r="1774">
      <c r="A1774" s="5" t="n"/>
      <c r="B1774" s="5" t="n"/>
      <c r="C1774" s="5" t="n"/>
      <c r="D1774" s="5" t="n"/>
      <c r="E1774" s="6">
        <f>IF(B1774&amp;""="","",IFERROR(INDEX('الطلاب'!$B$6:$B$305,MATCH(B1774&amp;"",'الطلاب'!$A$6:$A$305,0))&amp;"","كود غير موجود"))</f>
        <v/>
      </c>
      <c r="F1774" s="6">
        <f>IF(B1774&amp;""="","",IFERROR(INDEX('الطلاب'!$C$6:$C$305,MATCH(B1774&amp;"",'الطلاب'!$A$6:$A$305,0))&amp;"",""))</f>
        <v/>
      </c>
    </row>
    <row r="1775">
      <c r="A1775" s="5" t="n"/>
      <c r="B1775" s="5" t="n"/>
      <c r="C1775" s="5" t="n"/>
      <c r="D1775" s="5" t="n"/>
      <c r="E1775" s="6">
        <f>IF(B1775&amp;""="","",IFERROR(INDEX('الطلاب'!$B$6:$B$305,MATCH(B1775&amp;"",'الطلاب'!$A$6:$A$305,0))&amp;"","كود غير موجود"))</f>
        <v/>
      </c>
      <c r="F1775" s="6">
        <f>IF(B1775&amp;""="","",IFERROR(INDEX('الطلاب'!$C$6:$C$305,MATCH(B1775&amp;"",'الطلاب'!$A$6:$A$305,0))&amp;"",""))</f>
        <v/>
      </c>
    </row>
    <row r="1776">
      <c r="A1776" s="5" t="n"/>
      <c r="B1776" s="5" t="n"/>
      <c r="C1776" s="5" t="n"/>
      <c r="D1776" s="5" t="n"/>
      <c r="E1776" s="6">
        <f>IF(B1776&amp;""="","",IFERROR(INDEX('الطلاب'!$B$6:$B$305,MATCH(B1776&amp;"",'الطلاب'!$A$6:$A$305,0))&amp;"","كود غير موجود"))</f>
        <v/>
      </c>
      <c r="F1776" s="6">
        <f>IF(B1776&amp;""="","",IFERROR(INDEX('الطلاب'!$C$6:$C$305,MATCH(B1776&amp;"",'الطلاب'!$A$6:$A$305,0))&amp;"",""))</f>
        <v/>
      </c>
    </row>
    <row r="1777">
      <c r="A1777" s="5" t="n"/>
      <c r="B1777" s="5" t="n"/>
      <c r="C1777" s="5" t="n"/>
      <c r="D1777" s="5" t="n"/>
      <c r="E1777" s="6">
        <f>IF(B1777&amp;""="","",IFERROR(INDEX('الطلاب'!$B$6:$B$305,MATCH(B1777&amp;"",'الطلاب'!$A$6:$A$305,0))&amp;"","كود غير موجود"))</f>
        <v/>
      </c>
      <c r="F1777" s="6">
        <f>IF(B1777&amp;""="","",IFERROR(INDEX('الطلاب'!$C$6:$C$305,MATCH(B1777&amp;"",'الطلاب'!$A$6:$A$305,0))&amp;"",""))</f>
        <v/>
      </c>
    </row>
    <row r="1778">
      <c r="A1778" s="5" t="n"/>
      <c r="B1778" s="5" t="n"/>
      <c r="C1778" s="5" t="n"/>
      <c r="D1778" s="5" t="n"/>
      <c r="E1778" s="6">
        <f>IF(B1778&amp;""="","",IFERROR(INDEX('الطلاب'!$B$6:$B$305,MATCH(B1778&amp;"",'الطلاب'!$A$6:$A$305,0))&amp;"","كود غير موجود"))</f>
        <v/>
      </c>
      <c r="F1778" s="6">
        <f>IF(B1778&amp;""="","",IFERROR(INDEX('الطلاب'!$C$6:$C$305,MATCH(B1778&amp;"",'الطلاب'!$A$6:$A$305,0))&amp;"",""))</f>
        <v/>
      </c>
    </row>
    <row r="1779">
      <c r="A1779" s="5" t="n"/>
      <c r="B1779" s="5" t="n"/>
      <c r="C1779" s="5" t="n"/>
      <c r="D1779" s="5" t="n"/>
      <c r="E1779" s="6">
        <f>IF(B1779&amp;""="","",IFERROR(INDEX('الطلاب'!$B$6:$B$305,MATCH(B1779&amp;"",'الطلاب'!$A$6:$A$305,0))&amp;"","كود غير موجود"))</f>
        <v/>
      </c>
      <c r="F1779" s="6">
        <f>IF(B1779&amp;""="","",IFERROR(INDEX('الطلاب'!$C$6:$C$305,MATCH(B1779&amp;"",'الطلاب'!$A$6:$A$305,0))&amp;"",""))</f>
        <v/>
      </c>
    </row>
    <row r="1780">
      <c r="A1780" s="5" t="n"/>
      <c r="B1780" s="5" t="n"/>
      <c r="C1780" s="5" t="n"/>
      <c r="D1780" s="5" t="n"/>
      <c r="E1780" s="6">
        <f>IF(B1780&amp;""="","",IFERROR(INDEX('الطلاب'!$B$6:$B$305,MATCH(B1780&amp;"",'الطلاب'!$A$6:$A$305,0))&amp;"","كود غير موجود"))</f>
        <v/>
      </c>
      <c r="F1780" s="6">
        <f>IF(B1780&amp;""="","",IFERROR(INDEX('الطلاب'!$C$6:$C$305,MATCH(B1780&amp;"",'الطلاب'!$A$6:$A$305,0))&amp;"",""))</f>
        <v/>
      </c>
    </row>
    <row r="1781">
      <c r="A1781" s="5" t="n"/>
      <c r="B1781" s="5" t="n"/>
      <c r="C1781" s="5" t="n"/>
      <c r="D1781" s="5" t="n"/>
      <c r="E1781" s="6">
        <f>IF(B1781&amp;""="","",IFERROR(INDEX('الطلاب'!$B$6:$B$305,MATCH(B1781&amp;"",'الطلاب'!$A$6:$A$305,0))&amp;"","كود غير موجود"))</f>
        <v/>
      </c>
      <c r="F1781" s="6">
        <f>IF(B1781&amp;""="","",IFERROR(INDEX('الطلاب'!$C$6:$C$305,MATCH(B1781&amp;"",'الطلاب'!$A$6:$A$305,0))&amp;"",""))</f>
        <v/>
      </c>
    </row>
    <row r="1782">
      <c r="A1782" s="5" t="n"/>
      <c r="B1782" s="5" t="n"/>
      <c r="C1782" s="5" t="n"/>
      <c r="D1782" s="5" t="n"/>
      <c r="E1782" s="6">
        <f>IF(B1782&amp;""="","",IFERROR(INDEX('الطلاب'!$B$6:$B$305,MATCH(B1782&amp;"",'الطلاب'!$A$6:$A$305,0))&amp;"","كود غير موجود"))</f>
        <v/>
      </c>
      <c r="F1782" s="6">
        <f>IF(B1782&amp;""="","",IFERROR(INDEX('الطلاب'!$C$6:$C$305,MATCH(B1782&amp;"",'الطلاب'!$A$6:$A$305,0))&amp;"",""))</f>
        <v/>
      </c>
    </row>
    <row r="1783">
      <c r="A1783" s="5" t="n"/>
      <c r="B1783" s="5" t="n"/>
      <c r="C1783" s="5" t="n"/>
      <c r="D1783" s="5" t="n"/>
      <c r="E1783" s="6">
        <f>IF(B1783&amp;""="","",IFERROR(INDEX('الطلاب'!$B$6:$B$305,MATCH(B1783&amp;"",'الطلاب'!$A$6:$A$305,0))&amp;"","كود غير موجود"))</f>
        <v/>
      </c>
      <c r="F1783" s="6">
        <f>IF(B1783&amp;""="","",IFERROR(INDEX('الطلاب'!$C$6:$C$305,MATCH(B1783&amp;"",'الطلاب'!$A$6:$A$305,0))&amp;"",""))</f>
        <v/>
      </c>
    </row>
    <row r="1784">
      <c r="A1784" s="5" t="n"/>
      <c r="B1784" s="5" t="n"/>
      <c r="C1784" s="5" t="n"/>
      <c r="D1784" s="5" t="n"/>
      <c r="E1784" s="6">
        <f>IF(B1784&amp;""="","",IFERROR(INDEX('الطلاب'!$B$6:$B$305,MATCH(B1784&amp;"",'الطلاب'!$A$6:$A$305,0))&amp;"","كود غير موجود"))</f>
        <v/>
      </c>
      <c r="F1784" s="6">
        <f>IF(B1784&amp;""="","",IFERROR(INDEX('الطلاب'!$C$6:$C$305,MATCH(B1784&amp;"",'الطلاب'!$A$6:$A$305,0))&amp;"",""))</f>
        <v/>
      </c>
    </row>
    <row r="1785">
      <c r="A1785" s="5" t="n"/>
      <c r="B1785" s="5" t="n"/>
      <c r="C1785" s="5" t="n"/>
      <c r="D1785" s="5" t="n"/>
      <c r="E1785" s="6">
        <f>IF(B1785&amp;""="","",IFERROR(INDEX('الطلاب'!$B$6:$B$305,MATCH(B1785&amp;"",'الطلاب'!$A$6:$A$305,0))&amp;"","كود غير موجود"))</f>
        <v/>
      </c>
      <c r="F1785" s="6">
        <f>IF(B1785&amp;""="","",IFERROR(INDEX('الطلاب'!$C$6:$C$305,MATCH(B1785&amp;"",'الطلاب'!$A$6:$A$305,0))&amp;"",""))</f>
        <v/>
      </c>
    </row>
    <row r="1786">
      <c r="A1786" s="5" t="n"/>
      <c r="B1786" s="5" t="n"/>
      <c r="C1786" s="5" t="n"/>
      <c r="D1786" s="5" t="n"/>
      <c r="E1786" s="6">
        <f>IF(B1786&amp;""="","",IFERROR(INDEX('الطلاب'!$B$6:$B$305,MATCH(B1786&amp;"",'الطلاب'!$A$6:$A$305,0))&amp;"","كود غير موجود"))</f>
        <v/>
      </c>
      <c r="F1786" s="6">
        <f>IF(B1786&amp;""="","",IFERROR(INDEX('الطلاب'!$C$6:$C$305,MATCH(B1786&amp;"",'الطلاب'!$A$6:$A$305,0))&amp;"",""))</f>
        <v/>
      </c>
    </row>
    <row r="1787">
      <c r="A1787" s="5" t="n"/>
      <c r="B1787" s="5" t="n"/>
      <c r="C1787" s="5" t="n"/>
      <c r="D1787" s="5" t="n"/>
      <c r="E1787" s="6">
        <f>IF(B1787&amp;""="","",IFERROR(INDEX('الطلاب'!$B$6:$B$305,MATCH(B1787&amp;"",'الطلاب'!$A$6:$A$305,0))&amp;"","كود غير موجود"))</f>
        <v/>
      </c>
      <c r="F1787" s="6">
        <f>IF(B1787&amp;""="","",IFERROR(INDEX('الطلاب'!$C$6:$C$305,MATCH(B1787&amp;"",'الطلاب'!$A$6:$A$305,0))&amp;"",""))</f>
        <v/>
      </c>
    </row>
    <row r="1788">
      <c r="A1788" s="5" t="n"/>
      <c r="B1788" s="5" t="n"/>
      <c r="C1788" s="5" t="n"/>
      <c r="D1788" s="5" t="n"/>
      <c r="E1788" s="6">
        <f>IF(B1788&amp;""="","",IFERROR(INDEX('الطلاب'!$B$6:$B$305,MATCH(B1788&amp;"",'الطلاب'!$A$6:$A$305,0))&amp;"","كود غير موجود"))</f>
        <v/>
      </c>
      <c r="F1788" s="6">
        <f>IF(B1788&amp;""="","",IFERROR(INDEX('الطلاب'!$C$6:$C$305,MATCH(B1788&amp;"",'الطلاب'!$A$6:$A$305,0))&amp;"",""))</f>
        <v/>
      </c>
    </row>
    <row r="1789">
      <c r="A1789" s="5" t="n"/>
      <c r="B1789" s="5" t="n"/>
      <c r="C1789" s="5" t="n"/>
      <c r="D1789" s="5" t="n"/>
      <c r="E1789" s="6">
        <f>IF(B1789&amp;""="","",IFERROR(INDEX('الطلاب'!$B$6:$B$305,MATCH(B1789&amp;"",'الطلاب'!$A$6:$A$305,0))&amp;"","كود غير موجود"))</f>
        <v/>
      </c>
      <c r="F1789" s="6">
        <f>IF(B1789&amp;""="","",IFERROR(INDEX('الطلاب'!$C$6:$C$305,MATCH(B1789&amp;"",'الطلاب'!$A$6:$A$305,0))&amp;"",""))</f>
        <v/>
      </c>
    </row>
    <row r="1790">
      <c r="A1790" s="5" t="n"/>
      <c r="B1790" s="5" t="n"/>
      <c r="C1790" s="5" t="n"/>
      <c r="D1790" s="5" t="n"/>
      <c r="E1790" s="6">
        <f>IF(B1790&amp;""="","",IFERROR(INDEX('الطلاب'!$B$6:$B$305,MATCH(B1790&amp;"",'الطلاب'!$A$6:$A$305,0))&amp;"","كود غير موجود"))</f>
        <v/>
      </c>
      <c r="F1790" s="6">
        <f>IF(B1790&amp;""="","",IFERROR(INDEX('الطلاب'!$C$6:$C$305,MATCH(B1790&amp;"",'الطلاب'!$A$6:$A$305,0))&amp;"",""))</f>
        <v/>
      </c>
    </row>
    <row r="1791">
      <c r="A1791" s="5" t="n"/>
      <c r="B1791" s="5" t="n"/>
      <c r="C1791" s="5" t="n"/>
      <c r="D1791" s="5" t="n"/>
      <c r="E1791" s="6">
        <f>IF(B1791&amp;""="","",IFERROR(INDEX('الطلاب'!$B$6:$B$305,MATCH(B1791&amp;"",'الطلاب'!$A$6:$A$305,0))&amp;"","كود غير موجود"))</f>
        <v/>
      </c>
      <c r="F1791" s="6">
        <f>IF(B1791&amp;""="","",IFERROR(INDEX('الطلاب'!$C$6:$C$305,MATCH(B1791&amp;"",'الطلاب'!$A$6:$A$305,0))&amp;"",""))</f>
        <v/>
      </c>
    </row>
    <row r="1792">
      <c r="A1792" s="5" t="n"/>
      <c r="B1792" s="5" t="n"/>
      <c r="C1792" s="5" t="n"/>
      <c r="D1792" s="5" t="n"/>
      <c r="E1792" s="6">
        <f>IF(B1792&amp;""="","",IFERROR(INDEX('الطلاب'!$B$6:$B$305,MATCH(B1792&amp;"",'الطلاب'!$A$6:$A$305,0))&amp;"","كود غير موجود"))</f>
        <v/>
      </c>
      <c r="F1792" s="6">
        <f>IF(B1792&amp;""="","",IFERROR(INDEX('الطلاب'!$C$6:$C$305,MATCH(B1792&amp;"",'الطلاب'!$A$6:$A$305,0))&amp;"",""))</f>
        <v/>
      </c>
    </row>
    <row r="1793">
      <c r="A1793" s="5" t="n"/>
      <c r="B1793" s="5" t="n"/>
      <c r="C1793" s="5" t="n"/>
      <c r="D1793" s="5" t="n"/>
      <c r="E1793" s="6">
        <f>IF(B1793&amp;""="","",IFERROR(INDEX('الطلاب'!$B$6:$B$305,MATCH(B1793&amp;"",'الطلاب'!$A$6:$A$305,0))&amp;"","كود غير موجود"))</f>
        <v/>
      </c>
      <c r="F1793" s="6">
        <f>IF(B1793&amp;""="","",IFERROR(INDEX('الطلاب'!$C$6:$C$305,MATCH(B1793&amp;"",'الطلاب'!$A$6:$A$305,0))&amp;"",""))</f>
        <v/>
      </c>
    </row>
    <row r="1794">
      <c r="A1794" s="5" t="n"/>
      <c r="B1794" s="5" t="n"/>
      <c r="C1794" s="5" t="n"/>
      <c r="D1794" s="5" t="n"/>
      <c r="E1794" s="6">
        <f>IF(B1794&amp;""="","",IFERROR(INDEX('الطلاب'!$B$6:$B$305,MATCH(B1794&amp;"",'الطلاب'!$A$6:$A$305,0))&amp;"","كود غير موجود"))</f>
        <v/>
      </c>
      <c r="F1794" s="6">
        <f>IF(B1794&amp;""="","",IFERROR(INDEX('الطلاب'!$C$6:$C$305,MATCH(B1794&amp;"",'الطلاب'!$A$6:$A$305,0))&amp;"",""))</f>
        <v/>
      </c>
    </row>
    <row r="1795">
      <c r="A1795" s="5" t="n"/>
      <c r="B1795" s="5" t="n"/>
      <c r="C1795" s="5" t="n"/>
      <c r="D1795" s="5" t="n"/>
      <c r="E1795" s="6">
        <f>IF(B1795&amp;""="","",IFERROR(INDEX('الطلاب'!$B$6:$B$305,MATCH(B1795&amp;"",'الطلاب'!$A$6:$A$305,0))&amp;"","كود غير موجود"))</f>
        <v/>
      </c>
      <c r="F1795" s="6">
        <f>IF(B1795&amp;""="","",IFERROR(INDEX('الطلاب'!$C$6:$C$305,MATCH(B1795&amp;"",'الطلاب'!$A$6:$A$305,0))&amp;"",""))</f>
        <v/>
      </c>
    </row>
    <row r="1796">
      <c r="A1796" s="5" t="n"/>
      <c r="B1796" s="5" t="n"/>
      <c r="C1796" s="5" t="n"/>
      <c r="D1796" s="5" t="n"/>
      <c r="E1796" s="6">
        <f>IF(B1796&amp;""="","",IFERROR(INDEX('الطلاب'!$B$6:$B$305,MATCH(B1796&amp;"",'الطلاب'!$A$6:$A$305,0))&amp;"","كود غير موجود"))</f>
        <v/>
      </c>
      <c r="F1796" s="6">
        <f>IF(B1796&amp;""="","",IFERROR(INDEX('الطلاب'!$C$6:$C$305,MATCH(B1796&amp;"",'الطلاب'!$A$6:$A$305,0))&amp;"",""))</f>
        <v/>
      </c>
    </row>
    <row r="1797">
      <c r="A1797" s="5" t="n"/>
      <c r="B1797" s="5" t="n"/>
      <c r="C1797" s="5" t="n"/>
      <c r="D1797" s="5" t="n"/>
      <c r="E1797" s="6">
        <f>IF(B1797&amp;""="","",IFERROR(INDEX('الطلاب'!$B$6:$B$305,MATCH(B1797&amp;"",'الطلاب'!$A$6:$A$305,0))&amp;"","كود غير موجود"))</f>
        <v/>
      </c>
      <c r="F1797" s="6">
        <f>IF(B1797&amp;""="","",IFERROR(INDEX('الطلاب'!$C$6:$C$305,MATCH(B1797&amp;"",'الطلاب'!$A$6:$A$305,0))&amp;"",""))</f>
        <v/>
      </c>
    </row>
    <row r="1798">
      <c r="A1798" s="5" t="n"/>
      <c r="B1798" s="5" t="n"/>
      <c r="C1798" s="5" t="n"/>
      <c r="D1798" s="5" t="n"/>
      <c r="E1798" s="6">
        <f>IF(B1798&amp;""="","",IFERROR(INDEX('الطلاب'!$B$6:$B$305,MATCH(B1798&amp;"",'الطلاب'!$A$6:$A$305,0))&amp;"","كود غير موجود"))</f>
        <v/>
      </c>
      <c r="F1798" s="6">
        <f>IF(B1798&amp;""="","",IFERROR(INDEX('الطلاب'!$C$6:$C$305,MATCH(B1798&amp;"",'الطلاب'!$A$6:$A$305,0))&amp;"",""))</f>
        <v/>
      </c>
    </row>
    <row r="1799">
      <c r="A1799" s="5" t="n"/>
      <c r="B1799" s="5" t="n"/>
      <c r="C1799" s="5" t="n"/>
      <c r="D1799" s="5" t="n"/>
      <c r="E1799" s="6">
        <f>IF(B1799&amp;""="","",IFERROR(INDEX('الطلاب'!$B$6:$B$305,MATCH(B1799&amp;"",'الطلاب'!$A$6:$A$305,0))&amp;"","كود غير موجود"))</f>
        <v/>
      </c>
      <c r="F1799" s="6">
        <f>IF(B1799&amp;""="","",IFERROR(INDEX('الطلاب'!$C$6:$C$305,MATCH(B1799&amp;"",'الطلاب'!$A$6:$A$305,0))&amp;"",""))</f>
        <v/>
      </c>
    </row>
    <row r="1800">
      <c r="A1800" s="5" t="n"/>
      <c r="B1800" s="5" t="n"/>
      <c r="C1800" s="5" t="n"/>
      <c r="D1800" s="5" t="n"/>
      <c r="E1800" s="6">
        <f>IF(B1800&amp;""="","",IFERROR(INDEX('الطلاب'!$B$6:$B$305,MATCH(B1800&amp;"",'الطلاب'!$A$6:$A$305,0))&amp;"","كود غير موجود"))</f>
        <v/>
      </c>
      <c r="F1800" s="6">
        <f>IF(B1800&amp;""="","",IFERROR(INDEX('الطلاب'!$C$6:$C$305,MATCH(B1800&amp;"",'الطلاب'!$A$6:$A$305,0))&amp;"",""))</f>
        <v/>
      </c>
    </row>
    <row r="1801">
      <c r="A1801" s="5" t="n"/>
      <c r="B1801" s="5" t="n"/>
      <c r="C1801" s="5" t="n"/>
      <c r="D1801" s="5" t="n"/>
      <c r="E1801" s="6">
        <f>IF(B1801&amp;""="","",IFERROR(INDEX('الطلاب'!$B$6:$B$305,MATCH(B1801&amp;"",'الطلاب'!$A$6:$A$305,0))&amp;"","كود غير موجود"))</f>
        <v/>
      </c>
      <c r="F1801" s="6">
        <f>IF(B1801&amp;""="","",IFERROR(INDEX('الطلاب'!$C$6:$C$305,MATCH(B1801&amp;"",'الطلاب'!$A$6:$A$305,0))&amp;"",""))</f>
        <v/>
      </c>
    </row>
    <row r="1802">
      <c r="A1802" s="5" t="n"/>
      <c r="B1802" s="5" t="n"/>
      <c r="C1802" s="5" t="n"/>
      <c r="D1802" s="5" t="n"/>
      <c r="E1802" s="6">
        <f>IF(B1802&amp;""="","",IFERROR(INDEX('الطلاب'!$B$6:$B$305,MATCH(B1802&amp;"",'الطلاب'!$A$6:$A$305,0))&amp;"","كود غير موجود"))</f>
        <v/>
      </c>
      <c r="F1802" s="6">
        <f>IF(B1802&amp;""="","",IFERROR(INDEX('الطلاب'!$C$6:$C$305,MATCH(B1802&amp;"",'الطلاب'!$A$6:$A$305,0))&amp;"",""))</f>
        <v/>
      </c>
    </row>
    <row r="1803">
      <c r="A1803" s="5" t="n"/>
      <c r="B1803" s="5" t="n"/>
      <c r="C1803" s="5" t="n"/>
      <c r="D1803" s="5" t="n"/>
      <c r="E1803" s="6">
        <f>IF(B1803&amp;""="","",IFERROR(INDEX('الطلاب'!$B$6:$B$305,MATCH(B1803&amp;"",'الطلاب'!$A$6:$A$305,0))&amp;"","كود غير موجود"))</f>
        <v/>
      </c>
      <c r="F1803" s="6">
        <f>IF(B1803&amp;""="","",IFERROR(INDEX('الطلاب'!$C$6:$C$305,MATCH(B1803&amp;"",'الطلاب'!$A$6:$A$305,0))&amp;"",""))</f>
        <v/>
      </c>
    </row>
    <row r="1804">
      <c r="A1804" s="5" t="n"/>
      <c r="B1804" s="5" t="n"/>
      <c r="C1804" s="5" t="n"/>
      <c r="D1804" s="5" t="n"/>
      <c r="E1804" s="6">
        <f>IF(B1804&amp;""="","",IFERROR(INDEX('الطلاب'!$B$6:$B$305,MATCH(B1804&amp;"",'الطلاب'!$A$6:$A$305,0))&amp;"","كود غير موجود"))</f>
        <v/>
      </c>
      <c r="F1804" s="6">
        <f>IF(B1804&amp;""="","",IFERROR(INDEX('الطلاب'!$C$6:$C$305,MATCH(B1804&amp;"",'الطلاب'!$A$6:$A$305,0))&amp;"",""))</f>
        <v/>
      </c>
    </row>
    <row r="1805">
      <c r="A1805" s="5" t="n"/>
      <c r="B1805" s="5" t="n"/>
      <c r="C1805" s="5" t="n"/>
      <c r="D1805" s="5" t="n"/>
      <c r="E1805" s="6">
        <f>IF(B1805&amp;""="","",IFERROR(INDEX('الطلاب'!$B$6:$B$305,MATCH(B1805&amp;"",'الطلاب'!$A$6:$A$305,0))&amp;"","كود غير موجود"))</f>
        <v/>
      </c>
      <c r="F1805" s="6">
        <f>IF(B1805&amp;""="","",IFERROR(INDEX('الطلاب'!$C$6:$C$305,MATCH(B1805&amp;"",'الطلاب'!$A$6:$A$305,0))&amp;"",""))</f>
        <v/>
      </c>
    </row>
    <row r="1806">
      <c r="A1806" s="5" t="n"/>
      <c r="B1806" s="5" t="n"/>
      <c r="C1806" s="5" t="n"/>
      <c r="D1806" s="5" t="n"/>
      <c r="E1806" s="6">
        <f>IF(B1806&amp;""="","",IFERROR(INDEX('الطلاب'!$B$6:$B$305,MATCH(B1806&amp;"",'الطلاب'!$A$6:$A$305,0))&amp;"","كود غير موجود"))</f>
        <v/>
      </c>
      <c r="F1806" s="6">
        <f>IF(B1806&amp;""="","",IFERROR(INDEX('الطلاب'!$C$6:$C$305,MATCH(B1806&amp;"",'الطلاب'!$A$6:$A$305,0))&amp;"",""))</f>
        <v/>
      </c>
    </row>
    <row r="1807">
      <c r="A1807" s="5" t="n"/>
      <c r="B1807" s="5" t="n"/>
      <c r="C1807" s="5" t="n"/>
      <c r="D1807" s="5" t="n"/>
      <c r="E1807" s="6">
        <f>IF(B1807&amp;""="","",IFERROR(INDEX('الطلاب'!$B$6:$B$305,MATCH(B1807&amp;"",'الطلاب'!$A$6:$A$305,0))&amp;"","كود غير موجود"))</f>
        <v/>
      </c>
      <c r="F1807" s="6">
        <f>IF(B1807&amp;""="","",IFERROR(INDEX('الطلاب'!$C$6:$C$305,MATCH(B1807&amp;"",'الطلاب'!$A$6:$A$305,0))&amp;"",""))</f>
        <v/>
      </c>
    </row>
    <row r="1808">
      <c r="A1808" s="5" t="n"/>
      <c r="B1808" s="5" t="n"/>
      <c r="C1808" s="5" t="n"/>
      <c r="D1808" s="5" t="n"/>
      <c r="E1808" s="6">
        <f>IF(B1808&amp;""="","",IFERROR(INDEX('الطلاب'!$B$6:$B$305,MATCH(B1808&amp;"",'الطلاب'!$A$6:$A$305,0))&amp;"","كود غير موجود"))</f>
        <v/>
      </c>
      <c r="F1808" s="6">
        <f>IF(B1808&amp;""="","",IFERROR(INDEX('الطلاب'!$C$6:$C$305,MATCH(B1808&amp;"",'الطلاب'!$A$6:$A$305,0))&amp;"",""))</f>
        <v/>
      </c>
    </row>
    <row r="1809">
      <c r="A1809" s="5" t="n"/>
      <c r="B1809" s="5" t="n"/>
      <c r="C1809" s="5" t="n"/>
      <c r="D1809" s="5" t="n"/>
      <c r="E1809" s="6">
        <f>IF(B1809&amp;""="","",IFERROR(INDEX('الطلاب'!$B$6:$B$305,MATCH(B1809&amp;"",'الطلاب'!$A$6:$A$305,0))&amp;"","كود غير موجود"))</f>
        <v/>
      </c>
      <c r="F1809" s="6">
        <f>IF(B1809&amp;""="","",IFERROR(INDEX('الطلاب'!$C$6:$C$305,MATCH(B1809&amp;"",'الطلاب'!$A$6:$A$305,0))&amp;"",""))</f>
        <v/>
      </c>
    </row>
    <row r="1810">
      <c r="A1810" s="5" t="n"/>
      <c r="B1810" s="5" t="n"/>
      <c r="C1810" s="5" t="n"/>
      <c r="D1810" s="5" t="n"/>
      <c r="E1810" s="6">
        <f>IF(B1810&amp;""="","",IFERROR(INDEX('الطلاب'!$B$6:$B$305,MATCH(B1810&amp;"",'الطلاب'!$A$6:$A$305,0))&amp;"","كود غير موجود"))</f>
        <v/>
      </c>
      <c r="F1810" s="6">
        <f>IF(B1810&amp;""="","",IFERROR(INDEX('الطلاب'!$C$6:$C$305,MATCH(B1810&amp;"",'الطلاب'!$A$6:$A$305,0))&amp;"",""))</f>
        <v/>
      </c>
    </row>
    <row r="1811">
      <c r="A1811" s="5" t="n"/>
      <c r="B1811" s="5" t="n"/>
      <c r="C1811" s="5" t="n"/>
      <c r="D1811" s="5" t="n"/>
      <c r="E1811" s="6">
        <f>IF(B1811&amp;""="","",IFERROR(INDEX('الطلاب'!$B$6:$B$305,MATCH(B1811&amp;"",'الطلاب'!$A$6:$A$305,0))&amp;"","كود غير موجود"))</f>
        <v/>
      </c>
      <c r="F1811" s="6">
        <f>IF(B1811&amp;""="","",IFERROR(INDEX('الطلاب'!$C$6:$C$305,MATCH(B1811&amp;"",'الطلاب'!$A$6:$A$305,0))&amp;"",""))</f>
        <v/>
      </c>
    </row>
    <row r="1812">
      <c r="A1812" s="5" t="n"/>
      <c r="B1812" s="5" t="n"/>
      <c r="C1812" s="5" t="n"/>
      <c r="D1812" s="5" t="n"/>
      <c r="E1812" s="6">
        <f>IF(B1812&amp;""="","",IFERROR(INDEX('الطلاب'!$B$6:$B$305,MATCH(B1812&amp;"",'الطلاب'!$A$6:$A$305,0))&amp;"","كود غير موجود"))</f>
        <v/>
      </c>
      <c r="F1812" s="6">
        <f>IF(B1812&amp;""="","",IFERROR(INDEX('الطلاب'!$C$6:$C$305,MATCH(B1812&amp;"",'الطلاب'!$A$6:$A$305,0))&amp;"",""))</f>
        <v/>
      </c>
    </row>
    <row r="1813">
      <c r="A1813" s="5" t="n"/>
      <c r="B1813" s="5" t="n"/>
      <c r="C1813" s="5" t="n"/>
      <c r="D1813" s="5" t="n"/>
      <c r="E1813" s="6">
        <f>IF(B1813&amp;""="","",IFERROR(INDEX('الطلاب'!$B$6:$B$305,MATCH(B1813&amp;"",'الطلاب'!$A$6:$A$305,0))&amp;"","كود غير موجود"))</f>
        <v/>
      </c>
      <c r="F1813" s="6">
        <f>IF(B1813&amp;""="","",IFERROR(INDEX('الطلاب'!$C$6:$C$305,MATCH(B1813&amp;"",'الطلاب'!$A$6:$A$305,0))&amp;"",""))</f>
        <v/>
      </c>
    </row>
    <row r="1814">
      <c r="A1814" s="5" t="n"/>
      <c r="B1814" s="5" t="n"/>
      <c r="C1814" s="5" t="n"/>
      <c r="D1814" s="5" t="n"/>
      <c r="E1814" s="6">
        <f>IF(B1814&amp;""="","",IFERROR(INDEX('الطلاب'!$B$6:$B$305,MATCH(B1814&amp;"",'الطلاب'!$A$6:$A$305,0))&amp;"","كود غير موجود"))</f>
        <v/>
      </c>
      <c r="F1814" s="6">
        <f>IF(B1814&amp;""="","",IFERROR(INDEX('الطلاب'!$C$6:$C$305,MATCH(B1814&amp;"",'الطلاب'!$A$6:$A$305,0))&amp;"",""))</f>
        <v/>
      </c>
    </row>
    <row r="1815">
      <c r="A1815" s="5" t="n"/>
      <c r="B1815" s="5" t="n"/>
      <c r="C1815" s="5" t="n"/>
      <c r="D1815" s="5" t="n"/>
      <c r="E1815" s="6">
        <f>IF(B1815&amp;""="","",IFERROR(INDEX('الطلاب'!$B$6:$B$305,MATCH(B1815&amp;"",'الطلاب'!$A$6:$A$305,0))&amp;"","كود غير موجود"))</f>
        <v/>
      </c>
      <c r="F1815" s="6">
        <f>IF(B1815&amp;""="","",IFERROR(INDEX('الطلاب'!$C$6:$C$305,MATCH(B1815&amp;"",'الطلاب'!$A$6:$A$305,0))&amp;"",""))</f>
        <v/>
      </c>
    </row>
    <row r="1816">
      <c r="A1816" s="5" t="n"/>
      <c r="B1816" s="5" t="n"/>
      <c r="C1816" s="5" t="n"/>
      <c r="D1816" s="5" t="n"/>
      <c r="E1816" s="6">
        <f>IF(B1816&amp;""="","",IFERROR(INDEX('الطلاب'!$B$6:$B$305,MATCH(B1816&amp;"",'الطلاب'!$A$6:$A$305,0))&amp;"","كود غير موجود"))</f>
        <v/>
      </c>
      <c r="F1816" s="6">
        <f>IF(B1816&amp;""="","",IFERROR(INDEX('الطلاب'!$C$6:$C$305,MATCH(B1816&amp;"",'الطلاب'!$A$6:$A$305,0))&amp;"",""))</f>
        <v/>
      </c>
    </row>
    <row r="1817">
      <c r="A1817" s="5" t="n"/>
      <c r="B1817" s="5" t="n"/>
      <c r="C1817" s="5" t="n"/>
      <c r="D1817" s="5" t="n"/>
      <c r="E1817" s="6">
        <f>IF(B1817&amp;""="","",IFERROR(INDEX('الطلاب'!$B$6:$B$305,MATCH(B1817&amp;"",'الطلاب'!$A$6:$A$305,0))&amp;"","كود غير موجود"))</f>
        <v/>
      </c>
      <c r="F1817" s="6">
        <f>IF(B1817&amp;""="","",IFERROR(INDEX('الطلاب'!$C$6:$C$305,MATCH(B1817&amp;"",'الطلاب'!$A$6:$A$305,0))&amp;"",""))</f>
        <v/>
      </c>
    </row>
    <row r="1818">
      <c r="A1818" s="5" t="n"/>
      <c r="B1818" s="5" t="n"/>
      <c r="C1818" s="5" t="n"/>
      <c r="D1818" s="5" t="n"/>
      <c r="E1818" s="6">
        <f>IF(B1818&amp;""="","",IFERROR(INDEX('الطلاب'!$B$6:$B$305,MATCH(B1818&amp;"",'الطلاب'!$A$6:$A$305,0))&amp;"","كود غير موجود"))</f>
        <v/>
      </c>
      <c r="F1818" s="6">
        <f>IF(B1818&amp;""="","",IFERROR(INDEX('الطلاب'!$C$6:$C$305,MATCH(B1818&amp;"",'الطلاب'!$A$6:$A$305,0))&amp;"",""))</f>
        <v/>
      </c>
    </row>
    <row r="1819">
      <c r="A1819" s="5" t="n"/>
      <c r="B1819" s="5" t="n"/>
      <c r="C1819" s="5" t="n"/>
      <c r="D1819" s="5" t="n"/>
      <c r="E1819" s="6">
        <f>IF(B1819&amp;""="","",IFERROR(INDEX('الطلاب'!$B$6:$B$305,MATCH(B1819&amp;"",'الطلاب'!$A$6:$A$305,0))&amp;"","كود غير موجود"))</f>
        <v/>
      </c>
      <c r="F1819" s="6">
        <f>IF(B1819&amp;""="","",IFERROR(INDEX('الطلاب'!$C$6:$C$305,MATCH(B1819&amp;"",'الطلاب'!$A$6:$A$305,0))&amp;"",""))</f>
        <v/>
      </c>
    </row>
    <row r="1820">
      <c r="A1820" s="5" t="n"/>
      <c r="B1820" s="5" t="n"/>
      <c r="C1820" s="5" t="n"/>
      <c r="D1820" s="5" t="n"/>
      <c r="E1820" s="6">
        <f>IF(B1820&amp;""="","",IFERROR(INDEX('الطلاب'!$B$6:$B$305,MATCH(B1820&amp;"",'الطلاب'!$A$6:$A$305,0))&amp;"","كود غير موجود"))</f>
        <v/>
      </c>
      <c r="F1820" s="6">
        <f>IF(B1820&amp;""="","",IFERROR(INDEX('الطلاب'!$C$6:$C$305,MATCH(B1820&amp;"",'الطلاب'!$A$6:$A$305,0))&amp;"",""))</f>
        <v/>
      </c>
    </row>
    <row r="1821">
      <c r="A1821" s="5" t="n"/>
      <c r="B1821" s="5" t="n"/>
      <c r="C1821" s="5" t="n"/>
      <c r="D1821" s="5" t="n"/>
      <c r="E1821" s="6">
        <f>IF(B1821&amp;""="","",IFERROR(INDEX('الطلاب'!$B$6:$B$305,MATCH(B1821&amp;"",'الطلاب'!$A$6:$A$305,0))&amp;"","كود غير موجود"))</f>
        <v/>
      </c>
      <c r="F1821" s="6">
        <f>IF(B1821&amp;""="","",IFERROR(INDEX('الطلاب'!$C$6:$C$305,MATCH(B1821&amp;"",'الطلاب'!$A$6:$A$305,0))&amp;"",""))</f>
        <v/>
      </c>
    </row>
    <row r="1822">
      <c r="A1822" s="5" t="n"/>
      <c r="B1822" s="5" t="n"/>
      <c r="C1822" s="5" t="n"/>
      <c r="D1822" s="5" t="n"/>
      <c r="E1822" s="6">
        <f>IF(B1822&amp;""="","",IFERROR(INDEX('الطلاب'!$B$6:$B$305,MATCH(B1822&amp;"",'الطلاب'!$A$6:$A$305,0))&amp;"","كود غير موجود"))</f>
        <v/>
      </c>
      <c r="F1822" s="6">
        <f>IF(B1822&amp;""="","",IFERROR(INDEX('الطلاب'!$C$6:$C$305,MATCH(B1822&amp;"",'الطلاب'!$A$6:$A$305,0))&amp;"",""))</f>
        <v/>
      </c>
    </row>
    <row r="1823">
      <c r="A1823" s="5" t="n"/>
      <c r="B1823" s="5" t="n"/>
      <c r="C1823" s="5" t="n"/>
      <c r="D1823" s="5" t="n"/>
      <c r="E1823" s="6">
        <f>IF(B1823&amp;""="","",IFERROR(INDEX('الطلاب'!$B$6:$B$305,MATCH(B1823&amp;"",'الطلاب'!$A$6:$A$305,0))&amp;"","كود غير موجود"))</f>
        <v/>
      </c>
      <c r="F1823" s="6">
        <f>IF(B1823&amp;""="","",IFERROR(INDEX('الطلاب'!$C$6:$C$305,MATCH(B1823&amp;"",'الطلاب'!$A$6:$A$305,0))&amp;"",""))</f>
        <v/>
      </c>
    </row>
    <row r="1824">
      <c r="A1824" s="5" t="n"/>
      <c r="B1824" s="5" t="n"/>
      <c r="C1824" s="5" t="n"/>
      <c r="D1824" s="5" t="n"/>
      <c r="E1824" s="6">
        <f>IF(B1824&amp;""="","",IFERROR(INDEX('الطلاب'!$B$6:$B$305,MATCH(B1824&amp;"",'الطلاب'!$A$6:$A$305,0))&amp;"","كود غير موجود"))</f>
        <v/>
      </c>
      <c r="F1824" s="6">
        <f>IF(B1824&amp;""="","",IFERROR(INDEX('الطلاب'!$C$6:$C$305,MATCH(B1824&amp;"",'الطلاب'!$A$6:$A$305,0))&amp;"",""))</f>
        <v/>
      </c>
    </row>
    <row r="1825">
      <c r="A1825" s="5" t="n"/>
      <c r="B1825" s="5" t="n"/>
      <c r="C1825" s="5" t="n"/>
      <c r="D1825" s="5" t="n"/>
      <c r="E1825" s="6">
        <f>IF(B1825&amp;""="","",IFERROR(INDEX('الطلاب'!$B$6:$B$305,MATCH(B1825&amp;"",'الطلاب'!$A$6:$A$305,0))&amp;"","كود غير موجود"))</f>
        <v/>
      </c>
      <c r="F1825" s="6">
        <f>IF(B1825&amp;""="","",IFERROR(INDEX('الطلاب'!$C$6:$C$305,MATCH(B1825&amp;"",'الطلاب'!$A$6:$A$305,0))&amp;"",""))</f>
        <v/>
      </c>
    </row>
    <row r="1826">
      <c r="A1826" s="5" t="n"/>
      <c r="B1826" s="5" t="n"/>
      <c r="C1826" s="5" t="n"/>
      <c r="D1826" s="5" t="n"/>
      <c r="E1826" s="6">
        <f>IF(B1826&amp;""="","",IFERROR(INDEX('الطلاب'!$B$6:$B$305,MATCH(B1826&amp;"",'الطلاب'!$A$6:$A$305,0))&amp;"","كود غير موجود"))</f>
        <v/>
      </c>
      <c r="F1826" s="6">
        <f>IF(B1826&amp;""="","",IFERROR(INDEX('الطلاب'!$C$6:$C$305,MATCH(B1826&amp;"",'الطلاب'!$A$6:$A$305,0))&amp;"",""))</f>
        <v/>
      </c>
    </row>
    <row r="1827">
      <c r="A1827" s="5" t="n"/>
      <c r="B1827" s="5" t="n"/>
      <c r="C1827" s="5" t="n"/>
      <c r="D1827" s="5" t="n"/>
      <c r="E1827" s="6">
        <f>IF(B1827&amp;""="","",IFERROR(INDEX('الطلاب'!$B$6:$B$305,MATCH(B1827&amp;"",'الطلاب'!$A$6:$A$305,0))&amp;"","كود غير موجود"))</f>
        <v/>
      </c>
      <c r="F1827" s="6">
        <f>IF(B1827&amp;""="","",IFERROR(INDEX('الطلاب'!$C$6:$C$305,MATCH(B1827&amp;"",'الطلاب'!$A$6:$A$305,0))&amp;"",""))</f>
        <v/>
      </c>
    </row>
    <row r="1828">
      <c r="A1828" s="5" t="n"/>
      <c r="B1828" s="5" t="n"/>
      <c r="C1828" s="5" t="n"/>
      <c r="D1828" s="5" t="n"/>
      <c r="E1828" s="6">
        <f>IF(B1828&amp;""="","",IFERROR(INDEX('الطلاب'!$B$6:$B$305,MATCH(B1828&amp;"",'الطلاب'!$A$6:$A$305,0))&amp;"","كود غير موجود"))</f>
        <v/>
      </c>
      <c r="F1828" s="6">
        <f>IF(B1828&amp;""="","",IFERROR(INDEX('الطلاب'!$C$6:$C$305,MATCH(B1828&amp;"",'الطلاب'!$A$6:$A$305,0))&amp;"",""))</f>
        <v/>
      </c>
    </row>
    <row r="1829">
      <c r="A1829" s="5" t="n"/>
      <c r="B1829" s="5" t="n"/>
      <c r="C1829" s="5" t="n"/>
      <c r="D1829" s="5" t="n"/>
      <c r="E1829" s="6">
        <f>IF(B1829&amp;""="","",IFERROR(INDEX('الطلاب'!$B$6:$B$305,MATCH(B1829&amp;"",'الطلاب'!$A$6:$A$305,0))&amp;"","كود غير موجود"))</f>
        <v/>
      </c>
      <c r="F1829" s="6">
        <f>IF(B1829&amp;""="","",IFERROR(INDEX('الطلاب'!$C$6:$C$305,MATCH(B1829&amp;"",'الطلاب'!$A$6:$A$305,0))&amp;"",""))</f>
        <v/>
      </c>
    </row>
    <row r="1830">
      <c r="A1830" s="5" t="n"/>
      <c r="B1830" s="5" t="n"/>
      <c r="C1830" s="5" t="n"/>
      <c r="D1830" s="5" t="n"/>
      <c r="E1830" s="6">
        <f>IF(B1830&amp;""="","",IFERROR(INDEX('الطلاب'!$B$6:$B$305,MATCH(B1830&amp;"",'الطلاب'!$A$6:$A$305,0))&amp;"","كود غير موجود"))</f>
        <v/>
      </c>
      <c r="F1830" s="6">
        <f>IF(B1830&amp;""="","",IFERROR(INDEX('الطلاب'!$C$6:$C$305,MATCH(B1830&amp;"",'الطلاب'!$A$6:$A$305,0))&amp;"",""))</f>
        <v/>
      </c>
    </row>
    <row r="1831">
      <c r="A1831" s="5" t="n"/>
      <c r="B1831" s="5" t="n"/>
      <c r="C1831" s="5" t="n"/>
      <c r="D1831" s="5" t="n"/>
      <c r="E1831" s="6">
        <f>IF(B1831&amp;""="","",IFERROR(INDEX('الطلاب'!$B$6:$B$305,MATCH(B1831&amp;"",'الطلاب'!$A$6:$A$305,0))&amp;"","كود غير موجود"))</f>
        <v/>
      </c>
      <c r="F1831" s="6">
        <f>IF(B1831&amp;""="","",IFERROR(INDEX('الطلاب'!$C$6:$C$305,MATCH(B1831&amp;"",'الطلاب'!$A$6:$A$305,0))&amp;"",""))</f>
        <v/>
      </c>
    </row>
    <row r="1832">
      <c r="A1832" s="5" t="n"/>
      <c r="B1832" s="5" t="n"/>
      <c r="C1832" s="5" t="n"/>
      <c r="D1832" s="5" t="n"/>
      <c r="E1832" s="6">
        <f>IF(B1832&amp;""="","",IFERROR(INDEX('الطلاب'!$B$6:$B$305,MATCH(B1832&amp;"",'الطلاب'!$A$6:$A$305,0))&amp;"","كود غير موجود"))</f>
        <v/>
      </c>
      <c r="F1832" s="6">
        <f>IF(B1832&amp;""="","",IFERROR(INDEX('الطلاب'!$C$6:$C$305,MATCH(B1832&amp;"",'الطلاب'!$A$6:$A$305,0))&amp;"",""))</f>
        <v/>
      </c>
    </row>
    <row r="1833">
      <c r="A1833" s="5" t="n"/>
      <c r="B1833" s="5" t="n"/>
      <c r="C1833" s="5" t="n"/>
      <c r="D1833" s="5" t="n"/>
      <c r="E1833" s="6">
        <f>IF(B1833&amp;""="","",IFERROR(INDEX('الطلاب'!$B$6:$B$305,MATCH(B1833&amp;"",'الطلاب'!$A$6:$A$305,0))&amp;"","كود غير موجود"))</f>
        <v/>
      </c>
      <c r="F1833" s="6">
        <f>IF(B1833&amp;""="","",IFERROR(INDEX('الطلاب'!$C$6:$C$305,MATCH(B1833&amp;"",'الطلاب'!$A$6:$A$305,0))&amp;"",""))</f>
        <v/>
      </c>
    </row>
    <row r="1834">
      <c r="A1834" s="5" t="n"/>
      <c r="B1834" s="5" t="n"/>
      <c r="C1834" s="5" t="n"/>
      <c r="D1834" s="5" t="n"/>
      <c r="E1834" s="6">
        <f>IF(B1834&amp;""="","",IFERROR(INDEX('الطلاب'!$B$6:$B$305,MATCH(B1834&amp;"",'الطلاب'!$A$6:$A$305,0))&amp;"","كود غير موجود"))</f>
        <v/>
      </c>
      <c r="F1834" s="6">
        <f>IF(B1834&amp;""="","",IFERROR(INDEX('الطلاب'!$C$6:$C$305,MATCH(B1834&amp;"",'الطلاب'!$A$6:$A$305,0))&amp;"",""))</f>
        <v/>
      </c>
    </row>
    <row r="1835">
      <c r="A1835" s="5" t="n"/>
      <c r="B1835" s="5" t="n"/>
      <c r="C1835" s="5" t="n"/>
      <c r="D1835" s="5" t="n"/>
      <c r="E1835" s="6">
        <f>IF(B1835&amp;""="","",IFERROR(INDEX('الطلاب'!$B$6:$B$305,MATCH(B1835&amp;"",'الطلاب'!$A$6:$A$305,0))&amp;"","كود غير موجود"))</f>
        <v/>
      </c>
      <c r="F1835" s="6">
        <f>IF(B1835&amp;""="","",IFERROR(INDEX('الطلاب'!$C$6:$C$305,MATCH(B1835&amp;"",'الطلاب'!$A$6:$A$305,0))&amp;"",""))</f>
        <v/>
      </c>
    </row>
    <row r="1836">
      <c r="A1836" s="5" t="n"/>
      <c r="B1836" s="5" t="n"/>
      <c r="C1836" s="5" t="n"/>
      <c r="D1836" s="5" t="n"/>
      <c r="E1836" s="6">
        <f>IF(B1836&amp;""="","",IFERROR(INDEX('الطلاب'!$B$6:$B$305,MATCH(B1836&amp;"",'الطلاب'!$A$6:$A$305,0))&amp;"","كود غير موجود"))</f>
        <v/>
      </c>
      <c r="F1836" s="6">
        <f>IF(B1836&amp;""="","",IFERROR(INDEX('الطلاب'!$C$6:$C$305,MATCH(B1836&amp;"",'الطلاب'!$A$6:$A$305,0))&amp;"",""))</f>
        <v/>
      </c>
    </row>
    <row r="1837">
      <c r="A1837" s="5" t="n"/>
      <c r="B1837" s="5" t="n"/>
      <c r="C1837" s="5" t="n"/>
      <c r="D1837" s="5" t="n"/>
      <c r="E1837" s="6">
        <f>IF(B1837&amp;""="","",IFERROR(INDEX('الطلاب'!$B$6:$B$305,MATCH(B1837&amp;"",'الطلاب'!$A$6:$A$305,0))&amp;"","كود غير موجود"))</f>
        <v/>
      </c>
      <c r="F1837" s="6">
        <f>IF(B1837&amp;""="","",IFERROR(INDEX('الطلاب'!$C$6:$C$305,MATCH(B1837&amp;"",'الطلاب'!$A$6:$A$305,0))&amp;"",""))</f>
        <v/>
      </c>
    </row>
    <row r="1838">
      <c r="A1838" s="5" t="n"/>
      <c r="B1838" s="5" t="n"/>
      <c r="C1838" s="5" t="n"/>
      <c r="D1838" s="5" t="n"/>
      <c r="E1838" s="6">
        <f>IF(B1838&amp;""="","",IFERROR(INDEX('الطلاب'!$B$6:$B$305,MATCH(B1838&amp;"",'الطلاب'!$A$6:$A$305,0))&amp;"","كود غير موجود"))</f>
        <v/>
      </c>
      <c r="F1838" s="6">
        <f>IF(B1838&amp;""="","",IFERROR(INDEX('الطلاب'!$C$6:$C$305,MATCH(B1838&amp;"",'الطلاب'!$A$6:$A$305,0))&amp;"",""))</f>
        <v/>
      </c>
    </row>
    <row r="1839">
      <c r="A1839" s="5" t="n"/>
      <c r="B1839" s="5" t="n"/>
      <c r="C1839" s="5" t="n"/>
      <c r="D1839" s="5" t="n"/>
      <c r="E1839" s="6">
        <f>IF(B1839&amp;""="","",IFERROR(INDEX('الطلاب'!$B$6:$B$305,MATCH(B1839&amp;"",'الطلاب'!$A$6:$A$305,0))&amp;"","كود غير موجود"))</f>
        <v/>
      </c>
      <c r="F1839" s="6">
        <f>IF(B1839&amp;""="","",IFERROR(INDEX('الطلاب'!$C$6:$C$305,MATCH(B1839&amp;"",'الطلاب'!$A$6:$A$305,0))&amp;"",""))</f>
        <v/>
      </c>
    </row>
    <row r="1840">
      <c r="A1840" s="5" t="n"/>
      <c r="B1840" s="5" t="n"/>
      <c r="C1840" s="5" t="n"/>
      <c r="D1840" s="5" t="n"/>
      <c r="E1840" s="6">
        <f>IF(B1840&amp;""="","",IFERROR(INDEX('الطلاب'!$B$6:$B$305,MATCH(B1840&amp;"",'الطلاب'!$A$6:$A$305,0))&amp;"","كود غير موجود"))</f>
        <v/>
      </c>
      <c r="F1840" s="6">
        <f>IF(B1840&amp;""="","",IFERROR(INDEX('الطلاب'!$C$6:$C$305,MATCH(B1840&amp;"",'الطلاب'!$A$6:$A$305,0))&amp;"",""))</f>
        <v/>
      </c>
    </row>
    <row r="1841">
      <c r="A1841" s="5" t="n"/>
      <c r="B1841" s="5" t="n"/>
      <c r="C1841" s="5" t="n"/>
      <c r="D1841" s="5" t="n"/>
      <c r="E1841" s="6">
        <f>IF(B1841&amp;""="","",IFERROR(INDEX('الطلاب'!$B$6:$B$305,MATCH(B1841&amp;"",'الطلاب'!$A$6:$A$305,0))&amp;"","كود غير موجود"))</f>
        <v/>
      </c>
      <c r="F1841" s="6">
        <f>IF(B1841&amp;""="","",IFERROR(INDEX('الطلاب'!$C$6:$C$305,MATCH(B1841&amp;"",'الطلاب'!$A$6:$A$305,0))&amp;"",""))</f>
        <v/>
      </c>
    </row>
    <row r="1842">
      <c r="A1842" s="5" t="n"/>
      <c r="B1842" s="5" t="n"/>
      <c r="C1842" s="5" t="n"/>
      <c r="D1842" s="5" t="n"/>
      <c r="E1842" s="6">
        <f>IF(B1842&amp;""="","",IFERROR(INDEX('الطلاب'!$B$6:$B$305,MATCH(B1842&amp;"",'الطلاب'!$A$6:$A$305,0))&amp;"","كود غير موجود"))</f>
        <v/>
      </c>
      <c r="F1842" s="6">
        <f>IF(B1842&amp;""="","",IFERROR(INDEX('الطلاب'!$C$6:$C$305,MATCH(B1842&amp;"",'الطلاب'!$A$6:$A$305,0))&amp;"",""))</f>
        <v/>
      </c>
    </row>
    <row r="1843">
      <c r="A1843" s="5" t="n"/>
      <c r="B1843" s="5" t="n"/>
      <c r="C1843" s="5" t="n"/>
      <c r="D1843" s="5" t="n"/>
      <c r="E1843" s="6">
        <f>IF(B1843&amp;""="","",IFERROR(INDEX('الطلاب'!$B$6:$B$305,MATCH(B1843&amp;"",'الطلاب'!$A$6:$A$305,0))&amp;"","كود غير موجود"))</f>
        <v/>
      </c>
      <c r="F1843" s="6">
        <f>IF(B1843&amp;""="","",IFERROR(INDEX('الطلاب'!$C$6:$C$305,MATCH(B1843&amp;"",'الطلاب'!$A$6:$A$305,0))&amp;"",""))</f>
        <v/>
      </c>
    </row>
    <row r="1844">
      <c r="A1844" s="5" t="n"/>
      <c r="B1844" s="5" t="n"/>
      <c r="C1844" s="5" t="n"/>
      <c r="D1844" s="5" t="n"/>
      <c r="E1844" s="6">
        <f>IF(B1844&amp;""="","",IFERROR(INDEX('الطلاب'!$B$6:$B$305,MATCH(B1844&amp;"",'الطلاب'!$A$6:$A$305,0))&amp;"","كود غير موجود"))</f>
        <v/>
      </c>
      <c r="F1844" s="6">
        <f>IF(B1844&amp;""="","",IFERROR(INDEX('الطلاب'!$C$6:$C$305,MATCH(B1844&amp;"",'الطلاب'!$A$6:$A$305,0))&amp;"",""))</f>
        <v/>
      </c>
    </row>
    <row r="1845">
      <c r="A1845" s="5" t="n"/>
      <c r="B1845" s="5" t="n"/>
      <c r="C1845" s="5" t="n"/>
      <c r="D1845" s="5" t="n"/>
      <c r="E1845" s="6">
        <f>IF(B1845&amp;""="","",IFERROR(INDEX('الطلاب'!$B$6:$B$305,MATCH(B1845&amp;"",'الطلاب'!$A$6:$A$305,0))&amp;"","كود غير موجود"))</f>
        <v/>
      </c>
      <c r="F1845" s="6">
        <f>IF(B1845&amp;""="","",IFERROR(INDEX('الطلاب'!$C$6:$C$305,MATCH(B1845&amp;"",'الطلاب'!$A$6:$A$305,0))&amp;"",""))</f>
        <v/>
      </c>
    </row>
    <row r="1846">
      <c r="A1846" s="5" t="n"/>
      <c r="B1846" s="5" t="n"/>
      <c r="C1846" s="5" t="n"/>
      <c r="D1846" s="5" t="n"/>
      <c r="E1846" s="6">
        <f>IF(B1846&amp;""="","",IFERROR(INDEX('الطلاب'!$B$6:$B$305,MATCH(B1846&amp;"",'الطلاب'!$A$6:$A$305,0))&amp;"","كود غير موجود"))</f>
        <v/>
      </c>
      <c r="F1846" s="6">
        <f>IF(B1846&amp;""="","",IFERROR(INDEX('الطلاب'!$C$6:$C$305,MATCH(B1846&amp;"",'الطلاب'!$A$6:$A$305,0))&amp;"",""))</f>
        <v/>
      </c>
    </row>
    <row r="1847">
      <c r="A1847" s="5" t="n"/>
      <c r="B1847" s="5" t="n"/>
      <c r="C1847" s="5" t="n"/>
      <c r="D1847" s="5" t="n"/>
      <c r="E1847" s="6">
        <f>IF(B1847&amp;""="","",IFERROR(INDEX('الطلاب'!$B$6:$B$305,MATCH(B1847&amp;"",'الطلاب'!$A$6:$A$305,0))&amp;"","كود غير موجود"))</f>
        <v/>
      </c>
      <c r="F1847" s="6">
        <f>IF(B1847&amp;""="","",IFERROR(INDEX('الطلاب'!$C$6:$C$305,MATCH(B1847&amp;"",'الطلاب'!$A$6:$A$305,0))&amp;"",""))</f>
        <v/>
      </c>
    </row>
    <row r="1848">
      <c r="A1848" s="5" t="n"/>
      <c r="B1848" s="5" t="n"/>
      <c r="C1848" s="5" t="n"/>
      <c r="D1848" s="5" t="n"/>
      <c r="E1848" s="6">
        <f>IF(B1848&amp;""="","",IFERROR(INDEX('الطلاب'!$B$6:$B$305,MATCH(B1848&amp;"",'الطلاب'!$A$6:$A$305,0))&amp;"","كود غير موجود"))</f>
        <v/>
      </c>
      <c r="F1848" s="6">
        <f>IF(B1848&amp;""="","",IFERROR(INDEX('الطلاب'!$C$6:$C$305,MATCH(B1848&amp;"",'الطلاب'!$A$6:$A$305,0))&amp;"",""))</f>
        <v/>
      </c>
    </row>
    <row r="1849">
      <c r="A1849" s="5" t="n"/>
      <c r="B1849" s="5" t="n"/>
      <c r="C1849" s="5" t="n"/>
      <c r="D1849" s="5" t="n"/>
      <c r="E1849" s="6">
        <f>IF(B1849&amp;""="","",IFERROR(INDEX('الطلاب'!$B$6:$B$305,MATCH(B1849&amp;"",'الطلاب'!$A$6:$A$305,0))&amp;"","كود غير موجود"))</f>
        <v/>
      </c>
      <c r="F1849" s="6">
        <f>IF(B1849&amp;""="","",IFERROR(INDEX('الطلاب'!$C$6:$C$305,MATCH(B1849&amp;"",'الطلاب'!$A$6:$A$305,0))&amp;"",""))</f>
        <v/>
      </c>
    </row>
    <row r="1850">
      <c r="A1850" s="5" t="n"/>
      <c r="B1850" s="5" t="n"/>
      <c r="C1850" s="5" t="n"/>
      <c r="D1850" s="5" t="n"/>
      <c r="E1850" s="6">
        <f>IF(B1850&amp;""="","",IFERROR(INDEX('الطلاب'!$B$6:$B$305,MATCH(B1850&amp;"",'الطلاب'!$A$6:$A$305,0))&amp;"","كود غير موجود"))</f>
        <v/>
      </c>
      <c r="F1850" s="6">
        <f>IF(B1850&amp;""="","",IFERROR(INDEX('الطلاب'!$C$6:$C$305,MATCH(B1850&amp;"",'الطلاب'!$A$6:$A$305,0))&amp;"",""))</f>
        <v/>
      </c>
    </row>
    <row r="1851">
      <c r="A1851" s="5" t="n"/>
      <c r="B1851" s="5" t="n"/>
      <c r="C1851" s="5" t="n"/>
      <c r="D1851" s="5" t="n"/>
      <c r="E1851" s="6">
        <f>IF(B1851&amp;""="","",IFERROR(INDEX('الطلاب'!$B$6:$B$305,MATCH(B1851&amp;"",'الطلاب'!$A$6:$A$305,0))&amp;"","كود غير موجود"))</f>
        <v/>
      </c>
      <c r="F1851" s="6">
        <f>IF(B1851&amp;""="","",IFERROR(INDEX('الطلاب'!$C$6:$C$305,MATCH(B1851&amp;"",'الطلاب'!$A$6:$A$305,0))&amp;"",""))</f>
        <v/>
      </c>
    </row>
    <row r="1852">
      <c r="A1852" s="5" t="n"/>
      <c r="B1852" s="5" t="n"/>
      <c r="C1852" s="5" t="n"/>
      <c r="D1852" s="5" t="n"/>
      <c r="E1852" s="6">
        <f>IF(B1852&amp;""="","",IFERROR(INDEX('الطلاب'!$B$6:$B$305,MATCH(B1852&amp;"",'الطلاب'!$A$6:$A$305,0))&amp;"","كود غير موجود"))</f>
        <v/>
      </c>
      <c r="F1852" s="6">
        <f>IF(B1852&amp;""="","",IFERROR(INDEX('الطلاب'!$C$6:$C$305,MATCH(B1852&amp;"",'الطلاب'!$A$6:$A$305,0))&amp;"",""))</f>
        <v/>
      </c>
    </row>
    <row r="1853">
      <c r="A1853" s="5" t="n"/>
      <c r="B1853" s="5" t="n"/>
      <c r="C1853" s="5" t="n"/>
      <c r="D1853" s="5" t="n"/>
      <c r="E1853" s="6">
        <f>IF(B1853&amp;""="","",IFERROR(INDEX('الطلاب'!$B$6:$B$305,MATCH(B1853&amp;"",'الطلاب'!$A$6:$A$305,0))&amp;"","كود غير موجود"))</f>
        <v/>
      </c>
      <c r="F1853" s="6">
        <f>IF(B1853&amp;""="","",IFERROR(INDEX('الطلاب'!$C$6:$C$305,MATCH(B1853&amp;"",'الطلاب'!$A$6:$A$305,0))&amp;"",""))</f>
        <v/>
      </c>
    </row>
    <row r="1854">
      <c r="A1854" s="5" t="n"/>
      <c r="B1854" s="5" t="n"/>
      <c r="C1854" s="5" t="n"/>
      <c r="D1854" s="5" t="n"/>
      <c r="E1854" s="6">
        <f>IF(B1854&amp;""="","",IFERROR(INDEX('الطلاب'!$B$6:$B$305,MATCH(B1854&amp;"",'الطلاب'!$A$6:$A$305,0))&amp;"","كود غير موجود"))</f>
        <v/>
      </c>
      <c r="F1854" s="6">
        <f>IF(B1854&amp;""="","",IFERROR(INDEX('الطلاب'!$C$6:$C$305,MATCH(B1854&amp;"",'الطلاب'!$A$6:$A$305,0))&amp;"",""))</f>
        <v/>
      </c>
    </row>
    <row r="1855">
      <c r="A1855" s="5" t="n"/>
      <c r="B1855" s="5" t="n"/>
      <c r="C1855" s="5" t="n"/>
      <c r="D1855" s="5" t="n"/>
      <c r="E1855" s="6">
        <f>IF(B1855&amp;""="","",IFERROR(INDEX('الطلاب'!$B$6:$B$305,MATCH(B1855&amp;"",'الطلاب'!$A$6:$A$305,0))&amp;"","كود غير موجود"))</f>
        <v/>
      </c>
      <c r="F1855" s="6">
        <f>IF(B1855&amp;""="","",IFERROR(INDEX('الطلاب'!$C$6:$C$305,MATCH(B1855&amp;"",'الطلاب'!$A$6:$A$305,0))&amp;"",""))</f>
        <v/>
      </c>
    </row>
    <row r="1856">
      <c r="A1856" s="5" t="n"/>
      <c r="B1856" s="5" t="n"/>
      <c r="C1856" s="5" t="n"/>
      <c r="D1856" s="5" t="n"/>
      <c r="E1856" s="6">
        <f>IF(B1856&amp;""="","",IFERROR(INDEX('الطلاب'!$B$6:$B$305,MATCH(B1856&amp;"",'الطلاب'!$A$6:$A$305,0))&amp;"","كود غير موجود"))</f>
        <v/>
      </c>
      <c r="F1856" s="6">
        <f>IF(B1856&amp;""="","",IFERROR(INDEX('الطلاب'!$C$6:$C$305,MATCH(B1856&amp;"",'الطلاب'!$A$6:$A$305,0))&amp;"",""))</f>
        <v/>
      </c>
    </row>
    <row r="1857">
      <c r="A1857" s="5" t="n"/>
      <c r="B1857" s="5" t="n"/>
      <c r="C1857" s="5" t="n"/>
      <c r="D1857" s="5" t="n"/>
      <c r="E1857" s="6">
        <f>IF(B1857&amp;""="","",IFERROR(INDEX('الطلاب'!$B$6:$B$305,MATCH(B1857&amp;"",'الطلاب'!$A$6:$A$305,0))&amp;"","كود غير موجود"))</f>
        <v/>
      </c>
      <c r="F1857" s="6">
        <f>IF(B1857&amp;""="","",IFERROR(INDEX('الطلاب'!$C$6:$C$305,MATCH(B1857&amp;"",'الطلاب'!$A$6:$A$305,0))&amp;"",""))</f>
        <v/>
      </c>
    </row>
    <row r="1858">
      <c r="A1858" s="5" t="n"/>
      <c r="B1858" s="5" t="n"/>
      <c r="C1858" s="5" t="n"/>
      <c r="D1858" s="5" t="n"/>
      <c r="E1858" s="6">
        <f>IF(B1858&amp;""="","",IFERROR(INDEX('الطلاب'!$B$6:$B$305,MATCH(B1858&amp;"",'الطلاب'!$A$6:$A$305,0))&amp;"","كود غير موجود"))</f>
        <v/>
      </c>
      <c r="F1858" s="6">
        <f>IF(B1858&amp;""="","",IFERROR(INDEX('الطلاب'!$C$6:$C$305,MATCH(B1858&amp;"",'الطلاب'!$A$6:$A$305,0))&amp;"",""))</f>
        <v/>
      </c>
    </row>
    <row r="1859">
      <c r="A1859" s="5" t="n"/>
      <c r="B1859" s="5" t="n"/>
      <c r="C1859" s="5" t="n"/>
      <c r="D1859" s="5" t="n"/>
      <c r="E1859" s="6">
        <f>IF(B1859&amp;""="","",IFERROR(INDEX('الطلاب'!$B$6:$B$305,MATCH(B1859&amp;"",'الطلاب'!$A$6:$A$305,0))&amp;"","كود غير موجود"))</f>
        <v/>
      </c>
      <c r="F1859" s="6">
        <f>IF(B1859&amp;""="","",IFERROR(INDEX('الطلاب'!$C$6:$C$305,MATCH(B1859&amp;"",'الطلاب'!$A$6:$A$305,0))&amp;"",""))</f>
        <v/>
      </c>
    </row>
    <row r="1860">
      <c r="A1860" s="5" t="n"/>
      <c r="B1860" s="5" t="n"/>
      <c r="C1860" s="5" t="n"/>
      <c r="D1860" s="5" t="n"/>
      <c r="E1860" s="6">
        <f>IF(B1860&amp;""="","",IFERROR(INDEX('الطلاب'!$B$6:$B$305,MATCH(B1860&amp;"",'الطلاب'!$A$6:$A$305,0))&amp;"","كود غير موجود"))</f>
        <v/>
      </c>
      <c r="F1860" s="6">
        <f>IF(B1860&amp;""="","",IFERROR(INDEX('الطلاب'!$C$6:$C$305,MATCH(B1860&amp;"",'الطلاب'!$A$6:$A$305,0))&amp;"",""))</f>
        <v/>
      </c>
    </row>
    <row r="1861">
      <c r="A1861" s="5" t="n"/>
      <c r="B1861" s="5" t="n"/>
      <c r="C1861" s="5" t="n"/>
      <c r="D1861" s="5" t="n"/>
      <c r="E1861" s="6">
        <f>IF(B1861&amp;""="","",IFERROR(INDEX('الطلاب'!$B$6:$B$305,MATCH(B1861&amp;"",'الطلاب'!$A$6:$A$305,0))&amp;"","كود غير موجود"))</f>
        <v/>
      </c>
      <c r="F1861" s="6">
        <f>IF(B1861&amp;""="","",IFERROR(INDEX('الطلاب'!$C$6:$C$305,MATCH(B1861&amp;"",'الطلاب'!$A$6:$A$305,0))&amp;"",""))</f>
        <v/>
      </c>
    </row>
    <row r="1862">
      <c r="A1862" s="5" t="n"/>
      <c r="B1862" s="5" t="n"/>
      <c r="C1862" s="5" t="n"/>
      <c r="D1862" s="5" t="n"/>
      <c r="E1862" s="6">
        <f>IF(B1862&amp;""="","",IFERROR(INDEX('الطلاب'!$B$6:$B$305,MATCH(B1862&amp;"",'الطلاب'!$A$6:$A$305,0))&amp;"","كود غير موجود"))</f>
        <v/>
      </c>
      <c r="F1862" s="6">
        <f>IF(B1862&amp;""="","",IFERROR(INDEX('الطلاب'!$C$6:$C$305,MATCH(B1862&amp;"",'الطلاب'!$A$6:$A$305,0))&amp;"",""))</f>
        <v/>
      </c>
    </row>
    <row r="1863">
      <c r="A1863" s="5" t="n"/>
      <c r="B1863" s="5" t="n"/>
      <c r="C1863" s="5" t="n"/>
      <c r="D1863" s="5" t="n"/>
      <c r="E1863" s="6">
        <f>IF(B1863&amp;""="","",IFERROR(INDEX('الطلاب'!$B$6:$B$305,MATCH(B1863&amp;"",'الطلاب'!$A$6:$A$305,0))&amp;"","كود غير موجود"))</f>
        <v/>
      </c>
      <c r="F1863" s="6">
        <f>IF(B1863&amp;""="","",IFERROR(INDEX('الطلاب'!$C$6:$C$305,MATCH(B1863&amp;"",'الطلاب'!$A$6:$A$305,0))&amp;"",""))</f>
        <v/>
      </c>
    </row>
    <row r="1864">
      <c r="A1864" s="5" t="n"/>
      <c r="B1864" s="5" t="n"/>
      <c r="C1864" s="5" t="n"/>
      <c r="D1864" s="5" t="n"/>
      <c r="E1864" s="6">
        <f>IF(B1864&amp;""="","",IFERROR(INDEX('الطلاب'!$B$6:$B$305,MATCH(B1864&amp;"",'الطلاب'!$A$6:$A$305,0))&amp;"","كود غير موجود"))</f>
        <v/>
      </c>
      <c r="F1864" s="6">
        <f>IF(B1864&amp;""="","",IFERROR(INDEX('الطلاب'!$C$6:$C$305,MATCH(B1864&amp;"",'الطلاب'!$A$6:$A$305,0))&amp;"",""))</f>
        <v/>
      </c>
    </row>
    <row r="1865">
      <c r="A1865" s="5" t="n"/>
      <c r="B1865" s="5" t="n"/>
      <c r="C1865" s="5" t="n"/>
      <c r="D1865" s="5" t="n"/>
      <c r="E1865" s="6">
        <f>IF(B1865&amp;""="","",IFERROR(INDEX('الطلاب'!$B$6:$B$305,MATCH(B1865&amp;"",'الطلاب'!$A$6:$A$305,0))&amp;"","كود غير موجود"))</f>
        <v/>
      </c>
      <c r="F1865" s="6">
        <f>IF(B1865&amp;""="","",IFERROR(INDEX('الطلاب'!$C$6:$C$305,MATCH(B1865&amp;"",'الطلاب'!$A$6:$A$305,0))&amp;"",""))</f>
        <v/>
      </c>
    </row>
    <row r="1866">
      <c r="A1866" s="5" t="n"/>
      <c r="B1866" s="5" t="n"/>
      <c r="C1866" s="5" t="n"/>
      <c r="D1866" s="5" t="n"/>
      <c r="E1866" s="6">
        <f>IF(B1866&amp;""="","",IFERROR(INDEX('الطلاب'!$B$6:$B$305,MATCH(B1866&amp;"",'الطلاب'!$A$6:$A$305,0))&amp;"","كود غير موجود"))</f>
        <v/>
      </c>
      <c r="F1866" s="6">
        <f>IF(B1866&amp;""="","",IFERROR(INDEX('الطلاب'!$C$6:$C$305,MATCH(B1866&amp;"",'الطلاب'!$A$6:$A$305,0))&amp;"",""))</f>
        <v/>
      </c>
    </row>
    <row r="1867">
      <c r="A1867" s="5" t="n"/>
      <c r="B1867" s="5" t="n"/>
      <c r="C1867" s="5" t="n"/>
      <c r="D1867" s="5" t="n"/>
      <c r="E1867" s="6">
        <f>IF(B1867&amp;""="","",IFERROR(INDEX('الطلاب'!$B$6:$B$305,MATCH(B1867&amp;"",'الطلاب'!$A$6:$A$305,0))&amp;"","كود غير موجود"))</f>
        <v/>
      </c>
      <c r="F1867" s="6">
        <f>IF(B1867&amp;""="","",IFERROR(INDEX('الطلاب'!$C$6:$C$305,MATCH(B1867&amp;"",'الطلاب'!$A$6:$A$305,0))&amp;"",""))</f>
        <v/>
      </c>
    </row>
    <row r="1868">
      <c r="A1868" s="5" t="n"/>
      <c r="B1868" s="5" t="n"/>
      <c r="C1868" s="5" t="n"/>
      <c r="D1868" s="5" t="n"/>
      <c r="E1868" s="6">
        <f>IF(B1868&amp;""="","",IFERROR(INDEX('الطلاب'!$B$6:$B$305,MATCH(B1868&amp;"",'الطلاب'!$A$6:$A$305,0))&amp;"","كود غير موجود"))</f>
        <v/>
      </c>
      <c r="F1868" s="6">
        <f>IF(B1868&amp;""="","",IFERROR(INDEX('الطلاب'!$C$6:$C$305,MATCH(B1868&amp;"",'الطلاب'!$A$6:$A$305,0))&amp;"",""))</f>
        <v/>
      </c>
    </row>
    <row r="1869">
      <c r="A1869" s="5" t="n"/>
      <c r="B1869" s="5" t="n"/>
      <c r="C1869" s="5" t="n"/>
      <c r="D1869" s="5" t="n"/>
      <c r="E1869" s="6">
        <f>IF(B1869&amp;""="","",IFERROR(INDEX('الطلاب'!$B$6:$B$305,MATCH(B1869&amp;"",'الطلاب'!$A$6:$A$305,0))&amp;"","كود غير موجود"))</f>
        <v/>
      </c>
      <c r="F1869" s="6">
        <f>IF(B1869&amp;""="","",IFERROR(INDEX('الطلاب'!$C$6:$C$305,MATCH(B1869&amp;"",'الطلاب'!$A$6:$A$305,0))&amp;"",""))</f>
        <v/>
      </c>
    </row>
    <row r="1870">
      <c r="A1870" s="5" t="n"/>
      <c r="B1870" s="5" t="n"/>
      <c r="C1870" s="5" t="n"/>
      <c r="D1870" s="5" t="n"/>
      <c r="E1870" s="6">
        <f>IF(B1870&amp;""="","",IFERROR(INDEX('الطلاب'!$B$6:$B$305,MATCH(B1870&amp;"",'الطلاب'!$A$6:$A$305,0))&amp;"","كود غير موجود"))</f>
        <v/>
      </c>
      <c r="F1870" s="6">
        <f>IF(B1870&amp;""="","",IFERROR(INDEX('الطلاب'!$C$6:$C$305,MATCH(B1870&amp;"",'الطلاب'!$A$6:$A$305,0))&amp;"",""))</f>
        <v/>
      </c>
    </row>
    <row r="1871">
      <c r="A1871" s="5" t="n"/>
      <c r="B1871" s="5" t="n"/>
      <c r="C1871" s="5" t="n"/>
      <c r="D1871" s="5" t="n"/>
      <c r="E1871" s="6">
        <f>IF(B1871&amp;""="","",IFERROR(INDEX('الطلاب'!$B$6:$B$305,MATCH(B1871&amp;"",'الطلاب'!$A$6:$A$305,0))&amp;"","كود غير موجود"))</f>
        <v/>
      </c>
      <c r="F1871" s="6">
        <f>IF(B1871&amp;""="","",IFERROR(INDEX('الطلاب'!$C$6:$C$305,MATCH(B1871&amp;"",'الطلاب'!$A$6:$A$305,0))&amp;"",""))</f>
        <v/>
      </c>
    </row>
    <row r="1872">
      <c r="A1872" s="5" t="n"/>
      <c r="B1872" s="5" t="n"/>
      <c r="C1872" s="5" t="n"/>
      <c r="D1872" s="5" t="n"/>
      <c r="E1872" s="6">
        <f>IF(B1872&amp;""="","",IFERROR(INDEX('الطلاب'!$B$6:$B$305,MATCH(B1872&amp;"",'الطلاب'!$A$6:$A$305,0))&amp;"","كود غير موجود"))</f>
        <v/>
      </c>
      <c r="F1872" s="6">
        <f>IF(B1872&amp;""="","",IFERROR(INDEX('الطلاب'!$C$6:$C$305,MATCH(B1872&amp;"",'الطلاب'!$A$6:$A$305,0))&amp;"",""))</f>
        <v/>
      </c>
    </row>
    <row r="1873">
      <c r="A1873" s="5" t="n"/>
      <c r="B1873" s="5" t="n"/>
      <c r="C1873" s="5" t="n"/>
      <c r="D1873" s="5" t="n"/>
      <c r="E1873" s="6">
        <f>IF(B1873&amp;""="","",IFERROR(INDEX('الطلاب'!$B$6:$B$305,MATCH(B1873&amp;"",'الطلاب'!$A$6:$A$305,0))&amp;"","كود غير موجود"))</f>
        <v/>
      </c>
      <c r="F1873" s="6">
        <f>IF(B1873&amp;""="","",IFERROR(INDEX('الطلاب'!$C$6:$C$305,MATCH(B1873&amp;"",'الطلاب'!$A$6:$A$305,0))&amp;"",""))</f>
        <v/>
      </c>
    </row>
    <row r="1874">
      <c r="A1874" s="5" t="n"/>
      <c r="B1874" s="5" t="n"/>
      <c r="C1874" s="5" t="n"/>
      <c r="D1874" s="5" t="n"/>
      <c r="E1874" s="6">
        <f>IF(B1874&amp;""="","",IFERROR(INDEX('الطلاب'!$B$6:$B$305,MATCH(B1874&amp;"",'الطلاب'!$A$6:$A$305,0))&amp;"","كود غير موجود"))</f>
        <v/>
      </c>
      <c r="F1874" s="6">
        <f>IF(B1874&amp;""="","",IFERROR(INDEX('الطلاب'!$C$6:$C$305,MATCH(B1874&amp;"",'الطلاب'!$A$6:$A$305,0))&amp;"",""))</f>
        <v/>
      </c>
    </row>
    <row r="1875">
      <c r="A1875" s="5" t="n"/>
      <c r="B1875" s="5" t="n"/>
      <c r="C1875" s="5" t="n"/>
      <c r="D1875" s="5" t="n"/>
      <c r="E1875" s="6">
        <f>IF(B1875&amp;""="","",IFERROR(INDEX('الطلاب'!$B$6:$B$305,MATCH(B1875&amp;"",'الطلاب'!$A$6:$A$305,0))&amp;"","كود غير موجود"))</f>
        <v/>
      </c>
      <c r="F1875" s="6">
        <f>IF(B1875&amp;""="","",IFERROR(INDEX('الطلاب'!$C$6:$C$305,MATCH(B1875&amp;"",'الطلاب'!$A$6:$A$305,0))&amp;"",""))</f>
        <v/>
      </c>
    </row>
    <row r="1876">
      <c r="A1876" s="5" t="n"/>
      <c r="B1876" s="5" t="n"/>
      <c r="C1876" s="5" t="n"/>
      <c r="D1876" s="5" t="n"/>
      <c r="E1876" s="6">
        <f>IF(B1876&amp;""="","",IFERROR(INDEX('الطلاب'!$B$6:$B$305,MATCH(B1876&amp;"",'الطلاب'!$A$6:$A$305,0))&amp;"","كود غير موجود"))</f>
        <v/>
      </c>
      <c r="F1876" s="6">
        <f>IF(B1876&amp;""="","",IFERROR(INDEX('الطلاب'!$C$6:$C$305,MATCH(B1876&amp;"",'الطلاب'!$A$6:$A$305,0))&amp;"",""))</f>
        <v/>
      </c>
    </row>
    <row r="1877">
      <c r="A1877" s="5" t="n"/>
      <c r="B1877" s="5" t="n"/>
      <c r="C1877" s="5" t="n"/>
      <c r="D1877" s="5" t="n"/>
      <c r="E1877" s="6">
        <f>IF(B1877&amp;""="","",IFERROR(INDEX('الطلاب'!$B$6:$B$305,MATCH(B1877&amp;"",'الطلاب'!$A$6:$A$305,0))&amp;"","كود غير موجود"))</f>
        <v/>
      </c>
      <c r="F1877" s="6">
        <f>IF(B1877&amp;""="","",IFERROR(INDEX('الطلاب'!$C$6:$C$305,MATCH(B1877&amp;"",'الطلاب'!$A$6:$A$305,0))&amp;"",""))</f>
        <v/>
      </c>
    </row>
    <row r="1878">
      <c r="A1878" s="5" t="n"/>
      <c r="B1878" s="5" t="n"/>
      <c r="C1878" s="5" t="n"/>
      <c r="D1878" s="5" t="n"/>
      <c r="E1878" s="6">
        <f>IF(B1878&amp;""="","",IFERROR(INDEX('الطلاب'!$B$6:$B$305,MATCH(B1878&amp;"",'الطلاب'!$A$6:$A$305,0))&amp;"","كود غير موجود"))</f>
        <v/>
      </c>
      <c r="F1878" s="6">
        <f>IF(B1878&amp;""="","",IFERROR(INDEX('الطلاب'!$C$6:$C$305,MATCH(B1878&amp;"",'الطلاب'!$A$6:$A$305,0))&amp;"",""))</f>
        <v/>
      </c>
    </row>
    <row r="1879">
      <c r="A1879" s="5" t="n"/>
      <c r="B1879" s="5" t="n"/>
      <c r="C1879" s="5" t="n"/>
      <c r="D1879" s="5" t="n"/>
      <c r="E1879" s="6">
        <f>IF(B1879&amp;""="","",IFERROR(INDEX('الطلاب'!$B$6:$B$305,MATCH(B1879&amp;"",'الطلاب'!$A$6:$A$305,0))&amp;"","كود غير موجود"))</f>
        <v/>
      </c>
      <c r="F1879" s="6">
        <f>IF(B1879&amp;""="","",IFERROR(INDEX('الطلاب'!$C$6:$C$305,MATCH(B1879&amp;"",'الطلاب'!$A$6:$A$305,0))&amp;"",""))</f>
        <v/>
      </c>
    </row>
    <row r="1880">
      <c r="A1880" s="5" t="n"/>
      <c r="B1880" s="5" t="n"/>
      <c r="C1880" s="5" t="n"/>
      <c r="D1880" s="5" t="n"/>
      <c r="E1880" s="6">
        <f>IF(B1880&amp;""="","",IFERROR(INDEX('الطلاب'!$B$6:$B$305,MATCH(B1880&amp;"",'الطلاب'!$A$6:$A$305,0))&amp;"","كود غير موجود"))</f>
        <v/>
      </c>
      <c r="F1880" s="6">
        <f>IF(B1880&amp;""="","",IFERROR(INDEX('الطلاب'!$C$6:$C$305,MATCH(B1880&amp;"",'الطلاب'!$A$6:$A$305,0))&amp;"",""))</f>
        <v/>
      </c>
    </row>
    <row r="1881">
      <c r="A1881" s="5" t="n"/>
      <c r="B1881" s="5" t="n"/>
      <c r="C1881" s="5" t="n"/>
      <c r="D1881" s="5" t="n"/>
      <c r="E1881" s="6">
        <f>IF(B1881&amp;""="","",IFERROR(INDEX('الطلاب'!$B$6:$B$305,MATCH(B1881&amp;"",'الطلاب'!$A$6:$A$305,0))&amp;"","كود غير موجود"))</f>
        <v/>
      </c>
      <c r="F1881" s="6">
        <f>IF(B1881&amp;""="","",IFERROR(INDEX('الطلاب'!$C$6:$C$305,MATCH(B1881&amp;"",'الطلاب'!$A$6:$A$305,0))&amp;"",""))</f>
        <v/>
      </c>
    </row>
    <row r="1882">
      <c r="A1882" s="5" t="n"/>
      <c r="B1882" s="5" t="n"/>
      <c r="C1882" s="5" t="n"/>
      <c r="D1882" s="5" t="n"/>
      <c r="E1882" s="6">
        <f>IF(B1882&amp;""="","",IFERROR(INDEX('الطلاب'!$B$6:$B$305,MATCH(B1882&amp;"",'الطلاب'!$A$6:$A$305,0))&amp;"","كود غير موجود"))</f>
        <v/>
      </c>
      <c r="F1882" s="6">
        <f>IF(B1882&amp;""="","",IFERROR(INDEX('الطلاب'!$C$6:$C$305,MATCH(B1882&amp;"",'الطلاب'!$A$6:$A$305,0))&amp;"",""))</f>
        <v/>
      </c>
    </row>
    <row r="1883">
      <c r="A1883" s="5" t="n"/>
      <c r="B1883" s="5" t="n"/>
      <c r="C1883" s="5" t="n"/>
      <c r="D1883" s="5" t="n"/>
      <c r="E1883" s="6">
        <f>IF(B1883&amp;""="","",IFERROR(INDEX('الطلاب'!$B$6:$B$305,MATCH(B1883&amp;"",'الطلاب'!$A$6:$A$305,0))&amp;"","كود غير موجود"))</f>
        <v/>
      </c>
      <c r="F1883" s="6">
        <f>IF(B1883&amp;""="","",IFERROR(INDEX('الطلاب'!$C$6:$C$305,MATCH(B1883&amp;"",'الطلاب'!$A$6:$A$305,0))&amp;"",""))</f>
        <v/>
      </c>
    </row>
    <row r="1884">
      <c r="A1884" s="5" t="n"/>
      <c r="B1884" s="5" t="n"/>
      <c r="C1884" s="5" t="n"/>
      <c r="D1884" s="5" t="n"/>
      <c r="E1884" s="6">
        <f>IF(B1884&amp;""="","",IFERROR(INDEX('الطلاب'!$B$6:$B$305,MATCH(B1884&amp;"",'الطلاب'!$A$6:$A$305,0))&amp;"","كود غير موجود"))</f>
        <v/>
      </c>
      <c r="F1884" s="6">
        <f>IF(B1884&amp;""="","",IFERROR(INDEX('الطلاب'!$C$6:$C$305,MATCH(B1884&amp;"",'الطلاب'!$A$6:$A$305,0))&amp;"",""))</f>
        <v/>
      </c>
    </row>
    <row r="1885">
      <c r="A1885" s="5" t="n"/>
      <c r="B1885" s="5" t="n"/>
      <c r="C1885" s="5" t="n"/>
      <c r="D1885" s="5" t="n"/>
      <c r="E1885" s="6">
        <f>IF(B1885&amp;""="","",IFERROR(INDEX('الطلاب'!$B$6:$B$305,MATCH(B1885&amp;"",'الطلاب'!$A$6:$A$305,0))&amp;"","كود غير موجود"))</f>
        <v/>
      </c>
      <c r="F1885" s="6">
        <f>IF(B1885&amp;""="","",IFERROR(INDEX('الطلاب'!$C$6:$C$305,MATCH(B1885&amp;"",'الطلاب'!$A$6:$A$305,0))&amp;"",""))</f>
        <v/>
      </c>
    </row>
    <row r="1886">
      <c r="A1886" s="5" t="n"/>
      <c r="B1886" s="5" t="n"/>
      <c r="C1886" s="5" t="n"/>
      <c r="D1886" s="5" t="n"/>
      <c r="E1886" s="6">
        <f>IF(B1886&amp;""="","",IFERROR(INDEX('الطلاب'!$B$6:$B$305,MATCH(B1886&amp;"",'الطلاب'!$A$6:$A$305,0))&amp;"","كود غير موجود"))</f>
        <v/>
      </c>
      <c r="F1886" s="6">
        <f>IF(B1886&amp;""="","",IFERROR(INDEX('الطلاب'!$C$6:$C$305,MATCH(B1886&amp;"",'الطلاب'!$A$6:$A$305,0))&amp;"",""))</f>
        <v/>
      </c>
    </row>
    <row r="1887">
      <c r="A1887" s="5" t="n"/>
      <c r="B1887" s="5" t="n"/>
      <c r="C1887" s="5" t="n"/>
      <c r="D1887" s="5" t="n"/>
      <c r="E1887" s="6">
        <f>IF(B1887&amp;""="","",IFERROR(INDEX('الطلاب'!$B$6:$B$305,MATCH(B1887&amp;"",'الطلاب'!$A$6:$A$305,0))&amp;"","كود غير موجود"))</f>
        <v/>
      </c>
      <c r="F1887" s="6">
        <f>IF(B1887&amp;""="","",IFERROR(INDEX('الطلاب'!$C$6:$C$305,MATCH(B1887&amp;"",'الطلاب'!$A$6:$A$305,0))&amp;"",""))</f>
        <v/>
      </c>
    </row>
    <row r="1888">
      <c r="A1888" s="5" t="n"/>
      <c r="B1888" s="5" t="n"/>
      <c r="C1888" s="5" t="n"/>
      <c r="D1888" s="5" t="n"/>
      <c r="E1888" s="6">
        <f>IF(B1888&amp;""="","",IFERROR(INDEX('الطلاب'!$B$6:$B$305,MATCH(B1888&amp;"",'الطلاب'!$A$6:$A$305,0))&amp;"","كود غير موجود"))</f>
        <v/>
      </c>
      <c r="F1888" s="6">
        <f>IF(B1888&amp;""="","",IFERROR(INDEX('الطلاب'!$C$6:$C$305,MATCH(B1888&amp;"",'الطلاب'!$A$6:$A$305,0))&amp;"",""))</f>
        <v/>
      </c>
    </row>
    <row r="1889">
      <c r="A1889" s="5" t="n"/>
      <c r="B1889" s="5" t="n"/>
      <c r="C1889" s="5" t="n"/>
      <c r="D1889" s="5" t="n"/>
      <c r="E1889" s="6">
        <f>IF(B1889&amp;""="","",IFERROR(INDEX('الطلاب'!$B$6:$B$305,MATCH(B1889&amp;"",'الطلاب'!$A$6:$A$305,0))&amp;"","كود غير موجود"))</f>
        <v/>
      </c>
      <c r="F1889" s="6">
        <f>IF(B1889&amp;""="","",IFERROR(INDEX('الطلاب'!$C$6:$C$305,MATCH(B1889&amp;"",'الطلاب'!$A$6:$A$305,0))&amp;"",""))</f>
        <v/>
      </c>
    </row>
    <row r="1890">
      <c r="A1890" s="5" t="n"/>
      <c r="B1890" s="5" t="n"/>
      <c r="C1890" s="5" t="n"/>
      <c r="D1890" s="5" t="n"/>
      <c r="E1890" s="6">
        <f>IF(B1890&amp;""="","",IFERROR(INDEX('الطلاب'!$B$6:$B$305,MATCH(B1890&amp;"",'الطلاب'!$A$6:$A$305,0))&amp;"","كود غير موجود"))</f>
        <v/>
      </c>
      <c r="F1890" s="6">
        <f>IF(B1890&amp;""="","",IFERROR(INDEX('الطلاب'!$C$6:$C$305,MATCH(B1890&amp;"",'الطلاب'!$A$6:$A$305,0))&amp;"",""))</f>
        <v/>
      </c>
    </row>
    <row r="1891">
      <c r="A1891" s="5" t="n"/>
      <c r="B1891" s="5" t="n"/>
      <c r="C1891" s="5" t="n"/>
      <c r="D1891" s="5" t="n"/>
      <c r="E1891" s="6">
        <f>IF(B1891&amp;""="","",IFERROR(INDEX('الطلاب'!$B$6:$B$305,MATCH(B1891&amp;"",'الطلاب'!$A$6:$A$305,0))&amp;"","كود غير موجود"))</f>
        <v/>
      </c>
      <c r="F1891" s="6">
        <f>IF(B1891&amp;""="","",IFERROR(INDEX('الطلاب'!$C$6:$C$305,MATCH(B1891&amp;"",'الطلاب'!$A$6:$A$305,0))&amp;"",""))</f>
        <v/>
      </c>
    </row>
    <row r="1892">
      <c r="A1892" s="5" t="n"/>
      <c r="B1892" s="5" t="n"/>
      <c r="C1892" s="5" t="n"/>
      <c r="D1892" s="5" t="n"/>
      <c r="E1892" s="6">
        <f>IF(B1892&amp;""="","",IFERROR(INDEX('الطلاب'!$B$6:$B$305,MATCH(B1892&amp;"",'الطلاب'!$A$6:$A$305,0))&amp;"","كود غير موجود"))</f>
        <v/>
      </c>
      <c r="F1892" s="6">
        <f>IF(B1892&amp;""="","",IFERROR(INDEX('الطلاب'!$C$6:$C$305,MATCH(B1892&amp;"",'الطلاب'!$A$6:$A$305,0))&amp;"",""))</f>
        <v/>
      </c>
    </row>
    <row r="1893">
      <c r="A1893" s="5" t="n"/>
      <c r="B1893" s="5" t="n"/>
      <c r="C1893" s="5" t="n"/>
      <c r="D1893" s="5" t="n"/>
      <c r="E1893" s="6">
        <f>IF(B1893&amp;""="","",IFERROR(INDEX('الطلاب'!$B$6:$B$305,MATCH(B1893&amp;"",'الطلاب'!$A$6:$A$305,0))&amp;"","كود غير موجود"))</f>
        <v/>
      </c>
      <c r="F1893" s="6">
        <f>IF(B1893&amp;""="","",IFERROR(INDEX('الطلاب'!$C$6:$C$305,MATCH(B1893&amp;"",'الطلاب'!$A$6:$A$305,0))&amp;"",""))</f>
        <v/>
      </c>
    </row>
    <row r="1894">
      <c r="A1894" s="5" t="n"/>
      <c r="B1894" s="5" t="n"/>
      <c r="C1894" s="5" t="n"/>
      <c r="D1894" s="5" t="n"/>
      <c r="E1894" s="6">
        <f>IF(B1894&amp;""="","",IFERROR(INDEX('الطلاب'!$B$6:$B$305,MATCH(B1894&amp;"",'الطلاب'!$A$6:$A$305,0))&amp;"","كود غير موجود"))</f>
        <v/>
      </c>
      <c r="F1894" s="6">
        <f>IF(B1894&amp;""="","",IFERROR(INDEX('الطلاب'!$C$6:$C$305,MATCH(B1894&amp;"",'الطلاب'!$A$6:$A$305,0))&amp;"",""))</f>
        <v/>
      </c>
    </row>
    <row r="1895">
      <c r="A1895" s="5" t="n"/>
      <c r="B1895" s="5" t="n"/>
      <c r="C1895" s="5" t="n"/>
      <c r="D1895" s="5" t="n"/>
      <c r="E1895" s="6">
        <f>IF(B1895&amp;""="","",IFERROR(INDEX('الطلاب'!$B$6:$B$305,MATCH(B1895&amp;"",'الطلاب'!$A$6:$A$305,0))&amp;"","كود غير موجود"))</f>
        <v/>
      </c>
      <c r="F1895" s="6">
        <f>IF(B1895&amp;""="","",IFERROR(INDEX('الطلاب'!$C$6:$C$305,MATCH(B1895&amp;"",'الطلاب'!$A$6:$A$305,0))&amp;"",""))</f>
        <v/>
      </c>
    </row>
    <row r="1896">
      <c r="A1896" s="5" t="n"/>
      <c r="B1896" s="5" t="n"/>
      <c r="C1896" s="5" t="n"/>
      <c r="D1896" s="5" t="n"/>
      <c r="E1896" s="6">
        <f>IF(B1896&amp;""="","",IFERROR(INDEX('الطلاب'!$B$6:$B$305,MATCH(B1896&amp;"",'الطلاب'!$A$6:$A$305,0))&amp;"","كود غير موجود"))</f>
        <v/>
      </c>
      <c r="F1896" s="6">
        <f>IF(B1896&amp;""="","",IFERROR(INDEX('الطلاب'!$C$6:$C$305,MATCH(B1896&amp;"",'الطلاب'!$A$6:$A$305,0))&amp;"",""))</f>
        <v/>
      </c>
    </row>
    <row r="1897">
      <c r="A1897" s="5" t="n"/>
      <c r="B1897" s="5" t="n"/>
      <c r="C1897" s="5" t="n"/>
      <c r="D1897" s="5" t="n"/>
      <c r="E1897" s="6">
        <f>IF(B1897&amp;""="","",IFERROR(INDEX('الطلاب'!$B$6:$B$305,MATCH(B1897&amp;"",'الطلاب'!$A$6:$A$305,0))&amp;"","كود غير موجود"))</f>
        <v/>
      </c>
      <c r="F1897" s="6">
        <f>IF(B1897&amp;""="","",IFERROR(INDEX('الطلاب'!$C$6:$C$305,MATCH(B1897&amp;"",'الطلاب'!$A$6:$A$305,0))&amp;"",""))</f>
        <v/>
      </c>
    </row>
    <row r="1898">
      <c r="A1898" s="5" t="n"/>
      <c r="B1898" s="5" t="n"/>
      <c r="C1898" s="5" t="n"/>
      <c r="D1898" s="5" t="n"/>
      <c r="E1898" s="6">
        <f>IF(B1898&amp;""="","",IFERROR(INDEX('الطلاب'!$B$6:$B$305,MATCH(B1898&amp;"",'الطلاب'!$A$6:$A$305,0))&amp;"","كود غير موجود"))</f>
        <v/>
      </c>
      <c r="F1898" s="6">
        <f>IF(B1898&amp;""="","",IFERROR(INDEX('الطلاب'!$C$6:$C$305,MATCH(B1898&amp;"",'الطلاب'!$A$6:$A$305,0))&amp;"",""))</f>
        <v/>
      </c>
    </row>
    <row r="1899">
      <c r="A1899" s="5" t="n"/>
      <c r="B1899" s="5" t="n"/>
      <c r="C1899" s="5" t="n"/>
      <c r="D1899" s="5" t="n"/>
      <c r="E1899" s="6">
        <f>IF(B1899&amp;""="","",IFERROR(INDEX('الطلاب'!$B$6:$B$305,MATCH(B1899&amp;"",'الطلاب'!$A$6:$A$305,0))&amp;"","كود غير موجود"))</f>
        <v/>
      </c>
      <c r="F1899" s="6">
        <f>IF(B1899&amp;""="","",IFERROR(INDEX('الطلاب'!$C$6:$C$305,MATCH(B1899&amp;"",'الطلاب'!$A$6:$A$305,0))&amp;"",""))</f>
        <v/>
      </c>
    </row>
    <row r="1900">
      <c r="A1900" s="5" t="n"/>
      <c r="B1900" s="5" t="n"/>
      <c r="C1900" s="5" t="n"/>
      <c r="D1900" s="5" t="n"/>
      <c r="E1900" s="6">
        <f>IF(B1900&amp;""="","",IFERROR(INDEX('الطلاب'!$B$6:$B$305,MATCH(B1900&amp;"",'الطلاب'!$A$6:$A$305,0))&amp;"","كود غير موجود"))</f>
        <v/>
      </c>
      <c r="F1900" s="6">
        <f>IF(B1900&amp;""="","",IFERROR(INDEX('الطلاب'!$C$6:$C$305,MATCH(B1900&amp;"",'الطلاب'!$A$6:$A$305,0))&amp;"",""))</f>
        <v/>
      </c>
    </row>
    <row r="1901">
      <c r="A1901" s="5" t="n"/>
      <c r="B1901" s="5" t="n"/>
      <c r="C1901" s="5" t="n"/>
      <c r="D1901" s="5" t="n"/>
      <c r="E1901" s="6">
        <f>IF(B1901&amp;""="","",IFERROR(INDEX('الطلاب'!$B$6:$B$305,MATCH(B1901&amp;"",'الطلاب'!$A$6:$A$305,0))&amp;"","كود غير موجود"))</f>
        <v/>
      </c>
      <c r="F1901" s="6">
        <f>IF(B1901&amp;""="","",IFERROR(INDEX('الطلاب'!$C$6:$C$305,MATCH(B1901&amp;"",'الطلاب'!$A$6:$A$305,0))&amp;"",""))</f>
        <v/>
      </c>
    </row>
    <row r="1902">
      <c r="A1902" s="5" t="n"/>
      <c r="B1902" s="5" t="n"/>
      <c r="C1902" s="5" t="n"/>
      <c r="D1902" s="5" t="n"/>
      <c r="E1902" s="6">
        <f>IF(B1902&amp;""="","",IFERROR(INDEX('الطلاب'!$B$6:$B$305,MATCH(B1902&amp;"",'الطلاب'!$A$6:$A$305,0))&amp;"","كود غير موجود"))</f>
        <v/>
      </c>
      <c r="F1902" s="6">
        <f>IF(B1902&amp;""="","",IFERROR(INDEX('الطلاب'!$C$6:$C$305,MATCH(B1902&amp;"",'الطلاب'!$A$6:$A$305,0))&amp;"",""))</f>
        <v/>
      </c>
    </row>
    <row r="1903">
      <c r="A1903" s="5" t="n"/>
      <c r="B1903" s="5" t="n"/>
      <c r="C1903" s="5" t="n"/>
      <c r="D1903" s="5" t="n"/>
      <c r="E1903" s="6">
        <f>IF(B1903&amp;""="","",IFERROR(INDEX('الطلاب'!$B$6:$B$305,MATCH(B1903&amp;"",'الطلاب'!$A$6:$A$305,0))&amp;"","كود غير موجود"))</f>
        <v/>
      </c>
      <c r="F1903" s="6">
        <f>IF(B1903&amp;""="","",IFERROR(INDEX('الطلاب'!$C$6:$C$305,MATCH(B1903&amp;"",'الطلاب'!$A$6:$A$305,0))&amp;"",""))</f>
        <v/>
      </c>
    </row>
    <row r="1904">
      <c r="A1904" s="5" t="n"/>
      <c r="B1904" s="5" t="n"/>
      <c r="C1904" s="5" t="n"/>
      <c r="D1904" s="5" t="n"/>
      <c r="E1904" s="6">
        <f>IF(B1904&amp;""="","",IFERROR(INDEX('الطلاب'!$B$6:$B$305,MATCH(B1904&amp;"",'الطلاب'!$A$6:$A$305,0))&amp;"","كود غير موجود"))</f>
        <v/>
      </c>
      <c r="F1904" s="6">
        <f>IF(B1904&amp;""="","",IFERROR(INDEX('الطلاب'!$C$6:$C$305,MATCH(B1904&amp;"",'الطلاب'!$A$6:$A$305,0))&amp;"",""))</f>
        <v/>
      </c>
    </row>
    <row r="1905">
      <c r="A1905" s="5" t="n"/>
      <c r="B1905" s="5" t="n"/>
      <c r="C1905" s="5" t="n"/>
      <c r="D1905" s="5" t="n"/>
      <c r="E1905" s="6">
        <f>IF(B1905&amp;""="","",IFERROR(INDEX('الطلاب'!$B$6:$B$305,MATCH(B1905&amp;"",'الطلاب'!$A$6:$A$305,0))&amp;"","كود غير موجود"))</f>
        <v/>
      </c>
      <c r="F1905" s="6">
        <f>IF(B1905&amp;""="","",IFERROR(INDEX('الطلاب'!$C$6:$C$305,MATCH(B1905&amp;"",'الطلاب'!$A$6:$A$305,0))&amp;"",""))</f>
        <v/>
      </c>
    </row>
    <row r="1906">
      <c r="A1906" s="5" t="n"/>
      <c r="B1906" s="5" t="n"/>
      <c r="C1906" s="5" t="n"/>
      <c r="D1906" s="5" t="n"/>
      <c r="E1906" s="6">
        <f>IF(B1906&amp;""="","",IFERROR(INDEX('الطلاب'!$B$6:$B$305,MATCH(B1906&amp;"",'الطلاب'!$A$6:$A$305,0))&amp;"","كود غير موجود"))</f>
        <v/>
      </c>
      <c r="F1906" s="6">
        <f>IF(B1906&amp;""="","",IFERROR(INDEX('الطلاب'!$C$6:$C$305,MATCH(B1906&amp;"",'الطلاب'!$A$6:$A$305,0))&amp;"",""))</f>
        <v/>
      </c>
    </row>
    <row r="1907">
      <c r="A1907" s="5" t="n"/>
      <c r="B1907" s="5" t="n"/>
      <c r="C1907" s="5" t="n"/>
      <c r="D1907" s="5" t="n"/>
      <c r="E1907" s="6">
        <f>IF(B1907&amp;""="","",IFERROR(INDEX('الطلاب'!$B$6:$B$305,MATCH(B1907&amp;"",'الطلاب'!$A$6:$A$305,0))&amp;"","كود غير موجود"))</f>
        <v/>
      </c>
      <c r="F1907" s="6">
        <f>IF(B1907&amp;""="","",IFERROR(INDEX('الطلاب'!$C$6:$C$305,MATCH(B1907&amp;"",'الطلاب'!$A$6:$A$305,0))&amp;"",""))</f>
        <v/>
      </c>
    </row>
    <row r="1908">
      <c r="A1908" s="5" t="n"/>
      <c r="B1908" s="5" t="n"/>
      <c r="C1908" s="5" t="n"/>
      <c r="D1908" s="5" t="n"/>
      <c r="E1908" s="6">
        <f>IF(B1908&amp;""="","",IFERROR(INDEX('الطلاب'!$B$6:$B$305,MATCH(B1908&amp;"",'الطلاب'!$A$6:$A$305,0))&amp;"","كود غير موجود"))</f>
        <v/>
      </c>
      <c r="F1908" s="6">
        <f>IF(B1908&amp;""="","",IFERROR(INDEX('الطلاب'!$C$6:$C$305,MATCH(B1908&amp;"",'الطلاب'!$A$6:$A$305,0))&amp;"",""))</f>
        <v/>
      </c>
    </row>
    <row r="1909">
      <c r="A1909" s="5" t="n"/>
      <c r="B1909" s="5" t="n"/>
      <c r="C1909" s="5" t="n"/>
      <c r="D1909" s="5" t="n"/>
      <c r="E1909" s="6">
        <f>IF(B1909&amp;""="","",IFERROR(INDEX('الطلاب'!$B$6:$B$305,MATCH(B1909&amp;"",'الطلاب'!$A$6:$A$305,0))&amp;"","كود غير موجود"))</f>
        <v/>
      </c>
      <c r="F1909" s="6">
        <f>IF(B1909&amp;""="","",IFERROR(INDEX('الطلاب'!$C$6:$C$305,MATCH(B1909&amp;"",'الطلاب'!$A$6:$A$305,0))&amp;"",""))</f>
        <v/>
      </c>
    </row>
    <row r="1910">
      <c r="A1910" s="5" t="n"/>
      <c r="B1910" s="5" t="n"/>
      <c r="C1910" s="5" t="n"/>
      <c r="D1910" s="5" t="n"/>
      <c r="E1910" s="6">
        <f>IF(B1910&amp;""="","",IFERROR(INDEX('الطلاب'!$B$6:$B$305,MATCH(B1910&amp;"",'الطلاب'!$A$6:$A$305,0))&amp;"","كود غير موجود"))</f>
        <v/>
      </c>
      <c r="F1910" s="6">
        <f>IF(B1910&amp;""="","",IFERROR(INDEX('الطلاب'!$C$6:$C$305,MATCH(B1910&amp;"",'الطلاب'!$A$6:$A$305,0))&amp;"",""))</f>
        <v/>
      </c>
    </row>
    <row r="1911">
      <c r="A1911" s="5" t="n"/>
      <c r="B1911" s="5" t="n"/>
      <c r="C1911" s="5" t="n"/>
      <c r="D1911" s="5" t="n"/>
      <c r="E1911" s="6">
        <f>IF(B1911&amp;""="","",IFERROR(INDEX('الطلاب'!$B$6:$B$305,MATCH(B1911&amp;"",'الطلاب'!$A$6:$A$305,0))&amp;"","كود غير موجود"))</f>
        <v/>
      </c>
      <c r="F1911" s="6">
        <f>IF(B1911&amp;""="","",IFERROR(INDEX('الطلاب'!$C$6:$C$305,MATCH(B1911&amp;"",'الطلاب'!$A$6:$A$305,0))&amp;"",""))</f>
        <v/>
      </c>
    </row>
    <row r="1912">
      <c r="A1912" s="5" t="n"/>
      <c r="B1912" s="5" t="n"/>
      <c r="C1912" s="5" t="n"/>
      <c r="D1912" s="5" t="n"/>
      <c r="E1912" s="6">
        <f>IF(B1912&amp;""="","",IFERROR(INDEX('الطلاب'!$B$6:$B$305,MATCH(B1912&amp;"",'الطلاب'!$A$6:$A$305,0))&amp;"","كود غير موجود"))</f>
        <v/>
      </c>
      <c r="F1912" s="6">
        <f>IF(B1912&amp;""="","",IFERROR(INDEX('الطلاب'!$C$6:$C$305,MATCH(B1912&amp;"",'الطلاب'!$A$6:$A$305,0))&amp;"",""))</f>
        <v/>
      </c>
    </row>
    <row r="1913">
      <c r="A1913" s="5" t="n"/>
      <c r="B1913" s="5" t="n"/>
      <c r="C1913" s="5" t="n"/>
      <c r="D1913" s="5" t="n"/>
      <c r="E1913" s="6">
        <f>IF(B1913&amp;""="","",IFERROR(INDEX('الطلاب'!$B$6:$B$305,MATCH(B1913&amp;"",'الطلاب'!$A$6:$A$305,0))&amp;"","كود غير موجود"))</f>
        <v/>
      </c>
      <c r="F1913" s="6">
        <f>IF(B1913&amp;""="","",IFERROR(INDEX('الطلاب'!$C$6:$C$305,MATCH(B1913&amp;"",'الطلاب'!$A$6:$A$305,0))&amp;"",""))</f>
        <v/>
      </c>
    </row>
    <row r="1914">
      <c r="A1914" s="5" t="n"/>
      <c r="B1914" s="5" t="n"/>
      <c r="C1914" s="5" t="n"/>
      <c r="D1914" s="5" t="n"/>
      <c r="E1914" s="6">
        <f>IF(B1914&amp;""="","",IFERROR(INDEX('الطلاب'!$B$6:$B$305,MATCH(B1914&amp;"",'الطلاب'!$A$6:$A$305,0))&amp;"","كود غير موجود"))</f>
        <v/>
      </c>
      <c r="F1914" s="6">
        <f>IF(B1914&amp;""="","",IFERROR(INDEX('الطلاب'!$C$6:$C$305,MATCH(B1914&amp;"",'الطلاب'!$A$6:$A$305,0))&amp;"",""))</f>
        <v/>
      </c>
    </row>
    <row r="1915">
      <c r="A1915" s="5" t="n"/>
      <c r="B1915" s="5" t="n"/>
      <c r="C1915" s="5" t="n"/>
      <c r="D1915" s="5" t="n"/>
      <c r="E1915" s="6">
        <f>IF(B1915&amp;""="","",IFERROR(INDEX('الطلاب'!$B$6:$B$305,MATCH(B1915&amp;"",'الطلاب'!$A$6:$A$305,0))&amp;"","كود غير موجود"))</f>
        <v/>
      </c>
      <c r="F1915" s="6">
        <f>IF(B1915&amp;""="","",IFERROR(INDEX('الطلاب'!$C$6:$C$305,MATCH(B1915&amp;"",'الطلاب'!$A$6:$A$305,0))&amp;"",""))</f>
        <v/>
      </c>
    </row>
    <row r="1916">
      <c r="A1916" s="5" t="n"/>
      <c r="B1916" s="5" t="n"/>
      <c r="C1916" s="5" t="n"/>
      <c r="D1916" s="5" t="n"/>
      <c r="E1916" s="6">
        <f>IF(B1916&amp;""="","",IFERROR(INDEX('الطلاب'!$B$6:$B$305,MATCH(B1916&amp;"",'الطلاب'!$A$6:$A$305,0))&amp;"","كود غير موجود"))</f>
        <v/>
      </c>
      <c r="F1916" s="6">
        <f>IF(B1916&amp;""="","",IFERROR(INDEX('الطلاب'!$C$6:$C$305,MATCH(B1916&amp;"",'الطلاب'!$A$6:$A$305,0))&amp;"",""))</f>
        <v/>
      </c>
    </row>
    <row r="1917">
      <c r="A1917" s="5" t="n"/>
      <c r="B1917" s="5" t="n"/>
      <c r="C1917" s="5" t="n"/>
      <c r="D1917" s="5" t="n"/>
      <c r="E1917" s="6">
        <f>IF(B1917&amp;""="","",IFERROR(INDEX('الطلاب'!$B$6:$B$305,MATCH(B1917&amp;"",'الطلاب'!$A$6:$A$305,0))&amp;"","كود غير موجود"))</f>
        <v/>
      </c>
      <c r="F1917" s="6">
        <f>IF(B1917&amp;""="","",IFERROR(INDEX('الطلاب'!$C$6:$C$305,MATCH(B1917&amp;"",'الطلاب'!$A$6:$A$305,0))&amp;"",""))</f>
        <v/>
      </c>
    </row>
    <row r="1918">
      <c r="A1918" s="5" t="n"/>
      <c r="B1918" s="5" t="n"/>
      <c r="C1918" s="5" t="n"/>
      <c r="D1918" s="5" t="n"/>
      <c r="E1918" s="6">
        <f>IF(B1918&amp;""="","",IFERROR(INDEX('الطلاب'!$B$6:$B$305,MATCH(B1918&amp;"",'الطلاب'!$A$6:$A$305,0))&amp;"","كود غير موجود"))</f>
        <v/>
      </c>
      <c r="F1918" s="6">
        <f>IF(B1918&amp;""="","",IFERROR(INDEX('الطلاب'!$C$6:$C$305,MATCH(B1918&amp;"",'الطلاب'!$A$6:$A$305,0))&amp;"",""))</f>
        <v/>
      </c>
    </row>
    <row r="1919">
      <c r="A1919" s="5" t="n"/>
      <c r="B1919" s="5" t="n"/>
      <c r="C1919" s="5" t="n"/>
      <c r="D1919" s="5" t="n"/>
      <c r="E1919" s="6">
        <f>IF(B1919&amp;""="","",IFERROR(INDEX('الطلاب'!$B$6:$B$305,MATCH(B1919&amp;"",'الطلاب'!$A$6:$A$305,0))&amp;"","كود غير موجود"))</f>
        <v/>
      </c>
      <c r="F1919" s="6">
        <f>IF(B1919&amp;""="","",IFERROR(INDEX('الطلاب'!$C$6:$C$305,MATCH(B1919&amp;"",'الطلاب'!$A$6:$A$305,0))&amp;"",""))</f>
        <v/>
      </c>
    </row>
    <row r="1920">
      <c r="A1920" s="5" t="n"/>
      <c r="B1920" s="5" t="n"/>
      <c r="C1920" s="5" t="n"/>
      <c r="D1920" s="5" t="n"/>
      <c r="E1920" s="6">
        <f>IF(B1920&amp;""="","",IFERROR(INDEX('الطلاب'!$B$6:$B$305,MATCH(B1920&amp;"",'الطلاب'!$A$6:$A$305,0))&amp;"","كود غير موجود"))</f>
        <v/>
      </c>
      <c r="F1920" s="6">
        <f>IF(B1920&amp;""="","",IFERROR(INDEX('الطلاب'!$C$6:$C$305,MATCH(B1920&amp;"",'الطلاب'!$A$6:$A$305,0))&amp;"",""))</f>
        <v/>
      </c>
    </row>
    <row r="1921">
      <c r="A1921" s="5" t="n"/>
      <c r="B1921" s="5" t="n"/>
      <c r="C1921" s="5" t="n"/>
      <c r="D1921" s="5" t="n"/>
      <c r="E1921" s="6">
        <f>IF(B1921&amp;""="","",IFERROR(INDEX('الطلاب'!$B$6:$B$305,MATCH(B1921&amp;"",'الطلاب'!$A$6:$A$305,0))&amp;"","كود غير موجود"))</f>
        <v/>
      </c>
      <c r="F1921" s="6">
        <f>IF(B1921&amp;""="","",IFERROR(INDEX('الطلاب'!$C$6:$C$305,MATCH(B1921&amp;"",'الطلاب'!$A$6:$A$305,0))&amp;"",""))</f>
        <v/>
      </c>
    </row>
    <row r="1922">
      <c r="A1922" s="5" t="n"/>
      <c r="B1922" s="5" t="n"/>
      <c r="C1922" s="5" t="n"/>
      <c r="D1922" s="5" t="n"/>
      <c r="E1922" s="6">
        <f>IF(B1922&amp;""="","",IFERROR(INDEX('الطلاب'!$B$6:$B$305,MATCH(B1922&amp;"",'الطلاب'!$A$6:$A$305,0))&amp;"","كود غير موجود"))</f>
        <v/>
      </c>
      <c r="F1922" s="6">
        <f>IF(B1922&amp;""="","",IFERROR(INDEX('الطلاب'!$C$6:$C$305,MATCH(B1922&amp;"",'الطلاب'!$A$6:$A$305,0))&amp;"",""))</f>
        <v/>
      </c>
    </row>
    <row r="1923">
      <c r="A1923" s="5" t="n"/>
      <c r="B1923" s="5" t="n"/>
      <c r="C1923" s="5" t="n"/>
      <c r="D1923" s="5" t="n"/>
      <c r="E1923" s="6">
        <f>IF(B1923&amp;""="","",IFERROR(INDEX('الطلاب'!$B$6:$B$305,MATCH(B1923&amp;"",'الطلاب'!$A$6:$A$305,0))&amp;"","كود غير موجود"))</f>
        <v/>
      </c>
      <c r="F1923" s="6">
        <f>IF(B1923&amp;""="","",IFERROR(INDEX('الطلاب'!$C$6:$C$305,MATCH(B1923&amp;"",'الطلاب'!$A$6:$A$305,0))&amp;"",""))</f>
        <v/>
      </c>
    </row>
    <row r="1924">
      <c r="A1924" s="5" t="n"/>
      <c r="B1924" s="5" t="n"/>
      <c r="C1924" s="5" t="n"/>
      <c r="D1924" s="5" t="n"/>
      <c r="E1924" s="6">
        <f>IF(B1924&amp;""="","",IFERROR(INDEX('الطلاب'!$B$6:$B$305,MATCH(B1924&amp;"",'الطلاب'!$A$6:$A$305,0))&amp;"","كود غير موجود"))</f>
        <v/>
      </c>
      <c r="F1924" s="6">
        <f>IF(B1924&amp;""="","",IFERROR(INDEX('الطلاب'!$C$6:$C$305,MATCH(B1924&amp;"",'الطلاب'!$A$6:$A$305,0))&amp;"",""))</f>
        <v/>
      </c>
    </row>
    <row r="1925">
      <c r="A1925" s="5" t="n"/>
      <c r="B1925" s="5" t="n"/>
      <c r="C1925" s="5" t="n"/>
      <c r="D1925" s="5" t="n"/>
      <c r="E1925" s="6">
        <f>IF(B1925&amp;""="","",IFERROR(INDEX('الطلاب'!$B$6:$B$305,MATCH(B1925&amp;"",'الطلاب'!$A$6:$A$305,0))&amp;"","كود غير موجود"))</f>
        <v/>
      </c>
      <c r="F1925" s="6">
        <f>IF(B1925&amp;""="","",IFERROR(INDEX('الطلاب'!$C$6:$C$305,MATCH(B1925&amp;"",'الطلاب'!$A$6:$A$305,0))&amp;"",""))</f>
        <v/>
      </c>
    </row>
    <row r="1926">
      <c r="A1926" s="5" t="n"/>
      <c r="B1926" s="5" t="n"/>
      <c r="C1926" s="5" t="n"/>
      <c r="D1926" s="5" t="n"/>
      <c r="E1926" s="6">
        <f>IF(B1926&amp;""="","",IFERROR(INDEX('الطلاب'!$B$6:$B$305,MATCH(B1926&amp;"",'الطلاب'!$A$6:$A$305,0))&amp;"","كود غير موجود"))</f>
        <v/>
      </c>
      <c r="F1926" s="6">
        <f>IF(B1926&amp;""="","",IFERROR(INDEX('الطلاب'!$C$6:$C$305,MATCH(B1926&amp;"",'الطلاب'!$A$6:$A$305,0))&amp;"",""))</f>
        <v/>
      </c>
    </row>
    <row r="1927">
      <c r="A1927" s="5" t="n"/>
      <c r="B1927" s="5" t="n"/>
      <c r="C1927" s="5" t="n"/>
      <c r="D1927" s="5" t="n"/>
      <c r="E1927" s="6">
        <f>IF(B1927&amp;""="","",IFERROR(INDEX('الطلاب'!$B$6:$B$305,MATCH(B1927&amp;"",'الطلاب'!$A$6:$A$305,0))&amp;"","كود غير موجود"))</f>
        <v/>
      </c>
      <c r="F1927" s="6">
        <f>IF(B1927&amp;""="","",IFERROR(INDEX('الطلاب'!$C$6:$C$305,MATCH(B1927&amp;"",'الطلاب'!$A$6:$A$305,0))&amp;"",""))</f>
        <v/>
      </c>
    </row>
    <row r="1928">
      <c r="A1928" s="5" t="n"/>
      <c r="B1928" s="5" t="n"/>
      <c r="C1928" s="5" t="n"/>
      <c r="D1928" s="5" t="n"/>
      <c r="E1928" s="6">
        <f>IF(B1928&amp;""="","",IFERROR(INDEX('الطلاب'!$B$6:$B$305,MATCH(B1928&amp;"",'الطلاب'!$A$6:$A$305,0))&amp;"","كود غير موجود"))</f>
        <v/>
      </c>
      <c r="F1928" s="6">
        <f>IF(B1928&amp;""="","",IFERROR(INDEX('الطلاب'!$C$6:$C$305,MATCH(B1928&amp;"",'الطلاب'!$A$6:$A$305,0))&amp;"",""))</f>
        <v/>
      </c>
    </row>
    <row r="1929">
      <c r="A1929" s="5" t="n"/>
      <c r="B1929" s="5" t="n"/>
      <c r="C1929" s="5" t="n"/>
      <c r="D1929" s="5" t="n"/>
      <c r="E1929" s="6">
        <f>IF(B1929&amp;""="","",IFERROR(INDEX('الطلاب'!$B$6:$B$305,MATCH(B1929&amp;"",'الطلاب'!$A$6:$A$305,0))&amp;"","كود غير موجود"))</f>
        <v/>
      </c>
      <c r="F1929" s="6">
        <f>IF(B1929&amp;""="","",IFERROR(INDEX('الطلاب'!$C$6:$C$305,MATCH(B1929&amp;"",'الطلاب'!$A$6:$A$305,0))&amp;"",""))</f>
        <v/>
      </c>
    </row>
    <row r="1930">
      <c r="A1930" s="5" t="n"/>
      <c r="B1930" s="5" t="n"/>
      <c r="C1930" s="5" t="n"/>
      <c r="D1930" s="5" t="n"/>
      <c r="E1930" s="6">
        <f>IF(B1930&amp;""="","",IFERROR(INDEX('الطلاب'!$B$6:$B$305,MATCH(B1930&amp;"",'الطلاب'!$A$6:$A$305,0))&amp;"","كود غير موجود"))</f>
        <v/>
      </c>
      <c r="F1930" s="6">
        <f>IF(B1930&amp;""="","",IFERROR(INDEX('الطلاب'!$C$6:$C$305,MATCH(B1930&amp;"",'الطلاب'!$A$6:$A$305,0))&amp;"",""))</f>
        <v/>
      </c>
    </row>
    <row r="1931">
      <c r="A1931" s="5" t="n"/>
      <c r="B1931" s="5" t="n"/>
      <c r="C1931" s="5" t="n"/>
      <c r="D1931" s="5" t="n"/>
      <c r="E1931" s="6">
        <f>IF(B1931&amp;""="","",IFERROR(INDEX('الطلاب'!$B$6:$B$305,MATCH(B1931&amp;"",'الطلاب'!$A$6:$A$305,0))&amp;"","كود غير موجود"))</f>
        <v/>
      </c>
      <c r="F1931" s="6">
        <f>IF(B1931&amp;""="","",IFERROR(INDEX('الطلاب'!$C$6:$C$305,MATCH(B1931&amp;"",'الطلاب'!$A$6:$A$305,0))&amp;"",""))</f>
        <v/>
      </c>
    </row>
    <row r="1932">
      <c r="A1932" s="5" t="n"/>
      <c r="B1932" s="5" t="n"/>
      <c r="C1932" s="5" t="n"/>
      <c r="D1932" s="5" t="n"/>
      <c r="E1932" s="6">
        <f>IF(B1932&amp;""="","",IFERROR(INDEX('الطلاب'!$B$6:$B$305,MATCH(B1932&amp;"",'الطلاب'!$A$6:$A$305,0))&amp;"","كود غير موجود"))</f>
        <v/>
      </c>
      <c r="F1932" s="6">
        <f>IF(B1932&amp;""="","",IFERROR(INDEX('الطلاب'!$C$6:$C$305,MATCH(B1932&amp;"",'الطلاب'!$A$6:$A$305,0))&amp;"",""))</f>
        <v/>
      </c>
    </row>
    <row r="1933">
      <c r="A1933" s="5" t="n"/>
      <c r="B1933" s="5" t="n"/>
      <c r="C1933" s="5" t="n"/>
      <c r="D1933" s="5" t="n"/>
      <c r="E1933" s="6">
        <f>IF(B1933&amp;""="","",IFERROR(INDEX('الطلاب'!$B$6:$B$305,MATCH(B1933&amp;"",'الطلاب'!$A$6:$A$305,0))&amp;"","كود غير موجود"))</f>
        <v/>
      </c>
      <c r="F1933" s="6">
        <f>IF(B1933&amp;""="","",IFERROR(INDEX('الطلاب'!$C$6:$C$305,MATCH(B1933&amp;"",'الطلاب'!$A$6:$A$305,0))&amp;"",""))</f>
        <v/>
      </c>
    </row>
    <row r="1934">
      <c r="A1934" s="5" t="n"/>
      <c r="B1934" s="5" t="n"/>
      <c r="C1934" s="5" t="n"/>
      <c r="D1934" s="5" t="n"/>
      <c r="E1934" s="6">
        <f>IF(B1934&amp;""="","",IFERROR(INDEX('الطلاب'!$B$6:$B$305,MATCH(B1934&amp;"",'الطلاب'!$A$6:$A$305,0))&amp;"","كود غير موجود"))</f>
        <v/>
      </c>
      <c r="F1934" s="6">
        <f>IF(B1934&amp;""="","",IFERROR(INDEX('الطلاب'!$C$6:$C$305,MATCH(B1934&amp;"",'الطلاب'!$A$6:$A$305,0))&amp;"",""))</f>
        <v/>
      </c>
    </row>
    <row r="1935">
      <c r="A1935" s="5" t="n"/>
      <c r="B1935" s="5" t="n"/>
      <c r="C1935" s="5" t="n"/>
      <c r="D1935" s="5" t="n"/>
      <c r="E1935" s="6">
        <f>IF(B1935&amp;""="","",IFERROR(INDEX('الطلاب'!$B$6:$B$305,MATCH(B1935&amp;"",'الطلاب'!$A$6:$A$305,0))&amp;"","كود غير موجود"))</f>
        <v/>
      </c>
      <c r="F1935" s="6">
        <f>IF(B1935&amp;""="","",IFERROR(INDEX('الطلاب'!$C$6:$C$305,MATCH(B1935&amp;"",'الطلاب'!$A$6:$A$305,0))&amp;"",""))</f>
        <v/>
      </c>
    </row>
    <row r="1936">
      <c r="A1936" s="5" t="n"/>
      <c r="B1936" s="5" t="n"/>
      <c r="C1936" s="5" t="n"/>
      <c r="D1936" s="5" t="n"/>
      <c r="E1936" s="6">
        <f>IF(B1936&amp;""="","",IFERROR(INDEX('الطلاب'!$B$6:$B$305,MATCH(B1936&amp;"",'الطلاب'!$A$6:$A$305,0))&amp;"","كود غير موجود"))</f>
        <v/>
      </c>
      <c r="F1936" s="6">
        <f>IF(B1936&amp;""="","",IFERROR(INDEX('الطلاب'!$C$6:$C$305,MATCH(B1936&amp;"",'الطلاب'!$A$6:$A$305,0))&amp;"",""))</f>
        <v/>
      </c>
    </row>
    <row r="1937">
      <c r="A1937" s="5" t="n"/>
      <c r="B1937" s="5" t="n"/>
      <c r="C1937" s="5" t="n"/>
      <c r="D1937" s="5" t="n"/>
      <c r="E1937" s="6">
        <f>IF(B1937&amp;""="","",IFERROR(INDEX('الطلاب'!$B$6:$B$305,MATCH(B1937&amp;"",'الطلاب'!$A$6:$A$305,0))&amp;"","كود غير موجود"))</f>
        <v/>
      </c>
      <c r="F1937" s="6">
        <f>IF(B1937&amp;""="","",IFERROR(INDEX('الطلاب'!$C$6:$C$305,MATCH(B1937&amp;"",'الطلاب'!$A$6:$A$305,0))&amp;"",""))</f>
        <v/>
      </c>
    </row>
    <row r="1938">
      <c r="A1938" s="5" t="n"/>
      <c r="B1938" s="5" t="n"/>
      <c r="C1938" s="5" t="n"/>
      <c r="D1938" s="5" t="n"/>
      <c r="E1938" s="6">
        <f>IF(B1938&amp;""="","",IFERROR(INDEX('الطلاب'!$B$6:$B$305,MATCH(B1938&amp;"",'الطلاب'!$A$6:$A$305,0))&amp;"","كود غير موجود"))</f>
        <v/>
      </c>
      <c r="F1938" s="6">
        <f>IF(B1938&amp;""="","",IFERROR(INDEX('الطلاب'!$C$6:$C$305,MATCH(B1938&amp;"",'الطلاب'!$A$6:$A$305,0))&amp;"",""))</f>
        <v/>
      </c>
    </row>
    <row r="1939">
      <c r="A1939" s="5" t="n"/>
      <c r="B1939" s="5" t="n"/>
      <c r="C1939" s="5" t="n"/>
      <c r="D1939" s="5" t="n"/>
      <c r="E1939" s="6">
        <f>IF(B1939&amp;""="","",IFERROR(INDEX('الطلاب'!$B$6:$B$305,MATCH(B1939&amp;"",'الطلاب'!$A$6:$A$305,0))&amp;"","كود غير موجود"))</f>
        <v/>
      </c>
      <c r="F1939" s="6">
        <f>IF(B1939&amp;""="","",IFERROR(INDEX('الطلاب'!$C$6:$C$305,MATCH(B1939&amp;"",'الطلاب'!$A$6:$A$305,0))&amp;"",""))</f>
        <v/>
      </c>
    </row>
    <row r="1940">
      <c r="A1940" s="5" t="n"/>
      <c r="B1940" s="5" t="n"/>
      <c r="C1940" s="5" t="n"/>
      <c r="D1940" s="5" t="n"/>
      <c r="E1940" s="6">
        <f>IF(B1940&amp;""="","",IFERROR(INDEX('الطلاب'!$B$6:$B$305,MATCH(B1940&amp;"",'الطلاب'!$A$6:$A$305,0))&amp;"","كود غير موجود"))</f>
        <v/>
      </c>
      <c r="F1940" s="6">
        <f>IF(B1940&amp;""="","",IFERROR(INDEX('الطلاب'!$C$6:$C$305,MATCH(B1940&amp;"",'الطلاب'!$A$6:$A$305,0))&amp;"",""))</f>
        <v/>
      </c>
    </row>
    <row r="1941">
      <c r="A1941" s="5" t="n"/>
      <c r="B1941" s="5" t="n"/>
      <c r="C1941" s="5" t="n"/>
      <c r="D1941" s="5" t="n"/>
      <c r="E1941" s="6">
        <f>IF(B1941&amp;""="","",IFERROR(INDEX('الطلاب'!$B$6:$B$305,MATCH(B1941&amp;"",'الطلاب'!$A$6:$A$305,0))&amp;"","كود غير موجود"))</f>
        <v/>
      </c>
      <c r="F1941" s="6">
        <f>IF(B1941&amp;""="","",IFERROR(INDEX('الطلاب'!$C$6:$C$305,MATCH(B1941&amp;"",'الطلاب'!$A$6:$A$305,0))&amp;"",""))</f>
        <v/>
      </c>
    </row>
    <row r="1942">
      <c r="A1942" s="5" t="n"/>
      <c r="B1942" s="5" t="n"/>
      <c r="C1942" s="5" t="n"/>
      <c r="D1942" s="5" t="n"/>
      <c r="E1942" s="6">
        <f>IF(B1942&amp;""="","",IFERROR(INDEX('الطلاب'!$B$6:$B$305,MATCH(B1942&amp;"",'الطلاب'!$A$6:$A$305,0))&amp;"","كود غير موجود"))</f>
        <v/>
      </c>
      <c r="F1942" s="6">
        <f>IF(B1942&amp;""="","",IFERROR(INDEX('الطلاب'!$C$6:$C$305,MATCH(B1942&amp;"",'الطلاب'!$A$6:$A$305,0))&amp;"",""))</f>
        <v/>
      </c>
    </row>
    <row r="1943">
      <c r="A1943" s="5" t="n"/>
      <c r="B1943" s="5" t="n"/>
      <c r="C1943" s="5" t="n"/>
      <c r="D1943" s="5" t="n"/>
      <c r="E1943" s="6">
        <f>IF(B1943&amp;""="","",IFERROR(INDEX('الطلاب'!$B$6:$B$305,MATCH(B1943&amp;"",'الطلاب'!$A$6:$A$305,0))&amp;"","كود غير موجود"))</f>
        <v/>
      </c>
      <c r="F1943" s="6">
        <f>IF(B1943&amp;""="","",IFERROR(INDEX('الطلاب'!$C$6:$C$305,MATCH(B1943&amp;"",'الطلاب'!$A$6:$A$305,0))&amp;"",""))</f>
        <v/>
      </c>
    </row>
    <row r="1944">
      <c r="A1944" s="5" t="n"/>
      <c r="B1944" s="5" t="n"/>
      <c r="C1944" s="5" t="n"/>
      <c r="D1944" s="5" t="n"/>
      <c r="E1944" s="6">
        <f>IF(B1944&amp;""="","",IFERROR(INDEX('الطلاب'!$B$6:$B$305,MATCH(B1944&amp;"",'الطلاب'!$A$6:$A$305,0))&amp;"","كود غير موجود"))</f>
        <v/>
      </c>
      <c r="F1944" s="6">
        <f>IF(B1944&amp;""="","",IFERROR(INDEX('الطلاب'!$C$6:$C$305,MATCH(B1944&amp;"",'الطلاب'!$A$6:$A$305,0))&amp;"",""))</f>
        <v/>
      </c>
    </row>
    <row r="1945">
      <c r="A1945" s="5" t="n"/>
      <c r="B1945" s="5" t="n"/>
      <c r="C1945" s="5" t="n"/>
      <c r="D1945" s="5" t="n"/>
      <c r="E1945" s="6">
        <f>IF(B1945&amp;""="","",IFERROR(INDEX('الطلاب'!$B$6:$B$305,MATCH(B1945&amp;"",'الطلاب'!$A$6:$A$305,0))&amp;"","كود غير موجود"))</f>
        <v/>
      </c>
      <c r="F1945" s="6">
        <f>IF(B1945&amp;""="","",IFERROR(INDEX('الطلاب'!$C$6:$C$305,MATCH(B1945&amp;"",'الطلاب'!$A$6:$A$305,0))&amp;"",""))</f>
        <v/>
      </c>
    </row>
    <row r="1946">
      <c r="A1946" s="5" t="n"/>
      <c r="B1946" s="5" t="n"/>
      <c r="C1946" s="5" t="n"/>
      <c r="D1946" s="5" t="n"/>
      <c r="E1946" s="6">
        <f>IF(B1946&amp;""="","",IFERROR(INDEX('الطلاب'!$B$6:$B$305,MATCH(B1946&amp;"",'الطلاب'!$A$6:$A$305,0))&amp;"","كود غير موجود"))</f>
        <v/>
      </c>
      <c r="F1946" s="6">
        <f>IF(B1946&amp;""="","",IFERROR(INDEX('الطلاب'!$C$6:$C$305,MATCH(B1946&amp;"",'الطلاب'!$A$6:$A$305,0))&amp;"",""))</f>
        <v/>
      </c>
    </row>
    <row r="1947">
      <c r="A1947" s="5" t="n"/>
      <c r="B1947" s="5" t="n"/>
      <c r="C1947" s="5" t="n"/>
      <c r="D1947" s="5" t="n"/>
      <c r="E1947" s="6">
        <f>IF(B1947&amp;""="","",IFERROR(INDEX('الطلاب'!$B$6:$B$305,MATCH(B1947&amp;"",'الطلاب'!$A$6:$A$305,0))&amp;"","كود غير موجود"))</f>
        <v/>
      </c>
      <c r="F1947" s="6">
        <f>IF(B1947&amp;""="","",IFERROR(INDEX('الطلاب'!$C$6:$C$305,MATCH(B1947&amp;"",'الطلاب'!$A$6:$A$305,0))&amp;"",""))</f>
        <v/>
      </c>
    </row>
    <row r="1948">
      <c r="A1948" s="5" t="n"/>
      <c r="B1948" s="5" t="n"/>
      <c r="C1948" s="5" t="n"/>
      <c r="D1948" s="5" t="n"/>
      <c r="E1948" s="6">
        <f>IF(B1948&amp;""="","",IFERROR(INDEX('الطلاب'!$B$6:$B$305,MATCH(B1948&amp;"",'الطلاب'!$A$6:$A$305,0))&amp;"","كود غير موجود"))</f>
        <v/>
      </c>
      <c r="F1948" s="6">
        <f>IF(B1948&amp;""="","",IFERROR(INDEX('الطلاب'!$C$6:$C$305,MATCH(B1948&amp;"",'الطلاب'!$A$6:$A$305,0))&amp;"",""))</f>
        <v/>
      </c>
    </row>
    <row r="1949">
      <c r="A1949" s="5" t="n"/>
      <c r="B1949" s="5" t="n"/>
      <c r="C1949" s="5" t="n"/>
      <c r="D1949" s="5" t="n"/>
      <c r="E1949" s="6">
        <f>IF(B1949&amp;""="","",IFERROR(INDEX('الطلاب'!$B$6:$B$305,MATCH(B1949&amp;"",'الطلاب'!$A$6:$A$305,0))&amp;"","كود غير موجود"))</f>
        <v/>
      </c>
      <c r="F1949" s="6">
        <f>IF(B1949&amp;""="","",IFERROR(INDEX('الطلاب'!$C$6:$C$305,MATCH(B1949&amp;"",'الطلاب'!$A$6:$A$305,0))&amp;"",""))</f>
        <v/>
      </c>
    </row>
    <row r="1950">
      <c r="A1950" s="5" t="n"/>
      <c r="B1950" s="5" t="n"/>
      <c r="C1950" s="5" t="n"/>
      <c r="D1950" s="5" t="n"/>
      <c r="E1950" s="6">
        <f>IF(B1950&amp;""="","",IFERROR(INDEX('الطلاب'!$B$6:$B$305,MATCH(B1950&amp;"",'الطلاب'!$A$6:$A$305,0))&amp;"","كود غير موجود"))</f>
        <v/>
      </c>
      <c r="F1950" s="6">
        <f>IF(B1950&amp;""="","",IFERROR(INDEX('الطلاب'!$C$6:$C$305,MATCH(B1950&amp;"",'الطلاب'!$A$6:$A$305,0))&amp;"",""))</f>
        <v/>
      </c>
    </row>
    <row r="1951">
      <c r="A1951" s="5" t="n"/>
      <c r="B1951" s="5" t="n"/>
      <c r="C1951" s="5" t="n"/>
      <c r="D1951" s="5" t="n"/>
      <c r="E1951" s="6">
        <f>IF(B1951&amp;""="","",IFERROR(INDEX('الطلاب'!$B$6:$B$305,MATCH(B1951&amp;"",'الطلاب'!$A$6:$A$305,0))&amp;"","كود غير موجود"))</f>
        <v/>
      </c>
      <c r="F1951" s="6">
        <f>IF(B1951&amp;""="","",IFERROR(INDEX('الطلاب'!$C$6:$C$305,MATCH(B1951&amp;"",'الطلاب'!$A$6:$A$305,0))&amp;"",""))</f>
        <v/>
      </c>
    </row>
    <row r="1952">
      <c r="A1952" s="5" t="n"/>
      <c r="B1952" s="5" t="n"/>
      <c r="C1952" s="5" t="n"/>
      <c r="D1952" s="5" t="n"/>
      <c r="E1952" s="6">
        <f>IF(B1952&amp;""="","",IFERROR(INDEX('الطلاب'!$B$6:$B$305,MATCH(B1952&amp;"",'الطلاب'!$A$6:$A$305,0))&amp;"","كود غير موجود"))</f>
        <v/>
      </c>
      <c r="F1952" s="6">
        <f>IF(B1952&amp;""="","",IFERROR(INDEX('الطلاب'!$C$6:$C$305,MATCH(B1952&amp;"",'الطلاب'!$A$6:$A$305,0))&amp;"",""))</f>
        <v/>
      </c>
    </row>
    <row r="1953">
      <c r="A1953" s="5" t="n"/>
      <c r="B1953" s="5" t="n"/>
      <c r="C1953" s="5" t="n"/>
      <c r="D1953" s="5" t="n"/>
      <c r="E1953" s="6">
        <f>IF(B1953&amp;""="","",IFERROR(INDEX('الطلاب'!$B$6:$B$305,MATCH(B1953&amp;"",'الطلاب'!$A$6:$A$305,0))&amp;"","كود غير موجود"))</f>
        <v/>
      </c>
      <c r="F1953" s="6">
        <f>IF(B1953&amp;""="","",IFERROR(INDEX('الطلاب'!$C$6:$C$305,MATCH(B1953&amp;"",'الطلاب'!$A$6:$A$305,0))&amp;"",""))</f>
        <v/>
      </c>
    </row>
    <row r="1954">
      <c r="A1954" s="5" t="n"/>
      <c r="B1954" s="5" t="n"/>
      <c r="C1954" s="5" t="n"/>
      <c r="D1954" s="5" t="n"/>
      <c r="E1954" s="6">
        <f>IF(B1954&amp;""="","",IFERROR(INDEX('الطلاب'!$B$6:$B$305,MATCH(B1954&amp;"",'الطلاب'!$A$6:$A$305,0))&amp;"","كود غير موجود"))</f>
        <v/>
      </c>
      <c r="F1954" s="6">
        <f>IF(B1954&amp;""="","",IFERROR(INDEX('الطلاب'!$C$6:$C$305,MATCH(B1954&amp;"",'الطلاب'!$A$6:$A$305,0))&amp;"",""))</f>
        <v/>
      </c>
    </row>
    <row r="1955">
      <c r="A1955" s="5" t="n"/>
      <c r="B1955" s="5" t="n"/>
      <c r="C1955" s="5" t="n"/>
      <c r="D1955" s="5" t="n"/>
      <c r="E1955" s="6">
        <f>IF(B1955&amp;""="","",IFERROR(INDEX('الطلاب'!$B$6:$B$305,MATCH(B1955&amp;"",'الطلاب'!$A$6:$A$305,0))&amp;"","كود غير موجود"))</f>
        <v/>
      </c>
      <c r="F1955" s="6">
        <f>IF(B1955&amp;""="","",IFERROR(INDEX('الطلاب'!$C$6:$C$305,MATCH(B1955&amp;"",'الطلاب'!$A$6:$A$305,0))&amp;"",""))</f>
        <v/>
      </c>
    </row>
    <row r="1956">
      <c r="A1956" s="5" t="n"/>
      <c r="B1956" s="5" t="n"/>
      <c r="C1956" s="5" t="n"/>
      <c r="D1956" s="5" t="n"/>
      <c r="E1956" s="6">
        <f>IF(B1956&amp;""="","",IFERROR(INDEX('الطلاب'!$B$6:$B$305,MATCH(B1956&amp;"",'الطلاب'!$A$6:$A$305,0))&amp;"","كود غير موجود"))</f>
        <v/>
      </c>
      <c r="F1956" s="6">
        <f>IF(B1956&amp;""="","",IFERROR(INDEX('الطلاب'!$C$6:$C$305,MATCH(B1956&amp;"",'الطلاب'!$A$6:$A$305,0))&amp;"",""))</f>
        <v/>
      </c>
    </row>
    <row r="1957">
      <c r="A1957" s="5" t="n"/>
      <c r="B1957" s="5" t="n"/>
      <c r="C1957" s="5" t="n"/>
      <c r="D1957" s="5" t="n"/>
      <c r="E1957" s="6">
        <f>IF(B1957&amp;""="","",IFERROR(INDEX('الطلاب'!$B$6:$B$305,MATCH(B1957&amp;"",'الطلاب'!$A$6:$A$305,0))&amp;"","كود غير موجود"))</f>
        <v/>
      </c>
      <c r="F1957" s="6">
        <f>IF(B1957&amp;""="","",IFERROR(INDEX('الطلاب'!$C$6:$C$305,MATCH(B1957&amp;"",'الطلاب'!$A$6:$A$305,0))&amp;"",""))</f>
        <v/>
      </c>
    </row>
    <row r="1958">
      <c r="A1958" s="5" t="n"/>
      <c r="B1958" s="5" t="n"/>
      <c r="C1958" s="5" t="n"/>
      <c r="D1958" s="5" t="n"/>
      <c r="E1958" s="6">
        <f>IF(B1958&amp;""="","",IFERROR(INDEX('الطلاب'!$B$6:$B$305,MATCH(B1958&amp;"",'الطلاب'!$A$6:$A$305,0))&amp;"","كود غير موجود"))</f>
        <v/>
      </c>
      <c r="F1958" s="6">
        <f>IF(B1958&amp;""="","",IFERROR(INDEX('الطلاب'!$C$6:$C$305,MATCH(B1958&amp;"",'الطلاب'!$A$6:$A$305,0))&amp;"",""))</f>
        <v/>
      </c>
    </row>
    <row r="1959">
      <c r="A1959" s="5" t="n"/>
      <c r="B1959" s="5" t="n"/>
      <c r="C1959" s="5" t="n"/>
      <c r="D1959" s="5" t="n"/>
      <c r="E1959" s="6">
        <f>IF(B1959&amp;""="","",IFERROR(INDEX('الطلاب'!$B$6:$B$305,MATCH(B1959&amp;"",'الطلاب'!$A$6:$A$305,0))&amp;"","كود غير موجود"))</f>
        <v/>
      </c>
      <c r="F1959" s="6">
        <f>IF(B1959&amp;""="","",IFERROR(INDEX('الطلاب'!$C$6:$C$305,MATCH(B1959&amp;"",'الطلاب'!$A$6:$A$305,0))&amp;"",""))</f>
        <v/>
      </c>
    </row>
    <row r="1960">
      <c r="A1960" s="5" t="n"/>
      <c r="B1960" s="5" t="n"/>
      <c r="C1960" s="5" t="n"/>
      <c r="D1960" s="5" t="n"/>
      <c r="E1960" s="6">
        <f>IF(B1960&amp;""="","",IFERROR(INDEX('الطلاب'!$B$6:$B$305,MATCH(B1960&amp;"",'الطلاب'!$A$6:$A$305,0))&amp;"","كود غير موجود"))</f>
        <v/>
      </c>
      <c r="F1960" s="6">
        <f>IF(B1960&amp;""="","",IFERROR(INDEX('الطلاب'!$C$6:$C$305,MATCH(B1960&amp;"",'الطلاب'!$A$6:$A$305,0))&amp;"",""))</f>
        <v/>
      </c>
    </row>
    <row r="1961">
      <c r="A1961" s="5" t="n"/>
      <c r="B1961" s="5" t="n"/>
      <c r="C1961" s="5" t="n"/>
      <c r="D1961" s="5" t="n"/>
      <c r="E1961" s="6">
        <f>IF(B1961&amp;""="","",IFERROR(INDEX('الطلاب'!$B$6:$B$305,MATCH(B1961&amp;"",'الطلاب'!$A$6:$A$305,0))&amp;"","كود غير موجود"))</f>
        <v/>
      </c>
      <c r="F1961" s="6">
        <f>IF(B1961&amp;""="","",IFERROR(INDEX('الطلاب'!$C$6:$C$305,MATCH(B1961&amp;"",'الطلاب'!$A$6:$A$305,0))&amp;"",""))</f>
        <v/>
      </c>
    </row>
    <row r="1962">
      <c r="A1962" s="5" t="n"/>
      <c r="B1962" s="5" t="n"/>
      <c r="C1962" s="5" t="n"/>
      <c r="D1962" s="5" t="n"/>
      <c r="E1962" s="6">
        <f>IF(B1962&amp;""="","",IFERROR(INDEX('الطلاب'!$B$6:$B$305,MATCH(B1962&amp;"",'الطلاب'!$A$6:$A$305,0))&amp;"","كود غير موجود"))</f>
        <v/>
      </c>
      <c r="F1962" s="6">
        <f>IF(B1962&amp;""="","",IFERROR(INDEX('الطلاب'!$C$6:$C$305,MATCH(B1962&amp;"",'الطلاب'!$A$6:$A$305,0))&amp;"",""))</f>
        <v/>
      </c>
    </row>
    <row r="1963">
      <c r="A1963" s="5" t="n"/>
      <c r="B1963" s="5" t="n"/>
      <c r="C1963" s="5" t="n"/>
      <c r="D1963" s="5" t="n"/>
      <c r="E1963" s="6">
        <f>IF(B1963&amp;""="","",IFERROR(INDEX('الطلاب'!$B$6:$B$305,MATCH(B1963&amp;"",'الطلاب'!$A$6:$A$305,0))&amp;"","كود غير موجود"))</f>
        <v/>
      </c>
      <c r="F1963" s="6">
        <f>IF(B1963&amp;""="","",IFERROR(INDEX('الطلاب'!$C$6:$C$305,MATCH(B1963&amp;"",'الطلاب'!$A$6:$A$305,0))&amp;"",""))</f>
        <v/>
      </c>
    </row>
    <row r="1964">
      <c r="A1964" s="5" t="n"/>
      <c r="B1964" s="5" t="n"/>
      <c r="C1964" s="5" t="n"/>
      <c r="D1964" s="5" t="n"/>
      <c r="E1964" s="6">
        <f>IF(B1964&amp;""="","",IFERROR(INDEX('الطلاب'!$B$6:$B$305,MATCH(B1964&amp;"",'الطلاب'!$A$6:$A$305,0))&amp;"","كود غير موجود"))</f>
        <v/>
      </c>
      <c r="F1964" s="6">
        <f>IF(B1964&amp;""="","",IFERROR(INDEX('الطلاب'!$C$6:$C$305,MATCH(B1964&amp;"",'الطلاب'!$A$6:$A$305,0))&amp;"",""))</f>
        <v/>
      </c>
    </row>
    <row r="1965">
      <c r="A1965" s="5" t="n"/>
      <c r="B1965" s="5" t="n"/>
      <c r="C1965" s="5" t="n"/>
      <c r="D1965" s="5" t="n"/>
      <c r="E1965" s="6">
        <f>IF(B1965&amp;""="","",IFERROR(INDEX('الطلاب'!$B$6:$B$305,MATCH(B1965&amp;"",'الطلاب'!$A$6:$A$305,0))&amp;"","كود غير موجود"))</f>
        <v/>
      </c>
      <c r="F1965" s="6">
        <f>IF(B1965&amp;""="","",IFERROR(INDEX('الطلاب'!$C$6:$C$305,MATCH(B1965&amp;"",'الطلاب'!$A$6:$A$305,0))&amp;"",""))</f>
        <v/>
      </c>
    </row>
    <row r="1966">
      <c r="A1966" s="5" t="n"/>
      <c r="B1966" s="5" t="n"/>
      <c r="C1966" s="5" t="n"/>
      <c r="D1966" s="5" t="n"/>
      <c r="E1966" s="6">
        <f>IF(B1966&amp;""="","",IFERROR(INDEX('الطلاب'!$B$6:$B$305,MATCH(B1966&amp;"",'الطلاب'!$A$6:$A$305,0))&amp;"","كود غير موجود"))</f>
        <v/>
      </c>
      <c r="F1966" s="6">
        <f>IF(B1966&amp;""="","",IFERROR(INDEX('الطلاب'!$C$6:$C$305,MATCH(B1966&amp;"",'الطلاب'!$A$6:$A$305,0))&amp;"",""))</f>
        <v/>
      </c>
    </row>
    <row r="1967">
      <c r="A1967" s="5" t="n"/>
      <c r="B1967" s="5" t="n"/>
      <c r="C1967" s="5" t="n"/>
      <c r="D1967" s="5" t="n"/>
      <c r="E1967" s="6">
        <f>IF(B1967&amp;""="","",IFERROR(INDEX('الطلاب'!$B$6:$B$305,MATCH(B1967&amp;"",'الطلاب'!$A$6:$A$305,0))&amp;"","كود غير موجود"))</f>
        <v/>
      </c>
      <c r="F1967" s="6">
        <f>IF(B1967&amp;""="","",IFERROR(INDEX('الطلاب'!$C$6:$C$305,MATCH(B1967&amp;"",'الطلاب'!$A$6:$A$305,0))&amp;"",""))</f>
        <v/>
      </c>
    </row>
    <row r="1968">
      <c r="A1968" s="5" t="n"/>
      <c r="B1968" s="5" t="n"/>
      <c r="C1968" s="5" t="n"/>
      <c r="D1968" s="5" t="n"/>
      <c r="E1968" s="6">
        <f>IF(B1968&amp;""="","",IFERROR(INDEX('الطلاب'!$B$6:$B$305,MATCH(B1968&amp;"",'الطلاب'!$A$6:$A$305,0))&amp;"","كود غير موجود"))</f>
        <v/>
      </c>
      <c r="F1968" s="6">
        <f>IF(B1968&amp;""="","",IFERROR(INDEX('الطلاب'!$C$6:$C$305,MATCH(B1968&amp;"",'الطلاب'!$A$6:$A$305,0))&amp;"",""))</f>
        <v/>
      </c>
    </row>
    <row r="1969">
      <c r="A1969" s="5" t="n"/>
      <c r="B1969" s="5" t="n"/>
      <c r="C1969" s="5" t="n"/>
      <c r="D1969" s="5" t="n"/>
      <c r="E1969" s="6">
        <f>IF(B1969&amp;""="","",IFERROR(INDEX('الطلاب'!$B$6:$B$305,MATCH(B1969&amp;"",'الطلاب'!$A$6:$A$305,0))&amp;"","كود غير موجود"))</f>
        <v/>
      </c>
      <c r="F1969" s="6">
        <f>IF(B1969&amp;""="","",IFERROR(INDEX('الطلاب'!$C$6:$C$305,MATCH(B1969&amp;"",'الطلاب'!$A$6:$A$305,0))&amp;"",""))</f>
        <v/>
      </c>
    </row>
    <row r="1970">
      <c r="A1970" s="5" t="n"/>
      <c r="B1970" s="5" t="n"/>
      <c r="C1970" s="5" t="n"/>
      <c r="D1970" s="5" t="n"/>
      <c r="E1970" s="6">
        <f>IF(B1970&amp;""="","",IFERROR(INDEX('الطلاب'!$B$6:$B$305,MATCH(B1970&amp;"",'الطلاب'!$A$6:$A$305,0))&amp;"","كود غير موجود"))</f>
        <v/>
      </c>
      <c r="F1970" s="6">
        <f>IF(B1970&amp;""="","",IFERROR(INDEX('الطلاب'!$C$6:$C$305,MATCH(B1970&amp;"",'الطلاب'!$A$6:$A$305,0))&amp;"",""))</f>
        <v/>
      </c>
    </row>
    <row r="1971">
      <c r="A1971" s="5" t="n"/>
      <c r="B1971" s="5" t="n"/>
      <c r="C1971" s="5" t="n"/>
      <c r="D1971" s="5" t="n"/>
      <c r="E1971" s="6">
        <f>IF(B1971&amp;""="","",IFERROR(INDEX('الطلاب'!$B$6:$B$305,MATCH(B1971&amp;"",'الطلاب'!$A$6:$A$305,0))&amp;"","كود غير موجود"))</f>
        <v/>
      </c>
      <c r="F1971" s="6">
        <f>IF(B1971&amp;""="","",IFERROR(INDEX('الطلاب'!$C$6:$C$305,MATCH(B1971&amp;"",'الطلاب'!$A$6:$A$305,0))&amp;"",""))</f>
        <v/>
      </c>
    </row>
    <row r="1972">
      <c r="A1972" s="5" t="n"/>
      <c r="B1972" s="5" t="n"/>
      <c r="C1972" s="5" t="n"/>
      <c r="D1972" s="5" t="n"/>
      <c r="E1972" s="6">
        <f>IF(B1972&amp;""="","",IFERROR(INDEX('الطلاب'!$B$6:$B$305,MATCH(B1972&amp;"",'الطلاب'!$A$6:$A$305,0))&amp;"","كود غير موجود"))</f>
        <v/>
      </c>
      <c r="F1972" s="6">
        <f>IF(B1972&amp;""="","",IFERROR(INDEX('الطلاب'!$C$6:$C$305,MATCH(B1972&amp;"",'الطلاب'!$A$6:$A$305,0))&amp;"",""))</f>
        <v/>
      </c>
    </row>
    <row r="1973">
      <c r="A1973" s="5" t="n"/>
      <c r="B1973" s="5" t="n"/>
      <c r="C1973" s="5" t="n"/>
      <c r="D1973" s="5" t="n"/>
      <c r="E1973" s="6">
        <f>IF(B1973&amp;""="","",IFERROR(INDEX('الطلاب'!$B$6:$B$305,MATCH(B1973&amp;"",'الطلاب'!$A$6:$A$305,0))&amp;"","كود غير موجود"))</f>
        <v/>
      </c>
      <c r="F1973" s="6">
        <f>IF(B1973&amp;""="","",IFERROR(INDEX('الطلاب'!$C$6:$C$305,MATCH(B1973&amp;"",'الطلاب'!$A$6:$A$305,0))&amp;"",""))</f>
        <v/>
      </c>
    </row>
    <row r="1974">
      <c r="A1974" s="5" t="n"/>
      <c r="B1974" s="5" t="n"/>
      <c r="C1974" s="5" t="n"/>
      <c r="D1974" s="5" t="n"/>
      <c r="E1974" s="6">
        <f>IF(B1974&amp;""="","",IFERROR(INDEX('الطلاب'!$B$6:$B$305,MATCH(B1974&amp;"",'الطلاب'!$A$6:$A$305,0))&amp;"","كود غير موجود"))</f>
        <v/>
      </c>
      <c r="F1974" s="6">
        <f>IF(B1974&amp;""="","",IFERROR(INDEX('الطلاب'!$C$6:$C$305,MATCH(B1974&amp;"",'الطلاب'!$A$6:$A$305,0))&amp;"",""))</f>
        <v/>
      </c>
    </row>
    <row r="1975">
      <c r="A1975" s="5" t="n"/>
      <c r="B1975" s="5" t="n"/>
      <c r="C1975" s="5" t="n"/>
      <c r="D1975" s="5" t="n"/>
      <c r="E1975" s="6">
        <f>IF(B1975&amp;""="","",IFERROR(INDEX('الطلاب'!$B$6:$B$305,MATCH(B1975&amp;"",'الطلاب'!$A$6:$A$305,0))&amp;"","كود غير موجود"))</f>
        <v/>
      </c>
      <c r="F1975" s="6">
        <f>IF(B1975&amp;""="","",IFERROR(INDEX('الطلاب'!$C$6:$C$305,MATCH(B1975&amp;"",'الطلاب'!$A$6:$A$305,0))&amp;"",""))</f>
        <v/>
      </c>
    </row>
    <row r="1976">
      <c r="A1976" s="5" t="n"/>
      <c r="B1976" s="5" t="n"/>
      <c r="C1976" s="5" t="n"/>
      <c r="D1976" s="5" t="n"/>
      <c r="E1976" s="6">
        <f>IF(B1976&amp;""="","",IFERROR(INDEX('الطلاب'!$B$6:$B$305,MATCH(B1976&amp;"",'الطلاب'!$A$6:$A$305,0))&amp;"","كود غير موجود"))</f>
        <v/>
      </c>
      <c r="F1976" s="6">
        <f>IF(B1976&amp;""="","",IFERROR(INDEX('الطلاب'!$C$6:$C$305,MATCH(B1976&amp;"",'الطلاب'!$A$6:$A$305,0))&amp;"",""))</f>
        <v/>
      </c>
    </row>
    <row r="1977">
      <c r="A1977" s="5" t="n"/>
      <c r="B1977" s="5" t="n"/>
      <c r="C1977" s="5" t="n"/>
      <c r="D1977" s="5" t="n"/>
      <c r="E1977" s="6">
        <f>IF(B1977&amp;""="","",IFERROR(INDEX('الطلاب'!$B$6:$B$305,MATCH(B1977&amp;"",'الطلاب'!$A$6:$A$305,0))&amp;"","كود غير موجود"))</f>
        <v/>
      </c>
      <c r="F1977" s="6">
        <f>IF(B1977&amp;""="","",IFERROR(INDEX('الطلاب'!$C$6:$C$305,MATCH(B1977&amp;"",'الطلاب'!$A$6:$A$305,0))&amp;"",""))</f>
        <v/>
      </c>
    </row>
    <row r="1978">
      <c r="A1978" s="5" t="n"/>
      <c r="B1978" s="5" t="n"/>
      <c r="C1978" s="5" t="n"/>
      <c r="D1978" s="5" t="n"/>
      <c r="E1978" s="6">
        <f>IF(B1978&amp;""="","",IFERROR(INDEX('الطلاب'!$B$6:$B$305,MATCH(B1978&amp;"",'الطلاب'!$A$6:$A$305,0))&amp;"","كود غير موجود"))</f>
        <v/>
      </c>
      <c r="F1978" s="6">
        <f>IF(B1978&amp;""="","",IFERROR(INDEX('الطلاب'!$C$6:$C$305,MATCH(B1978&amp;"",'الطلاب'!$A$6:$A$305,0))&amp;"",""))</f>
        <v/>
      </c>
    </row>
    <row r="1979">
      <c r="A1979" s="5" t="n"/>
      <c r="B1979" s="5" t="n"/>
      <c r="C1979" s="5" t="n"/>
      <c r="D1979" s="5" t="n"/>
      <c r="E1979" s="6">
        <f>IF(B1979&amp;""="","",IFERROR(INDEX('الطلاب'!$B$6:$B$305,MATCH(B1979&amp;"",'الطلاب'!$A$6:$A$305,0))&amp;"","كود غير موجود"))</f>
        <v/>
      </c>
      <c r="F1979" s="6">
        <f>IF(B1979&amp;""="","",IFERROR(INDEX('الطلاب'!$C$6:$C$305,MATCH(B1979&amp;"",'الطلاب'!$A$6:$A$305,0))&amp;"",""))</f>
        <v/>
      </c>
    </row>
    <row r="1980">
      <c r="A1980" s="5" t="n"/>
      <c r="B1980" s="5" t="n"/>
      <c r="C1980" s="5" t="n"/>
      <c r="D1980" s="5" t="n"/>
      <c r="E1980" s="6">
        <f>IF(B1980&amp;""="","",IFERROR(INDEX('الطلاب'!$B$6:$B$305,MATCH(B1980&amp;"",'الطلاب'!$A$6:$A$305,0))&amp;"","كود غير موجود"))</f>
        <v/>
      </c>
      <c r="F1980" s="6">
        <f>IF(B1980&amp;""="","",IFERROR(INDEX('الطلاب'!$C$6:$C$305,MATCH(B1980&amp;"",'الطلاب'!$A$6:$A$305,0))&amp;"",""))</f>
        <v/>
      </c>
    </row>
    <row r="1981">
      <c r="A1981" s="5" t="n"/>
      <c r="B1981" s="5" t="n"/>
      <c r="C1981" s="5" t="n"/>
      <c r="D1981" s="5" t="n"/>
      <c r="E1981" s="6">
        <f>IF(B1981&amp;""="","",IFERROR(INDEX('الطلاب'!$B$6:$B$305,MATCH(B1981&amp;"",'الطلاب'!$A$6:$A$305,0))&amp;"","كود غير موجود"))</f>
        <v/>
      </c>
      <c r="F1981" s="6">
        <f>IF(B1981&amp;""="","",IFERROR(INDEX('الطلاب'!$C$6:$C$305,MATCH(B1981&amp;"",'الطلاب'!$A$6:$A$305,0))&amp;"",""))</f>
        <v/>
      </c>
    </row>
    <row r="1982">
      <c r="A1982" s="5" t="n"/>
      <c r="B1982" s="5" t="n"/>
      <c r="C1982" s="5" t="n"/>
      <c r="D1982" s="5" t="n"/>
      <c r="E1982" s="6">
        <f>IF(B1982&amp;""="","",IFERROR(INDEX('الطلاب'!$B$6:$B$305,MATCH(B1982&amp;"",'الطلاب'!$A$6:$A$305,0))&amp;"","كود غير موجود"))</f>
        <v/>
      </c>
      <c r="F1982" s="6">
        <f>IF(B1982&amp;""="","",IFERROR(INDEX('الطلاب'!$C$6:$C$305,MATCH(B1982&amp;"",'الطلاب'!$A$6:$A$305,0))&amp;"",""))</f>
        <v/>
      </c>
    </row>
    <row r="1983">
      <c r="A1983" s="5" t="n"/>
      <c r="B1983" s="5" t="n"/>
      <c r="C1983" s="5" t="n"/>
      <c r="D1983" s="5" t="n"/>
      <c r="E1983" s="6">
        <f>IF(B1983&amp;""="","",IFERROR(INDEX('الطلاب'!$B$6:$B$305,MATCH(B1983&amp;"",'الطلاب'!$A$6:$A$305,0))&amp;"","كود غير موجود"))</f>
        <v/>
      </c>
      <c r="F1983" s="6">
        <f>IF(B1983&amp;""="","",IFERROR(INDEX('الطلاب'!$C$6:$C$305,MATCH(B1983&amp;"",'الطلاب'!$A$6:$A$305,0))&amp;"",""))</f>
        <v/>
      </c>
    </row>
    <row r="1984">
      <c r="A1984" s="5" t="n"/>
      <c r="B1984" s="5" t="n"/>
      <c r="C1984" s="5" t="n"/>
      <c r="D1984" s="5" t="n"/>
      <c r="E1984" s="6">
        <f>IF(B1984&amp;""="","",IFERROR(INDEX('الطلاب'!$B$6:$B$305,MATCH(B1984&amp;"",'الطلاب'!$A$6:$A$305,0))&amp;"","كود غير موجود"))</f>
        <v/>
      </c>
      <c r="F1984" s="6">
        <f>IF(B1984&amp;""="","",IFERROR(INDEX('الطلاب'!$C$6:$C$305,MATCH(B1984&amp;"",'الطلاب'!$A$6:$A$305,0))&amp;"",""))</f>
        <v/>
      </c>
    </row>
    <row r="1985">
      <c r="A1985" s="5" t="n"/>
      <c r="B1985" s="5" t="n"/>
      <c r="C1985" s="5" t="n"/>
      <c r="D1985" s="5" t="n"/>
      <c r="E1985" s="6">
        <f>IF(B1985&amp;""="","",IFERROR(INDEX('الطلاب'!$B$6:$B$305,MATCH(B1985&amp;"",'الطلاب'!$A$6:$A$305,0))&amp;"","كود غير موجود"))</f>
        <v/>
      </c>
      <c r="F1985" s="6">
        <f>IF(B1985&amp;""="","",IFERROR(INDEX('الطلاب'!$C$6:$C$305,MATCH(B1985&amp;"",'الطلاب'!$A$6:$A$305,0))&amp;"",""))</f>
        <v/>
      </c>
    </row>
    <row r="1986">
      <c r="A1986" s="5" t="n"/>
      <c r="B1986" s="5" t="n"/>
      <c r="C1986" s="5" t="n"/>
      <c r="D1986" s="5" t="n"/>
      <c r="E1986" s="6">
        <f>IF(B1986&amp;""="","",IFERROR(INDEX('الطلاب'!$B$6:$B$305,MATCH(B1986&amp;"",'الطلاب'!$A$6:$A$305,0))&amp;"","كود غير موجود"))</f>
        <v/>
      </c>
      <c r="F1986" s="6">
        <f>IF(B1986&amp;""="","",IFERROR(INDEX('الطلاب'!$C$6:$C$305,MATCH(B1986&amp;"",'الطلاب'!$A$6:$A$305,0))&amp;"",""))</f>
        <v/>
      </c>
    </row>
    <row r="1987">
      <c r="A1987" s="5" t="n"/>
      <c r="B1987" s="5" t="n"/>
      <c r="C1987" s="5" t="n"/>
      <c r="D1987" s="5" t="n"/>
      <c r="E1987" s="6">
        <f>IF(B1987&amp;""="","",IFERROR(INDEX('الطلاب'!$B$6:$B$305,MATCH(B1987&amp;"",'الطلاب'!$A$6:$A$305,0))&amp;"","كود غير موجود"))</f>
        <v/>
      </c>
      <c r="F1987" s="6">
        <f>IF(B1987&amp;""="","",IFERROR(INDEX('الطلاب'!$C$6:$C$305,MATCH(B1987&amp;"",'الطلاب'!$A$6:$A$305,0))&amp;"",""))</f>
        <v/>
      </c>
    </row>
    <row r="1988">
      <c r="A1988" s="5" t="n"/>
      <c r="B1988" s="5" t="n"/>
      <c r="C1988" s="5" t="n"/>
      <c r="D1988" s="5" t="n"/>
      <c r="E1988" s="6">
        <f>IF(B1988&amp;""="","",IFERROR(INDEX('الطلاب'!$B$6:$B$305,MATCH(B1988&amp;"",'الطلاب'!$A$6:$A$305,0))&amp;"","كود غير موجود"))</f>
        <v/>
      </c>
      <c r="F1988" s="6">
        <f>IF(B1988&amp;""="","",IFERROR(INDEX('الطلاب'!$C$6:$C$305,MATCH(B1988&amp;"",'الطلاب'!$A$6:$A$305,0))&amp;"",""))</f>
        <v/>
      </c>
    </row>
    <row r="1989">
      <c r="A1989" s="5" t="n"/>
      <c r="B1989" s="5" t="n"/>
      <c r="C1989" s="5" t="n"/>
      <c r="D1989" s="5" t="n"/>
      <c r="E1989" s="6">
        <f>IF(B1989&amp;""="","",IFERROR(INDEX('الطلاب'!$B$6:$B$305,MATCH(B1989&amp;"",'الطلاب'!$A$6:$A$305,0))&amp;"","كود غير موجود"))</f>
        <v/>
      </c>
      <c r="F1989" s="6">
        <f>IF(B1989&amp;""="","",IFERROR(INDEX('الطلاب'!$C$6:$C$305,MATCH(B1989&amp;"",'الطلاب'!$A$6:$A$305,0))&amp;"",""))</f>
        <v/>
      </c>
    </row>
    <row r="1990">
      <c r="A1990" s="5" t="n"/>
      <c r="B1990" s="5" t="n"/>
      <c r="C1990" s="5" t="n"/>
      <c r="D1990" s="5" t="n"/>
      <c r="E1990" s="6">
        <f>IF(B1990&amp;""="","",IFERROR(INDEX('الطلاب'!$B$6:$B$305,MATCH(B1990&amp;"",'الطلاب'!$A$6:$A$305,0))&amp;"","كود غير موجود"))</f>
        <v/>
      </c>
      <c r="F1990" s="6">
        <f>IF(B1990&amp;""="","",IFERROR(INDEX('الطلاب'!$C$6:$C$305,MATCH(B1990&amp;"",'الطلاب'!$A$6:$A$305,0))&amp;"",""))</f>
        <v/>
      </c>
    </row>
    <row r="1991">
      <c r="A1991" s="5" t="n"/>
      <c r="B1991" s="5" t="n"/>
      <c r="C1991" s="5" t="n"/>
      <c r="D1991" s="5" t="n"/>
      <c r="E1991" s="6">
        <f>IF(B1991&amp;""="","",IFERROR(INDEX('الطلاب'!$B$6:$B$305,MATCH(B1991&amp;"",'الطلاب'!$A$6:$A$305,0))&amp;"","كود غير موجود"))</f>
        <v/>
      </c>
      <c r="F1991" s="6">
        <f>IF(B1991&amp;""="","",IFERROR(INDEX('الطلاب'!$C$6:$C$305,MATCH(B1991&amp;"",'الطلاب'!$A$6:$A$305,0))&amp;"",""))</f>
        <v/>
      </c>
    </row>
    <row r="1992">
      <c r="A1992" s="5" t="n"/>
      <c r="B1992" s="5" t="n"/>
      <c r="C1992" s="5" t="n"/>
      <c r="D1992" s="5" t="n"/>
      <c r="E1992" s="6">
        <f>IF(B1992&amp;""="","",IFERROR(INDEX('الطلاب'!$B$6:$B$305,MATCH(B1992&amp;"",'الطلاب'!$A$6:$A$305,0))&amp;"","كود غير موجود"))</f>
        <v/>
      </c>
      <c r="F1992" s="6">
        <f>IF(B1992&amp;""="","",IFERROR(INDEX('الطلاب'!$C$6:$C$305,MATCH(B1992&amp;"",'الطلاب'!$A$6:$A$305,0))&amp;"",""))</f>
        <v/>
      </c>
    </row>
    <row r="1993">
      <c r="A1993" s="5" t="n"/>
      <c r="B1993" s="5" t="n"/>
      <c r="C1993" s="5" t="n"/>
      <c r="D1993" s="5" t="n"/>
      <c r="E1993" s="6">
        <f>IF(B1993&amp;""="","",IFERROR(INDEX('الطلاب'!$B$6:$B$305,MATCH(B1993&amp;"",'الطلاب'!$A$6:$A$305,0))&amp;"","كود غير موجود"))</f>
        <v/>
      </c>
      <c r="F1993" s="6">
        <f>IF(B1993&amp;""="","",IFERROR(INDEX('الطلاب'!$C$6:$C$305,MATCH(B1993&amp;"",'الطلاب'!$A$6:$A$305,0))&amp;"",""))</f>
        <v/>
      </c>
    </row>
    <row r="1994">
      <c r="A1994" s="5" t="n"/>
      <c r="B1994" s="5" t="n"/>
      <c r="C1994" s="5" t="n"/>
      <c r="D1994" s="5" t="n"/>
      <c r="E1994" s="6">
        <f>IF(B1994&amp;""="","",IFERROR(INDEX('الطلاب'!$B$6:$B$305,MATCH(B1994&amp;"",'الطلاب'!$A$6:$A$305,0))&amp;"","كود غير موجود"))</f>
        <v/>
      </c>
      <c r="F1994" s="6">
        <f>IF(B1994&amp;""="","",IFERROR(INDEX('الطلاب'!$C$6:$C$305,MATCH(B1994&amp;"",'الطلاب'!$A$6:$A$305,0))&amp;"",""))</f>
        <v/>
      </c>
    </row>
    <row r="1995">
      <c r="A1995" s="5" t="n"/>
      <c r="B1995" s="5" t="n"/>
      <c r="C1995" s="5" t="n"/>
      <c r="D1995" s="5" t="n"/>
      <c r="E1995" s="6">
        <f>IF(B1995&amp;""="","",IFERROR(INDEX('الطلاب'!$B$6:$B$305,MATCH(B1995&amp;"",'الطلاب'!$A$6:$A$305,0))&amp;"","كود غير موجود"))</f>
        <v/>
      </c>
      <c r="F1995" s="6">
        <f>IF(B1995&amp;""="","",IFERROR(INDEX('الطلاب'!$C$6:$C$305,MATCH(B1995&amp;"",'الطلاب'!$A$6:$A$305,0))&amp;"",""))</f>
        <v/>
      </c>
    </row>
    <row r="1996">
      <c r="A1996" s="5" t="n"/>
      <c r="B1996" s="5" t="n"/>
      <c r="C1996" s="5" t="n"/>
      <c r="D1996" s="5" t="n"/>
      <c r="E1996" s="6">
        <f>IF(B1996&amp;""="","",IFERROR(INDEX('الطلاب'!$B$6:$B$305,MATCH(B1996&amp;"",'الطلاب'!$A$6:$A$305,0))&amp;"","كود غير موجود"))</f>
        <v/>
      </c>
      <c r="F1996" s="6">
        <f>IF(B1996&amp;""="","",IFERROR(INDEX('الطلاب'!$C$6:$C$305,MATCH(B1996&amp;"",'الطلاب'!$A$6:$A$305,0))&amp;"",""))</f>
        <v/>
      </c>
    </row>
    <row r="1997">
      <c r="A1997" s="5" t="n"/>
      <c r="B1997" s="5" t="n"/>
      <c r="C1997" s="5" t="n"/>
      <c r="D1997" s="5" t="n"/>
      <c r="E1997" s="6">
        <f>IF(B1997&amp;""="","",IFERROR(INDEX('الطلاب'!$B$6:$B$305,MATCH(B1997&amp;"",'الطلاب'!$A$6:$A$305,0))&amp;"","كود غير موجود"))</f>
        <v/>
      </c>
      <c r="F1997" s="6">
        <f>IF(B1997&amp;""="","",IFERROR(INDEX('الطلاب'!$C$6:$C$305,MATCH(B1997&amp;"",'الطلاب'!$A$6:$A$305,0))&amp;"",""))</f>
        <v/>
      </c>
    </row>
    <row r="1998">
      <c r="A1998" s="5" t="n"/>
      <c r="B1998" s="5" t="n"/>
      <c r="C1998" s="5" t="n"/>
      <c r="D1998" s="5" t="n"/>
      <c r="E1998" s="6">
        <f>IF(B1998&amp;""="","",IFERROR(INDEX('الطلاب'!$B$6:$B$305,MATCH(B1998&amp;"",'الطلاب'!$A$6:$A$305,0))&amp;"","كود غير موجود"))</f>
        <v/>
      </c>
      <c r="F1998" s="6">
        <f>IF(B1998&amp;""="","",IFERROR(INDEX('الطلاب'!$C$6:$C$305,MATCH(B1998&amp;"",'الطلاب'!$A$6:$A$305,0))&amp;"",""))</f>
        <v/>
      </c>
    </row>
    <row r="1999">
      <c r="A1999" s="5" t="n"/>
      <c r="B1999" s="5" t="n"/>
      <c r="C1999" s="5" t="n"/>
      <c r="D1999" s="5" t="n"/>
      <c r="E1999" s="6">
        <f>IF(B1999&amp;""="","",IFERROR(INDEX('الطلاب'!$B$6:$B$305,MATCH(B1999&amp;"",'الطلاب'!$A$6:$A$305,0))&amp;"","كود غير موجود"))</f>
        <v/>
      </c>
      <c r="F1999" s="6">
        <f>IF(B1999&amp;""="","",IFERROR(INDEX('الطلاب'!$C$6:$C$305,MATCH(B1999&amp;"",'الطلاب'!$A$6:$A$305,0))&amp;"",""))</f>
        <v/>
      </c>
    </row>
    <row r="2000">
      <c r="A2000" s="5" t="n"/>
      <c r="B2000" s="5" t="n"/>
      <c r="C2000" s="5" t="n"/>
      <c r="D2000" s="5" t="n"/>
      <c r="E2000" s="6">
        <f>IF(B2000&amp;""="","",IFERROR(INDEX('الطلاب'!$B$6:$B$305,MATCH(B2000&amp;"",'الطلاب'!$A$6:$A$305,0))&amp;"","كود غير موجود"))</f>
        <v/>
      </c>
      <c r="F2000" s="6">
        <f>IF(B2000&amp;""="","",IFERROR(INDEX('الطلاب'!$C$6:$C$305,MATCH(B2000&amp;"",'الطلاب'!$A$6:$A$305,0))&amp;"",""))</f>
        <v/>
      </c>
    </row>
    <row r="2001">
      <c r="A2001" s="5" t="n"/>
      <c r="B2001" s="5" t="n"/>
      <c r="C2001" s="5" t="n"/>
      <c r="D2001" s="5" t="n"/>
      <c r="E2001" s="6">
        <f>IF(B2001&amp;""="","",IFERROR(INDEX('الطلاب'!$B$6:$B$305,MATCH(B2001&amp;"",'الطلاب'!$A$6:$A$305,0))&amp;"","كود غير موجود"))</f>
        <v/>
      </c>
      <c r="F2001" s="6">
        <f>IF(B2001&amp;""="","",IFERROR(INDEX('الطلاب'!$C$6:$C$305,MATCH(B2001&amp;"",'الطلاب'!$A$6:$A$305,0))&amp;"",""))</f>
        <v/>
      </c>
    </row>
    <row r="2002">
      <c r="A2002" s="5" t="n"/>
      <c r="B2002" s="5" t="n"/>
      <c r="C2002" s="5" t="n"/>
      <c r="D2002" s="5" t="n"/>
      <c r="E2002" s="6">
        <f>IF(B2002&amp;""="","",IFERROR(INDEX('الطلاب'!$B$6:$B$305,MATCH(B2002&amp;"",'الطلاب'!$A$6:$A$305,0))&amp;"","كود غير موجود"))</f>
        <v/>
      </c>
      <c r="F2002" s="6">
        <f>IF(B2002&amp;""="","",IFERROR(INDEX('الطلاب'!$C$6:$C$305,MATCH(B2002&amp;"",'الطلاب'!$A$6:$A$305,0))&amp;"",""))</f>
        <v/>
      </c>
    </row>
    <row r="2003">
      <c r="A2003" s="5" t="n"/>
      <c r="B2003" s="5" t="n"/>
      <c r="C2003" s="5" t="n"/>
      <c r="D2003" s="5" t="n"/>
      <c r="E2003" s="6">
        <f>IF(B2003&amp;""="","",IFERROR(INDEX('الطلاب'!$B$6:$B$305,MATCH(B2003&amp;"",'الطلاب'!$A$6:$A$305,0))&amp;"","كود غير موجود"))</f>
        <v/>
      </c>
      <c r="F2003" s="6">
        <f>IF(B2003&amp;""="","",IFERROR(INDEX('الطلاب'!$C$6:$C$305,MATCH(B2003&amp;"",'الطلاب'!$A$6:$A$305,0))&amp;"",""))</f>
        <v/>
      </c>
    </row>
    <row r="2004">
      <c r="A2004" s="5" t="n"/>
      <c r="B2004" s="5" t="n"/>
      <c r="C2004" s="5" t="n"/>
      <c r="D2004" s="5" t="n"/>
      <c r="E2004" s="6">
        <f>IF(B2004&amp;""="","",IFERROR(INDEX('الطلاب'!$B$6:$B$305,MATCH(B2004&amp;"",'الطلاب'!$A$6:$A$305,0))&amp;"","كود غير موجود"))</f>
        <v/>
      </c>
      <c r="F2004" s="6">
        <f>IF(B2004&amp;""="","",IFERROR(INDEX('الطلاب'!$C$6:$C$305,MATCH(B2004&amp;"",'الطلاب'!$A$6:$A$305,0))&amp;"",""))</f>
        <v/>
      </c>
    </row>
    <row r="2005">
      <c r="A2005" s="5" t="n"/>
      <c r="B2005" s="5" t="n"/>
      <c r="C2005" s="5" t="n"/>
      <c r="D2005" s="5" t="n"/>
      <c r="E2005" s="6">
        <f>IF(B2005&amp;""="","",IFERROR(INDEX('الطلاب'!$B$6:$B$305,MATCH(B2005&amp;"",'الطلاب'!$A$6:$A$305,0))&amp;"","كود غير موجود"))</f>
        <v/>
      </c>
      <c r="F2005" s="6">
        <f>IF(B2005&amp;""="","",IFERROR(INDEX('الطلاب'!$C$6:$C$305,MATCH(B2005&amp;"",'الطلاب'!$A$6:$A$305,0))&amp;"",""))</f>
        <v/>
      </c>
    </row>
  </sheetData>
  <autoFilter ref="A5:F2005"/>
  <mergeCells count="2">
    <mergeCell ref="A2:F2"/>
    <mergeCell ref="A1:F1"/>
  </mergeCells>
  <conditionalFormatting sqref="A6:F2005">
    <cfRule type="expression" priority="1" dxfId="0">
      <formula>$C6="لم يسلّم"</formula>
    </cfRule>
    <cfRule type="expression" priority="2" dxfId="1">
      <formula>$C6="سلّم متأخرًا"</formula>
    </cfRule>
  </conditionalFormatting>
  <conditionalFormatting sqref="E6:E2005">
    <cfRule type="expression" priority="3" dxfId="0">
      <formula>E6="كود غير موجود"</formula>
    </cfRule>
  </conditionalFormatting>
  <dataValidations count="3">
    <dataValidation sqref="A6:A2005" showDropDown="0" showInputMessage="0" showErrorMessage="0" allowBlank="1" type="list">
      <formula1>='الواجبات'!$A$6:$A$305</formula1>
    </dataValidation>
    <dataValidation sqref="B6:B2005" showDropDown="0" showInputMessage="0" showErrorMessage="0" allowBlank="1" type="list">
      <formula1>='الطلاب'!$A$6:$A$305</formula1>
    </dataValidation>
    <dataValidation sqref="C6:C2005" showDropDown="0" showInputMessage="0" showErrorMessage="0" allowBlank="1" type="list">
      <formula1>"سلّم في الموعد,سلّم متأخرًا,لم يسلّم"</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F1005"/>
  <sheetViews>
    <sheetView showGridLines="1" rightToLeft="1" workbookViewId="0">
      <pane ySplit="5" topLeftCell="A6" activePane="bottomLeft" state="frozen"/>
      <selection pane="bottomLeft" activeCell="A1" sqref="A1"/>
    </sheetView>
  </sheetViews>
  <sheetFormatPr baseColWidth="8" defaultRowHeight="15"/>
  <cols>
    <col width="13" customWidth="1" min="1" max="1"/>
    <col width="11" customWidth="1" min="2" max="2"/>
    <col width="12" customWidth="1" min="3" max="3"/>
    <col width="36" customWidth="1" min="4" max="4"/>
    <col width="24" customWidth="1" min="5" max="5"/>
    <col width="14" customWidth="1" min="6" max="6"/>
  </cols>
  <sheetData>
    <row r="1" ht="26" customHeight="1">
      <c r="A1" s="10" t="inlineStr">
        <is>
          <t>شيت متابعة الواجبات والسلوك للمعلم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كود الطالب</t>
        </is>
      </c>
      <c r="C5" s="15" t="inlineStr">
        <is>
          <t>النوع</t>
        </is>
      </c>
      <c r="D5" s="15" t="inlineStr">
        <is>
          <t>الملاحظة</t>
        </is>
      </c>
      <c r="E5" s="15" t="inlineStr">
        <is>
          <t>الطالب</t>
        </is>
      </c>
      <c r="F5" s="15" t="inlineStr">
        <is>
          <t>الفصل</t>
        </is>
      </c>
    </row>
    <row r="6">
      <c r="A6" s="18" t="n">
        <v>46300</v>
      </c>
      <c r="B6" s="5" t="inlineStr">
        <is>
          <t>S01</t>
        </is>
      </c>
      <c r="C6" s="5" t="inlineStr">
        <is>
          <t>إيجابي</t>
        </is>
      </c>
      <c r="D6" s="5" t="inlineStr">
        <is>
          <t>شارك بفاعلية في الحصة</t>
        </is>
      </c>
      <c r="E6" s="6">
        <f>IF(B6&amp;""="","",IFERROR(INDEX('الطلاب'!$B$6:$B$305,MATCH(B6&amp;"",'الطلاب'!$A$6:$A$305,0))&amp;"","كود غير موجود"))</f>
        <v/>
      </c>
      <c r="F6" s="6">
        <f>IF(B6&amp;""="","",IFERROR(INDEX('الطلاب'!$C$6:$C$305,MATCH(B6&amp;"",'الطلاب'!$A$6:$A$305,0))&amp;"",""))</f>
        <v/>
      </c>
    </row>
    <row r="7">
      <c r="A7" s="18" t="n">
        <v>46301</v>
      </c>
      <c r="B7" s="5" t="inlineStr">
        <is>
          <t>S03</t>
        </is>
      </c>
      <c r="C7" s="5" t="inlineStr">
        <is>
          <t>تنبيه</t>
        </is>
      </c>
      <c r="D7" s="5" t="inlineStr">
        <is>
          <t>نسي أدواته</t>
        </is>
      </c>
      <c r="E7" s="6">
        <f>IF(B7&amp;""="","",IFERROR(INDEX('الطلاب'!$B$6:$B$305,MATCH(B7&amp;"",'الطلاب'!$A$6:$A$305,0))&amp;"","كود غير موجود"))</f>
        <v/>
      </c>
      <c r="F7" s="6">
        <f>IF(B7&amp;""="","",IFERROR(INDEX('الطلاب'!$C$6:$C$305,MATCH(B7&amp;"",'الطلاب'!$A$6:$A$305,0))&amp;"",""))</f>
        <v/>
      </c>
    </row>
    <row r="8">
      <c r="A8" s="18" t="n">
        <v>46303</v>
      </c>
      <c r="B8" s="5" t="inlineStr">
        <is>
          <t>S03</t>
        </is>
      </c>
      <c r="C8" s="5" t="inlineStr">
        <is>
          <t>تنبيه</t>
        </is>
      </c>
      <c r="D8" s="5" t="inlineStr">
        <is>
          <t>تكرر الحديث أثناء الشرح</t>
        </is>
      </c>
      <c r="E8" s="6">
        <f>IF(B8&amp;""="","",IFERROR(INDEX('الطلاب'!$B$6:$B$305,MATCH(B8&amp;"",'الطلاب'!$A$6:$A$305,0))&amp;"","كود غير موجود"))</f>
        <v/>
      </c>
      <c r="F8" s="6">
        <f>IF(B8&amp;""="","",IFERROR(INDEX('الطلاب'!$C$6:$C$305,MATCH(B8&amp;"",'الطلاب'!$A$6:$A$305,0))&amp;"",""))</f>
        <v/>
      </c>
    </row>
    <row r="9">
      <c r="A9" s="18" t="n">
        <v>46307</v>
      </c>
      <c r="B9" s="5" t="inlineStr">
        <is>
          <t>S05</t>
        </is>
      </c>
      <c r="C9" s="5" t="inlineStr">
        <is>
          <t>تنبيه</t>
        </is>
      </c>
      <c r="D9" s="5" t="inlineStr">
        <is>
          <t>تأخر عن بداية الحصة</t>
        </is>
      </c>
      <c r="E9" s="6">
        <f>IF(B9&amp;""="","",IFERROR(INDEX('الطلاب'!$B$6:$B$305,MATCH(B9&amp;"",'الطلاب'!$A$6:$A$305,0))&amp;"","كود غير موجود"))</f>
        <v/>
      </c>
      <c r="F9" s="6">
        <f>IF(B9&amp;""="","",IFERROR(INDEX('الطلاب'!$C$6:$C$305,MATCH(B9&amp;"",'الطلاب'!$A$6:$A$305,0))&amp;"",""))</f>
        <v/>
      </c>
    </row>
    <row r="10">
      <c r="A10" s="18" t="n">
        <v>46309</v>
      </c>
      <c r="B10" s="5" t="inlineStr">
        <is>
          <t>S02</t>
        </is>
      </c>
      <c r="C10" s="5" t="inlineStr">
        <is>
          <t>إيجابي</t>
        </is>
      </c>
      <c r="D10" s="5" t="inlineStr">
        <is>
          <t>ساعد زميله في حل التمرين</t>
        </is>
      </c>
      <c r="E10" s="6">
        <f>IF(B10&amp;""="","",IFERROR(INDEX('الطلاب'!$B$6:$B$305,MATCH(B10&amp;"",'الطلاب'!$A$6:$A$305,0))&amp;"","كود غير موجود"))</f>
        <v/>
      </c>
      <c r="F10" s="6">
        <f>IF(B10&amp;""="","",IFERROR(INDEX('الطلاب'!$C$6:$C$305,MATCH(B10&amp;"",'الطلاب'!$A$6:$A$305,0))&amp;"",""))</f>
        <v/>
      </c>
    </row>
    <row r="11">
      <c r="A11" s="18" t="n">
        <v>46310</v>
      </c>
      <c r="B11" s="5" t="inlineStr">
        <is>
          <t>S08</t>
        </is>
      </c>
      <c r="C11" s="5" t="inlineStr">
        <is>
          <t>تنبيه</t>
        </is>
      </c>
      <c r="D11" s="5" t="inlineStr">
        <is>
          <t>تكرر الحديث أثناء الشرح</t>
        </is>
      </c>
      <c r="E11" s="6">
        <f>IF(B11&amp;""="","",IFERROR(INDEX('الطلاب'!$B$6:$B$305,MATCH(B11&amp;"",'الطلاب'!$A$6:$A$305,0))&amp;"","كود غير موجود"))</f>
        <v/>
      </c>
      <c r="F11" s="6">
        <f>IF(B11&amp;""="","",IFERROR(INDEX('الطلاب'!$C$6:$C$305,MATCH(B11&amp;"",'الطلاب'!$A$6:$A$305,0))&amp;"",""))</f>
        <v/>
      </c>
    </row>
    <row r="12">
      <c r="A12" s="18" t="n">
        <v>46313</v>
      </c>
      <c r="B12" s="5" t="inlineStr">
        <is>
          <t>S08</t>
        </is>
      </c>
      <c r="C12" s="5" t="inlineStr">
        <is>
          <t>تنبيه</t>
        </is>
      </c>
      <c r="D12" s="5" t="inlineStr">
        <is>
          <t>نسي أدواته</t>
        </is>
      </c>
      <c r="E12" s="6">
        <f>IF(B12&amp;""="","",IFERROR(INDEX('الطلاب'!$B$6:$B$305,MATCH(B12&amp;"",'الطلاب'!$A$6:$A$305,0))&amp;"","كود غير موجود"))</f>
        <v/>
      </c>
      <c r="F12" s="6">
        <f>IF(B12&amp;""="","",IFERROR(INDEX('الطلاب'!$C$6:$C$305,MATCH(B12&amp;"",'الطلاب'!$A$6:$A$305,0))&amp;"",""))</f>
        <v/>
      </c>
    </row>
    <row r="13">
      <c r="A13" s="18" t="n">
        <v>46315</v>
      </c>
      <c r="B13" s="5" t="inlineStr">
        <is>
          <t>S08</t>
        </is>
      </c>
      <c r="C13" s="5" t="inlineStr">
        <is>
          <t>تنبيه</t>
        </is>
      </c>
      <c r="D13" s="5" t="inlineStr">
        <is>
          <t>تأخر عن بداية الحصة</t>
        </is>
      </c>
      <c r="E13" s="6">
        <f>IF(B13&amp;""="","",IFERROR(INDEX('الطلاب'!$B$6:$B$305,MATCH(B13&amp;"",'الطلاب'!$A$6:$A$305,0))&amp;"","كود غير موجود"))</f>
        <v/>
      </c>
      <c r="F13" s="6">
        <f>IF(B13&amp;""="","",IFERROR(INDEX('الطلاب'!$C$6:$C$305,MATCH(B13&amp;"",'الطلاب'!$A$6:$A$305,0))&amp;"",""))</f>
        <v/>
      </c>
    </row>
    <row r="14">
      <c r="A14" s="18" t="n">
        <v>46316</v>
      </c>
      <c r="B14" s="5" t="inlineStr">
        <is>
          <t>S06</t>
        </is>
      </c>
      <c r="C14" s="5" t="inlineStr">
        <is>
          <t>إيجابي</t>
        </is>
      </c>
      <c r="D14" s="5" t="inlineStr">
        <is>
          <t>التزم بالتعليمات طوال الحصة</t>
        </is>
      </c>
      <c r="E14" s="6">
        <f>IF(B14&amp;""="","",IFERROR(INDEX('الطلاب'!$B$6:$B$305,MATCH(B14&amp;"",'الطلاب'!$A$6:$A$305,0))&amp;"","كود غير موجود"))</f>
        <v/>
      </c>
      <c r="F14" s="6">
        <f>IF(B14&amp;""="","",IFERROR(INDEX('الطلاب'!$C$6:$C$305,MATCH(B14&amp;"",'الطلاب'!$A$6:$A$305,0))&amp;"",""))</f>
        <v/>
      </c>
    </row>
    <row r="15">
      <c r="A15" s="18" t="n">
        <v>46320</v>
      </c>
      <c r="B15" s="5" t="inlineStr">
        <is>
          <t>S09</t>
        </is>
      </c>
      <c r="C15" s="5" t="inlineStr">
        <is>
          <t>إيجابي</t>
        </is>
      </c>
      <c r="D15" s="5" t="inlineStr">
        <is>
          <t>شارك في تنظيم الفصل</t>
        </is>
      </c>
      <c r="E15" s="6">
        <f>IF(B15&amp;""="","",IFERROR(INDEX('الطلاب'!$B$6:$B$305,MATCH(B15&amp;"",'الطلاب'!$A$6:$A$305,0))&amp;"","كود غير موجود"))</f>
        <v/>
      </c>
      <c r="F15" s="6">
        <f>IF(B15&amp;""="","",IFERROR(INDEX('الطلاب'!$C$6:$C$305,MATCH(B15&amp;"",'الطلاب'!$A$6:$A$305,0))&amp;"",""))</f>
        <v/>
      </c>
    </row>
    <row r="16">
      <c r="A16" s="18" t="n">
        <v>46322</v>
      </c>
      <c r="B16" s="5" t="inlineStr">
        <is>
          <t>S03</t>
        </is>
      </c>
      <c r="C16" s="5" t="inlineStr">
        <is>
          <t>تنبيه</t>
        </is>
      </c>
      <c r="D16" s="5" t="inlineStr">
        <is>
          <t>لم يحضر كراسة الواجب</t>
        </is>
      </c>
      <c r="E16" s="6">
        <f>IF(B16&amp;""="","",IFERROR(INDEX('الطلاب'!$B$6:$B$305,MATCH(B16&amp;"",'الطلاب'!$A$6:$A$305,0))&amp;"","كود غير موجود"))</f>
        <v/>
      </c>
      <c r="F16" s="6">
        <f>IF(B16&amp;""="","",IFERROR(INDEX('الطلاب'!$C$6:$C$305,MATCH(B16&amp;"",'الطلاب'!$A$6:$A$305,0))&amp;"",""))</f>
        <v/>
      </c>
    </row>
    <row r="17">
      <c r="A17" s="18" t="n">
        <v>46323</v>
      </c>
      <c r="B17" s="5" t="inlineStr">
        <is>
          <t>S04</t>
        </is>
      </c>
      <c r="C17" s="5" t="inlineStr">
        <is>
          <t>إيجابي</t>
        </is>
      </c>
      <c r="D17" s="5" t="inlineStr">
        <is>
          <t>أنجز نشاط الحصة بإتقان</t>
        </is>
      </c>
      <c r="E17" s="6">
        <f>IF(B17&amp;""="","",IFERROR(INDEX('الطلاب'!$B$6:$B$305,MATCH(B17&amp;"",'الطلاب'!$A$6:$A$305,0))&amp;"","كود غير موجود"))</f>
        <v/>
      </c>
      <c r="F17" s="6">
        <f>IF(B17&amp;""="","",IFERROR(INDEX('الطلاب'!$C$6:$C$305,MATCH(B17&amp;"",'الطلاب'!$A$6:$A$305,0))&amp;"",""))</f>
        <v/>
      </c>
    </row>
    <row r="18">
      <c r="A18" s="18" t="n">
        <v>46325</v>
      </c>
      <c r="B18" s="5" t="inlineStr">
        <is>
          <t>S01</t>
        </is>
      </c>
      <c r="C18" s="5" t="inlineStr">
        <is>
          <t>إيجابي</t>
        </is>
      </c>
      <c r="D18" s="5" t="inlineStr">
        <is>
          <t>ساعد في توزيع الأوراق</t>
        </is>
      </c>
      <c r="E18" s="6">
        <f>IF(B18&amp;""="","",IFERROR(INDEX('الطلاب'!$B$6:$B$305,MATCH(B18&amp;"",'الطلاب'!$A$6:$A$305,0))&amp;"","كود غير موجود"))</f>
        <v/>
      </c>
      <c r="F18" s="6">
        <f>IF(B18&amp;""="","",IFERROR(INDEX('الطلاب'!$C$6:$C$305,MATCH(B18&amp;"",'الطلاب'!$A$6:$A$305,0))&amp;"",""))</f>
        <v/>
      </c>
    </row>
    <row r="19">
      <c r="A19" s="18" t="n"/>
      <c r="B19" s="5" t="n"/>
      <c r="C19" s="5" t="n"/>
      <c r="D19" s="5" t="n"/>
      <c r="E19" s="6">
        <f>IF(B19&amp;""="","",IFERROR(INDEX('الطلاب'!$B$6:$B$305,MATCH(B19&amp;"",'الطلاب'!$A$6:$A$305,0))&amp;"","كود غير موجود"))</f>
        <v/>
      </c>
      <c r="F19" s="6">
        <f>IF(B19&amp;""="","",IFERROR(INDEX('الطلاب'!$C$6:$C$305,MATCH(B19&amp;"",'الطلاب'!$A$6:$A$305,0))&amp;"",""))</f>
        <v/>
      </c>
    </row>
    <row r="20">
      <c r="A20" s="18" t="n"/>
      <c r="B20" s="5" t="n"/>
      <c r="C20" s="5" t="n"/>
      <c r="D20" s="5" t="n"/>
      <c r="E20" s="6">
        <f>IF(B20&amp;""="","",IFERROR(INDEX('الطلاب'!$B$6:$B$305,MATCH(B20&amp;"",'الطلاب'!$A$6:$A$305,0))&amp;"","كود غير موجود"))</f>
        <v/>
      </c>
      <c r="F20" s="6">
        <f>IF(B20&amp;""="","",IFERROR(INDEX('الطلاب'!$C$6:$C$305,MATCH(B20&amp;"",'الطلاب'!$A$6:$A$305,0))&amp;"",""))</f>
        <v/>
      </c>
    </row>
    <row r="21">
      <c r="A21" s="18" t="n"/>
      <c r="B21" s="5" t="n"/>
      <c r="C21" s="5" t="n"/>
      <c r="D21" s="5" t="n"/>
      <c r="E21" s="6">
        <f>IF(B21&amp;""="","",IFERROR(INDEX('الطلاب'!$B$6:$B$305,MATCH(B21&amp;"",'الطلاب'!$A$6:$A$305,0))&amp;"","كود غير موجود"))</f>
        <v/>
      </c>
      <c r="F21" s="6">
        <f>IF(B21&amp;""="","",IFERROR(INDEX('الطلاب'!$C$6:$C$305,MATCH(B21&amp;"",'الطلاب'!$A$6:$A$305,0))&amp;"",""))</f>
        <v/>
      </c>
    </row>
    <row r="22">
      <c r="A22" s="18" t="n"/>
      <c r="B22" s="5" t="n"/>
      <c r="C22" s="5" t="n"/>
      <c r="D22" s="5" t="n"/>
      <c r="E22" s="6">
        <f>IF(B22&amp;""="","",IFERROR(INDEX('الطلاب'!$B$6:$B$305,MATCH(B22&amp;"",'الطلاب'!$A$6:$A$305,0))&amp;"","كود غير موجود"))</f>
        <v/>
      </c>
      <c r="F22" s="6">
        <f>IF(B22&amp;""="","",IFERROR(INDEX('الطلاب'!$C$6:$C$305,MATCH(B22&amp;"",'الطلاب'!$A$6:$A$305,0))&amp;"",""))</f>
        <v/>
      </c>
    </row>
    <row r="23">
      <c r="A23" s="18" t="n"/>
      <c r="B23" s="5" t="n"/>
      <c r="C23" s="5" t="n"/>
      <c r="D23" s="5" t="n"/>
      <c r="E23" s="6">
        <f>IF(B23&amp;""="","",IFERROR(INDEX('الطلاب'!$B$6:$B$305,MATCH(B23&amp;"",'الطلاب'!$A$6:$A$305,0))&amp;"","كود غير موجود"))</f>
        <v/>
      </c>
      <c r="F23" s="6">
        <f>IF(B23&amp;""="","",IFERROR(INDEX('الطلاب'!$C$6:$C$305,MATCH(B23&amp;"",'الطلاب'!$A$6:$A$305,0))&amp;"",""))</f>
        <v/>
      </c>
    </row>
    <row r="24">
      <c r="A24" s="18" t="n"/>
      <c r="B24" s="5" t="n"/>
      <c r="C24" s="5" t="n"/>
      <c r="D24" s="5" t="n"/>
      <c r="E24" s="6">
        <f>IF(B24&amp;""="","",IFERROR(INDEX('الطلاب'!$B$6:$B$305,MATCH(B24&amp;"",'الطلاب'!$A$6:$A$305,0))&amp;"","كود غير موجود"))</f>
        <v/>
      </c>
      <c r="F24" s="6">
        <f>IF(B24&amp;""="","",IFERROR(INDEX('الطلاب'!$C$6:$C$305,MATCH(B24&amp;"",'الطلاب'!$A$6:$A$305,0))&amp;"",""))</f>
        <v/>
      </c>
    </row>
    <row r="25">
      <c r="A25" s="18" t="n"/>
      <c r="B25" s="5" t="n"/>
      <c r="C25" s="5" t="n"/>
      <c r="D25" s="5" t="n"/>
      <c r="E25" s="6">
        <f>IF(B25&amp;""="","",IFERROR(INDEX('الطلاب'!$B$6:$B$305,MATCH(B25&amp;"",'الطلاب'!$A$6:$A$305,0))&amp;"","كود غير موجود"))</f>
        <v/>
      </c>
      <c r="F25" s="6">
        <f>IF(B25&amp;""="","",IFERROR(INDEX('الطلاب'!$C$6:$C$305,MATCH(B25&amp;"",'الطلاب'!$A$6:$A$305,0))&amp;"",""))</f>
        <v/>
      </c>
    </row>
    <row r="26">
      <c r="A26" s="18" t="n"/>
      <c r="B26" s="5" t="n"/>
      <c r="C26" s="5" t="n"/>
      <c r="D26" s="5" t="n"/>
      <c r="E26" s="6">
        <f>IF(B26&amp;""="","",IFERROR(INDEX('الطلاب'!$B$6:$B$305,MATCH(B26&amp;"",'الطلاب'!$A$6:$A$305,0))&amp;"","كود غير موجود"))</f>
        <v/>
      </c>
      <c r="F26" s="6">
        <f>IF(B26&amp;""="","",IFERROR(INDEX('الطلاب'!$C$6:$C$305,MATCH(B26&amp;"",'الطلاب'!$A$6:$A$305,0))&amp;"",""))</f>
        <v/>
      </c>
    </row>
    <row r="27">
      <c r="A27" s="18" t="n"/>
      <c r="B27" s="5" t="n"/>
      <c r="C27" s="5" t="n"/>
      <c r="D27" s="5" t="n"/>
      <c r="E27" s="6">
        <f>IF(B27&amp;""="","",IFERROR(INDEX('الطلاب'!$B$6:$B$305,MATCH(B27&amp;"",'الطلاب'!$A$6:$A$305,0))&amp;"","كود غير موجود"))</f>
        <v/>
      </c>
      <c r="F27" s="6">
        <f>IF(B27&amp;""="","",IFERROR(INDEX('الطلاب'!$C$6:$C$305,MATCH(B27&amp;"",'الطلاب'!$A$6:$A$305,0))&amp;"",""))</f>
        <v/>
      </c>
    </row>
    <row r="28">
      <c r="A28" s="18" t="n"/>
      <c r="B28" s="5" t="n"/>
      <c r="C28" s="5" t="n"/>
      <c r="D28" s="5" t="n"/>
      <c r="E28" s="6">
        <f>IF(B28&amp;""="","",IFERROR(INDEX('الطلاب'!$B$6:$B$305,MATCH(B28&amp;"",'الطلاب'!$A$6:$A$305,0))&amp;"","كود غير موجود"))</f>
        <v/>
      </c>
      <c r="F28" s="6">
        <f>IF(B28&amp;""="","",IFERROR(INDEX('الطلاب'!$C$6:$C$305,MATCH(B28&amp;"",'الطلاب'!$A$6:$A$305,0))&amp;"",""))</f>
        <v/>
      </c>
    </row>
    <row r="29">
      <c r="A29" s="18" t="n"/>
      <c r="B29" s="5" t="n"/>
      <c r="C29" s="5" t="n"/>
      <c r="D29" s="5" t="n"/>
      <c r="E29" s="6">
        <f>IF(B29&amp;""="","",IFERROR(INDEX('الطلاب'!$B$6:$B$305,MATCH(B29&amp;"",'الطلاب'!$A$6:$A$305,0))&amp;"","كود غير موجود"))</f>
        <v/>
      </c>
      <c r="F29" s="6">
        <f>IF(B29&amp;""="","",IFERROR(INDEX('الطلاب'!$C$6:$C$305,MATCH(B29&amp;"",'الطلاب'!$A$6:$A$305,0))&amp;"",""))</f>
        <v/>
      </c>
    </row>
    <row r="30">
      <c r="A30" s="18" t="n"/>
      <c r="B30" s="5" t="n"/>
      <c r="C30" s="5" t="n"/>
      <c r="D30" s="5" t="n"/>
      <c r="E30" s="6">
        <f>IF(B30&amp;""="","",IFERROR(INDEX('الطلاب'!$B$6:$B$305,MATCH(B30&amp;"",'الطلاب'!$A$6:$A$305,0))&amp;"","كود غير موجود"))</f>
        <v/>
      </c>
      <c r="F30" s="6">
        <f>IF(B30&amp;""="","",IFERROR(INDEX('الطلاب'!$C$6:$C$305,MATCH(B30&amp;"",'الطلاب'!$A$6:$A$305,0))&amp;"",""))</f>
        <v/>
      </c>
    </row>
    <row r="31">
      <c r="A31" s="18" t="n"/>
      <c r="B31" s="5" t="n"/>
      <c r="C31" s="5" t="n"/>
      <c r="D31" s="5" t="n"/>
      <c r="E31" s="6">
        <f>IF(B31&amp;""="","",IFERROR(INDEX('الطلاب'!$B$6:$B$305,MATCH(B31&amp;"",'الطلاب'!$A$6:$A$305,0))&amp;"","كود غير موجود"))</f>
        <v/>
      </c>
      <c r="F31" s="6">
        <f>IF(B31&amp;""="","",IFERROR(INDEX('الطلاب'!$C$6:$C$305,MATCH(B31&amp;"",'الطلاب'!$A$6:$A$305,0))&amp;"",""))</f>
        <v/>
      </c>
    </row>
    <row r="32">
      <c r="A32" s="18" t="n"/>
      <c r="B32" s="5" t="n"/>
      <c r="C32" s="5" t="n"/>
      <c r="D32" s="5" t="n"/>
      <c r="E32" s="6">
        <f>IF(B32&amp;""="","",IFERROR(INDEX('الطلاب'!$B$6:$B$305,MATCH(B32&amp;"",'الطلاب'!$A$6:$A$305,0))&amp;"","كود غير موجود"))</f>
        <v/>
      </c>
      <c r="F32" s="6">
        <f>IF(B32&amp;""="","",IFERROR(INDEX('الطلاب'!$C$6:$C$305,MATCH(B32&amp;"",'الطلاب'!$A$6:$A$305,0))&amp;"",""))</f>
        <v/>
      </c>
    </row>
    <row r="33">
      <c r="A33" s="18" t="n"/>
      <c r="B33" s="5" t="n"/>
      <c r="C33" s="5" t="n"/>
      <c r="D33" s="5" t="n"/>
      <c r="E33" s="6">
        <f>IF(B33&amp;""="","",IFERROR(INDEX('الطلاب'!$B$6:$B$305,MATCH(B33&amp;"",'الطلاب'!$A$6:$A$305,0))&amp;"","كود غير موجود"))</f>
        <v/>
      </c>
      <c r="F33" s="6">
        <f>IF(B33&amp;""="","",IFERROR(INDEX('الطلاب'!$C$6:$C$305,MATCH(B33&amp;"",'الطلاب'!$A$6:$A$305,0))&amp;"",""))</f>
        <v/>
      </c>
    </row>
    <row r="34">
      <c r="A34" s="18" t="n"/>
      <c r="B34" s="5" t="n"/>
      <c r="C34" s="5" t="n"/>
      <c r="D34" s="5" t="n"/>
      <c r="E34" s="6">
        <f>IF(B34&amp;""="","",IFERROR(INDEX('الطلاب'!$B$6:$B$305,MATCH(B34&amp;"",'الطلاب'!$A$6:$A$305,0))&amp;"","كود غير موجود"))</f>
        <v/>
      </c>
      <c r="F34" s="6">
        <f>IF(B34&amp;""="","",IFERROR(INDEX('الطلاب'!$C$6:$C$305,MATCH(B34&amp;"",'الطلاب'!$A$6:$A$305,0))&amp;"",""))</f>
        <v/>
      </c>
    </row>
    <row r="35">
      <c r="A35" s="18" t="n"/>
      <c r="B35" s="5" t="n"/>
      <c r="C35" s="5" t="n"/>
      <c r="D35" s="5" t="n"/>
      <c r="E35" s="6">
        <f>IF(B35&amp;""="","",IFERROR(INDEX('الطلاب'!$B$6:$B$305,MATCH(B35&amp;"",'الطلاب'!$A$6:$A$305,0))&amp;"","كود غير موجود"))</f>
        <v/>
      </c>
      <c r="F35" s="6">
        <f>IF(B35&amp;""="","",IFERROR(INDEX('الطلاب'!$C$6:$C$305,MATCH(B35&amp;"",'الطلاب'!$A$6:$A$305,0))&amp;"",""))</f>
        <v/>
      </c>
    </row>
    <row r="36">
      <c r="A36" s="18" t="n"/>
      <c r="B36" s="5" t="n"/>
      <c r="C36" s="5" t="n"/>
      <c r="D36" s="5" t="n"/>
      <c r="E36" s="6">
        <f>IF(B36&amp;""="","",IFERROR(INDEX('الطلاب'!$B$6:$B$305,MATCH(B36&amp;"",'الطلاب'!$A$6:$A$305,0))&amp;"","كود غير موجود"))</f>
        <v/>
      </c>
      <c r="F36" s="6">
        <f>IF(B36&amp;""="","",IFERROR(INDEX('الطلاب'!$C$6:$C$305,MATCH(B36&amp;"",'الطلاب'!$A$6:$A$305,0))&amp;"",""))</f>
        <v/>
      </c>
    </row>
    <row r="37">
      <c r="A37" s="18" t="n"/>
      <c r="B37" s="5" t="n"/>
      <c r="C37" s="5" t="n"/>
      <c r="D37" s="5" t="n"/>
      <c r="E37" s="6">
        <f>IF(B37&amp;""="","",IFERROR(INDEX('الطلاب'!$B$6:$B$305,MATCH(B37&amp;"",'الطلاب'!$A$6:$A$305,0))&amp;"","كود غير موجود"))</f>
        <v/>
      </c>
      <c r="F37" s="6">
        <f>IF(B37&amp;""="","",IFERROR(INDEX('الطلاب'!$C$6:$C$305,MATCH(B37&amp;"",'الطلاب'!$A$6:$A$305,0))&amp;"",""))</f>
        <v/>
      </c>
    </row>
    <row r="38">
      <c r="A38" s="18" t="n"/>
      <c r="B38" s="5" t="n"/>
      <c r="C38" s="5" t="n"/>
      <c r="D38" s="5" t="n"/>
      <c r="E38" s="6">
        <f>IF(B38&amp;""="","",IFERROR(INDEX('الطلاب'!$B$6:$B$305,MATCH(B38&amp;"",'الطلاب'!$A$6:$A$305,0))&amp;"","كود غير موجود"))</f>
        <v/>
      </c>
      <c r="F38" s="6">
        <f>IF(B38&amp;""="","",IFERROR(INDEX('الطلاب'!$C$6:$C$305,MATCH(B38&amp;"",'الطلاب'!$A$6:$A$305,0))&amp;"",""))</f>
        <v/>
      </c>
    </row>
    <row r="39">
      <c r="A39" s="18" t="n"/>
      <c r="B39" s="5" t="n"/>
      <c r="C39" s="5" t="n"/>
      <c r="D39" s="5" t="n"/>
      <c r="E39" s="6">
        <f>IF(B39&amp;""="","",IFERROR(INDEX('الطلاب'!$B$6:$B$305,MATCH(B39&amp;"",'الطلاب'!$A$6:$A$305,0))&amp;"","كود غير موجود"))</f>
        <v/>
      </c>
      <c r="F39" s="6">
        <f>IF(B39&amp;""="","",IFERROR(INDEX('الطلاب'!$C$6:$C$305,MATCH(B39&amp;"",'الطلاب'!$A$6:$A$305,0))&amp;"",""))</f>
        <v/>
      </c>
    </row>
    <row r="40">
      <c r="A40" s="18" t="n"/>
      <c r="B40" s="5" t="n"/>
      <c r="C40" s="5" t="n"/>
      <c r="D40" s="5" t="n"/>
      <c r="E40" s="6">
        <f>IF(B40&amp;""="","",IFERROR(INDEX('الطلاب'!$B$6:$B$305,MATCH(B40&amp;"",'الطلاب'!$A$6:$A$305,0))&amp;"","كود غير موجود"))</f>
        <v/>
      </c>
      <c r="F40" s="6">
        <f>IF(B40&amp;""="","",IFERROR(INDEX('الطلاب'!$C$6:$C$305,MATCH(B40&amp;"",'الطلاب'!$A$6:$A$305,0))&amp;"",""))</f>
        <v/>
      </c>
    </row>
    <row r="41">
      <c r="A41" s="18" t="n"/>
      <c r="B41" s="5" t="n"/>
      <c r="C41" s="5" t="n"/>
      <c r="D41" s="5" t="n"/>
      <c r="E41" s="6">
        <f>IF(B41&amp;""="","",IFERROR(INDEX('الطلاب'!$B$6:$B$305,MATCH(B41&amp;"",'الطلاب'!$A$6:$A$305,0))&amp;"","كود غير موجود"))</f>
        <v/>
      </c>
      <c r="F41" s="6">
        <f>IF(B41&amp;""="","",IFERROR(INDEX('الطلاب'!$C$6:$C$305,MATCH(B41&amp;"",'الطلاب'!$A$6:$A$305,0))&amp;"",""))</f>
        <v/>
      </c>
    </row>
    <row r="42">
      <c r="A42" s="18" t="n"/>
      <c r="B42" s="5" t="n"/>
      <c r="C42" s="5" t="n"/>
      <c r="D42" s="5" t="n"/>
      <c r="E42" s="6">
        <f>IF(B42&amp;""="","",IFERROR(INDEX('الطلاب'!$B$6:$B$305,MATCH(B42&amp;"",'الطلاب'!$A$6:$A$305,0))&amp;"","كود غير موجود"))</f>
        <v/>
      </c>
      <c r="F42" s="6">
        <f>IF(B42&amp;""="","",IFERROR(INDEX('الطلاب'!$C$6:$C$305,MATCH(B42&amp;"",'الطلاب'!$A$6:$A$305,0))&amp;"",""))</f>
        <v/>
      </c>
    </row>
    <row r="43">
      <c r="A43" s="18" t="n"/>
      <c r="B43" s="5" t="n"/>
      <c r="C43" s="5" t="n"/>
      <c r="D43" s="5" t="n"/>
      <c r="E43" s="6">
        <f>IF(B43&amp;""="","",IFERROR(INDEX('الطلاب'!$B$6:$B$305,MATCH(B43&amp;"",'الطلاب'!$A$6:$A$305,0))&amp;"","كود غير موجود"))</f>
        <v/>
      </c>
      <c r="F43" s="6">
        <f>IF(B43&amp;""="","",IFERROR(INDEX('الطلاب'!$C$6:$C$305,MATCH(B43&amp;"",'الطلاب'!$A$6:$A$305,0))&amp;"",""))</f>
        <v/>
      </c>
    </row>
    <row r="44">
      <c r="A44" s="18" t="n"/>
      <c r="B44" s="5" t="n"/>
      <c r="C44" s="5" t="n"/>
      <c r="D44" s="5" t="n"/>
      <c r="E44" s="6">
        <f>IF(B44&amp;""="","",IFERROR(INDEX('الطلاب'!$B$6:$B$305,MATCH(B44&amp;"",'الطلاب'!$A$6:$A$305,0))&amp;"","كود غير موجود"))</f>
        <v/>
      </c>
      <c r="F44" s="6">
        <f>IF(B44&amp;""="","",IFERROR(INDEX('الطلاب'!$C$6:$C$305,MATCH(B44&amp;"",'الطلاب'!$A$6:$A$305,0))&amp;"",""))</f>
        <v/>
      </c>
    </row>
    <row r="45">
      <c r="A45" s="18" t="n"/>
      <c r="B45" s="5" t="n"/>
      <c r="C45" s="5" t="n"/>
      <c r="D45" s="5" t="n"/>
      <c r="E45" s="6">
        <f>IF(B45&amp;""="","",IFERROR(INDEX('الطلاب'!$B$6:$B$305,MATCH(B45&amp;"",'الطلاب'!$A$6:$A$305,0))&amp;"","كود غير موجود"))</f>
        <v/>
      </c>
      <c r="F45" s="6">
        <f>IF(B45&amp;""="","",IFERROR(INDEX('الطلاب'!$C$6:$C$305,MATCH(B45&amp;"",'الطلاب'!$A$6:$A$305,0))&amp;"",""))</f>
        <v/>
      </c>
    </row>
    <row r="46">
      <c r="A46" s="18" t="n"/>
      <c r="B46" s="5" t="n"/>
      <c r="C46" s="5" t="n"/>
      <c r="D46" s="5" t="n"/>
      <c r="E46" s="6">
        <f>IF(B46&amp;""="","",IFERROR(INDEX('الطلاب'!$B$6:$B$305,MATCH(B46&amp;"",'الطلاب'!$A$6:$A$305,0))&amp;"","كود غير موجود"))</f>
        <v/>
      </c>
      <c r="F46" s="6">
        <f>IF(B46&amp;""="","",IFERROR(INDEX('الطلاب'!$C$6:$C$305,MATCH(B46&amp;"",'الطلاب'!$A$6:$A$305,0))&amp;"",""))</f>
        <v/>
      </c>
    </row>
    <row r="47">
      <c r="A47" s="18" t="n"/>
      <c r="B47" s="5" t="n"/>
      <c r="C47" s="5" t="n"/>
      <c r="D47" s="5" t="n"/>
      <c r="E47" s="6">
        <f>IF(B47&amp;""="","",IFERROR(INDEX('الطلاب'!$B$6:$B$305,MATCH(B47&amp;"",'الطلاب'!$A$6:$A$305,0))&amp;"","كود غير موجود"))</f>
        <v/>
      </c>
      <c r="F47" s="6">
        <f>IF(B47&amp;""="","",IFERROR(INDEX('الطلاب'!$C$6:$C$305,MATCH(B47&amp;"",'الطلاب'!$A$6:$A$305,0))&amp;"",""))</f>
        <v/>
      </c>
    </row>
    <row r="48">
      <c r="A48" s="18" t="n"/>
      <c r="B48" s="5" t="n"/>
      <c r="C48" s="5" t="n"/>
      <c r="D48" s="5" t="n"/>
      <c r="E48" s="6">
        <f>IF(B48&amp;""="","",IFERROR(INDEX('الطلاب'!$B$6:$B$305,MATCH(B48&amp;"",'الطلاب'!$A$6:$A$305,0))&amp;"","كود غير موجود"))</f>
        <v/>
      </c>
      <c r="F48" s="6">
        <f>IF(B48&amp;""="","",IFERROR(INDEX('الطلاب'!$C$6:$C$305,MATCH(B48&amp;"",'الطلاب'!$A$6:$A$305,0))&amp;"",""))</f>
        <v/>
      </c>
    </row>
    <row r="49">
      <c r="A49" s="18" t="n"/>
      <c r="B49" s="5" t="n"/>
      <c r="C49" s="5" t="n"/>
      <c r="D49" s="5" t="n"/>
      <c r="E49" s="6">
        <f>IF(B49&amp;""="","",IFERROR(INDEX('الطلاب'!$B$6:$B$305,MATCH(B49&amp;"",'الطلاب'!$A$6:$A$305,0))&amp;"","كود غير موجود"))</f>
        <v/>
      </c>
      <c r="F49" s="6">
        <f>IF(B49&amp;""="","",IFERROR(INDEX('الطلاب'!$C$6:$C$305,MATCH(B49&amp;"",'الطلاب'!$A$6:$A$305,0))&amp;"",""))</f>
        <v/>
      </c>
    </row>
    <row r="50">
      <c r="A50" s="18" t="n"/>
      <c r="B50" s="5" t="n"/>
      <c r="C50" s="5" t="n"/>
      <c r="D50" s="5" t="n"/>
      <c r="E50" s="6">
        <f>IF(B50&amp;""="","",IFERROR(INDEX('الطلاب'!$B$6:$B$305,MATCH(B50&amp;"",'الطلاب'!$A$6:$A$305,0))&amp;"","كود غير موجود"))</f>
        <v/>
      </c>
      <c r="F50" s="6">
        <f>IF(B50&amp;""="","",IFERROR(INDEX('الطلاب'!$C$6:$C$305,MATCH(B50&amp;"",'الطلاب'!$A$6:$A$305,0))&amp;"",""))</f>
        <v/>
      </c>
    </row>
    <row r="51">
      <c r="A51" s="18" t="n"/>
      <c r="B51" s="5" t="n"/>
      <c r="C51" s="5" t="n"/>
      <c r="D51" s="5" t="n"/>
      <c r="E51" s="6">
        <f>IF(B51&amp;""="","",IFERROR(INDEX('الطلاب'!$B$6:$B$305,MATCH(B51&amp;"",'الطلاب'!$A$6:$A$305,0))&amp;"","كود غير موجود"))</f>
        <v/>
      </c>
      <c r="F51" s="6">
        <f>IF(B51&amp;""="","",IFERROR(INDEX('الطلاب'!$C$6:$C$305,MATCH(B51&amp;"",'الطلاب'!$A$6:$A$305,0))&amp;"",""))</f>
        <v/>
      </c>
    </row>
    <row r="52">
      <c r="A52" s="18" t="n"/>
      <c r="B52" s="5" t="n"/>
      <c r="C52" s="5" t="n"/>
      <c r="D52" s="5" t="n"/>
      <c r="E52" s="6">
        <f>IF(B52&amp;""="","",IFERROR(INDEX('الطلاب'!$B$6:$B$305,MATCH(B52&amp;"",'الطلاب'!$A$6:$A$305,0))&amp;"","كود غير موجود"))</f>
        <v/>
      </c>
      <c r="F52" s="6">
        <f>IF(B52&amp;""="","",IFERROR(INDEX('الطلاب'!$C$6:$C$305,MATCH(B52&amp;"",'الطلاب'!$A$6:$A$305,0))&amp;"",""))</f>
        <v/>
      </c>
    </row>
    <row r="53">
      <c r="A53" s="18" t="n"/>
      <c r="B53" s="5" t="n"/>
      <c r="C53" s="5" t="n"/>
      <c r="D53" s="5" t="n"/>
      <c r="E53" s="6">
        <f>IF(B53&amp;""="","",IFERROR(INDEX('الطلاب'!$B$6:$B$305,MATCH(B53&amp;"",'الطلاب'!$A$6:$A$305,0))&amp;"","كود غير موجود"))</f>
        <v/>
      </c>
      <c r="F53" s="6">
        <f>IF(B53&amp;""="","",IFERROR(INDEX('الطلاب'!$C$6:$C$305,MATCH(B53&amp;"",'الطلاب'!$A$6:$A$305,0))&amp;"",""))</f>
        <v/>
      </c>
    </row>
    <row r="54">
      <c r="A54" s="18" t="n"/>
      <c r="B54" s="5" t="n"/>
      <c r="C54" s="5" t="n"/>
      <c r="D54" s="5" t="n"/>
      <c r="E54" s="6">
        <f>IF(B54&amp;""="","",IFERROR(INDEX('الطلاب'!$B$6:$B$305,MATCH(B54&amp;"",'الطلاب'!$A$6:$A$305,0))&amp;"","كود غير موجود"))</f>
        <v/>
      </c>
      <c r="F54" s="6">
        <f>IF(B54&amp;""="","",IFERROR(INDEX('الطلاب'!$C$6:$C$305,MATCH(B54&amp;"",'الطلاب'!$A$6:$A$305,0))&amp;"",""))</f>
        <v/>
      </c>
    </row>
    <row r="55">
      <c r="A55" s="18" t="n"/>
      <c r="B55" s="5" t="n"/>
      <c r="C55" s="5" t="n"/>
      <c r="D55" s="5" t="n"/>
      <c r="E55" s="6">
        <f>IF(B55&amp;""="","",IFERROR(INDEX('الطلاب'!$B$6:$B$305,MATCH(B55&amp;"",'الطلاب'!$A$6:$A$305,0))&amp;"","كود غير موجود"))</f>
        <v/>
      </c>
      <c r="F55" s="6">
        <f>IF(B55&amp;""="","",IFERROR(INDEX('الطلاب'!$C$6:$C$305,MATCH(B55&amp;"",'الطلاب'!$A$6:$A$305,0))&amp;"",""))</f>
        <v/>
      </c>
    </row>
    <row r="56">
      <c r="A56" s="18" t="n"/>
      <c r="B56" s="5" t="n"/>
      <c r="C56" s="5" t="n"/>
      <c r="D56" s="5" t="n"/>
      <c r="E56" s="6">
        <f>IF(B56&amp;""="","",IFERROR(INDEX('الطلاب'!$B$6:$B$305,MATCH(B56&amp;"",'الطلاب'!$A$6:$A$305,0))&amp;"","كود غير موجود"))</f>
        <v/>
      </c>
      <c r="F56" s="6">
        <f>IF(B56&amp;""="","",IFERROR(INDEX('الطلاب'!$C$6:$C$305,MATCH(B56&amp;"",'الطلاب'!$A$6:$A$305,0))&amp;"",""))</f>
        <v/>
      </c>
    </row>
    <row r="57">
      <c r="A57" s="18" t="n"/>
      <c r="B57" s="5" t="n"/>
      <c r="C57" s="5" t="n"/>
      <c r="D57" s="5" t="n"/>
      <c r="E57" s="6">
        <f>IF(B57&amp;""="","",IFERROR(INDEX('الطلاب'!$B$6:$B$305,MATCH(B57&amp;"",'الطلاب'!$A$6:$A$305,0))&amp;"","كود غير موجود"))</f>
        <v/>
      </c>
      <c r="F57" s="6">
        <f>IF(B57&amp;""="","",IFERROR(INDEX('الطلاب'!$C$6:$C$305,MATCH(B57&amp;"",'الطلاب'!$A$6:$A$305,0))&amp;"",""))</f>
        <v/>
      </c>
    </row>
    <row r="58">
      <c r="A58" s="18" t="n"/>
      <c r="B58" s="5" t="n"/>
      <c r="C58" s="5" t="n"/>
      <c r="D58" s="5" t="n"/>
      <c r="E58" s="6">
        <f>IF(B58&amp;""="","",IFERROR(INDEX('الطلاب'!$B$6:$B$305,MATCH(B58&amp;"",'الطلاب'!$A$6:$A$305,0))&amp;"","كود غير موجود"))</f>
        <v/>
      </c>
      <c r="F58" s="6">
        <f>IF(B58&amp;""="","",IFERROR(INDEX('الطلاب'!$C$6:$C$305,MATCH(B58&amp;"",'الطلاب'!$A$6:$A$305,0))&amp;"",""))</f>
        <v/>
      </c>
    </row>
    <row r="59">
      <c r="A59" s="18" t="n"/>
      <c r="B59" s="5" t="n"/>
      <c r="C59" s="5" t="n"/>
      <c r="D59" s="5" t="n"/>
      <c r="E59" s="6">
        <f>IF(B59&amp;""="","",IFERROR(INDEX('الطلاب'!$B$6:$B$305,MATCH(B59&amp;"",'الطلاب'!$A$6:$A$305,0))&amp;"","كود غير موجود"))</f>
        <v/>
      </c>
      <c r="F59" s="6">
        <f>IF(B59&amp;""="","",IFERROR(INDEX('الطلاب'!$C$6:$C$305,MATCH(B59&amp;"",'الطلاب'!$A$6:$A$305,0))&amp;"",""))</f>
        <v/>
      </c>
    </row>
    <row r="60">
      <c r="A60" s="18" t="n"/>
      <c r="B60" s="5" t="n"/>
      <c r="C60" s="5" t="n"/>
      <c r="D60" s="5" t="n"/>
      <c r="E60" s="6">
        <f>IF(B60&amp;""="","",IFERROR(INDEX('الطلاب'!$B$6:$B$305,MATCH(B60&amp;"",'الطلاب'!$A$6:$A$305,0))&amp;"","كود غير موجود"))</f>
        <v/>
      </c>
      <c r="F60" s="6">
        <f>IF(B60&amp;""="","",IFERROR(INDEX('الطلاب'!$C$6:$C$305,MATCH(B60&amp;"",'الطلاب'!$A$6:$A$305,0))&amp;"",""))</f>
        <v/>
      </c>
    </row>
    <row r="61">
      <c r="A61" s="18" t="n"/>
      <c r="B61" s="5" t="n"/>
      <c r="C61" s="5" t="n"/>
      <c r="D61" s="5" t="n"/>
      <c r="E61" s="6">
        <f>IF(B61&amp;""="","",IFERROR(INDEX('الطلاب'!$B$6:$B$305,MATCH(B61&amp;"",'الطلاب'!$A$6:$A$305,0))&amp;"","كود غير موجود"))</f>
        <v/>
      </c>
      <c r="F61" s="6">
        <f>IF(B61&amp;""="","",IFERROR(INDEX('الطلاب'!$C$6:$C$305,MATCH(B61&amp;"",'الطلاب'!$A$6:$A$305,0))&amp;"",""))</f>
        <v/>
      </c>
    </row>
    <row r="62">
      <c r="A62" s="18" t="n"/>
      <c r="B62" s="5" t="n"/>
      <c r="C62" s="5" t="n"/>
      <c r="D62" s="5" t="n"/>
      <c r="E62" s="6">
        <f>IF(B62&amp;""="","",IFERROR(INDEX('الطلاب'!$B$6:$B$305,MATCH(B62&amp;"",'الطلاب'!$A$6:$A$305,0))&amp;"","كود غير موجود"))</f>
        <v/>
      </c>
      <c r="F62" s="6">
        <f>IF(B62&amp;""="","",IFERROR(INDEX('الطلاب'!$C$6:$C$305,MATCH(B62&amp;"",'الطلاب'!$A$6:$A$305,0))&amp;"",""))</f>
        <v/>
      </c>
    </row>
    <row r="63">
      <c r="A63" s="18" t="n"/>
      <c r="B63" s="5" t="n"/>
      <c r="C63" s="5" t="n"/>
      <c r="D63" s="5" t="n"/>
      <c r="E63" s="6">
        <f>IF(B63&amp;""="","",IFERROR(INDEX('الطلاب'!$B$6:$B$305,MATCH(B63&amp;"",'الطلاب'!$A$6:$A$305,0))&amp;"","كود غير موجود"))</f>
        <v/>
      </c>
      <c r="F63" s="6">
        <f>IF(B63&amp;""="","",IFERROR(INDEX('الطلاب'!$C$6:$C$305,MATCH(B63&amp;"",'الطلاب'!$A$6:$A$305,0))&amp;"",""))</f>
        <v/>
      </c>
    </row>
    <row r="64">
      <c r="A64" s="18" t="n"/>
      <c r="B64" s="5" t="n"/>
      <c r="C64" s="5" t="n"/>
      <c r="D64" s="5" t="n"/>
      <c r="E64" s="6">
        <f>IF(B64&amp;""="","",IFERROR(INDEX('الطلاب'!$B$6:$B$305,MATCH(B64&amp;"",'الطلاب'!$A$6:$A$305,0))&amp;"","كود غير موجود"))</f>
        <v/>
      </c>
      <c r="F64" s="6">
        <f>IF(B64&amp;""="","",IFERROR(INDEX('الطلاب'!$C$6:$C$305,MATCH(B64&amp;"",'الطلاب'!$A$6:$A$305,0))&amp;"",""))</f>
        <v/>
      </c>
    </row>
    <row r="65">
      <c r="A65" s="18" t="n"/>
      <c r="B65" s="5" t="n"/>
      <c r="C65" s="5" t="n"/>
      <c r="D65" s="5" t="n"/>
      <c r="E65" s="6">
        <f>IF(B65&amp;""="","",IFERROR(INDEX('الطلاب'!$B$6:$B$305,MATCH(B65&amp;"",'الطلاب'!$A$6:$A$305,0))&amp;"","كود غير موجود"))</f>
        <v/>
      </c>
      <c r="F65" s="6">
        <f>IF(B65&amp;""="","",IFERROR(INDEX('الطلاب'!$C$6:$C$305,MATCH(B65&amp;"",'الطلاب'!$A$6:$A$305,0))&amp;"",""))</f>
        <v/>
      </c>
    </row>
    <row r="66">
      <c r="A66" s="18" t="n"/>
      <c r="B66" s="5" t="n"/>
      <c r="C66" s="5" t="n"/>
      <c r="D66" s="5" t="n"/>
      <c r="E66" s="6">
        <f>IF(B66&amp;""="","",IFERROR(INDEX('الطلاب'!$B$6:$B$305,MATCH(B66&amp;"",'الطلاب'!$A$6:$A$305,0))&amp;"","كود غير موجود"))</f>
        <v/>
      </c>
      <c r="F66" s="6">
        <f>IF(B66&amp;""="","",IFERROR(INDEX('الطلاب'!$C$6:$C$305,MATCH(B66&amp;"",'الطلاب'!$A$6:$A$305,0))&amp;"",""))</f>
        <v/>
      </c>
    </row>
    <row r="67">
      <c r="A67" s="18" t="n"/>
      <c r="B67" s="5" t="n"/>
      <c r="C67" s="5" t="n"/>
      <c r="D67" s="5" t="n"/>
      <c r="E67" s="6">
        <f>IF(B67&amp;""="","",IFERROR(INDEX('الطلاب'!$B$6:$B$305,MATCH(B67&amp;"",'الطلاب'!$A$6:$A$305,0))&amp;"","كود غير موجود"))</f>
        <v/>
      </c>
      <c r="F67" s="6">
        <f>IF(B67&amp;""="","",IFERROR(INDEX('الطلاب'!$C$6:$C$305,MATCH(B67&amp;"",'الطلاب'!$A$6:$A$305,0))&amp;"",""))</f>
        <v/>
      </c>
    </row>
    <row r="68">
      <c r="A68" s="18" t="n"/>
      <c r="B68" s="5" t="n"/>
      <c r="C68" s="5" t="n"/>
      <c r="D68" s="5" t="n"/>
      <c r="E68" s="6">
        <f>IF(B68&amp;""="","",IFERROR(INDEX('الطلاب'!$B$6:$B$305,MATCH(B68&amp;"",'الطلاب'!$A$6:$A$305,0))&amp;"","كود غير موجود"))</f>
        <v/>
      </c>
      <c r="F68" s="6">
        <f>IF(B68&amp;""="","",IFERROR(INDEX('الطلاب'!$C$6:$C$305,MATCH(B68&amp;"",'الطلاب'!$A$6:$A$305,0))&amp;"",""))</f>
        <v/>
      </c>
    </row>
    <row r="69">
      <c r="A69" s="18" t="n"/>
      <c r="B69" s="5" t="n"/>
      <c r="C69" s="5" t="n"/>
      <c r="D69" s="5" t="n"/>
      <c r="E69" s="6">
        <f>IF(B69&amp;""="","",IFERROR(INDEX('الطلاب'!$B$6:$B$305,MATCH(B69&amp;"",'الطلاب'!$A$6:$A$305,0))&amp;"","كود غير موجود"))</f>
        <v/>
      </c>
      <c r="F69" s="6">
        <f>IF(B69&amp;""="","",IFERROR(INDEX('الطلاب'!$C$6:$C$305,MATCH(B69&amp;"",'الطلاب'!$A$6:$A$305,0))&amp;"",""))</f>
        <v/>
      </c>
    </row>
    <row r="70">
      <c r="A70" s="18" t="n"/>
      <c r="B70" s="5" t="n"/>
      <c r="C70" s="5" t="n"/>
      <c r="D70" s="5" t="n"/>
      <c r="E70" s="6">
        <f>IF(B70&amp;""="","",IFERROR(INDEX('الطلاب'!$B$6:$B$305,MATCH(B70&amp;"",'الطلاب'!$A$6:$A$305,0))&amp;"","كود غير موجود"))</f>
        <v/>
      </c>
      <c r="F70" s="6">
        <f>IF(B70&amp;""="","",IFERROR(INDEX('الطلاب'!$C$6:$C$305,MATCH(B70&amp;"",'الطلاب'!$A$6:$A$305,0))&amp;"",""))</f>
        <v/>
      </c>
    </row>
    <row r="71">
      <c r="A71" s="18" t="n"/>
      <c r="B71" s="5" t="n"/>
      <c r="C71" s="5" t="n"/>
      <c r="D71" s="5" t="n"/>
      <c r="E71" s="6">
        <f>IF(B71&amp;""="","",IFERROR(INDEX('الطلاب'!$B$6:$B$305,MATCH(B71&amp;"",'الطلاب'!$A$6:$A$305,0))&amp;"","كود غير موجود"))</f>
        <v/>
      </c>
      <c r="F71" s="6">
        <f>IF(B71&amp;""="","",IFERROR(INDEX('الطلاب'!$C$6:$C$305,MATCH(B71&amp;"",'الطلاب'!$A$6:$A$305,0))&amp;"",""))</f>
        <v/>
      </c>
    </row>
    <row r="72">
      <c r="A72" s="18" t="n"/>
      <c r="B72" s="5" t="n"/>
      <c r="C72" s="5" t="n"/>
      <c r="D72" s="5" t="n"/>
      <c r="E72" s="6">
        <f>IF(B72&amp;""="","",IFERROR(INDEX('الطلاب'!$B$6:$B$305,MATCH(B72&amp;"",'الطلاب'!$A$6:$A$305,0))&amp;"","كود غير موجود"))</f>
        <v/>
      </c>
      <c r="F72" s="6">
        <f>IF(B72&amp;""="","",IFERROR(INDEX('الطلاب'!$C$6:$C$305,MATCH(B72&amp;"",'الطلاب'!$A$6:$A$305,0))&amp;"",""))</f>
        <v/>
      </c>
    </row>
    <row r="73">
      <c r="A73" s="18" t="n"/>
      <c r="B73" s="5" t="n"/>
      <c r="C73" s="5" t="n"/>
      <c r="D73" s="5" t="n"/>
      <c r="E73" s="6">
        <f>IF(B73&amp;""="","",IFERROR(INDEX('الطلاب'!$B$6:$B$305,MATCH(B73&amp;"",'الطلاب'!$A$6:$A$305,0))&amp;"","كود غير موجود"))</f>
        <v/>
      </c>
      <c r="F73" s="6">
        <f>IF(B73&amp;""="","",IFERROR(INDEX('الطلاب'!$C$6:$C$305,MATCH(B73&amp;"",'الطلاب'!$A$6:$A$305,0))&amp;"",""))</f>
        <v/>
      </c>
    </row>
    <row r="74">
      <c r="A74" s="18" t="n"/>
      <c r="B74" s="5" t="n"/>
      <c r="C74" s="5" t="n"/>
      <c r="D74" s="5" t="n"/>
      <c r="E74" s="6">
        <f>IF(B74&amp;""="","",IFERROR(INDEX('الطلاب'!$B$6:$B$305,MATCH(B74&amp;"",'الطلاب'!$A$6:$A$305,0))&amp;"","كود غير موجود"))</f>
        <v/>
      </c>
      <c r="F74" s="6">
        <f>IF(B74&amp;""="","",IFERROR(INDEX('الطلاب'!$C$6:$C$305,MATCH(B74&amp;"",'الطلاب'!$A$6:$A$305,0))&amp;"",""))</f>
        <v/>
      </c>
    </row>
    <row r="75">
      <c r="A75" s="18" t="n"/>
      <c r="B75" s="5" t="n"/>
      <c r="C75" s="5" t="n"/>
      <c r="D75" s="5" t="n"/>
      <c r="E75" s="6">
        <f>IF(B75&amp;""="","",IFERROR(INDEX('الطلاب'!$B$6:$B$305,MATCH(B75&amp;"",'الطلاب'!$A$6:$A$305,0))&amp;"","كود غير موجود"))</f>
        <v/>
      </c>
      <c r="F75" s="6">
        <f>IF(B75&amp;""="","",IFERROR(INDEX('الطلاب'!$C$6:$C$305,MATCH(B75&amp;"",'الطلاب'!$A$6:$A$305,0))&amp;"",""))</f>
        <v/>
      </c>
    </row>
    <row r="76">
      <c r="A76" s="18" t="n"/>
      <c r="B76" s="5" t="n"/>
      <c r="C76" s="5" t="n"/>
      <c r="D76" s="5" t="n"/>
      <c r="E76" s="6">
        <f>IF(B76&amp;""="","",IFERROR(INDEX('الطلاب'!$B$6:$B$305,MATCH(B76&amp;"",'الطلاب'!$A$6:$A$305,0))&amp;"","كود غير موجود"))</f>
        <v/>
      </c>
      <c r="F76" s="6">
        <f>IF(B76&amp;""="","",IFERROR(INDEX('الطلاب'!$C$6:$C$305,MATCH(B76&amp;"",'الطلاب'!$A$6:$A$305,0))&amp;"",""))</f>
        <v/>
      </c>
    </row>
    <row r="77">
      <c r="A77" s="18" t="n"/>
      <c r="B77" s="5" t="n"/>
      <c r="C77" s="5" t="n"/>
      <c r="D77" s="5" t="n"/>
      <c r="E77" s="6">
        <f>IF(B77&amp;""="","",IFERROR(INDEX('الطلاب'!$B$6:$B$305,MATCH(B77&amp;"",'الطلاب'!$A$6:$A$305,0))&amp;"","كود غير موجود"))</f>
        <v/>
      </c>
      <c r="F77" s="6">
        <f>IF(B77&amp;""="","",IFERROR(INDEX('الطلاب'!$C$6:$C$305,MATCH(B77&amp;"",'الطلاب'!$A$6:$A$305,0))&amp;"",""))</f>
        <v/>
      </c>
    </row>
    <row r="78">
      <c r="A78" s="18" t="n"/>
      <c r="B78" s="5" t="n"/>
      <c r="C78" s="5" t="n"/>
      <c r="D78" s="5" t="n"/>
      <c r="E78" s="6">
        <f>IF(B78&amp;""="","",IFERROR(INDEX('الطلاب'!$B$6:$B$305,MATCH(B78&amp;"",'الطلاب'!$A$6:$A$305,0))&amp;"","كود غير موجود"))</f>
        <v/>
      </c>
      <c r="F78" s="6">
        <f>IF(B78&amp;""="","",IFERROR(INDEX('الطلاب'!$C$6:$C$305,MATCH(B78&amp;"",'الطلاب'!$A$6:$A$305,0))&amp;"",""))</f>
        <v/>
      </c>
    </row>
    <row r="79">
      <c r="A79" s="18" t="n"/>
      <c r="B79" s="5" t="n"/>
      <c r="C79" s="5" t="n"/>
      <c r="D79" s="5" t="n"/>
      <c r="E79" s="6">
        <f>IF(B79&amp;""="","",IFERROR(INDEX('الطلاب'!$B$6:$B$305,MATCH(B79&amp;"",'الطلاب'!$A$6:$A$305,0))&amp;"","كود غير موجود"))</f>
        <v/>
      </c>
      <c r="F79" s="6">
        <f>IF(B79&amp;""="","",IFERROR(INDEX('الطلاب'!$C$6:$C$305,MATCH(B79&amp;"",'الطلاب'!$A$6:$A$305,0))&amp;"",""))</f>
        <v/>
      </c>
    </row>
    <row r="80">
      <c r="A80" s="18" t="n"/>
      <c r="B80" s="5" t="n"/>
      <c r="C80" s="5" t="n"/>
      <c r="D80" s="5" t="n"/>
      <c r="E80" s="6">
        <f>IF(B80&amp;""="","",IFERROR(INDEX('الطلاب'!$B$6:$B$305,MATCH(B80&amp;"",'الطلاب'!$A$6:$A$305,0))&amp;"","كود غير موجود"))</f>
        <v/>
      </c>
      <c r="F80" s="6">
        <f>IF(B80&amp;""="","",IFERROR(INDEX('الطلاب'!$C$6:$C$305,MATCH(B80&amp;"",'الطلاب'!$A$6:$A$305,0))&amp;"",""))</f>
        <v/>
      </c>
    </row>
    <row r="81">
      <c r="A81" s="18" t="n"/>
      <c r="B81" s="5" t="n"/>
      <c r="C81" s="5" t="n"/>
      <c r="D81" s="5" t="n"/>
      <c r="E81" s="6">
        <f>IF(B81&amp;""="","",IFERROR(INDEX('الطلاب'!$B$6:$B$305,MATCH(B81&amp;"",'الطلاب'!$A$6:$A$305,0))&amp;"","كود غير موجود"))</f>
        <v/>
      </c>
      <c r="F81" s="6">
        <f>IF(B81&amp;""="","",IFERROR(INDEX('الطلاب'!$C$6:$C$305,MATCH(B81&amp;"",'الطلاب'!$A$6:$A$305,0))&amp;"",""))</f>
        <v/>
      </c>
    </row>
    <row r="82">
      <c r="A82" s="18" t="n"/>
      <c r="B82" s="5" t="n"/>
      <c r="C82" s="5" t="n"/>
      <c r="D82" s="5" t="n"/>
      <c r="E82" s="6">
        <f>IF(B82&amp;""="","",IFERROR(INDEX('الطلاب'!$B$6:$B$305,MATCH(B82&amp;"",'الطلاب'!$A$6:$A$305,0))&amp;"","كود غير موجود"))</f>
        <v/>
      </c>
      <c r="F82" s="6">
        <f>IF(B82&amp;""="","",IFERROR(INDEX('الطلاب'!$C$6:$C$305,MATCH(B82&amp;"",'الطلاب'!$A$6:$A$305,0))&amp;"",""))</f>
        <v/>
      </c>
    </row>
    <row r="83">
      <c r="A83" s="18" t="n"/>
      <c r="B83" s="5" t="n"/>
      <c r="C83" s="5" t="n"/>
      <c r="D83" s="5" t="n"/>
      <c r="E83" s="6">
        <f>IF(B83&amp;""="","",IFERROR(INDEX('الطلاب'!$B$6:$B$305,MATCH(B83&amp;"",'الطلاب'!$A$6:$A$305,0))&amp;"","كود غير موجود"))</f>
        <v/>
      </c>
      <c r="F83" s="6">
        <f>IF(B83&amp;""="","",IFERROR(INDEX('الطلاب'!$C$6:$C$305,MATCH(B83&amp;"",'الطلاب'!$A$6:$A$305,0))&amp;"",""))</f>
        <v/>
      </c>
    </row>
    <row r="84">
      <c r="A84" s="18" t="n"/>
      <c r="B84" s="5" t="n"/>
      <c r="C84" s="5" t="n"/>
      <c r="D84" s="5" t="n"/>
      <c r="E84" s="6">
        <f>IF(B84&amp;""="","",IFERROR(INDEX('الطلاب'!$B$6:$B$305,MATCH(B84&amp;"",'الطلاب'!$A$6:$A$305,0))&amp;"","كود غير موجود"))</f>
        <v/>
      </c>
      <c r="F84" s="6">
        <f>IF(B84&amp;""="","",IFERROR(INDEX('الطلاب'!$C$6:$C$305,MATCH(B84&amp;"",'الطلاب'!$A$6:$A$305,0))&amp;"",""))</f>
        <v/>
      </c>
    </row>
    <row r="85">
      <c r="A85" s="18" t="n"/>
      <c r="B85" s="5" t="n"/>
      <c r="C85" s="5" t="n"/>
      <c r="D85" s="5" t="n"/>
      <c r="E85" s="6">
        <f>IF(B85&amp;""="","",IFERROR(INDEX('الطلاب'!$B$6:$B$305,MATCH(B85&amp;"",'الطلاب'!$A$6:$A$305,0))&amp;"","كود غير موجود"))</f>
        <v/>
      </c>
      <c r="F85" s="6">
        <f>IF(B85&amp;""="","",IFERROR(INDEX('الطلاب'!$C$6:$C$305,MATCH(B85&amp;"",'الطلاب'!$A$6:$A$305,0))&amp;"",""))</f>
        <v/>
      </c>
    </row>
    <row r="86">
      <c r="A86" s="18" t="n"/>
      <c r="B86" s="5" t="n"/>
      <c r="C86" s="5" t="n"/>
      <c r="D86" s="5" t="n"/>
      <c r="E86" s="6">
        <f>IF(B86&amp;""="","",IFERROR(INDEX('الطلاب'!$B$6:$B$305,MATCH(B86&amp;"",'الطلاب'!$A$6:$A$305,0))&amp;"","كود غير موجود"))</f>
        <v/>
      </c>
      <c r="F86" s="6">
        <f>IF(B86&amp;""="","",IFERROR(INDEX('الطلاب'!$C$6:$C$305,MATCH(B86&amp;"",'الطلاب'!$A$6:$A$305,0))&amp;"",""))</f>
        <v/>
      </c>
    </row>
    <row r="87">
      <c r="A87" s="18" t="n"/>
      <c r="B87" s="5" t="n"/>
      <c r="C87" s="5" t="n"/>
      <c r="D87" s="5" t="n"/>
      <c r="E87" s="6">
        <f>IF(B87&amp;""="","",IFERROR(INDEX('الطلاب'!$B$6:$B$305,MATCH(B87&amp;"",'الطلاب'!$A$6:$A$305,0))&amp;"","كود غير موجود"))</f>
        <v/>
      </c>
      <c r="F87" s="6">
        <f>IF(B87&amp;""="","",IFERROR(INDEX('الطلاب'!$C$6:$C$305,MATCH(B87&amp;"",'الطلاب'!$A$6:$A$305,0))&amp;"",""))</f>
        <v/>
      </c>
    </row>
    <row r="88">
      <c r="A88" s="18" t="n"/>
      <c r="B88" s="5" t="n"/>
      <c r="C88" s="5" t="n"/>
      <c r="D88" s="5" t="n"/>
      <c r="E88" s="6">
        <f>IF(B88&amp;""="","",IFERROR(INDEX('الطلاب'!$B$6:$B$305,MATCH(B88&amp;"",'الطلاب'!$A$6:$A$305,0))&amp;"","كود غير موجود"))</f>
        <v/>
      </c>
      <c r="F88" s="6">
        <f>IF(B88&amp;""="","",IFERROR(INDEX('الطلاب'!$C$6:$C$305,MATCH(B88&amp;"",'الطلاب'!$A$6:$A$305,0))&amp;"",""))</f>
        <v/>
      </c>
    </row>
    <row r="89">
      <c r="A89" s="18" t="n"/>
      <c r="B89" s="5" t="n"/>
      <c r="C89" s="5" t="n"/>
      <c r="D89" s="5" t="n"/>
      <c r="E89" s="6">
        <f>IF(B89&amp;""="","",IFERROR(INDEX('الطلاب'!$B$6:$B$305,MATCH(B89&amp;"",'الطلاب'!$A$6:$A$305,0))&amp;"","كود غير موجود"))</f>
        <v/>
      </c>
      <c r="F89" s="6">
        <f>IF(B89&amp;""="","",IFERROR(INDEX('الطلاب'!$C$6:$C$305,MATCH(B89&amp;"",'الطلاب'!$A$6:$A$305,0))&amp;"",""))</f>
        <v/>
      </c>
    </row>
    <row r="90">
      <c r="A90" s="18" t="n"/>
      <c r="B90" s="5" t="n"/>
      <c r="C90" s="5" t="n"/>
      <c r="D90" s="5" t="n"/>
      <c r="E90" s="6">
        <f>IF(B90&amp;""="","",IFERROR(INDEX('الطلاب'!$B$6:$B$305,MATCH(B90&amp;"",'الطلاب'!$A$6:$A$305,0))&amp;"","كود غير موجود"))</f>
        <v/>
      </c>
      <c r="F90" s="6">
        <f>IF(B90&amp;""="","",IFERROR(INDEX('الطلاب'!$C$6:$C$305,MATCH(B90&amp;"",'الطلاب'!$A$6:$A$305,0))&amp;"",""))</f>
        <v/>
      </c>
    </row>
    <row r="91">
      <c r="A91" s="18" t="n"/>
      <c r="B91" s="5" t="n"/>
      <c r="C91" s="5" t="n"/>
      <c r="D91" s="5" t="n"/>
      <c r="E91" s="6">
        <f>IF(B91&amp;""="","",IFERROR(INDEX('الطلاب'!$B$6:$B$305,MATCH(B91&amp;"",'الطلاب'!$A$6:$A$305,0))&amp;"","كود غير موجود"))</f>
        <v/>
      </c>
      <c r="F91" s="6">
        <f>IF(B91&amp;""="","",IFERROR(INDEX('الطلاب'!$C$6:$C$305,MATCH(B91&amp;"",'الطلاب'!$A$6:$A$305,0))&amp;"",""))</f>
        <v/>
      </c>
    </row>
    <row r="92">
      <c r="A92" s="18" t="n"/>
      <c r="B92" s="5" t="n"/>
      <c r="C92" s="5" t="n"/>
      <c r="D92" s="5" t="n"/>
      <c r="E92" s="6">
        <f>IF(B92&amp;""="","",IFERROR(INDEX('الطلاب'!$B$6:$B$305,MATCH(B92&amp;"",'الطلاب'!$A$6:$A$305,0))&amp;"","كود غير موجود"))</f>
        <v/>
      </c>
      <c r="F92" s="6">
        <f>IF(B92&amp;""="","",IFERROR(INDEX('الطلاب'!$C$6:$C$305,MATCH(B92&amp;"",'الطلاب'!$A$6:$A$305,0))&amp;"",""))</f>
        <v/>
      </c>
    </row>
    <row r="93">
      <c r="A93" s="18" t="n"/>
      <c r="B93" s="5" t="n"/>
      <c r="C93" s="5" t="n"/>
      <c r="D93" s="5" t="n"/>
      <c r="E93" s="6">
        <f>IF(B93&amp;""="","",IFERROR(INDEX('الطلاب'!$B$6:$B$305,MATCH(B93&amp;"",'الطلاب'!$A$6:$A$305,0))&amp;"","كود غير موجود"))</f>
        <v/>
      </c>
      <c r="F93" s="6">
        <f>IF(B93&amp;""="","",IFERROR(INDEX('الطلاب'!$C$6:$C$305,MATCH(B93&amp;"",'الطلاب'!$A$6:$A$305,0))&amp;"",""))</f>
        <v/>
      </c>
    </row>
    <row r="94">
      <c r="A94" s="18" t="n"/>
      <c r="B94" s="5" t="n"/>
      <c r="C94" s="5" t="n"/>
      <c r="D94" s="5" t="n"/>
      <c r="E94" s="6">
        <f>IF(B94&amp;""="","",IFERROR(INDEX('الطلاب'!$B$6:$B$305,MATCH(B94&amp;"",'الطلاب'!$A$6:$A$305,0))&amp;"","كود غير موجود"))</f>
        <v/>
      </c>
      <c r="F94" s="6">
        <f>IF(B94&amp;""="","",IFERROR(INDEX('الطلاب'!$C$6:$C$305,MATCH(B94&amp;"",'الطلاب'!$A$6:$A$305,0))&amp;"",""))</f>
        <v/>
      </c>
    </row>
    <row r="95">
      <c r="A95" s="18" t="n"/>
      <c r="B95" s="5" t="n"/>
      <c r="C95" s="5" t="n"/>
      <c r="D95" s="5" t="n"/>
      <c r="E95" s="6">
        <f>IF(B95&amp;""="","",IFERROR(INDEX('الطلاب'!$B$6:$B$305,MATCH(B95&amp;"",'الطلاب'!$A$6:$A$305,0))&amp;"","كود غير موجود"))</f>
        <v/>
      </c>
      <c r="F95" s="6">
        <f>IF(B95&amp;""="","",IFERROR(INDEX('الطلاب'!$C$6:$C$305,MATCH(B95&amp;"",'الطلاب'!$A$6:$A$305,0))&amp;"",""))</f>
        <v/>
      </c>
    </row>
    <row r="96">
      <c r="A96" s="18" t="n"/>
      <c r="B96" s="5" t="n"/>
      <c r="C96" s="5" t="n"/>
      <c r="D96" s="5" t="n"/>
      <c r="E96" s="6">
        <f>IF(B96&amp;""="","",IFERROR(INDEX('الطلاب'!$B$6:$B$305,MATCH(B96&amp;"",'الطلاب'!$A$6:$A$305,0))&amp;"","كود غير موجود"))</f>
        <v/>
      </c>
      <c r="F96" s="6">
        <f>IF(B96&amp;""="","",IFERROR(INDEX('الطلاب'!$C$6:$C$305,MATCH(B96&amp;"",'الطلاب'!$A$6:$A$305,0))&amp;"",""))</f>
        <v/>
      </c>
    </row>
    <row r="97">
      <c r="A97" s="18" t="n"/>
      <c r="B97" s="5" t="n"/>
      <c r="C97" s="5" t="n"/>
      <c r="D97" s="5" t="n"/>
      <c r="E97" s="6">
        <f>IF(B97&amp;""="","",IFERROR(INDEX('الطلاب'!$B$6:$B$305,MATCH(B97&amp;"",'الطلاب'!$A$6:$A$305,0))&amp;"","كود غير موجود"))</f>
        <v/>
      </c>
      <c r="F97" s="6">
        <f>IF(B97&amp;""="","",IFERROR(INDEX('الطلاب'!$C$6:$C$305,MATCH(B97&amp;"",'الطلاب'!$A$6:$A$305,0))&amp;"",""))</f>
        <v/>
      </c>
    </row>
    <row r="98">
      <c r="A98" s="18" t="n"/>
      <c r="B98" s="5" t="n"/>
      <c r="C98" s="5" t="n"/>
      <c r="D98" s="5" t="n"/>
      <c r="E98" s="6">
        <f>IF(B98&amp;""="","",IFERROR(INDEX('الطلاب'!$B$6:$B$305,MATCH(B98&amp;"",'الطلاب'!$A$6:$A$305,0))&amp;"","كود غير موجود"))</f>
        <v/>
      </c>
      <c r="F98" s="6">
        <f>IF(B98&amp;""="","",IFERROR(INDEX('الطلاب'!$C$6:$C$305,MATCH(B98&amp;"",'الطلاب'!$A$6:$A$305,0))&amp;"",""))</f>
        <v/>
      </c>
    </row>
    <row r="99">
      <c r="A99" s="18" t="n"/>
      <c r="B99" s="5" t="n"/>
      <c r="C99" s="5" t="n"/>
      <c r="D99" s="5" t="n"/>
      <c r="E99" s="6">
        <f>IF(B99&amp;""="","",IFERROR(INDEX('الطلاب'!$B$6:$B$305,MATCH(B99&amp;"",'الطلاب'!$A$6:$A$305,0))&amp;"","كود غير موجود"))</f>
        <v/>
      </c>
      <c r="F99" s="6">
        <f>IF(B99&amp;""="","",IFERROR(INDEX('الطلاب'!$C$6:$C$305,MATCH(B99&amp;"",'الطلاب'!$A$6:$A$305,0))&amp;"",""))</f>
        <v/>
      </c>
    </row>
    <row r="100">
      <c r="A100" s="18" t="n"/>
      <c r="B100" s="5" t="n"/>
      <c r="C100" s="5" t="n"/>
      <c r="D100" s="5" t="n"/>
      <c r="E100" s="6">
        <f>IF(B100&amp;""="","",IFERROR(INDEX('الطلاب'!$B$6:$B$305,MATCH(B100&amp;"",'الطلاب'!$A$6:$A$305,0))&amp;"","كود غير موجود"))</f>
        <v/>
      </c>
      <c r="F100" s="6">
        <f>IF(B100&amp;""="","",IFERROR(INDEX('الطلاب'!$C$6:$C$305,MATCH(B100&amp;"",'الطلاب'!$A$6:$A$305,0))&amp;"",""))</f>
        <v/>
      </c>
    </row>
    <row r="101">
      <c r="A101" s="18" t="n"/>
      <c r="B101" s="5" t="n"/>
      <c r="C101" s="5" t="n"/>
      <c r="D101" s="5" t="n"/>
      <c r="E101" s="6">
        <f>IF(B101&amp;""="","",IFERROR(INDEX('الطلاب'!$B$6:$B$305,MATCH(B101&amp;"",'الطلاب'!$A$6:$A$305,0))&amp;"","كود غير موجود"))</f>
        <v/>
      </c>
      <c r="F101" s="6">
        <f>IF(B101&amp;""="","",IFERROR(INDEX('الطلاب'!$C$6:$C$305,MATCH(B101&amp;"",'الطلاب'!$A$6:$A$305,0))&amp;"",""))</f>
        <v/>
      </c>
    </row>
    <row r="102">
      <c r="A102" s="18" t="n"/>
      <c r="B102" s="5" t="n"/>
      <c r="C102" s="5" t="n"/>
      <c r="D102" s="5" t="n"/>
      <c r="E102" s="6">
        <f>IF(B102&amp;""="","",IFERROR(INDEX('الطلاب'!$B$6:$B$305,MATCH(B102&amp;"",'الطلاب'!$A$6:$A$305,0))&amp;"","كود غير موجود"))</f>
        <v/>
      </c>
      <c r="F102" s="6">
        <f>IF(B102&amp;""="","",IFERROR(INDEX('الطلاب'!$C$6:$C$305,MATCH(B102&amp;"",'الطلاب'!$A$6:$A$305,0))&amp;"",""))</f>
        <v/>
      </c>
    </row>
    <row r="103">
      <c r="A103" s="18" t="n"/>
      <c r="B103" s="5" t="n"/>
      <c r="C103" s="5" t="n"/>
      <c r="D103" s="5" t="n"/>
      <c r="E103" s="6">
        <f>IF(B103&amp;""="","",IFERROR(INDEX('الطلاب'!$B$6:$B$305,MATCH(B103&amp;"",'الطلاب'!$A$6:$A$305,0))&amp;"","كود غير موجود"))</f>
        <v/>
      </c>
      <c r="F103" s="6">
        <f>IF(B103&amp;""="","",IFERROR(INDEX('الطلاب'!$C$6:$C$305,MATCH(B103&amp;"",'الطلاب'!$A$6:$A$305,0))&amp;"",""))</f>
        <v/>
      </c>
    </row>
    <row r="104">
      <c r="A104" s="18" t="n"/>
      <c r="B104" s="5" t="n"/>
      <c r="C104" s="5" t="n"/>
      <c r="D104" s="5" t="n"/>
      <c r="E104" s="6">
        <f>IF(B104&amp;""="","",IFERROR(INDEX('الطلاب'!$B$6:$B$305,MATCH(B104&amp;"",'الطلاب'!$A$6:$A$305,0))&amp;"","كود غير موجود"))</f>
        <v/>
      </c>
      <c r="F104" s="6">
        <f>IF(B104&amp;""="","",IFERROR(INDEX('الطلاب'!$C$6:$C$305,MATCH(B104&amp;"",'الطلاب'!$A$6:$A$305,0))&amp;"",""))</f>
        <v/>
      </c>
    </row>
    <row r="105">
      <c r="A105" s="18" t="n"/>
      <c r="B105" s="5" t="n"/>
      <c r="C105" s="5" t="n"/>
      <c r="D105" s="5" t="n"/>
      <c r="E105" s="6">
        <f>IF(B105&amp;""="","",IFERROR(INDEX('الطلاب'!$B$6:$B$305,MATCH(B105&amp;"",'الطلاب'!$A$6:$A$305,0))&amp;"","كود غير موجود"))</f>
        <v/>
      </c>
      <c r="F105" s="6">
        <f>IF(B105&amp;""="","",IFERROR(INDEX('الطلاب'!$C$6:$C$305,MATCH(B105&amp;"",'الطلاب'!$A$6:$A$305,0))&amp;"",""))</f>
        <v/>
      </c>
    </row>
    <row r="106">
      <c r="A106" s="18" t="n"/>
      <c r="B106" s="5" t="n"/>
      <c r="C106" s="5" t="n"/>
      <c r="D106" s="5" t="n"/>
      <c r="E106" s="6">
        <f>IF(B106&amp;""="","",IFERROR(INDEX('الطلاب'!$B$6:$B$305,MATCH(B106&amp;"",'الطلاب'!$A$6:$A$305,0))&amp;"","كود غير موجود"))</f>
        <v/>
      </c>
      <c r="F106" s="6">
        <f>IF(B106&amp;""="","",IFERROR(INDEX('الطلاب'!$C$6:$C$305,MATCH(B106&amp;"",'الطلاب'!$A$6:$A$305,0))&amp;"",""))</f>
        <v/>
      </c>
    </row>
    <row r="107">
      <c r="A107" s="18" t="n"/>
      <c r="B107" s="5" t="n"/>
      <c r="C107" s="5" t="n"/>
      <c r="D107" s="5" t="n"/>
      <c r="E107" s="6">
        <f>IF(B107&amp;""="","",IFERROR(INDEX('الطلاب'!$B$6:$B$305,MATCH(B107&amp;"",'الطلاب'!$A$6:$A$305,0))&amp;"","كود غير موجود"))</f>
        <v/>
      </c>
      <c r="F107" s="6">
        <f>IF(B107&amp;""="","",IFERROR(INDEX('الطلاب'!$C$6:$C$305,MATCH(B107&amp;"",'الطلاب'!$A$6:$A$305,0))&amp;"",""))</f>
        <v/>
      </c>
    </row>
    <row r="108">
      <c r="A108" s="18" t="n"/>
      <c r="B108" s="5" t="n"/>
      <c r="C108" s="5" t="n"/>
      <c r="D108" s="5" t="n"/>
      <c r="E108" s="6">
        <f>IF(B108&amp;""="","",IFERROR(INDEX('الطلاب'!$B$6:$B$305,MATCH(B108&amp;"",'الطلاب'!$A$6:$A$305,0))&amp;"","كود غير موجود"))</f>
        <v/>
      </c>
      <c r="F108" s="6">
        <f>IF(B108&amp;""="","",IFERROR(INDEX('الطلاب'!$C$6:$C$305,MATCH(B108&amp;"",'الطلاب'!$A$6:$A$305,0))&amp;"",""))</f>
        <v/>
      </c>
    </row>
    <row r="109">
      <c r="A109" s="18" t="n"/>
      <c r="B109" s="5" t="n"/>
      <c r="C109" s="5" t="n"/>
      <c r="D109" s="5" t="n"/>
      <c r="E109" s="6">
        <f>IF(B109&amp;""="","",IFERROR(INDEX('الطلاب'!$B$6:$B$305,MATCH(B109&amp;"",'الطلاب'!$A$6:$A$305,0))&amp;"","كود غير موجود"))</f>
        <v/>
      </c>
      <c r="F109" s="6">
        <f>IF(B109&amp;""="","",IFERROR(INDEX('الطلاب'!$C$6:$C$305,MATCH(B109&amp;"",'الطلاب'!$A$6:$A$305,0))&amp;"",""))</f>
        <v/>
      </c>
    </row>
    <row r="110">
      <c r="A110" s="18" t="n"/>
      <c r="B110" s="5" t="n"/>
      <c r="C110" s="5" t="n"/>
      <c r="D110" s="5" t="n"/>
      <c r="E110" s="6">
        <f>IF(B110&amp;""="","",IFERROR(INDEX('الطلاب'!$B$6:$B$305,MATCH(B110&amp;"",'الطلاب'!$A$6:$A$305,0))&amp;"","كود غير موجود"))</f>
        <v/>
      </c>
      <c r="F110" s="6">
        <f>IF(B110&amp;""="","",IFERROR(INDEX('الطلاب'!$C$6:$C$305,MATCH(B110&amp;"",'الطلاب'!$A$6:$A$305,0))&amp;"",""))</f>
        <v/>
      </c>
    </row>
    <row r="111">
      <c r="A111" s="18" t="n"/>
      <c r="B111" s="5" t="n"/>
      <c r="C111" s="5" t="n"/>
      <c r="D111" s="5" t="n"/>
      <c r="E111" s="6">
        <f>IF(B111&amp;""="","",IFERROR(INDEX('الطلاب'!$B$6:$B$305,MATCH(B111&amp;"",'الطلاب'!$A$6:$A$305,0))&amp;"","كود غير موجود"))</f>
        <v/>
      </c>
      <c r="F111" s="6">
        <f>IF(B111&amp;""="","",IFERROR(INDEX('الطلاب'!$C$6:$C$305,MATCH(B111&amp;"",'الطلاب'!$A$6:$A$305,0))&amp;"",""))</f>
        <v/>
      </c>
    </row>
    <row r="112">
      <c r="A112" s="18" t="n"/>
      <c r="B112" s="5" t="n"/>
      <c r="C112" s="5" t="n"/>
      <c r="D112" s="5" t="n"/>
      <c r="E112" s="6">
        <f>IF(B112&amp;""="","",IFERROR(INDEX('الطلاب'!$B$6:$B$305,MATCH(B112&amp;"",'الطلاب'!$A$6:$A$305,0))&amp;"","كود غير موجود"))</f>
        <v/>
      </c>
      <c r="F112" s="6">
        <f>IF(B112&amp;""="","",IFERROR(INDEX('الطلاب'!$C$6:$C$305,MATCH(B112&amp;"",'الطلاب'!$A$6:$A$305,0))&amp;"",""))</f>
        <v/>
      </c>
    </row>
    <row r="113">
      <c r="A113" s="18" t="n"/>
      <c r="B113" s="5" t="n"/>
      <c r="C113" s="5" t="n"/>
      <c r="D113" s="5" t="n"/>
      <c r="E113" s="6">
        <f>IF(B113&amp;""="","",IFERROR(INDEX('الطلاب'!$B$6:$B$305,MATCH(B113&amp;"",'الطلاب'!$A$6:$A$305,0))&amp;"","كود غير موجود"))</f>
        <v/>
      </c>
      <c r="F113" s="6">
        <f>IF(B113&amp;""="","",IFERROR(INDEX('الطلاب'!$C$6:$C$305,MATCH(B113&amp;"",'الطلاب'!$A$6:$A$305,0))&amp;"",""))</f>
        <v/>
      </c>
    </row>
    <row r="114">
      <c r="A114" s="18" t="n"/>
      <c r="B114" s="5" t="n"/>
      <c r="C114" s="5" t="n"/>
      <c r="D114" s="5" t="n"/>
      <c r="E114" s="6">
        <f>IF(B114&amp;""="","",IFERROR(INDEX('الطلاب'!$B$6:$B$305,MATCH(B114&amp;"",'الطلاب'!$A$6:$A$305,0))&amp;"","كود غير موجود"))</f>
        <v/>
      </c>
      <c r="F114" s="6">
        <f>IF(B114&amp;""="","",IFERROR(INDEX('الطلاب'!$C$6:$C$305,MATCH(B114&amp;"",'الطلاب'!$A$6:$A$305,0))&amp;"",""))</f>
        <v/>
      </c>
    </row>
    <row r="115">
      <c r="A115" s="18" t="n"/>
      <c r="B115" s="5" t="n"/>
      <c r="C115" s="5" t="n"/>
      <c r="D115" s="5" t="n"/>
      <c r="E115" s="6">
        <f>IF(B115&amp;""="","",IFERROR(INDEX('الطلاب'!$B$6:$B$305,MATCH(B115&amp;"",'الطلاب'!$A$6:$A$305,0))&amp;"","كود غير موجود"))</f>
        <v/>
      </c>
      <c r="F115" s="6">
        <f>IF(B115&amp;""="","",IFERROR(INDEX('الطلاب'!$C$6:$C$305,MATCH(B115&amp;"",'الطلاب'!$A$6:$A$305,0))&amp;"",""))</f>
        <v/>
      </c>
    </row>
    <row r="116">
      <c r="A116" s="18" t="n"/>
      <c r="B116" s="5" t="n"/>
      <c r="C116" s="5" t="n"/>
      <c r="D116" s="5" t="n"/>
      <c r="E116" s="6">
        <f>IF(B116&amp;""="","",IFERROR(INDEX('الطلاب'!$B$6:$B$305,MATCH(B116&amp;"",'الطلاب'!$A$6:$A$305,0))&amp;"","كود غير موجود"))</f>
        <v/>
      </c>
      <c r="F116" s="6">
        <f>IF(B116&amp;""="","",IFERROR(INDEX('الطلاب'!$C$6:$C$305,MATCH(B116&amp;"",'الطلاب'!$A$6:$A$305,0))&amp;"",""))</f>
        <v/>
      </c>
    </row>
    <row r="117">
      <c r="A117" s="18" t="n"/>
      <c r="B117" s="5" t="n"/>
      <c r="C117" s="5" t="n"/>
      <c r="D117" s="5" t="n"/>
      <c r="E117" s="6">
        <f>IF(B117&amp;""="","",IFERROR(INDEX('الطلاب'!$B$6:$B$305,MATCH(B117&amp;"",'الطلاب'!$A$6:$A$305,0))&amp;"","كود غير موجود"))</f>
        <v/>
      </c>
      <c r="F117" s="6">
        <f>IF(B117&amp;""="","",IFERROR(INDEX('الطلاب'!$C$6:$C$305,MATCH(B117&amp;"",'الطلاب'!$A$6:$A$305,0))&amp;"",""))</f>
        <v/>
      </c>
    </row>
    <row r="118">
      <c r="A118" s="18" t="n"/>
      <c r="B118" s="5" t="n"/>
      <c r="C118" s="5" t="n"/>
      <c r="D118" s="5" t="n"/>
      <c r="E118" s="6">
        <f>IF(B118&amp;""="","",IFERROR(INDEX('الطلاب'!$B$6:$B$305,MATCH(B118&amp;"",'الطلاب'!$A$6:$A$305,0))&amp;"","كود غير موجود"))</f>
        <v/>
      </c>
      <c r="F118" s="6">
        <f>IF(B118&amp;""="","",IFERROR(INDEX('الطلاب'!$C$6:$C$305,MATCH(B118&amp;"",'الطلاب'!$A$6:$A$305,0))&amp;"",""))</f>
        <v/>
      </c>
    </row>
    <row r="119">
      <c r="A119" s="18" t="n"/>
      <c r="B119" s="5" t="n"/>
      <c r="C119" s="5" t="n"/>
      <c r="D119" s="5" t="n"/>
      <c r="E119" s="6">
        <f>IF(B119&amp;""="","",IFERROR(INDEX('الطلاب'!$B$6:$B$305,MATCH(B119&amp;"",'الطلاب'!$A$6:$A$305,0))&amp;"","كود غير موجود"))</f>
        <v/>
      </c>
      <c r="F119" s="6">
        <f>IF(B119&amp;""="","",IFERROR(INDEX('الطلاب'!$C$6:$C$305,MATCH(B119&amp;"",'الطلاب'!$A$6:$A$305,0))&amp;"",""))</f>
        <v/>
      </c>
    </row>
    <row r="120">
      <c r="A120" s="18" t="n"/>
      <c r="B120" s="5" t="n"/>
      <c r="C120" s="5" t="n"/>
      <c r="D120" s="5" t="n"/>
      <c r="E120" s="6">
        <f>IF(B120&amp;""="","",IFERROR(INDEX('الطلاب'!$B$6:$B$305,MATCH(B120&amp;"",'الطلاب'!$A$6:$A$305,0))&amp;"","كود غير موجود"))</f>
        <v/>
      </c>
      <c r="F120" s="6">
        <f>IF(B120&amp;""="","",IFERROR(INDEX('الطلاب'!$C$6:$C$305,MATCH(B120&amp;"",'الطلاب'!$A$6:$A$305,0))&amp;"",""))</f>
        <v/>
      </c>
    </row>
    <row r="121">
      <c r="A121" s="18" t="n"/>
      <c r="B121" s="5" t="n"/>
      <c r="C121" s="5" t="n"/>
      <c r="D121" s="5" t="n"/>
      <c r="E121" s="6">
        <f>IF(B121&amp;""="","",IFERROR(INDEX('الطلاب'!$B$6:$B$305,MATCH(B121&amp;"",'الطلاب'!$A$6:$A$305,0))&amp;"","كود غير موجود"))</f>
        <v/>
      </c>
      <c r="F121" s="6">
        <f>IF(B121&amp;""="","",IFERROR(INDEX('الطلاب'!$C$6:$C$305,MATCH(B121&amp;"",'الطلاب'!$A$6:$A$305,0))&amp;"",""))</f>
        <v/>
      </c>
    </row>
    <row r="122">
      <c r="A122" s="18" t="n"/>
      <c r="B122" s="5" t="n"/>
      <c r="C122" s="5" t="n"/>
      <c r="D122" s="5" t="n"/>
      <c r="E122" s="6">
        <f>IF(B122&amp;""="","",IFERROR(INDEX('الطلاب'!$B$6:$B$305,MATCH(B122&amp;"",'الطلاب'!$A$6:$A$305,0))&amp;"","كود غير موجود"))</f>
        <v/>
      </c>
      <c r="F122" s="6">
        <f>IF(B122&amp;""="","",IFERROR(INDEX('الطلاب'!$C$6:$C$305,MATCH(B122&amp;"",'الطلاب'!$A$6:$A$305,0))&amp;"",""))</f>
        <v/>
      </c>
    </row>
    <row r="123">
      <c r="A123" s="18" t="n"/>
      <c r="B123" s="5" t="n"/>
      <c r="C123" s="5" t="n"/>
      <c r="D123" s="5" t="n"/>
      <c r="E123" s="6">
        <f>IF(B123&amp;""="","",IFERROR(INDEX('الطلاب'!$B$6:$B$305,MATCH(B123&amp;"",'الطلاب'!$A$6:$A$305,0))&amp;"","كود غير موجود"))</f>
        <v/>
      </c>
      <c r="F123" s="6">
        <f>IF(B123&amp;""="","",IFERROR(INDEX('الطلاب'!$C$6:$C$305,MATCH(B123&amp;"",'الطلاب'!$A$6:$A$305,0))&amp;"",""))</f>
        <v/>
      </c>
    </row>
    <row r="124">
      <c r="A124" s="18" t="n"/>
      <c r="B124" s="5" t="n"/>
      <c r="C124" s="5" t="n"/>
      <c r="D124" s="5" t="n"/>
      <c r="E124" s="6">
        <f>IF(B124&amp;""="","",IFERROR(INDEX('الطلاب'!$B$6:$B$305,MATCH(B124&amp;"",'الطلاب'!$A$6:$A$305,0))&amp;"","كود غير موجود"))</f>
        <v/>
      </c>
      <c r="F124" s="6">
        <f>IF(B124&amp;""="","",IFERROR(INDEX('الطلاب'!$C$6:$C$305,MATCH(B124&amp;"",'الطلاب'!$A$6:$A$305,0))&amp;"",""))</f>
        <v/>
      </c>
    </row>
    <row r="125">
      <c r="A125" s="18" t="n"/>
      <c r="B125" s="5" t="n"/>
      <c r="C125" s="5" t="n"/>
      <c r="D125" s="5" t="n"/>
      <c r="E125" s="6">
        <f>IF(B125&amp;""="","",IFERROR(INDEX('الطلاب'!$B$6:$B$305,MATCH(B125&amp;"",'الطلاب'!$A$6:$A$305,0))&amp;"","كود غير موجود"))</f>
        <v/>
      </c>
      <c r="F125" s="6">
        <f>IF(B125&amp;""="","",IFERROR(INDEX('الطلاب'!$C$6:$C$305,MATCH(B125&amp;"",'الطلاب'!$A$6:$A$305,0))&amp;"",""))</f>
        <v/>
      </c>
    </row>
    <row r="126">
      <c r="A126" s="18" t="n"/>
      <c r="B126" s="5" t="n"/>
      <c r="C126" s="5" t="n"/>
      <c r="D126" s="5" t="n"/>
      <c r="E126" s="6">
        <f>IF(B126&amp;""="","",IFERROR(INDEX('الطلاب'!$B$6:$B$305,MATCH(B126&amp;"",'الطلاب'!$A$6:$A$305,0))&amp;"","كود غير موجود"))</f>
        <v/>
      </c>
      <c r="F126" s="6">
        <f>IF(B126&amp;""="","",IFERROR(INDEX('الطلاب'!$C$6:$C$305,MATCH(B126&amp;"",'الطلاب'!$A$6:$A$305,0))&amp;"",""))</f>
        <v/>
      </c>
    </row>
    <row r="127">
      <c r="A127" s="18" t="n"/>
      <c r="B127" s="5" t="n"/>
      <c r="C127" s="5" t="n"/>
      <c r="D127" s="5" t="n"/>
      <c r="E127" s="6">
        <f>IF(B127&amp;""="","",IFERROR(INDEX('الطلاب'!$B$6:$B$305,MATCH(B127&amp;"",'الطلاب'!$A$6:$A$305,0))&amp;"","كود غير موجود"))</f>
        <v/>
      </c>
      <c r="F127" s="6">
        <f>IF(B127&amp;""="","",IFERROR(INDEX('الطلاب'!$C$6:$C$305,MATCH(B127&amp;"",'الطلاب'!$A$6:$A$305,0))&amp;"",""))</f>
        <v/>
      </c>
    </row>
    <row r="128">
      <c r="A128" s="18" t="n"/>
      <c r="B128" s="5" t="n"/>
      <c r="C128" s="5" t="n"/>
      <c r="D128" s="5" t="n"/>
      <c r="E128" s="6">
        <f>IF(B128&amp;""="","",IFERROR(INDEX('الطلاب'!$B$6:$B$305,MATCH(B128&amp;"",'الطلاب'!$A$6:$A$305,0))&amp;"","كود غير موجود"))</f>
        <v/>
      </c>
      <c r="F128" s="6">
        <f>IF(B128&amp;""="","",IFERROR(INDEX('الطلاب'!$C$6:$C$305,MATCH(B128&amp;"",'الطلاب'!$A$6:$A$305,0))&amp;"",""))</f>
        <v/>
      </c>
    </row>
    <row r="129">
      <c r="A129" s="18" t="n"/>
      <c r="B129" s="5" t="n"/>
      <c r="C129" s="5" t="n"/>
      <c r="D129" s="5" t="n"/>
      <c r="E129" s="6">
        <f>IF(B129&amp;""="","",IFERROR(INDEX('الطلاب'!$B$6:$B$305,MATCH(B129&amp;"",'الطلاب'!$A$6:$A$305,0))&amp;"","كود غير موجود"))</f>
        <v/>
      </c>
      <c r="F129" s="6">
        <f>IF(B129&amp;""="","",IFERROR(INDEX('الطلاب'!$C$6:$C$305,MATCH(B129&amp;"",'الطلاب'!$A$6:$A$305,0))&amp;"",""))</f>
        <v/>
      </c>
    </row>
    <row r="130">
      <c r="A130" s="18" t="n"/>
      <c r="B130" s="5" t="n"/>
      <c r="C130" s="5" t="n"/>
      <c r="D130" s="5" t="n"/>
      <c r="E130" s="6">
        <f>IF(B130&amp;""="","",IFERROR(INDEX('الطلاب'!$B$6:$B$305,MATCH(B130&amp;"",'الطلاب'!$A$6:$A$305,0))&amp;"","كود غير موجود"))</f>
        <v/>
      </c>
      <c r="F130" s="6">
        <f>IF(B130&amp;""="","",IFERROR(INDEX('الطلاب'!$C$6:$C$305,MATCH(B130&amp;"",'الطلاب'!$A$6:$A$305,0))&amp;"",""))</f>
        <v/>
      </c>
    </row>
    <row r="131">
      <c r="A131" s="18" t="n"/>
      <c r="B131" s="5" t="n"/>
      <c r="C131" s="5" t="n"/>
      <c r="D131" s="5" t="n"/>
      <c r="E131" s="6">
        <f>IF(B131&amp;""="","",IFERROR(INDEX('الطلاب'!$B$6:$B$305,MATCH(B131&amp;"",'الطلاب'!$A$6:$A$305,0))&amp;"","كود غير موجود"))</f>
        <v/>
      </c>
      <c r="F131" s="6">
        <f>IF(B131&amp;""="","",IFERROR(INDEX('الطلاب'!$C$6:$C$305,MATCH(B131&amp;"",'الطلاب'!$A$6:$A$305,0))&amp;"",""))</f>
        <v/>
      </c>
    </row>
    <row r="132">
      <c r="A132" s="18" t="n"/>
      <c r="B132" s="5" t="n"/>
      <c r="C132" s="5" t="n"/>
      <c r="D132" s="5" t="n"/>
      <c r="E132" s="6">
        <f>IF(B132&amp;""="","",IFERROR(INDEX('الطلاب'!$B$6:$B$305,MATCH(B132&amp;"",'الطلاب'!$A$6:$A$305,0))&amp;"","كود غير موجود"))</f>
        <v/>
      </c>
      <c r="F132" s="6">
        <f>IF(B132&amp;""="","",IFERROR(INDEX('الطلاب'!$C$6:$C$305,MATCH(B132&amp;"",'الطلاب'!$A$6:$A$305,0))&amp;"",""))</f>
        <v/>
      </c>
    </row>
    <row r="133">
      <c r="A133" s="18" t="n"/>
      <c r="B133" s="5" t="n"/>
      <c r="C133" s="5" t="n"/>
      <c r="D133" s="5" t="n"/>
      <c r="E133" s="6">
        <f>IF(B133&amp;""="","",IFERROR(INDEX('الطلاب'!$B$6:$B$305,MATCH(B133&amp;"",'الطلاب'!$A$6:$A$305,0))&amp;"","كود غير موجود"))</f>
        <v/>
      </c>
      <c r="F133" s="6">
        <f>IF(B133&amp;""="","",IFERROR(INDEX('الطلاب'!$C$6:$C$305,MATCH(B133&amp;"",'الطلاب'!$A$6:$A$305,0))&amp;"",""))</f>
        <v/>
      </c>
    </row>
    <row r="134">
      <c r="A134" s="18" t="n"/>
      <c r="B134" s="5" t="n"/>
      <c r="C134" s="5" t="n"/>
      <c r="D134" s="5" t="n"/>
      <c r="E134" s="6">
        <f>IF(B134&amp;""="","",IFERROR(INDEX('الطلاب'!$B$6:$B$305,MATCH(B134&amp;"",'الطلاب'!$A$6:$A$305,0))&amp;"","كود غير موجود"))</f>
        <v/>
      </c>
      <c r="F134" s="6">
        <f>IF(B134&amp;""="","",IFERROR(INDEX('الطلاب'!$C$6:$C$305,MATCH(B134&amp;"",'الطلاب'!$A$6:$A$305,0))&amp;"",""))</f>
        <v/>
      </c>
    </row>
    <row r="135">
      <c r="A135" s="18" t="n"/>
      <c r="B135" s="5" t="n"/>
      <c r="C135" s="5" t="n"/>
      <c r="D135" s="5" t="n"/>
      <c r="E135" s="6">
        <f>IF(B135&amp;""="","",IFERROR(INDEX('الطلاب'!$B$6:$B$305,MATCH(B135&amp;"",'الطلاب'!$A$6:$A$305,0))&amp;"","كود غير موجود"))</f>
        <v/>
      </c>
      <c r="F135" s="6">
        <f>IF(B135&amp;""="","",IFERROR(INDEX('الطلاب'!$C$6:$C$305,MATCH(B135&amp;"",'الطلاب'!$A$6:$A$305,0))&amp;"",""))</f>
        <v/>
      </c>
    </row>
    <row r="136">
      <c r="A136" s="18" t="n"/>
      <c r="B136" s="5" t="n"/>
      <c r="C136" s="5" t="n"/>
      <c r="D136" s="5" t="n"/>
      <c r="E136" s="6">
        <f>IF(B136&amp;""="","",IFERROR(INDEX('الطلاب'!$B$6:$B$305,MATCH(B136&amp;"",'الطلاب'!$A$6:$A$305,0))&amp;"","كود غير موجود"))</f>
        <v/>
      </c>
      <c r="F136" s="6">
        <f>IF(B136&amp;""="","",IFERROR(INDEX('الطلاب'!$C$6:$C$305,MATCH(B136&amp;"",'الطلاب'!$A$6:$A$305,0))&amp;"",""))</f>
        <v/>
      </c>
    </row>
    <row r="137">
      <c r="A137" s="18" t="n"/>
      <c r="B137" s="5" t="n"/>
      <c r="C137" s="5" t="n"/>
      <c r="D137" s="5" t="n"/>
      <c r="E137" s="6">
        <f>IF(B137&amp;""="","",IFERROR(INDEX('الطلاب'!$B$6:$B$305,MATCH(B137&amp;"",'الطلاب'!$A$6:$A$305,0))&amp;"","كود غير موجود"))</f>
        <v/>
      </c>
      <c r="F137" s="6">
        <f>IF(B137&amp;""="","",IFERROR(INDEX('الطلاب'!$C$6:$C$305,MATCH(B137&amp;"",'الطلاب'!$A$6:$A$305,0))&amp;"",""))</f>
        <v/>
      </c>
    </row>
    <row r="138">
      <c r="A138" s="18" t="n"/>
      <c r="B138" s="5" t="n"/>
      <c r="C138" s="5" t="n"/>
      <c r="D138" s="5" t="n"/>
      <c r="E138" s="6">
        <f>IF(B138&amp;""="","",IFERROR(INDEX('الطلاب'!$B$6:$B$305,MATCH(B138&amp;"",'الطلاب'!$A$6:$A$305,0))&amp;"","كود غير موجود"))</f>
        <v/>
      </c>
      <c r="F138" s="6">
        <f>IF(B138&amp;""="","",IFERROR(INDEX('الطلاب'!$C$6:$C$305,MATCH(B138&amp;"",'الطلاب'!$A$6:$A$305,0))&amp;"",""))</f>
        <v/>
      </c>
    </row>
    <row r="139">
      <c r="A139" s="18" t="n"/>
      <c r="B139" s="5" t="n"/>
      <c r="C139" s="5" t="n"/>
      <c r="D139" s="5" t="n"/>
      <c r="E139" s="6">
        <f>IF(B139&amp;""="","",IFERROR(INDEX('الطلاب'!$B$6:$B$305,MATCH(B139&amp;"",'الطلاب'!$A$6:$A$305,0))&amp;"","كود غير موجود"))</f>
        <v/>
      </c>
      <c r="F139" s="6">
        <f>IF(B139&amp;""="","",IFERROR(INDEX('الطلاب'!$C$6:$C$305,MATCH(B139&amp;"",'الطلاب'!$A$6:$A$305,0))&amp;"",""))</f>
        <v/>
      </c>
    </row>
    <row r="140">
      <c r="A140" s="18" t="n"/>
      <c r="B140" s="5" t="n"/>
      <c r="C140" s="5" t="n"/>
      <c r="D140" s="5" t="n"/>
      <c r="E140" s="6">
        <f>IF(B140&amp;""="","",IFERROR(INDEX('الطلاب'!$B$6:$B$305,MATCH(B140&amp;"",'الطلاب'!$A$6:$A$305,0))&amp;"","كود غير موجود"))</f>
        <v/>
      </c>
      <c r="F140" s="6">
        <f>IF(B140&amp;""="","",IFERROR(INDEX('الطلاب'!$C$6:$C$305,MATCH(B140&amp;"",'الطلاب'!$A$6:$A$305,0))&amp;"",""))</f>
        <v/>
      </c>
    </row>
    <row r="141">
      <c r="A141" s="18" t="n"/>
      <c r="B141" s="5" t="n"/>
      <c r="C141" s="5" t="n"/>
      <c r="D141" s="5" t="n"/>
      <c r="E141" s="6">
        <f>IF(B141&amp;""="","",IFERROR(INDEX('الطلاب'!$B$6:$B$305,MATCH(B141&amp;"",'الطلاب'!$A$6:$A$305,0))&amp;"","كود غير موجود"))</f>
        <v/>
      </c>
      <c r="F141" s="6">
        <f>IF(B141&amp;""="","",IFERROR(INDEX('الطلاب'!$C$6:$C$305,MATCH(B141&amp;"",'الطلاب'!$A$6:$A$305,0))&amp;"",""))</f>
        <v/>
      </c>
    </row>
    <row r="142">
      <c r="A142" s="18" t="n"/>
      <c r="B142" s="5" t="n"/>
      <c r="C142" s="5" t="n"/>
      <c r="D142" s="5" t="n"/>
      <c r="E142" s="6">
        <f>IF(B142&amp;""="","",IFERROR(INDEX('الطلاب'!$B$6:$B$305,MATCH(B142&amp;"",'الطلاب'!$A$6:$A$305,0))&amp;"","كود غير موجود"))</f>
        <v/>
      </c>
      <c r="F142" s="6">
        <f>IF(B142&amp;""="","",IFERROR(INDEX('الطلاب'!$C$6:$C$305,MATCH(B142&amp;"",'الطلاب'!$A$6:$A$305,0))&amp;"",""))</f>
        <v/>
      </c>
    </row>
    <row r="143">
      <c r="A143" s="18" t="n"/>
      <c r="B143" s="5" t="n"/>
      <c r="C143" s="5" t="n"/>
      <c r="D143" s="5" t="n"/>
      <c r="E143" s="6">
        <f>IF(B143&amp;""="","",IFERROR(INDEX('الطلاب'!$B$6:$B$305,MATCH(B143&amp;"",'الطلاب'!$A$6:$A$305,0))&amp;"","كود غير موجود"))</f>
        <v/>
      </c>
      <c r="F143" s="6">
        <f>IF(B143&amp;""="","",IFERROR(INDEX('الطلاب'!$C$6:$C$305,MATCH(B143&amp;"",'الطلاب'!$A$6:$A$305,0))&amp;"",""))</f>
        <v/>
      </c>
    </row>
    <row r="144">
      <c r="A144" s="18" t="n"/>
      <c r="B144" s="5" t="n"/>
      <c r="C144" s="5" t="n"/>
      <c r="D144" s="5" t="n"/>
      <c r="E144" s="6">
        <f>IF(B144&amp;""="","",IFERROR(INDEX('الطلاب'!$B$6:$B$305,MATCH(B144&amp;"",'الطلاب'!$A$6:$A$305,0))&amp;"","كود غير موجود"))</f>
        <v/>
      </c>
      <c r="F144" s="6">
        <f>IF(B144&amp;""="","",IFERROR(INDEX('الطلاب'!$C$6:$C$305,MATCH(B144&amp;"",'الطلاب'!$A$6:$A$305,0))&amp;"",""))</f>
        <v/>
      </c>
    </row>
    <row r="145">
      <c r="A145" s="18" t="n"/>
      <c r="B145" s="5" t="n"/>
      <c r="C145" s="5" t="n"/>
      <c r="D145" s="5" t="n"/>
      <c r="E145" s="6">
        <f>IF(B145&amp;""="","",IFERROR(INDEX('الطلاب'!$B$6:$B$305,MATCH(B145&amp;"",'الطلاب'!$A$6:$A$305,0))&amp;"","كود غير موجود"))</f>
        <v/>
      </c>
      <c r="F145" s="6">
        <f>IF(B145&amp;""="","",IFERROR(INDEX('الطلاب'!$C$6:$C$305,MATCH(B145&amp;"",'الطلاب'!$A$6:$A$305,0))&amp;"",""))</f>
        <v/>
      </c>
    </row>
    <row r="146">
      <c r="A146" s="18" t="n"/>
      <c r="B146" s="5" t="n"/>
      <c r="C146" s="5" t="n"/>
      <c r="D146" s="5" t="n"/>
      <c r="E146" s="6">
        <f>IF(B146&amp;""="","",IFERROR(INDEX('الطلاب'!$B$6:$B$305,MATCH(B146&amp;"",'الطلاب'!$A$6:$A$305,0))&amp;"","كود غير موجود"))</f>
        <v/>
      </c>
      <c r="F146" s="6">
        <f>IF(B146&amp;""="","",IFERROR(INDEX('الطلاب'!$C$6:$C$305,MATCH(B146&amp;"",'الطلاب'!$A$6:$A$305,0))&amp;"",""))</f>
        <v/>
      </c>
    </row>
    <row r="147">
      <c r="A147" s="18" t="n"/>
      <c r="B147" s="5" t="n"/>
      <c r="C147" s="5" t="n"/>
      <c r="D147" s="5" t="n"/>
      <c r="E147" s="6">
        <f>IF(B147&amp;""="","",IFERROR(INDEX('الطلاب'!$B$6:$B$305,MATCH(B147&amp;"",'الطلاب'!$A$6:$A$305,0))&amp;"","كود غير موجود"))</f>
        <v/>
      </c>
      <c r="F147" s="6">
        <f>IF(B147&amp;""="","",IFERROR(INDEX('الطلاب'!$C$6:$C$305,MATCH(B147&amp;"",'الطلاب'!$A$6:$A$305,0))&amp;"",""))</f>
        <v/>
      </c>
    </row>
    <row r="148">
      <c r="A148" s="18" t="n"/>
      <c r="B148" s="5" t="n"/>
      <c r="C148" s="5" t="n"/>
      <c r="D148" s="5" t="n"/>
      <c r="E148" s="6">
        <f>IF(B148&amp;""="","",IFERROR(INDEX('الطلاب'!$B$6:$B$305,MATCH(B148&amp;"",'الطلاب'!$A$6:$A$305,0))&amp;"","كود غير موجود"))</f>
        <v/>
      </c>
      <c r="F148" s="6">
        <f>IF(B148&amp;""="","",IFERROR(INDEX('الطلاب'!$C$6:$C$305,MATCH(B148&amp;"",'الطلاب'!$A$6:$A$305,0))&amp;"",""))</f>
        <v/>
      </c>
    </row>
    <row r="149">
      <c r="A149" s="18" t="n"/>
      <c r="B149" s="5" t="n"/>
      <c r="C149" s="5" t="n"/>
      <c r="D149" s="5" t="n"/>
      <c r="E149" s="6">
        <f>IF(B149&amp;""="","",IFERROR(INDEX('الطلاب'!$B$6:$B$305,MATCH(B149&amp;"",'الطلاب'!$A$6:$A$305,0))&amp;"","كود غير موجود"))</f>
        <v/>
      </c>
      <c r="F149" s="6">
        <f>IF(B149&amp;""="","",IFERROR(INDEX('الطلاب'!$C$6:$C$305,MATCH(B149&amp;"",'الطلاب'!$A$6:$A$305,0))&amp;"",""))</f>
        <v/>
      </c>
    </row>
    <row r="150">
      <c r="A150" s="18" t="n"/>
      <c r="B150" s="5" t="n"/>
      <c r="C150" s="5" t="n"/>
      <c r="D150" s="5" t="n"/>
      <c r="E150" s="6">
        <f>IF(B150&amp;""="","",IFERROR(INDEX('الطلاب'!$B$6:$B$305,MATCH(B150&amp;"",'الطلاب'!$A$6:$A$305,0))&amp;"","كود غير موجود"))</f>
        <v/>
      </c>
      <c r="F150" s="6">
        <f>IF(B150&amp;""="","",IFERROR(INDEX('الطلاب'!$C$6:$C$305,MATCH(B150&amp;"",'الطلاب'!$A$6:$A$305,0))&amp;"",""))</f>
        <v/>
      </c>
    </row>
    <row r="151">
      <c r="A151" s="18" t="n"/>
      <c r="B151" s="5" t="n"/>
      <c r="C151" s="5" t="n"/>
      <c r="D151" s="5" t="n"/>
      <c r="E151" s="6">
        <f>IF(B151&amp;""="","",IFERROR(INDEX('الطلاب'!$B$6:$B$305,MATCH(B151&amp;"",'الطلاب'!$A$6:$A$305,0))&amp;"","كود غير موجود"))</f>
        <v/>
      </c>
      <c r="F151" s="6">
        <f>IF(B151&amp;""="","",IFERROR(INDEX('الطلاب'!$C$6:$C$305,MATCH(B151&amp;"",'الطلاب'!$A$6:$A$305,0))&amp;"",""))</f>
        <v/>
      </c>
    </row>
    <row r="152">
      <c r="A152" s="18" t="n"/>
      <c r="B152" s="5" t="n"/>
      <c r="C152" s="5" t="n"/>
      <c r="D152" s="5" t="n"/>
      <c r="E152" s="6">
        <f>IF(B152&amp;""="","",IFERROR(INDEX('الطلاب'!$B$6:$B$305,MATCH(B152&amp;"",'الطلاب'!$A$6:$A$305,0))&amp;"","كود غير موجود"))</f>
        <v/>
      </c>
      <c r="F152" s="6">
        <f>IF(B152&amp;""="","",IFERROR(INDEX('الطلاب'!$C$6:$C$305,MATCH(B152&amp;"",'الطلاب'!$A$6:$A$305,0))&amp;"",""))</f>
        <v/>
      </c>
    </row>
    <row r="153">
      <c r="A153" s="18" t="n"/>
      <c r="B153" s="5" t="n"/>
      <c r="C153" s="5" t="n"/>
      <c r="D153" s="5" t="n"/>
      <c r="E153" s="6">
        <f>IF(B153&amp;""="","",IFERROR(INDEX('الطلاب'!$B$6:$B$305,MATCH(B153&amp;"",'الطلاب'!$A$6:$A$305,0))&amp;"","كود غير موجود"))</f>
        <v/>
      </c>
      <c r="F153" s="6">
        <f>IF(B153&amp;""="","",IFERROR(INDEX('الطلاب'!$C$6:$C$305,MATCH(B153&amp;"",'الطلاب'!$A$6:$A$305,0))&amp;"",""))</f>
        <v/>
      </c>
    </row>
    <row r="154">
      <c r="A154" s="18" t="n"/>
      <c r="B154" s="5" t="n"/>
      <c r="C154" s="5" t="n"/>
      <c r="D154" s="5" t="n"/>
      <c r="E154" s="6">
        <f>IF(B154&amp;""="","",IFERROR(INDEX('الطلاب'!$B$6:$B$305,MATCH(B154&amp;"",'الطلاب'!$A$6:$A$305,0))&amp;"","كود غير موجود"))</f>
        <v/>
      </c>
      <c r="F154" s="6">
        <f>IF(B154&amp;""="","",IFERROR(INDEX('الطلاب'!$C$6:$C$305,MATCH(B154&amp;"",'الطلاب'!$A$6:$A$305,0))&amp;"",""))</f>
        <v/>
      </c>
    </row>
    <row r="155">
      <c r="A155" s="18" t="n"/>
      <c r="B155" s="5" t="n"/>
      <c r="C155" s="5" t="n"/>
      <c r="D155" s="5" t="n"/>
      <c r="E155" s="6">
        <f>IF(B155&amp;""="","",IFERROR(INDEX('الطلاب'!$B$6:$B$305,MATCH(B155&amp;"",'الطلاب'!$A$6:$A$305,0))&amp;"","كود غير موجود"))</f>
        <v/>
      </c>
      <c r="F155" s="6">
        <f>IF(B155&amp;""="","",IFERROR(INDEX('الطلاب'!$C$6:$C$305,MATCH(B155&amp;"",'الطلاب'!$A$6:$A$305,0))&amp;"",""))</f>
        <v/>
      </c>
    </row>
    <row r="156">
      <c r="A156" s="18" t="n"/>
      <c r="B156" s="5" t="n"/>
      <c r="C156" s="5" t="n"/>
      <c r="D156" s="5" t="n"/>
      <c r="E156" s="6">
        <f>IF(B156&amp;""="","",IFERROR(INDEX('الطلاب'!$B$6:$B$305,MATCH(B156&amp;"",'الطلاب'!$A$6:$A$305,0))&amp;"","كود غير موجود"))</f>
        <v/>
      </c>
      <c r="F156" s="6">
        <f>IF(B156&amp;""="","",IFERROR(INDEX('الطلاب'!$C$6:$C$305,MATCH(B156&amp;"",'الطلاب'!$A$6:$A$305,0))&amp;"",""))</f>
        <v/>
      </c>
    </row>
    <row r="157">
      <c r="A157" s="18" t="n"/>
      <c r="B157" s="5" t="n"/>
      <c r="C157" s="5" t="n"/>
      <c r="D157" s="5" t="n"/>
      <c r="E157" s="6">
        <f>IF(B157&amp;""="","",IFERROR(INDEX('الطلاب'!$B$6:$B$305,MATCH(B157&amp;"",'الطلاب'!$A$6:$A$305,0))&amp;"","كود غير موجود"))</f>
        <v/>
      </c>
      <c r="F157" s="6">
        <f>IF(B157&amp;""="","",IFERROR(INDEX('الطلاب'!$C$6:$C$305,MATCH(B157&amp;"",'الطلاب'!$A$6:$A$305,0))&amp;"",""))</f>
        <v/>
      </c>
    </row>
    <row r="158">
      <c r="A158" s="18" t="n"/>
      <c r="B158" s="5" t="n"/>
      <c r="C158" s="5" t="n"/>
      <c r="D158" s="5" t="n"/>
      <c r="E158" s="6">
        <f>IF(B158&amp;""="","",IFERROR(INDEX('الطلاب'!$B$6:$B$305,MATCH(B158&amp;"",'الطلاب'!$A$6:$A$305,0))&amp;"","كود غير موجود"))</f>
        <v/>
      </c>
      <c r="F158" s="6">
        <f>IF(B158&amp;""="","",IFERROR(INDEX('الطلاب'!$C$6:$C$305,MATCH(B158&amp;"",'الطلاب'!$A$6:$A$305,0))&amp;"",""))</f>
        <v/>
      </c>
    </row>
    <row r="159">
      <c r="A159" s="18" t="n"/>
      <c r="B159" s="5" t="n"/>
      <c r="C159" s="5" t="n"/>
      <c r="D159" s="5" t="n"/>
      <c r="E159" s="6">
        <f>IF(B159&amp;""="","",IFERROR(INDEX('الطلاب'!$B$6:$B$305,MATCH(B159&amp;"",'الطلاب'!$A$6:$A$305,0))&amp;"","كود غير موجود"))</f>
        <v/>
      </c>
      <c r="F159" s="6">
        <f>IF(B159&amp;""="","",IFERROR(INDEX('الطلاب'!$C$6:$C$305,MATCH(B159&amp;"",'الطلاب'!$A$6:$A$305,0))&amp;"",""))</f>
        <v/>
      </c>
    </row>
    <row r="160">
      <c r="A160" s="18" t="n"/>
      <c r="B160" s="5" t="n"/>
      <c r="C160" s="5" t="n"/>
      <c r="D160" s="5" t="n"/>
      <c r="E160" s="6">
        <f>IF(B160&amp;""="","",IFERROR(INDEX('الطلاب'!$B$6:$B$305,MATCH(B160&amp;"",'الطلاب'!$A$6:$A$305,0))&amp;"","كود غير موجود"))</f>
        <v/>
      </c>
      <c r="F160" s="6">
        <f>IF(B160&amp;""="","",IFERROR(INDEX('الطلاب'!$C$6:$C$305,MATCH(B160&amp;"",'الطلاب'!$A$6:$A$305,0))&amp;"",""))</f>
        <v/>
      </c>
    </row>
    <row r="161">
      <c r="A161" s="18" t="n"/>
      <c r="B161" s="5" t="n"/>
      <c r="C161" s="5" t="n"/>
      <c r="D161" s="5" t="n"/>
      <c r="E161" s="6">
        <f>IF(B161&amp;""="","",IFERROR(INDEX('الطلاب'!$B$6:$B$305,MATCH(B161&amp;"",'الطلاب'!$A$6:$A$305,0))&amp;"","كود غير موجود"))</f>
        <v/>
      </c>
      <c r="F161" s="6">
        <f>IF(B161&amp;""="","",IFERROR(INDEX('الطلاب'!$C$6:$C$305,MATCH(B161&amp;"",'الطلاب'!$A$6:$A$305,0))&amp;"",""))</f>
        <v/>
      </c>
    </row>
    <row r="162">
      <c r="A162" s="18" t="n"/>
      <c r="B162" s="5" t="n"/>
      <c r="C162" s="5" t="n"/>
      <c r="D162" s="5" t="n"/>
      <c r="E162" s="6">
        <f>IF(B162&amp;""="","",IFERROR(INDEX('الطلاب'!$B$6:$B$305,MATCH(B162&amp;"",'الطلاب'!$A$6:$A$305,0))&amp;"","كود غير موجود"))</f>
        <v/>
      </c>
      <c r="F162" s="6">
        <f>IF(B162&amp;""="","",IFERROR(INDEX('الطلاب'!$C$6:$C$305,MATCH(B162&amp;"",'الطلاب'!$A$6:$A$305,0))&amp;"",""))</f>
        <v/>
      </c>
    </row>
    <row r="163">
      <c r="A163" s="18" t="n"/>
      <c r="B163" s="5" t="n"/>
      <c r="C163" s="5" t="n"/>
      <c r="D163" s="5" t="n"/>
      <c r="E163" s="6">
        <f>IF(B163&amp;""="","",IFERROR(INDEX('الطلاب'!$B$6:$B$305,MATCH(B163&amp;"",'الطلاب'!$A$6:$A$305,0))&amp;"","كود غير موجود"))</f>
        <v/>
      </c>
      <c r="F163" s="6">
        <f>IF(B163&amp;""="","",IFERROR(INDEX('الطلاب'!$C$6:$C$305,MATCH(B163&amp;"",'الطلاب'!$A$6:$A$305,0))&amp;"",""))</f>
        <v/>
      </c>
    </row>
    <row r="164">
      <c r="A164" s="18" t="n"/>
      <c r="B164" s="5" t="n"/>
      <c r="C164" s="5" t="n"/>
      <c r="D164" s="5" t="n"/>
      <c r="E164" s="6">
        <f>IF(B164&amp;""="","",IFERROR(INDEX('الطلاب'!$B$6:$B$305,MATCH(B164&amp;"",'الطلاب'!$A$6:$A$305,0))&amp;"","كود غير موجود"))</f>
        <v/>
      </c>
      <c r="F164" s="6">
        <f>IF(B164&amp;""="","",IFERROR(INDEX('الطلاب'!$C$6:$C$305,MATCH(B164&amp;"",'الطلاب'!$A$6:$A$305,0))&amp;"",""))</f>
        <v/>
      </c>
    </row>
    <row r="165">
      <c r="A165" s="18" t="n"/>
      <c r="B165" s="5" t="n"/>
      <c r="C165" s="5" t="n"/>
      <c r="D165" s="5" t="n"/>
      <c r="E165" s="6">
        <f>IF(B165&amp;""="","",IFERROR(INDEX('الطلاب'!$B$6:$B$305,MATCH(B165&amp;"",'الطلاب'!$A$6:$A$305,0))&amp;"","كود غير موجود"))</f>
        <v/>
      </c>
      <c r="F165" s="6">
        <f>IF(B165&amp;""="","",IFERROR(INDEX('الطلاب'!$C$6:$C$305,MATCH(B165&amp;"",'الطلاب'!$A$6:$A$305,0))&amp;"",""))</f>
        <v/>
      </c>
    </row>
    <row r="166">
      <c r="A166" s="18" t="n"/>
      <c r="B166" s="5" t="n"/>
      <c r="C166" s="5" t="n"/>
      <c r="D166" s="5" t="n"/>
      <c r="E166" s="6">
        <f>IF(B166&amp;""="","",IFERROR(INDEX('الطلاب'!$B$6:$B$305,MATCH(B166&amp;"",'الطلاب'!$A$6:$A$305,0))&amp;"","كود غير موجود"))</f>
        <v/>
      </c>
      <c r="F166" s="6">
        <f>IF(B166&amp;""="","",IFERROR(INDEX('الطلاب'!$C$6:$C$305,MATCH(B166&amp;"",'الطلاب'!$A$6:$A$305,0))&amp;"",""))</f>
        <v/>
      </c>
    </row>
    <row r="167">
      <c r="A167" s="18" t="n"/>
      <c r="B167" s="5" t="n"/>
      <c r="C167" s="5" t="n"/>
      <c r="D167" s="5" t="n"/>
      <c r="E167" s="6">
        <f>IF(B167&amp;""="","",IFERROR(INDEX('الطلاب'!$B$6:$B$305,MATCH(B167&amp;"",'الطلاب'!$A$6:$A$305,0))&amp;"","كود غير موجود"))</f>
        <v/>
      </c>
      <c r="F167" s="6">
        <f>IF(B167&amp;""="","",IFERROR(INDEX('الطلاب'!$C$6:$C$305,MATCH(B167&amp;"",'الطلاب'!$A$6:$A$305,0))&amp;"",""))</f>
        <v/>
      </c>
    </row>
    <row r="168">
      <c r="A168" s="18" t="n"/>
      <c r="B168" s="5" t="n"/>
      <c r="C168" s="5" t="n"/>
      <c r="D168" s="5" t="n"/>
      <c r="E168" s="6">
        <f>IF(B168&amp;""="","",IFERROR(INDEX('الطلاب'!$B$6:$B$305,MATCH(B168&amp;"",'الطلاب'!$A$6:$A$305,0))&amp;"","كود غير موجود"))</f>
        <v/>
      </c>
      <c r="F168" s="6">
        <f>IF(B168&amp;""="","",IFERROR(INDEX('الطلاب'!$C$6:$C$305,MATCH(B168&amp;"",'الطلاب'!$A$6:$A$305,0))&amp;"",""))</f>
        <v/>
      </c>
    </row>
    <row r="169">
      <c r="A169" s="18" t="n"/>
      <c r="B169" s="5" t="n"/>
      <c r="C169" s="5" t="n"/>
      <c r="D169" s="5" t="n"/>
      <c r="E169" s="6">
        <f>IF(B169&amp;""="","",IFERROR(INDEX('الطلاب'!$B$6:$B$305,MATCH(B169&amp;"",'الطلاب'!$A$6:$A$305,0))&amp;"","كود غير موجود"))</f>
        <v/>
      </c>
      <c r="F169" s="6">
        <f>IF(B169&amp;""="","",IFERROR(INDEX('الطلاب'!$C$6:$C$305,MATCH(B169&amp;"",'الطلاب'!$A$6:$A$305,0))&amp;"",""))</f>
        <v/>
      </c>
    </row>
    <row r="170">
      <c r="A170" s="18" t="n"/>
      <c r="B170" s="5" t="n"/>
      <c r="C170" s="5" t="n"/>
      <c r="D170" s="5" t="n"/>
      <c r="E170" s="6">
        <f>IF(B170&amp;""="","",IFERROR(INDEX('الطلاب'!$B$6:$B$305,MATCH(B170&amp;"",'الطلاب'!$A$6:$A$305,0))&amp;"","كود غير موجود"))</f>
        <v/>
      </c>
      <c r="F170" s="6">
        <f>IF(B170&amp;""="","",IFERROR(INDEX('الطلاب'!$C$6:$C$305,MATCH(B170&amp;"",'الطلاب'!$A$6:$A$305,0))&amp;"",""))</f>
        <v/>
      </c>
    </row>
    <row r="171">
      <c r="A171" s="18" t="n"/>
      <c r="B171" s="5" t="n"/>
      <c r="C171" s="5" t="n"/>
      <c r="D171" s="5" t="n"/>
      <c r="E171" s="6">
        <f>IF(B171&amp;""="","",IFERROR(INDEX('الطلاب'!$B$6:$B$305,MATCH(B171&amp;"",'الطلاب'!$A$6:$A$305,0))&amp;"","كود غير موجود"))</f>
        <v/>
      </c>
      <c r="F171" s="6">
        <f>IF(B171&amp;""="","",IFERROR(INDEX('الطلاب'!$C$6:$C$305,MATCH(B171&amp;"",'الطلاب'!$A$6:$A$305,0))&amp;"",""))</f>
        <v/>
      </c>
    </row>
    <row r="172">
      <c r="A172" s="18" t="n"/>
      <c r="B172" s="5" t="n"/>
      <c r="C172" s="5" t="n"/>
      <c r="D172" s="5" t="n"/>
      <c r="E172" s="6">
        <f>IF(B172&amp;""="","",IFERROR(INDEX('الطلاب'!$B$6:$B$305,MATCH(B172&amp;"",'الطلاب'!$A$6:$A$305,0))&amp;"","كود غير موجود"))</f>
        <v/>
      </c>
      <c r="F172" s="6">
        <f>IF(B172&amp;""="","",IFERROR(INDEX('الطلاب'!$C$6:$C$305,MATCH(B172&amp;"",'الطلاب'!$A$6:$A$305,0))&amp;"",""))</f>
        <v/>
      </c>
    </row>
    <row r="173">
      <c r="A173" s="18" t="n"/>
      <c r="B173" s="5" t="n"/>
      <c r="C173" s="5" t="n"/>
      <c r="D173" s="5" t="n"/>
      <c r="E173" s="6">
        <f>IF(B173&amp;""="","",IFERROR(INDEX('الطلاب'!$B$6:$B$305,MATCH(B173&amp;"",'الطلاب'!$A$6:$A$305,0))&amp;"","كود غير موجود"))</f>
        <v/>
      </c>
      <c r="F173" s="6">
        <f>IF(B173&amp;""="","",IFERROR(INDEX('الطلاب'!$C$6:$C$305,MATCH(B173&amp;"",'الطلاب'!$A$6:$A$305,0))&amp;"",""))</f>
        <v/>
      </c>
    </row>
    <row r="174">
      <c r="A174" s="18" t="n"/>
      <c r="B174" s="5" t="n"/>
      <c r="C174" s="5" t="n"/>
      <c r="D174" s="5" t="n"/>
      <c r="E174" s="6">
        <f>IF(B174&amp;""="","",IFERROR(INDEX('الطلاب'!$B$6:$B$305,MATCH(B174&amp;"",'الطلاب'!$A$6:$A$305,0))&amp;"","كود غير موجود"))</f>
        <v/>
      </c>
      <c r="F174" s="6">
        <f>IF(B174&amp;""="","",IFERROR(INDEX('الطلاب'!$C$6:$C$305,MATCH(B174&amp;"",'الطلاب'!$A$6:$A$305,0))&amp;"",""))</f>
        <v/>
      </c>
    </row>
    <row r="175">
      <c r="A175" s="18" t="n"/>
      <c r="B175" s="5" t="n"/>
      <c r="C175" s="5" t="n"/>
      <c r="D175" s="5" t="n"/>
      <c r="E175" s="6">
        <f>IF(B175&amp;""="","",IFERROR(INDEX('الطلاب'!$B$6:$B$305,MATCH(B175&amp;"",'الطلاب'!$A$6:$A$305,0))&amp;"","كود غير موجود"))</f>
        <v/>
      </c>
      <c r="F175" s="6">
        <f>IF(B175&amp;""="","",IFERROR(INDEX('الطلاب'!$C$6:$C$305,MATCH(B175&amp;"",'الطلاب'!$A$6:$A$305,0))&amp;"",""))</f>
        <v/>
      </c>
    </row>
    <row r="176">
      <c r="A176" s="18" t="n"/>
      <c r="B176" s="5" t="n"/>
      <c r="C176" s="5" t="n"/>
      <c r="D176" s="5" t="n"/>
      <c r="E176" s="6">
        <f>IF(B176&amp;""="","",IFERROR(INDEX('الطلاب'!$B$6:$B$305,MATCH(B176&amp;"",'الطلاب'!$A$6:$A$305,0))&amp;"","كود غير موجود"))</f>
        <v/>
      </c>
      <c r="F176" s="6">
        <f>IF(B176&amp;""="","",IFERROR(INDEX('الطلاب'!$C$6:$C$305,MATCH(B176&amp;"",'الطلاب'!$A$6:$A$305,0))&amp;"",""))</f>
        <v/>
      </c>
    </row>
    <row r="177">
      <c r="A177" s="18" t="n"/>
      <c r="B177" s="5" t="n"/>
      <c r="C177" s="5" t="n"/>
      <c r="D177" s="5" t="n"/>
      <c r="E177" s="6">
        <f>IF(B177&amp;""="","",IFERROR(INDEX('الطلاب'!$B$6:$B$305,MATCH(B177&amp;"",'الطلاب'!$A$6:$A$305,0))&amp;"","كود غير موجود"))</f>
        <v/>
      </c>
      <c r="F177" s="6">
        <f>IF(B177&amp;""="","",IFERROR(INDEX('الطلاب'!$C$6:$C$305,MATCH(B177&amp;"",'الطلاب'!$A$6:$A$305,0))&amp;"",""))</f>
        <v/>
      </c>
    </row>
    <row r="178">
      <c r="A178" s="18" t="n"/>
      <c r="B178" s="5" t="n"/>
      <c r="C178" s="5" t="n"/>
      <c r="D178" s="5" t="n"/>
      <c r="E178" s="6">
        <f>IF(B178&amp;""="","",IFERROR(INDEX('الطلاب'!$B$6:$B$305,MATCH(B178&amp;"",'الطلاب'!$A$6:$A$305,0))&amp;"","كود غير موجود"))</f>
        <v/>
      </c>
      <c r="F178" s="6">
        <f>IF(B178&amp;""="","",IFERROR(INDEX('الطلاب'!$C$6:$C$305,MATCH(B178&amp;"",'الطلاب'!$A$6:$A$305,0))&amp;"",""))</f>
        <v/>
      </c>
    </row>
    <row r="179">
      <c r="A179" s="18" t="n"/>
      <c r="B179" s="5" t="n"/>
      <c r="C179" s="5" t="n"/>
      <c r="D179" s="5" t="n"/>
      <c r="E179" s="6">
        <f>IF(B179&amp;""="","",IFERROR(INDEX('الطلاب'!$B$6:$B$305,MATCH(B179&amp;"",'الطلاب'!$A$6:$A$305,0))&amp;"","كود غير موجود"))</f>
        <v/>
      </c>
      <c r="F179" s="6">
        <f>IF(B179&amp;""="","",IFERROR(INDEX('الطلاب'!$C$6:$C$305,MATCH(B179&amp;"",'الطلاب'!$A$6:$A$305,0))&amp;"",""))</f>
        <v/>
      </c>
    </row>
    <row r="180">
      <c r="A180" s="18" t="n"/>
      <c r="B180" s="5" t="n"/>
      <c r="C180" s="5" t="n"/>
      <c r="D180" s="5" t="n"/>
      <c r="E180" s="6">
        <f>IF(B180&amp;""="","",IFERROR(INDEX('الطلاب'!$B$6:$B$305,MATCH(B180&amp;"",'الطلاب'!$A$6:$A$305,0))&amp;"","كود غير موجود"))</f>
        <v/>
      </c>
      <c r="F180" s="6">
        <f>IF(B180&amp;""="","",IFERROR(INDEX('الطلاب'!$C$6:$C$305,MATCH(B180&amp;"",'الطلاب'!$A$6:$A$305,0))&amp;"",""))</f>
        <v/>
      </c>
    </row>
    <row r="181">
      <c r="A181" s="18" t="n"/>
      <c r="B181" s="5" t="n"/>
      <c r="C181" s="5" t="n"/>
      <c r="D181" s="5" t="n"/>
      <c r="E181" s="6">
        <f>IF(B181&amp;""="","",IFERROR(INDEX('الطلاب'!$B$6:$B$305,MATCH(B181&amp;"",'الطلاب'!$A$6:$A$305,0))&amp;"","كود غير موجود"))</f>
        <v/>
      </c>
      <c r="F181" s="6">
        <f>IF(B181&amp;""="","",IFERROR(INDEX('الطلاب'!$C$6:$C$305,MATCH(B181&amp;"",'الطلاب'!$A$6:$A$305,0))&amp;"",""))</f>
        <v/>
      </c>
    </row>
    <row r="182">
      <c r="A182" s="18" t="n"/>
      <c r="B182" s="5" t="n"/>
      <c r="C182" s="5" t="n"/>
      <c r="D182" s="5" t="n"/>
      <c r="E182" s="6">
        <f>IF(B182&amp;""="","",IFERROR(INDEX('الطلاب'!$B$6:$B$305,MATCH(B182&amp;"",'الطلاب'!$A$6:$A$305,0))&amp;"","كود غير موجود"))</f>
        <v/>
      </c>
      <c r="F182" s="6">
        <f>IF(B182&amp;""="","",IFERROR(INDEX('الطلاب'!$C$6:$C$305,MATCH(B182&amp;"",'الطلاب'!$A$6:$A$305,0))&amp;"",""))</f>
        <v/>
      </c>
    </row>
    <row r="183">
      <c r="A183" s="18" t="n"/>
      <c r="B183" s="5" t="n"/>
      <c r="C183" s="5" t="n"/>
      <c r="D183" s="5" t="n"/>
      <c r="E183" s="6">
        <f>IF(B183&amp;""="","",IFERROR(INDEX('الطلاب'!$B$6:$B$305,MATCH(B183&amp;"",'الطلاب'!$A$6:$A$305,0))&amp;"","كود غير موجود"))</f>
        <v/>
      </c>
      <c r="F183" s="6">
        <f>IF(B183&amp;""="","",IFERROR(INDEX('الطلاب'!$C$6:$C$305,MATCH(B183&amp;"",'الطلاب'!$A$6:$A$305,0))&amp;"",""))</f>
        <v/>
      </c>
    </row>
    <row r="184">
      <c r="A184" s="18" t="n"/>
      <c r="B184" s="5" t="n"/>
      <c r="C184" s="5" t="n"/>
      <c r="D184" s="5" t="n"/>
      <c r="E184" s="6">
        <f>IF(B184&amp;""="","",IFERROR(INDEX('الطلاب'!$B$6:$B$305,MATCH(B184&amp;"",'الطلاب'!$A$6:$A$305,0))&amp;"","كود غير موجود"))</f>
        <v/>
      </c>
      <c r="F184" s="6">
        <f>IF(B184&amp;""="","",IFERROR(INDEX('الطلاب'!$C$6:$C$305,MATCH(B184&amp;"",'الطلاب'!$A$6:$A$305,0))&amp;"",""))</f>
        <v/>
      </c>
    </row>
    <row r="185">
      <c r="A185" s="18" t="n"/>
      <c r="B185" s="5" t="n"/>
      <c r="C185" s="5" t="n"/>
      <c r="D185" s="5" t="n"/>
      <c r="E185" s="6">
        <f>IF(B185&amp;""="","",IFERROR(INDEX('الطلاب'!$B$6:$B$305,MATCH(B185&amp;"",'الطلاب'!$A$6:$A$305,0))&amp;"","كود غير موجود"))</f>
        <v/>
      </c>
      <c r="F185" s="6">
        <f>IF(B185&amp;""="","",IFERROR(INDEX('الطلاب'!$C$6:$C$305,MATCH(B185&amp;"",'الطلاب'!$A$6:$A$305,0))&amp;"",""))</f>
        <v/>
      </c>
    </row>
    <row r="186">
      <c r="A186" s="18" t="n"/>
      <c r="B186" s="5" t="n"/>
      <c r="C186" s="5" t="n"/>
      <c r="D186" s="5" t="n"/>
      <c r="E186" s="6">
        <f>IF(B186&amp;""="","",IFERROR(INDEX('الطلاب'!$B$6:$B$305,MATCH(B186&amp;"",'الطلاب'!$A$6:$A$305,0))&amp;"","كود غير موجود"))</f>
        <v/>
      </c>
      <c r="F186" s="6">
        <f>IF(B186&amp;""="","",IFERROR(INDEX('الطلاب'!$C$6:$C$305,MATCH(B186&amp;"",'الطلاب'!$A$6:$A$305,0))&amp;"",""))</f>
        <v/>
      </c>
    </row>
    <row r="187">
      <c r="A187" s="18" t="n"/>
      <c r="B187" s="5" t="n"/>
      <c r="C187" s="5" t="n"/>
      <c r="D187" s="5" t="n"/>
      <c r="E187" s="6">
        <f>IF(B187&amp;""="","",IFERROR(INDEX('الطلاب'!$B$6:$B$305,MATCH(B187&amp;"",'الطلاب'!$A$6:$A$305,0))&amp;"","كود غير موجود"))</f>
        <v/>
      </c>
      <c r="F187" s="6">
        <f>IF(B187&amp;""="","",IFERROR(INDEX('الطلاب'!$C$6:$C$305,MATCH(B187&amp;"",'الطلاب'!$A$6:$A$305,0))&amp;"",""))</f>
        <v/>
      </c>
    </row>
    <row r="188">
      <c r="A188" s="18" t="n"/>
      <c r="B188" s="5" t="n"/>
      <c r="C188" s="5" t="n"/>
      <c r="D188" s="5" t="n"/>
      <c r="E188" s="6">
        <f>IF(B188&amp;""="","",IFERROR(INDEX('الطلاب'!$B$6:$B$305,MATCH(B188&amp;"",'الطلاب'!$A$6:$A$305,0))&amp;"","كود غير موجود"))</f>
        <v/>
      </c>
      <c r="F188" s="6">
        <f>IF(B188&amp;""="","",IFERROR(INDEX('الطلاب'!$C$6:$C$305,MATCH(B188&amp;"",'الطلاب'!$A$6:$A$305,0))&amp;"",""))</f>
        <v/>
      </c>
    </row>
    <row r="189">
      <c r="A189" s="18" t="n"/>
      <c r="B189" s="5" t="n"/>
      <c r="C189" s="5" t="n"/>
      <c r="D189" s="5" t="n"/>
      <c r="E189" s="6">
        <f>IF(B189&amp;""="","",IFERROR(INDEX('الطلاب'!$B$6:$B$305,MATCH(B189&amp;"",'الطلاب'!$A$6:$A$305,0))&amp;"","كود غير موجود"))</f>
        <v/>
      </c>
      <c r="F189" s="6">
        <f>IF(B189&amp;""="","",IFERROR(INDEX('الطلاب'!$C$6:$C$305,MATCH(B189&amp;"",'الطلاب'!$A$6:$A$305,0))&amp;"",""))</f>
        <v/>
      </c>
    </row>
    <row r="190">
      <c r="A190" s="18" t="n"/>
      <c r="B190" s="5" t="n"/>
      <c r="C190" s="5" t="n"/>
      <c r="D190" s="5" t="n"/>
      <c r="E190" s="6">
        <f>IF(B190&amp;""="","",IFERROR(INDEX('الطلاب'!$B$6:$B$305,MATCH(B190&amp;"",'الطلاب'!$A$6:$A$305,0))&amp;"","كود غير موجود"))</f>
        <v/>
      </c>
      <c r="F190" s="6">
        <f>IF(B190&amp;""="","",IFERROR(INDEX('الطلاب'!$C$6:$C$305,MATCH(B190&amp;"",'الطلاب'!$A$6:$A$305,0))&amp;"",""))</f>
        <v/>
      </c>
    </row>
    <row r="191">
      <c r="A191" s="18" t="n"/>
      <c r="B191" s="5" t="n"/>
      <c r="C191" s="5" t="n"/>
      <c r="D191" s="5" t="n"/>
      <c r="E191" s="6">
        <f>IF(B191&amp;""="","",IFERROR(INDEX('الطلاب'!$B$6:$B$305,MATCH(B191&amp;"",'الطلاب'!$A$6:$A$305,0))&amp;"","كود غير موجود"))</f>
        <v/>
      </c>
      <c r="F191" s="6">
        <f>IF(B191&amp;""="","",IFERROR(INDEX('الطلاب'!$C$6:$C$305,MATCH(B191&amp;"",'الطلاب'!$A$6:$A$305,0))&amp;"",""))</f>
        <v/>
      </c>
    </row>
    <row r="192">
      <c r="A192" s="18" t="n"/>
      <c r="B192" s="5" t="n"/>
      <c r="C192" s="5" t="n"/>
      <c r="D192" s="5" t="n"/>
      <c r="E192" s="6">
        <f>IF(B192&amp;""="","",IFERROR(INDEX('الطلاب'!$B$6:$B$305,MATCH(B192&amp;"",'الطلاب'!$A$6:$A$305,0))&amp;"","كود غير موجود"))</f>
        <v/>
      </c>
      <c r="F192" s="6">
        <f>IF(B192&amp;""="","",IFERROR(INDEX('الطلاب'!$C$6:$C$305,MATCH(B192&amp;"",'الطلاب'!$A$6:$A$305,0))&amp;"",""))</f>
        <v/>
      </c>
    </row>
    <row r="193">
      <c r="A193" s="18" t="n"/>
      <c r="B193" s="5" t="n"/>
      <c r="C193" s="5" t="n"/>
      <c r="D193" s="5" t="n"/>
      <c r="E193" s="6">
        <f>IF(B193&amp;""="","",IFERROR(INDEX('الطلاب'!$B$6:$B$305,MATCH(B193&amp;"",'الطلاب'!$A$6:$A$305,0))&amp;"","كود غير موجود"))</f>
        <v/>
      </c>
      <c r="F193" s="6">
        <f>IF(B193&amp;""="","",IFERROR(INDEX('الطلاب'!$C$6:$C$305,MATCH(B193&amp;"",'الطلاب'!$A$6:$A$305,0))&amp;"",""))</f>
        <v/>
      </c>
    </row>
    <row r="194">
      <c r="A194" s="18" t="n"/>
      <c r="B194" s="5" t="n"/>
      <c r="C194" s="5" t="n"/>
      <c r="D194" s="5" t="n"/>
      <c r="E194" s="6">
        <f>IF(B194&amp;""="","",IFERROR(INDEX('الطلاب'!$B$6:$B$305,MATCH(B194&amp;"",'الطلاب'!$A$6:$A$305,0))&amp;"","كود غير موجود"))</f>
        <v/>
      </c>
      <c r="F194" s="6">
        <f>IF(B194&amp;""="","",IFERROR(INDEX('الطلاب'!$C$6:$C$305,MATCH(B194&amp;"",'الطلاب'!$A$6:$A$305,0))&amp;"",""))</f>
        <v/>
      </c>
    </row>
    <row r="195">
      <c r="A195" s="18" t="n"/>
      <c r="B195" s="5" t="n"/>
      <c r="C195" s="5" t="n"/>
      <c r="D195" s="5" t="n"/>
      <c r="E195" s="6">
        <f>IF(B195&amp;""="","",IFERROR(INDEX('الطلاب'!$B$6:$B$305,MATCH(B195&amp;"",'الطلاب'!$A$6:$A$305,0))&amp;"","كود غير موجود"))</f>
        <v/>
      </c>
      <c r="F195" s="6">
        <f>IF(B195&amp;""="","",IFERROR(INDEX('الطلاب'!$C$6:$C$305,MATCH(B195&amp;"",'الطلاب'!$A$6:$A$305,0))&amp;"",""))</f>
        <v/>
      </c>
    </row>
    <row r="196">
      <c r="A196" s="18" t="n"/>
      <c r="B196" s="5" t="n"/>
      <c r="C196" s="5" t="n"/>
      <c r="D196" s="5" t="n"/>
      <c r="E196" s="6">
        <f>IF(B196&amp;""="","",IFERROR(INDEX('الطلاب'!$B$6:$B$305,MATCH(B196&amp;"",'الطلاب'!$A$6:$A$305,0))&amp;"","كود غير موجود"))</f>
        <v/>
      </c>
      <c r="F196" s="6">
        <f>IF(B196&amp;""="","",IFERROR(INDEX('الطلاب'!$C$6:$C$305,MATCH(B196&amp;"",'الطلاب'!$A$6:$A$305,0))&amp;"",""))</f>
        <v/>
      </c>
    </row>
    <row r="197">
      <c r="A197" s="18" t="n"/>
      <c r="B197" s="5" t="n"/>
      <c r="C197" s="5" t="n"/>
      <c r="D197" s="5" t="n"/>
      <c r="E197" s="6">
        <f>IF(B197&amp;""="","",IFERROR(INDEX('الطلاب'!$B$6:$B$305,MATCH(B197&amp;"",'الطلاب'!$A$6:$A$305,0))&amp;"","كود غير موجود"))</f>
        <v/>
      </c>
      <c r="F197" s="6">
        <f>IF(B197&amp;""="","",IFERROR(INDEX('الطلاب'!$C$6:$C$305,MATCH(B197&amp;"",'الطلاب'!$A$6:$A$305,0))&amp;"",""))</f>
        <v/>
      </c>
    </row>
    <row r="198">
      <c r="A198" s="18" t="n"/>
      <c r="B198" s="5" t="n"/>
      <c r="C198" s="5" t="n"/>
      <c r="D198" s="5" t="n"/>
      <c r="E198" s="6">
        <f>IF(B198&amp;""="","",IFERROR(INDEX('الطلاب'!$B$6:$B$305,MATCH(B198&amp;"",'الطلاب'!$A$6:$A$305,0))&amp;"","كود غير موجود"))</f>
        <v/>
      </c>
      <c r="F198" s="6">
        <f>IF(B198&amp;""="","",IFERROR(INDEX('الطلاب'!$C$6:$C$305,MATCH(B198&amp;"",'الطلاب'!$A$6:$A$305,0))&amp;"",""))</f>
        <v/>
      </c>
    </row>
    <row r="199">
      <c r="A199" s="18" t="n"/>
      <c r="B199" s="5" t="n"/>
      <c r="C199" s="5" t="n"/>
      <c r="D199" s="5" t="n"/>
      <c r="E199" s="6">
        <f>IF(B199&amp;""="","",IFERROR(INDEX('الطلاب'!$B$6:$B$305,MATCH(B199&amp;"",'الطلاب'!$A$6:$A$305,0))&amp;"","كود غير موجود"))</f>
        <v/>
      </c>
      <c r="F199" s="6">
        <f>IF(B199&amp;""="","",IFERROR(INDEX('الطلاب'!$C$6:$C$305,MATCH(B199&amp;"",'الطلاب'!$A$6:$A$305,0))&amp;"",""))</f>
        <v/>
      </c>
    </row>
    <row r="200">
      <c r="A200" s="18" t="n"/>
      <c r="B200" s="5" t="n"/>
      <c r="C200" s="5" t="n"/>
      <c r="D200" s="5" t="n"/>
      <c r="E200" s="6">
        <f>IF(B200&amp;""="","",IFERROR(INDEX('الطلاب'!$B$6:$B$305,MATCH(B200&amp;"",'الطلاب'!$A$6:$A$305,0))&amp;"","كود غير موجود"))</f>
        <v/>
      </c>
      <c r="F200" s="6">
        <f>IF(B200&amp;""="","",IFERROR(INDEX('الطلاب'!$C$6:$C$305,MATCH(B200&amp;"",'الطلاب'!$A$6:$A$305,0))&amp;"",""))</f>
        <v/>
      </c>
    </row>
    <row r="201">
      <c r="A201" s="18" t="n"/>
      <c r="B201" s="5" t="n"/>
      <c r="C201" s="5" t="n"/>
      <c r="D201" s="5" t="n"/>
      <c r="E201" s="6">
        <f>IF(B201&amp;""="","",IFERROR(INDEX('الطلاب'!$B$6:$B$305,MATCH(B201&amp;"",'الطلاب'!$A$6:$A$305,0))&amp;"","كود غير موجود"))</f>
        <v/>
      </c>
      <c r="F201" s="6">
        <f>IF(B201&amp;""="","",IFERROR(INDEX('الطلاب'!$C$6:$C$305,MATCH(B201&amp;"",'الطلاب'!$A$6:$A$305,0))&amp;"",""))</f>
        <v/>
      </c>
    </row>
    <row r="202">
      <c r="A202" s="18" t="n"/>
      <c r="B202" s="5" t="n"/>
      <c r="C202" s="5" t="n"/>
      <c r="D202" s="5" t="n"/>
      <c r="E202" s="6">
        <f>IF(B202&amp;""="","",IFERROR(INDEX('الطلاب'!$B$6:$B$305,MATCH(B202&amp;"",'الطلاب'!$A$6:$A$305,0))&amp;"","كود غير موجود"))</f>
        <v/>
      </c>
      <c r="F202" s="6">
        <f>IF(B202&amp;""="","",IFERROR(INDEX('الطلاب'!$C$6:$C$305,MATCH(B202&amp;"",'الطلاب'!$A$6:$A$305,0))&amp;"",""))</f>
        <v/>
      </c>
    </row>
    <row r="203">
      <c r="A203" s="18" t="n"/>
      <c r="B203" s="5" t="n"/>
      <c r="C203" s="5" t="n"/>
      <c r="D203" s="5" t="n"/>
      <c r="E203" s="6">
        <f>IF(B203&amp;""="","",IFERROR(INDEX('الطلاب'!$B$6:$B$305,MATCH(B203&amp;"",'الطلاب'!$A$6:$A$305,0))&amp;"","كود غير موجود"))</f>
        <v/>
      </c>
      <c r="F203" s="6">
        <f>IF(B203&amp;""="","",IFERROR(INDEX('الطلاب'!$C$6:$C$305,MATCH(B203&amp;"",'الطلاب'!$A$6:$A$305,0))&amp;"",""))</f>
        <v/>
      </c>
    </row>
    <row r="204">
      <c r="A204" s="18" t="n"/>
      <c r="B204" s="5" t="n"/>
      <c r="C204" s="5" t="n"/>
      <c r="D204" s="5" t="n"/>
      <c r="E204" s="6">
        <f>IF(B204&amp;""="","",IFERROR(INDEX('الطلاب'!$B$6:$B$305,MATCH(B204&amp;"",'الطلاب'!$A$6:$A$305,0))&amp;"","كود غير موجود"))</f>
        <v/>
      </c>
      <c r="F204" s="6">
        <f>IF(B204&amp;""="","",IFERROR(INDEX('الطلاب'!$C$6:$C$305,MATCH(B204&amp;"",'الطلاب'!$A$6:$A$305,0))&amp;"",""))</f>
        <v/>
      </c>
    </row>
    <row r="205">
      <c r="A205" s="18" t="n"/>
      <c r="B205" s="5" t="n"/>
      <c r="C205" s="5" t="n"/>
      <c r="D205" s="5" t="n"/>
      <c r="E205" s="6">
        <f>IF(B205&amp;""="","",IFERROR(INDEX('الطلاب'!$B$6:$B$305,MATCH(B205&amp;"",'الطلاب'!$A$6:$A$305,0))&amp;"","كود غير موجود"))</f>
        <v/>
      </c>
      <c r="F205" s="6">
        <f>IF(B205&amp;""="","",IFERROR(INDEX('الطلاب'!$C$6:$C$305,MATCH(B205&amp;"",'الطلاب'!$A$6:$A$305,0))&amp;"",""))</f>
        <v/>
      </c>
    </row>
    <row r="206">
      <c r="A206" s="18" t="n"/>
      <c r="B206" s="5" t="n"/>
      <c r="C206" s="5" t="n"/>
      <c r="D206" s="5" t="n"/>
      <c r="E206" s="6">
        <f>IF(B206&amp;""="","",IFERROR(INDEX('الطلاب'!$B$6:$B$305,MATCH(B206&amp;"",'الطلاب'!$A$6:$A$305,0))&amp;"","كود غير موجود"))</f>
        <v/>
      </c>
      <c r="F206" s="6">
        <f>IF(B206&amp;""="","",IFERROR(INDEX('الطلاب'!$C$6:$C$305,MATCH(B206&amp;"",'الطلاب'!$A$6:$A$305,0))&amp;"",""))</f>
        <v/>
      </c>
    </row>
    <row r="207">
      <c r="A207" s="18" t="n"/>
      <c r="B207" s="5" t="n"/>
      <c r="C207" s="5" t="n"/>
      <c r="D207" s="5" t="n"/>
      <c r="E207" s="6">
        <f>IF(B207&amp;""="","",IFERROR(INDEX('الطلاب'!$B$6:$B$305,MATCH(B207&amp;"",'الطلاب'!$A$6:$A$305,0))&amp;"","كود غير موجود"))</f>
        <v/>
      </c>
      <c r="F207" s="6">
        <f>IF(B207&amp;""="","",IFERROR(INDEX('الطلاب'!$C$6:$C$305,MATCH(B207&amp;"",'الطلاب'!$A$6:$A$305,0))&amp;"",""))</f>
        <v/>
      </c>
    </row>
    <row r="208">
      <c r="A208" s="18" t="n"/>
      <c r="B208" s="5" t="n"/>
      <c r="C208" s="5" t="n"/>
      <c r="D208" s="5" t="n"/>
      <c r="E208" s="6">
        <f>IF(B208&amp;""="","",IFERROR(INDEX('الطلاب'!$B$6:$B$305,MATCH(B208&amp;"",'الطلاب'!$A$6:$A$305,0))&amp;"","كود غير موجود"))</f>
        <v/>
      </c>
      <c r="F208" s="6">
        <f>IF(B208&amp;""="","",IFERROR(INDEX('الطلاب'!$C$6:$C$305,MATCH(B208&amp;"",'الطلاب'!$A$6:$A$305,0))&amp;"",""))</f>
        <v/>
      </c>
    </row>
    <row r="209">
      <c r="A209" s="18" t="n"/>
      <c r="B209" s="5" t="n"/>
      <c r="C209" s="5" t="n"/>
      <c r="D209" s="5" t="n"/>
      <c r="E209" s="6">
        <f>IF(B209&amp;""="","",IFERROR(INDEX('الطلاب'!$B$6:$B$305,MATCH(B209&amp;"",'الطلاب'!$A$6:$A$305,0))&amp;"","كود غير موجود"))</f>
        <v/>
      </c>
      <c r="F209" s="6">
        <f>IF(B209&amp;""="","",IFERROR(INDEX('الطلاب'!$C$6:$C$305,MATCH(B209&amp;"",'الطلاب'!$A$6:$A$305,0))&amp;"",""))</f>
        <v/>
      </c>
    </row>
    <row r="210">
      <c r="A210" s="18" t="n"/>
      <c r="B210" s="5" t="n"/>
      <c r="C210" s="5" t="n"/>
      <c r="D210" s="5" t="n"/>
      <c r="E210" s="6">
        <f>IF(B210&amp;""="","",IFERROR(INDEX('الطلاب'!$B$6:$B$305,MATCH(B210&amp;"",'الطلاب'!$A$6:$A$305,0))&amp;"","كود غير موجود"))</f>
        <v/>
      </c>
      <c r="F210" s="6">
        <f>IF(B210&amp;""="","",IFERROR(INDEX('الطلاب'!$C$6:$C$305,MATCH(B210&amp;"",'الطلاب'!$A$6:$A$305,0))&amp;"",""))</f>
        <v/>
      </c>
    </row>
    <row r="211">
      <c r="A211" s="18" t="n"/>
      <c r="B211" s="5" t="n"/>
      <c r="C211" s="5" t="n"/>
      <c r="D211" s="5" t="n"/>
      <c r="E211" s="6">
        <f>IF(B211&amp;""="","",IFERROR(INDEX('الطلاب'!$B$6:$B$305,MATCH(B211&amp;"",'الطلاب'!$A$6:$A$305,0))&amp;"","كود غير موجود"))</f>
        <v/>
      </c>
      <c r="F211" s="6">
        <f>IF(B211&amp;""="","",IFERROR(INDEX('الطلاب'!$C$6:$C$305,MATCH(B211&amp;"",'الطلاب'!$A$6:$A$305,0))&amp;"",""))</f>
        <v/>
      </c>
    </row>
    <row r="212">
      <c r="A212" s="18" t="n"/>
      <c r="B212" s="5" t="n"/>
      <c r="C212" s="5" t="n"/>
      <c r="D212" s="5" t="n"/>
      <c r="E212" s="6">
        <f>IF(B212&amp;""="","",IFERROR(INDEX('الطلاب'!$B$6:$B$305,MATCH(B212&amp;"",'الطلاب'!$A$6:$A$305,0))&amp;"","كود غير موجود"))</f>
        <v/>
      </c>
      <c r="F212" s="6">
        <f>IF(B212&amp;""="","",IFERROR(INDEX('الطلاب'!$C$6:$C$305,MATCH(B212&amp;"",'الطلاب'!$A$6:$A$305,0))&amp;"",""))</f>
        <v/>
      </c>
    </row>
    <row r="213">
      <c r="A213" s="18" t="n"/>
      <c r="B213" s="5" t="n"/>
      <c r="C213" s="5" t="n"/>
      <c r="D213" s="5" t="n"/>
      <c r="E213" s="6">
        <f>IF(B213&amp;""="","",IFERROR(INDEX('الطلاب'!$B$6:$B$305,MATCH(B213&amp;"",'الطلاب'!$A$6:$A$305,0))&amp;"","كود غير موجود"))</f>
        <v/>
      </c>
      <c r="F213" s="6">
        <f>IF(B213&amp;""="","",IFERROR(INDEX('الطلاب'!$C$6:$C$305,MATCH(B213&amp;"",'الطلاب'!$A$6:$A$305,0))&amp;"",""))</f>
        <v/>
      </c>
    </row>
    <row r="214">
      <c r="A214" s="18" t="n"/>
      <c r="B214" s="5" t="n"/>
      <c r="C214" s="5" t="n"/>
      <c r="D214" s="5" t="n"/>
      <c r="E214" s="6">
        <f>IF(B214&amp;""="","",IFERROR(INDEX('الطلاب'!$B$6:$B$305,MATCH(B214&amp;"",'الطلاب'!$A$6:$A$305,0))&amp;"","كود غير موجود"))</f>
        <v/>
      </c>
      <c r="F214" s="6">
        <f>IF(B214&amp;""="","",IFERROR(INDEX('الطلاب'!$C$6:$C$305,MATCH(B214&amp;"",'الطلاب'!$A$6:$A$305,0))&amp;"",""))</f>
        <v/>
      </c>
    </row>
    <row r="215">
      <c r="A215" s="18" t="n"/>
      <c r="B215" s="5" t="n"/>
      <c r="C215" s="5" t="n"/>
      <c r="D215" s="5" t="n"/>
      <c r="E215" s="6">
        <f>IF(B215&amp;""="","",IFERROR(INDEX('الطلاب'!$B$6:$B$305,MATCH(B215&amp;"",'الطلاب'!$A$6:$A$305,0))&amp;"","كود غير موجود"))</f>
        <v/>
      </c>
      <c r="F215" s="6">
        <f>IF(B215&amp;""="","",IFERROR(INDEX('الطلاب'!$C$6:$C$305,MATCH(B215&amp;"",'الطلاب'!$A$6:$A$305,0))&amp;"",""))</f>
        <v/>
      </c>
    </row>
    <row r="216">
      <c r="A216" s="18" t="n"/>
      <c r="B216" s="5" t="n"/>
      <c r="C216" s="5" t="n"/>
      <c r="D216" s="5" t="n"/>
      <c r="E216" s="6">
        <f>IF(B216&amp;""="","",IFERROR(INDEX('الطلاب'!$B$6:$B$305,MATCH(B216&amp;"",'الطلاب'!$A$6:$A$305,0))&amp;"","كود غير موجود"))</f>
        <v/>
      </c>
      <c r="F216" s="6">
        <f>IF(B216&amp;""="","",IFERROR(INDEX('الطلاب'!$C$6:$C$305,MATCH(B216&amp;"",'الطلاب'!$A$6:$A$305,0))&amp;"",""))</f>
        <v/>
      </c>
    </row>
    <row r="217">
      <c r="A217" s="18" t="n"/>
      <c r="B217" s="5" t="n"/>
      <c r="C217" s="5" t="n"/>
      <c r="D217" s="5" t="n"/>
      <c r="E217" s="6">
        <f>IF(B217&amp;""="","",IFERROR(INDEX('الطلاب'!$B$6:$B$305,MATCH(B217&amp;"",'الطلاب'!$A$6:$A$305,0))&amp;"","كود غير موجود"))</f>
        <v/>
      </c>
      <c r="F217" s="6">
        <f>IF(B217&amp;""="","",IFERROR(INDEX('الطلاب'!$C$6:$C$305,MATCH(B217&amp;"",'الطلاب'!$A$6:$A$305,0))&amp;"",""))</f>
        <v/>
      </c>
    </row>
    <row r="218">
      <c r="A218" s="18" t="n"/>
      <c r="B218" s="5" t="n"/>
      <c r="C218" s="5" t="n"/>
      <c r="D218" s="5" t="n"/>
      <c r="E218" s="6">
        <f>IF(B218&amp;""="","",IFERROR(INDEX('الطلاب'!$B$6:$B$305,MATCH(B218&amp;"",'الطلاب'!$A$6:$A$305,0))&amp;"","كود غير موجود"))</f>
        <v/>
      </c>
      <c r="F218" s="6">
        <f>IF(B218&amp;""="","",IFERROR(INDEX('الطلاب'!$C$6:$C$305,MATCH(B218&amp;"",'الطلاب'!$A$6:$A$305,0))&amp;"",""))</f>
        <v/>
      </c>
    </row>
    <row r="219">
      <c r="A219" s="18" t="n"/>
      <c r="B219" s="5" t="n"/>
      <c r="C219" s="5" t="n"/>
      <c r="D219" s="5" t="n"/>
      <c r="E219" s="6">
        <f>IF(B219&amp;""="","",IFERROR(INDEX('الطلاب'!$B$6:$B$305,MATCH(B219&amp;"",'الطلاب'!$A$6:$A$305,0))&amp;"","كود غير موجود"))</f>
        <v/>
      </c>
      <c r="F219" s="6">
        <f>IF(B219&amp;""="","",IFERROR(INDEX('الطلاب'!$C$6:$C$305,MATCH(B219&amp;"",'الطلاب'!$A$6:$A$305,0))&amp;"",""))</f>
        <v/>
      </c>
    </row>
    <row r="220">
      <c r="A220" s="18" t="n"/>
      <c r="B220" s="5" t="n"/>
      <c r="C220" s="5" t="n"/>
      <c r="D220" s="5" t="n"/>
      <c r="E220" s="6">
        <f>IF(B220&amp;""="","",IFERROR(INDEX('الطلاب'!$B$6:$B$305,MATCH(B220&amp;"",'الطلاب'!$A$6:$A$305,0))&amp;"","كود غير موجود"))</f>
        <v/>
      </c>
      <c r="F220" s="6">
        <f>IF(B220&amp;""="","",IFERROR(INDEX('الطلاب'!$C$6:$C$305,MATCH(B220&amp;"",'الطلاب'!$A$6:$A$305,0))&amp;"",""))</f>
        <v/>
      </c>
    </row>
    <row r="221">
      <c r="A221" s="18" t="n"/>
      <c r="B221" s="5" t="n"/>
      <c r="C221" s="5" t="n"/>
      <c r="D221" s="5" t="n"/>
      <c r="E221" s="6">
        <f>IF(B221&amp;""="","",IFERROR(INDEX('الطلاب'!$B$6:$B$305,MATCH(B221&amp;"",'الطلاب'!$A$6:$A$305,0))&amp;"","كود غير موجود"))</f>
        <v/>
      </c>
      <c r="F221" s="6">
        <f>IF(B221&amp;""="","",IFERROR(INDEX('الطلاب'!$C$6:$C$305,MATCH(B221&amp;"",'الطلاب'!$A$6:$A$305,0))&amp;"",""))</f>
        <v/>
      </c>
    </row>
    <row r="222">
      <c r="A222" s="18" t="n"/>
      <c r="B222" s="5" t="n"/>
      <c r="C222" s="5" t="n"/>
      <c r="D222" s="5" t="n"/>
      <c r="E222" s="6">
        <f>IF(B222&amp;""="","",IFERROR(INDEX('الطلاب'!$B$6:$B$305,MATCH(B222&amp;"",'الطلاب'!$A$6:$A$305,0))&amp;"","كود غير موجود"))</f>
        <v/>
      </c>
      <c r="F222" s="6">
        <f>IF(B222&amp;""="","",IFERROR(INDEX('الطلاب'!$C$6:$C$305,MATCH(B222&amp;"",'الطلاب'!$A$6:$A$305,0))&amp;"",""))</f>
        <v/>
      </c>
    </row>
    <row r="223">
      <c r="A223" s="18" t="n"/>
      <c r="B223" s="5" t="n"/>
      <c r="C223" s="5" t="n"/>
      <c r="D223" s="5" t="n"/>
      <c r="E223" s="6">
        <f>IF(B223&amp;""="","",IFERROR(INDEX('الطلاب'!$B$6:$B$305,MATCH(B223&amp;"",'الطلاب'!$A$6:$A$305,0))&amp;"","كود غير موجود"))</f>
        <v/>
      </c>
      <c r="F223" s="6">
        <f>IF(B223&amp;""="","",IFERROR(INDEX('الطلاب'!$C$6:$C$305,MATCH(B223&amp;"",'الطلاب'!$A$6:$A$305,0))&amp;"",""))</f>
        <v/>
      </c>
    </row>
    <row r="224">
      <c r="A224" s="18" t="n"/>
      <c r="B224" s="5" t="n"/>
      <c r="C224" s="5" t="n"/>
      <c r="D224" s="5" t="n"/>
      <c r="E224" s="6">
        <f>IF(B224&amp;""="","",IFERROR(INDEX('الطلاب'!$B$6:$B$305,MATCH(B224&amp;"",'الطلاب'!$A$6:$A$305,0))&amp;"","كود غير موجود"))</f>
        <v/>
      </c>
      <c r="F224" s="6">
        <f>IF(B224&amp;""="","",IFERROR(INDEX('الطلاب'!$C$6:$C$305,MATCH(B224&amp;"",'الطلاب'!$A$6:$A$305,0))&amp;"",""))</f>
        <v/>
      </c>
    </row>
    <row r="225">
      <c r="A225" s="18" t="n"/>
      <c r="B225" s="5" t="n"/>
      <c r="C225" s="5" t="n"/>
      <c r="D225" s="5" t="n"/>
      <c r="E225" s="6">
        <f>IF(B225&amp;""="","",IFERROR(INDEX('الطلاب'!$B$6:$B$305,MATCH(B225&amp;"",'الطلاب'!$A$6:$A$305,0))&amp;"","كود غير موجود"))</f>
        <v/>
      </c>
      <c r="F225" s="6">
        <f>IF(B225&amp;""="","",IFERROR(INDEX('الطلاب'!$C$6:$C$305,MATCH(B225&amp;"",'الطلاب'!$A$6:$A$305,0))&amp;"",""))</f>
        <v/>
      </c>
    </row>
    <row r="226">
      <c r="A226" s="18" t="n"/>
      <c r="B226" s="5" t="n"/>
      <c r="C226" s="5" t="n"/>
      <c r="D226" s="5" t="n"/>
      <c r="E226" s="6">
        <f>IF(B226&amp;""="","",IFERROR(INDEX('الطلاب'!$B$6:$B$305,MATCH(B226&amp;"",'الطلاب'!$A$6:$A$305,0))&amp;"","كود غير موجود"))</f>
        <v/>
      </c>
      <c r="F226" s="6">
        <f>IF(B226&amp;""="","",IFERROR(INDEX('الطلاب'!$C$6:$C$305,MATCH(B226&amp;"",'الطلاب'!$A$6:$A$305,0))&amp;"",""))</f>
        <v/>
      </c>
    </row>
    <row r="227">
      <c r="A227" s="18" t="n"/>
      <c r="B227" s="5" t="n"/>
      <c r="C227" s="5" t="n"/>
      <c r="D227" s="5" t="n"/>
      <c r="E227" s="6">
        <f>IF(B227&amp;""="","",IFERROR(INDEX('الطلاب'!$B$6:$B$305,MATCH(B227&amp;"",'الطلاب'!$A$6:$A$305,0))&amp;"","كود غير موجود"))</f>
        <v/>
      </c>
      <c r="F227" s="6">
        <f>IF(B227&amp;""="","",IFERROR(INDEX('الطلاب'!$C$6:$C$305,MATCH(B227&amp;"",'الطلاب'!$A$6:$A$305,0))&amp;"",""))</f>
        <v/>
      </c>
    </row>
    <row r="228">
      <c r="A228" s="18" t="n"/>
      <c r="B228" s="5" t="n"/>
      <c r="C228" s="5" t="n"/>
      <c r="D228" s="5" t="n"/>
      <c r="E228" s="6">
        <f>IF(B228&amp;""="","",IFERROR(INDEX('الطلاب'!$B$6:$B$305,MATCH(B228&amp;"",'الطلاب'!$A$6:$A$305,0))&amp;"","كود غير موجود"))</f>
        <v/>
      </c>
      <c r="F228" s="6">
        <f>IF(B228&amp;""="","",IFERROR(INDEX('الطلاب'!$C$6:$C$305,MATCH(B228&amp;"",'الطلاب'!$A$6:$A$305,0))&amp;"",""))</f>
        <v/>
      </c>
    </row>
    <row r="229">
      <c r="A229" s="18" t="n"/>
      <c r="B229" s="5" t="n"/>
      <c r="C229" s="5" t="n"/>
      <c r="D229" s="5" t="n"/>
      <c r="E229" s="6">
        <f>IF(B229&amp;""="","",IFERROR(INDEX('الطلاب'!$B$6:$B$305,MATCH(B229&amp;"",'الطلاب'!$A$6:$A$305,0))&amp;"","كود غير موجود"))</f>
        <v/>
      </c>
      <c r="F229" s="6">
        <f>IF(B229&amp;""="","",IFERROR(INDEX('الطلاب'!$C$6:$C$305,MATCH(B229&amp;"",'الطلاب'!$A$6:$A$305,0))&amp;"",""))</f>
        <v/>
      </c>
    </row>
    <row r="230">
      <c r="A230" s="18" t="n"/>
      <c r="B230" s="5" t="n"/>
      <c r="C230" s="5" t="n"/>
      <c r="D230" s="5" t="n"/>
      <c r="E230" s="6">
        <f>IF(B230&amp;""="","",IFERROR(INDEX('الطلاب'!$B$6:$B$305,MATCH(B230&amp;"",'الطلاب'!$A$6:$A$305,0))&amp;"","كود غير موجود"))</f>
        <v/>
      </c>
      <c r="F230" s="6">
        <f>IF(B230&amp;""="","",IFERROR(INDEX('الطلاب'!$C$6:$C$305,MATCH(B230&amp;"",'الطلاب'!$A$6:$A$305,0))&amp;"",""))</f>
        <v/>
      </c>
    </row>
    <row r="231">
      <c r="A231" s="18" t="n"/>
      <c r="B231" s="5" t="n"/>
      <c r="C231" s="5" t="n"/>
      <c r="D231" s="5" t="n"/>
      <c r="E231" s="6">
        <f>IF(B231&amp;""="","",IFERROR(INDEX('الطلاب'!$B$6:$B$305,MATCH(B231&amp;"",'الطلاب'!$A$6:$A$305,0))&amp;"","كود غير موجود"))</f>
        <v/>
      </c>
      <c r="F231" s="6">
        <f>IF(B231&amp;""="","",IFERROR(INDEX('الطلاب'!$C$6:$C$305,MATCH(B231&amp;"",'الطلاب'!$A$6:$A$305,0))&amp;"",""))</f>
        <v/>
      </c>
    </row>
    <row r="232">
      <c r="A232" s="18" t="n"/>
      <c r="B232" s="5" t="n"/>
      <c r="C232" s="5" t="n"/>
      <c r="D232" s="5" t="n"/>
      <c r="E232" s="6">
        <f>IF(B232&amp;""="","",IFERROR(INDEX('الطلاب'!$B$6:$B$305,MATCH(B232&amp;"",'الطلاب'!$A$6:$A$305,0))&amp;"","كود غير موجود"))</f>
        <v/>
      </c>
      <c r="F232" s="6">
        <f>IF(B232&amp;""="","",IFERROR(INDEX('الطلاب'!$C$6:$C$305,MATCH(B232&amp;"",'الطلاب'!$A$6:$A$305,0))&amp;"",""))</f>
        <v/>
      </c>
    </row>
    <row r="233">
      <c r="A233" s="18" t="n"/>
      <c r="B233" s="5" t="n"/>
      <c r="C233" s="5" t="n"/>
      <c r="D233" s="5" t="n"/>
      <c r="E233" s="6">
        <f>IF(B233&amp;""="","",IFERROR(INDEX('الطلاب'!$B$6:$B$305,MATCH(B233&amp;"",'الطلاب'!$A$6:$A$305,0))&amp;"","كود غير موجود"))</f>
        <v/>
      </c>
      <c r="F233" s="6">
        <f>IF(B233&amp;""="","",IFERROR(INDEX('الطلاب'!$C$6:$C$305,MATCH(B233&amp;"",'الطلاب'!$A$6:$A$305,0))&amp;"",""))</f>
        <v/>
      </c>
    </row>
    <row r="234">
      <c r="A234" s="18" t="n"/>
      <c r="B234" s="5" t="n"/>
      <c r="C234" s="5" t="n"/>
      <c r="D234" s="5" t="n"/>
      <c r="E234" s="6">
        <f>IF(B234&amp;""="","",IFERROR(INDEX('الطلاب'!$B$6:$B$305,MATCH(B234&amp;"",'الطلاب'!$A$6:$A$305,0))&amp;"","كود غير موجود"))</f>
        <v/>
      </c>
      <c r="F234" s="6">
        <f>IF(B234&amp;""="","",IFERROR(INDEX('الطلاب'!$C$6:$C$305,MATCH(B234&amp;"",'الطلاب'!$A$6:$A$305,0))&amp;"",""))</f>
        <v/>
      </c>
    </row>
    <row r="235">
      <c r="A235" s="18" t="n"/>
      <c r="B235" s="5" t="n"/>
      <c r="C235" s="5" t="n"/>
      <c r="D235" s="5" t="n"/>
      <c r="E235" s="6">
        <f>IF(B235&amp;""="","",IFERROR(INDEX('الطلاب'!$B$6:$B$305,MATCH(B235&amp;"",'الطلاب'!$A$6:$A$305,0))&amp;"","كود غير موجود"))</f>
        <v/>
      </c>
      <c r="F235" s="6">
        <f>IF(B235&amp;""="","",IFERROR(INDEX('الطلاب'!$C$6:$C$305,MATCH(B235&amp;"",'الطلاب'!$A$6:$A$305,0))&amp;"",""))</f>
        <v/>
      </c>
    </row>
    <row r="236">
      <c r="A236" s="18" t="n"/>
      <c r="B236" s="5" t="n"/>
      <c r="C236" s="5" t="n"/>
      <c r="D236" s="5" t="n"/>
      <c r="E236" s="6">
        <f>IF(B236&amp;""="","",IFERROR(INDEX('الطلاب'!$B$6:$B$305,MATCH(B236&amp;"",'الطلاب'!$A$6:$A$305,0))&amp;"","كود غير موجود"))</f>
        <v/>
      </c>
      <c r="F236" s="6">
        <f>IF(B236&amp;""="","",IFERROR(INDEX('الطلاب'!$C$6:$C$305,MATCH(B236&amp;"",'الطلاب'!$A$6:$A$305,0))&amp;"",""))</f>
        <v/>
      </c>
    </row>
    <row r="237">
      <c r="A237" s="18" t="n"/>
      <c r="B237" s="5" t="n"/>
      <c r="C237" s="5" t="n"/>
      <c r="D237" s="5" t="n"/>
      <c r="E237" s="6">
        <f>IF(B237&amp;""="","",IFERROR(INDEX('الطلاب'!$B$6:$B$305,MATCH(B237&amp;"",'الطلاب'!$A$6:$A$305,0))&amp;"","كود غير موجود"))</f>
        <v/>
      </c>
      <c r="F237" s="6">
        <f>IF(B237&amp;""="","",IFERROR(INDEX('الطلاب'!$C$6:$C$305,MATCH(B237&amp;"",'الطلاب'!$A$6:$A$305,0))&amp;"",""))</f>
        <v/>
      </c>
    </row>
    <row r="238">
      <c r="A238" s="18" t="n"/>
      <c r="B238" s="5" t="n"/>
      <c r="C238" s="5" t="n"/>
      <c r="D238" s="5" t="n"/>
      <c r="E238" s="6">
        <f>IF(B238&amp;""="","",IFERROR(INDEX('الطلاب'!$B$6:$B$305,MATCH(B238&amp;"",'الطلاب'!$A$6:$A$305,0))&amp;"","كود غير موجود"))</f>
        <v/>
      </c>
      <c r="F238" s="6">
        <f>IF(B238&amp;""="","",IFERROR(INDEX('الطلاب'!$C$6:$C$305,MATCH(B238&amp;"",'الطلاب'!$A$6:$A$305,0))&amp;"",""))</f>
        <v/>
      </c>
    </row>
    <row r="239">
      <c r="A239" s="18" t="n"/>
      <c r="B239" s="5" t="n"/>
      <c r="C239" s="5" t="n"/>
      <c r="D239" s="5" t="n"/>
      <c r="E239" s="6">
        <f>IF(B239&amp;""="","",IFERROR(INDEX('الطلاب'!$B$6:$B$305,MATCH(B239&amp;"",'الطلاب'!$A$6:$A$305,0))&amp;"","كود غير موجود"))</f>
        <v/>
      </c>
      <c r="F239" s="6">
        <f>IF(B239&amp;""="","",IFERROR(INDEX('الطلاب'!$C$6:$C$305,MATCH(B239&amp;"",'الطلاب'!$A$6:$A$305,0))&amp;"",""))</f>
        <v/>
      </c>
    </row>
    <row r="240">
      <c r="A240" s="18" t="n"/>
      <c r="B240" s="5" t="n"/>
      <c r="C240" s="5" t="n"/>
      <c r="D240" s="5" t="n"/>
      <c r="E240" s="6">
        <f>IF(B240&amp;""="","",IFERROR(INDEX('الطلاب'!$B$6:$B$305,MATCH(B240&amp;"",'الطلاب'!$A$6:$A$305,0))&amp;"","كود غير موجود"))</f>
        <v/>
      </c>
      <c r="F240" s="6">
        <f>IF(B240&amp;""="","",IFERROR(INDEX('الطلاب'!$C$6:$C$305,MATCH(B240&amp;"",'الطلاب'!$A$6:$A$305,0))&amp;"",""))</f>
        <v/>
      </c>
    </row>
    <row r="241">
      <c r="A241" s="18" t="n"/>
      <c r="B241" s="5" t="n"/>
      <c r="C241" s="5" t="n"/>
      <c r="D241" s="5" t="n"/>
      <c r="E241" s="6">
        <f>IF(B241&amp;""="","",IFERROR(INDEX('الطلاب'!$B$6:$B$305,MATCH(B241&amp;"",'الطلاب'!$A$6:$A$305,0))&amp;"","كود غير موجود"))</f>
        <v/>
      </c>
      <c r="F241" s="6">
        <f>IF(B241&amp;""="","",IFERROR(INDEX('الطلاب'!$C$6:$C$305,MATCH(B241&amp;"",'الطلاب'!$A$6:$A$305,0))&amp;"",""))</f>
        <v/>
      </c>
    </row>
    <row r="242">
      <c r="A242" s="18" t="n"/>
      <c r="B242" s="5" t="n"/>
      <c r="C242" s="5" t="n"/>
      <c r="D242" s="5" t="n"/>
      <c r="E242" s="6">
        <f>IF(B242&amp;""="","",IFERROR(INDEX('الطلاب'!$B$6:$B$305,MATCH(B242&amp;"",'الطلاب'!$A$6:$A$305,0))&amp;"","كود غير موجود"))</f>
        <v/>
      </c>
      <c r="F242" s="6">
        <f>IF(B242&amp;""="","",IFERROR(INDEX('الطلاب'!$C$6:$C$305,MATCH(B242&amp;"",'الطلاب'!$A$6:$A$305,0))&amp;"",""))</f>
        <v/>
      </c>
    </row>
    <row r="243">
      <c r="A243" s="18" t="n"/>
      <c r="B243" s="5" t="n"/>
      <c r="C243" s="5" t="n"/>
      <c r="D243" s="5" t="n"/>
      <c r="E243" s="6">
        <f>IF(B243&amp;""="","",IFERROR(INDEX('الطلاب'!$B$6:$B$305,MATCH(B243&amp;"",'الطلاب'!$A$6:$A$305,0))&amp;"","كود غير موجود"))</f>
        <v/>
      </c>
      <c r="F243" s="6">
        <f>IF(B243&amp;""="","",IFERROR(INDEX('الطلاب'!$C$6:$C$305,MATCH(B243&amp;"",'الطلاب'!$A$6:$A$305,0))&amp;"",""))</f>
        <v/>
      </c>
    </row>
    <row r="244">
      <c r="A244" s="18" t="n"/>
      <c r="B244" s="5" t="n"/>
      <c r="C244" s="5" t="n"/>
      <c r="D244" s="5" t="n"/>
      <c r="E244" s="6">
        <f>IF(B244&amp;""="","",IFERROR(INDEX('الطلاب'!$B$6:$B$305,MATCH(B244&amp;"",'الطلاب'!$A$6:$A$305,0))&amp;"","كود غير موجود"))</f>
        <v/>
      </c>
      <c r="F244" s="6">
        <f>IF(B244&amp;""="","",IFERROR(INDEX('الطلاب'!$C$6:$C$305,MATCH(B244&amp;"",'الطلاب'!$A$6:$A$305,0))&amp;"",""))</f>
        <v/>
      </c>
    </row>
    <row r="245">
      <c r="A245" s="18" t="n"/>
      <c r="B245" s="5" t="n"/>
      <c r="C245" s="5" t="n"/>
      <c r="D245" s="5" t="n"/>
      <c r="E245" s="6">
        <f>IF(B245&amp;""="","",IFERROR(INDEX('الطلاب'!$B$6:$B$305,MATCH(B245&amp;"",'الطلاب'!$A$6:$A$305,0))&amp;"","كود غير موجود"))</f>
        <v/>
      </c>
      <c r="F245" s="6">
        <f>IF(B245&amp;""="","",IFERROR(INDEX('الطلاب'!$C$6:$C$305,MATCH(B245&amp;"",'الطلاب'!$A$6:$A$305,0))&amp;"",""))</f>
        <v/>
      </c>
    </row>
    <row r="246">
      <c r="A246" s="18" t="n"/>
      <c r="B246" s="5" t="n"/>
      <c r="C246" s="5" t="n"/>
      <c r="D246" s="5" t="n"/>
      <c r="E246" s="6">
        <f>IF(B246&amp;""="","",IFERROR(INDEX('الطلاب'!$B$6:$B$305,MATCH(B246&amp;"",'الطلاب'!$A$6:$A$305,0))&amp;"","كود غير موجود"))</f>
        <v/>
      </c>
      <c r="F246" s="6">
        <f>IF(B246&amp;""="","",IFERROR(INDEX('الطلاب'!$C$6:$C$305,MATCH(B246&amp;"",'الطلاب'!$A$6:$A$305,0))&amp;"",""))</f>
        <v/>
      </c>
    </row>
    <row r="247">
      <c r="A247" s="18" t="n"/>
      <c r="B247" s="5" t="n"/>
      <c r="C247" s="5" t="n"/>
      <c r="D247" s="5" t="n"/>
      <c r="E247" s="6">
        <f>IF(B247&amp;""="","",IFERROR(INDEX('الطلاب'!$B$6:$B$305,MATCH(B247&amp;"",'الطلاب'!$A$6:$A$305,0))&amp;"","كود غير موجود"))</f>
        <v/>
      </c>
      <c r="F247" s="6">
        <f>IF(B247&amp;""="","",IFERROR(INDEX('الطلاب'!$C$6:$C$305,MATCH(B247&amp;"",'الطلاب'!$A$6:$A$305,0))&amp;"",""))</f>
        <v/>
      </c>
    </row>
    <row r="248">
      <c r="A248" s="18" t="n"/>
      <c r="B248" s="5" t="n"/>
      <c r="C248" s="5" t="n"/>
      <c r="D248" s="5" t="n"/>
      <c r="E248" s="6">
        <f>IF(B248&amp;""="","",IFERROR(INDEX('الطلاب'!$B$6:$B$305,MATCH(B248&amp;"",'الطلاب'!$A$6:$A$305,0))&amp;"","كود غير موجود"))</f>
        <v/>
      </c>
      <c r="F248" s="6">
        <f>IF(B248&amp;""="","",IFERROR(INDEX('الطلاب'!$C$6:$C$305,MATCH(B248&amp;"",'الطلاب'!$A$6:$A$305,0))&amp;"",""))</f>
        <v/>
      </c>
    </row>
    <row r="249">
      <c r="A249" s="18" t="n"/>
      <c r="B249" s="5" t="n"/>
      <c r="C249" s="5" t="n"/>
      <c r="D249" s="5" t="n"/>
      <c r="E249" s="6">
        <f>IF(B249&amp;""="","",IFERROR(INDEX('الطلاب'!$B$6:$B$305,MATCH(B249&amp;"",'الطلاب'!$A$6:$A$305,0))&amp;"","كود غير موجود"))</f>
        <v/>
      </c>
      <c r="F249" s="6">
        <f>IF(B249&amp;""="","",IFERROR(INDEX('الطلاب'!$C$6:$C$305,MATCH(B249&amp;"",'الطلاب'!$A$6:$A$305,0))&amp;"",""))</f>
        <v/>
      </c>
    </row>
    <row r="250">
      <c r="A250" s="18" t="n"/>
      <c r="B250" s="5" t="n"/>
      <c r="C250" s="5" t="n"/>
      <c r="D250" s="5" t="n"/>
      <c r="E250" s="6">
        <f>IF(B250&amp;""="","",IFERROR(INDEX('الطلاب'!$B$6:$B$305,MATCH(B250&amp;"",'الطلاب'!$A$6:$A$305,0))&amp;"","كود غير موجود"))</f>
        <v/>
      </c>
      <c r="F250" s="6">
        <f>IF(B250&amp;""="","",IFERROR(INDEX('الطلاب'!$C$6:$C$305,MATCH(B250&amp;"",'الطلاب'!$A$6:$A$305,0))&amp;"",""))</f>
        <v/>
      </c>
    </row>
    <row r="251">
      <c r="A251" s="18" t="n"/>
      <c r="B251" s="5" t="n"/>
      <c r="C251" s="5" t="n"/>
      <c r="D251" s="5" t="n"/>
      <c r="E251" s="6">
        <f>IF(B251&amp;""="","",IFERROR(INDEX('الطلاب'!$B$6:$B$305,MATCH(B251&amp;"",'الطلاب'!$A$6:$A$305,0))&amp;"","كود غير موجود"))</f>
        <v/>
      </c>
      <c r="F251" s="6">
        <f>IF(B251&amp;""="","",IFERROR(INDEX('الطلاب'!$C$6:$C$305,MATCH(B251&amp;"",'الطلاب'!$A$6:$A$305,0))&amp;"",""))</f>
        <v/>
      </c>
    </row>
    <row r="252">
      <c r="A252" s="18" t="n"/>
      <c r="B252" s="5" t="n"/>
      <c r="C252" s="5" t="n"/>
      <c r="D252" s="5" t="n"/>
      <c r="E252" s="6">
        <f>IF(B252&amp;""="","",IFERROR(INDEX('الطلاب'!$B$6:$B$305,MATCH(B252&amp;"",'الطلاب'!$A$6:$A$305,0))&amp;"","كود غير موجود"))</f>
        <v/>
      </c>
      <c r="F252" s="6">
        <f>IF(B252&amp;""="","",IFERROR(INDEX('الطلاب'!$C$6:$C$305,MATCH(B252&amp;"",'الطلاب'!$A$6:$A$305,0))&amp;"",""))</f>
        <v/>
      </c>
    </row>
    <row r="253">
      <c r="A253" s="18" t="n"/>
      <c r="B253" s="5" t="n"/>
      <c r="C253" s="5" t="n"/>
      <c r="D253" s="5" t="n"/>
      <c r="E253" s="6">
        <f>IF(B253&amp;""="","",IFERROR(INDEX('الطلاب'!$B$6:$B$305,MATCH(B253&amp;"",'الطلاب'!$A$6:$A$305,0))&amp;"","كود غير موجود"))</f>
        <v/>
      </c>
      <c r="F253" s="6">
        <f>IF(B253&amp;""="","",IFERROR(INDEX('الطلاب'!$C$6:$C$305,MATCH(B253&amp;"",'الطلاب'!$A$6:$A$305,0))&amp;"",""))</f>
        <v/>
      </c>
    </row>
    <row r="254">
      <c r="A254" s="18" t="n"/>
      <c r="B254" s="5" t="n"/>
      <c r="C254" s="5" t="n"/>
      <c r="D254" s="5" t="n"/>
      <c r="E254" s="6">
        <f>IF(B254&amp;""="","",IFERROR(INDEX('الطلاب'!$B$6:$B$305,MATCH(B254&amp;"",'الطلاب'!$A$6:$A$305,0))&amp;"","كود غير موجود"))</f>
        <v/>
      </c>
      <c r="F254" s="6">
        <f>IF(B254&amp;""="","",IFERROR(INDEX('الطلاب'!$C$6:$C$305,MATCH(B254&amp;"",'الطلاب'!$A$6:$A$305,0))&amp;"",""))</f>
        <v/>
      </c>
    </row>
    <row r="255">
      <c r="A255" s="18" t="n"/>
      <c r="B255" s="5" t="n"/>
      <c r="C255" s="5" t="n"/>
      <c r="D255" s="5" t="n"/>
      <c r="E255" s="6">
        <f>IF(B255&amp;""="","",IFERROR(INDEX('الطلاب'!$B$6:$B$305,MATCH(B255&amp;"",'الطلاب'!$A$6:$A$305,0))&amp;"","كود غير موجود"))</f>
        <v/>
      </c>
      <c r="F255" s="6">
        <f>IF(B255&amp;""="","",IFERROR(INDEX('الطلاب'!$C$6:$C$305,MATCH(B255&amp;"",'الطلاب'!$A$6:$A$305,0))&amp;"",""))</f>
        <v/>
      </c>
    </row>
    <row r="256">
      <c r="A256" s="18" t="n"/>
      <c r="B256" s="5" t="n"/>
      <c r="C256" s="5" t="n"/>
      <c r="D256" s="5" t="n"/>
      <c r="E256" s="6">
        <f>IF(B256&amp;""="","",IFERROR(INDEX('الطلاب'!$B$6:$B$305,MATCH(B256&amp;"",'الطلاب'!$A$6:$A$305,0))&amp;"","كود غير موجود"))</f>
        <v/>
      </c>
      <c r="F256" s="6">
        <f>IF(B256&amp;""="","",IFERROR(INDEX('الطلاب'!$C$6:$C$305,MATCH(B256&amp;"",'الطلاب'!$A$6:$A$305,0))&amp;"",""))</f>
        <v/>
      </c>
    </row>
    <row r="257">
      <c r="A257" s="18" t="n"/>
      <c r="B257" s="5" t="n"/>
      <c r="C257" s="5" t="n"/>
      <c r="D257" s="5" t="n"/>
      <c r="E257" s="6">
        <f>IF(B257&amp;""="","",IFERROR(INDEX('الطلاب'!$B$6:$B$305,MATCH(B257&amp;"",'الطلاب'!$A$6:$A$305,0))&amp;"","كود غير موجود"))</f>
        <v/>
      </c>
      <c r="F257" s="6">
        <f>IF(B257&amp;""="","",IFERROR(INDEX('الطلاب'!$C$6:$C$305,MATCH(B257&amp;"",'الطلاب'!$A$6:$A$305,0))&amp;"",""))</f>
        <v/>
      </c>
    </row>
    <row r="258">
      <c r="A258" s="18" t="n"/>
      <c r="B258" s="5" t="n"/>
      <c r="C258" s="5" t="n"/>
      <c r="D258" s="5" t="n"/>
      <c r="E258" s="6">
        <f>IF(B258&amp;""="","",IFERROR(INDEX('الطلاب'!$B$6:$B$305,MATCH(B258&amp;"",'الطلاب'!$A$6:$A$305,0))&amp;"","كود غير موجود"))</f>
        <v/>
      </c>
      <c r="F258" s="6">
        <f>IF(B258&amp;""="","",IFERROR(INDEX('الطلاب'!$C$6:$C$305,MATCH(B258&amp;"",'الطلاب'!$A$6:$A$305,0))&amp;"",""))</f>
        <v/>
      </c>
    </row>
    <row r="259">
      <c r="A259" s="18" t="n"/>
      <c r="B259" s="5" t="n"/>
      <c r="C259" s="5" t="n"/>
      <c r="D259" s="5" t="n"/>
      <c r="E259" s="6">
        <f>IF(B259&amp;""="","",IFERROR(INDEX('الطلاب'!$B$6:$B$305,MATCH(B259&amp;"",'الطلاب'!$A$6:$A$305,0))&amp;"","كود غير موجود"))</f>
        <v/>
      </c>
      <c r="F259" s="6">
        <f>IF(B259&amp;""="","",IFERROR(INDEX('الطلاب'!$C$6:$C$305,MATCH(B259&amp;"",'الطلاب'!$A$6:$A$305,0))&amp;"",""))</f>
        <v/>
      </c>
    </row>
    <row r="260">
      <c r="A260" s="18" t="n"/>
      <c r="B260" s="5" t="n"/>
      <c r="C260" s="5" t="n"/>
      <c r="D260" s="5" t="n"/>
      <c r="E260" s="6">
        <f>IF(B260&amp;""="","",IFERROR(INDEX('الطلاب'!$B$6:$B$305,MATCH(B260&amp;"",'الطلاب'!$A$6:$A$305,0))&amp;"","كود غير موجود"))</f>
        <v/>
      </c>
      <c r="F260" s="6">
        <f>IF(B260&amp;""="","",IFERROR(INDEX('الطلاب'!$C$6:$C$305,MATCH(B260&amp;"",'الطلاب'!$A$6:$A$305,0))&amp;"",""))</f>
        <v/>
      </c>
    </row>
    <row r="261">
      <c r="A261" s="18" t="n"/>
      <c r="B261" s="5" t="n"/>
      <c r="C261" s="5" t="n"/>
      <c r="D261" s="5" t="n"/>
      <c r="E261" s="6">
        <f>IF(B261&amp;""="","",IFERROR(INDEX('الطلاب'!$B$6:$B$305,MATCH(B261&amp;"",'الطلاب'!$A$6:$A$305,0))&amp;"","كود غير موجود"))</f>
        <v/>
      </c>
      <c r="F261" s="6">
        <f>IF(B261&amp;""="","",IFERROR(INDEX('الطلاب'!$C$6:$C$305,MATCH(B261&amp;"",'الطلاب'!$A$6:$A$305,0))&amp;"",""))</f>
        <v/>
      </c>
    </row>
    <row r="262">
      <c r="A262" s="18" t="n"/>
      <c r="B262" s="5" t="n"/>
      <c r="C262" s="5" t="n"/>
      <c r="D262" s="5" t="n"/>
      <c r="E262" s="6">
        <f>IF(B262&amp;""="","",IFERROR(INDEX('الطلاب'!$B$6:$B$305,MATCH(B262&amp;"",'الطلاب'!$A$6:$A$305,0))&amp;"","كود غير موجود"))</f>
        <v/>
      </c>
      <c r="F262" s="6">
        <f>IF(B262&amp;""="","",IFERROR(INDEX('الطلاب'!$C$6:$C$305,MATCH(B262&amp;"",'الطلاب'!$A$6:$A$305,0))&amp;"",""))</f>
        <v/>
      </c>
    </row>
    <row r="263">
      <c r="A263" s="18" t="n"/>
      <c r="B263" s="5" t="n"/>
      <c r="C263" s="5" t="n"/>
      <c r="D263" s="5" t="n"/>
      <c r="E263" s="6">
        <f>IF(B263&amp;""="","",IFERROR(INDEX('الطلاب'!$B$6:$B$305,MATCH(B263&amp;"",'الطلاب'!$A$6:$A$305,0))&amp;"","كود غير موجود"))</f>
        <v/>
      </c>
      <c r="F263" s="6">
        <f>IF(B263&amp;""="","",IFERROR(INDEX('الطلاب'!$C$6:$C$305,MATCH(B263&amp;"",'الطلاب'!$A$6:$A$305,0))&amp;"",""))</f>
        <v/>
      </c>
    </row>
    <row r="264">
      <c r="A264" s="18" t="n"/>
      <c r="B264" s="5" t="n"/>
      <c r="C264" s="5" t="n"/>
      <c r="D264" s="5" t="n"/>
      <c r="E264" s="6">
        <f>IF(B264&amp;""="","",IFERROR(INDEX('الطلاب'!$B$6:$B$305,MATCH(B264&amp;"",'الطلاب'!$A$6:$A$305,0))&amp;"","كود غير موجود"))</f>
        <v/>
      </c>
      <c r="F264" s="6">
        <f>IF(B264&amp;""="","",IFERROR(INDEX('الطلاب'!$C$6:$C$305,MATCH(B264&amp;"",'الطلاب'!$A$6:$A$305,0))&amp;"",""))</f>
        <v/>
      </c>
    </row>
    <row r="265">
      <c r="A265" s="18" t="n"/>
      <c r="B265" s="5" t="n"/>
      <c r="C265" s="5" t="n"/>
      <c r="D265" s="5" t="n"/>
      <c r="E265" s="6">
        <f>IF(B265&amp;""="","",IFERROR(INDEX('الطلاب'!$B$6:$B$305,MATCH(B265&amp;"",'الطلاب'!$A$6:$A$305,0))&amp;"","كود غير موجود"))</f>
        <v/>
      </c>
      <c r="F265" s="6">
        <f>IF(B265&amp;""="","",IFERROR(INDEX('الطلاب'!$C$6:$C$305,MATCH(B265&amp;"",'الطلاب'!$A$6:$A$305,0))&amp;"",""))</f>
        <v/>
      </c>
    </row>
    <row r="266">
      <c r="A266" s="18" t="n"/>
      <c r="B266" s="5" t="n"/>
      <c r="C266" s="5" t="n"/>
      <c r="D266" s="5" t="n"/>
      <c r="E266" s="6">
        <f>IF(B266&amp;""="","",IFERROR(INDEX('الطلاب'!$B$6:$B$305,MATCH(B266&amp;"",'الطلاب'!$A$6:$A$305,0))&amp;"","كود غير موجود"))</f>
        <v/>
      </c>
      <c r="F266" s="6">
        <f>IF(B266&amp;""="","",IFERROR(INDEX('الطلاب'!$C$6:$C$305,MATCH(B266&amp;"",'الطلاب'!$A$6:$A$305,0))&amp;"",""))</f>
        <v/>
      </c>
    </row>
    <row r="267">
      <c r="A267" s="18" t="n"/>
      <c r="B267" s="5" t="n"/>
      <c r="C267" s="5" t="n"/>
      <c r="D267" s="5" t="n"/>
      <c r="E267" s="6">
        <f>IF(B267&amp;""="","",IFERROR(INDEX('الطلاب'!$B$6:$B$305,MATCH(B267&amp;"",'الطلاب'!$A$6:$A$305,0))&amp;"","كود غير موجود"))</f>
        <v/>
      </c>
      <c r="F267" s="6">
        <f>IF(B267&amp;""="","",IFERROR(INDEX('الطلاب'!$C$6:$C$305,MATCH(B267&amp;"",'الطلاب'!$A$6:$A$305,0))&amp;"",""))</f>
        <v/>
      </c>
    </row>
    <row r="268">
      <c r="A268" s="18" t="n"/>
      <c r="B268" s="5" t="n"/>
      <c r="C268" s="5" t="n"/>
      <c r="D268" s="5" t="n"/>
      <c r="E268" s="6">
        <f>IF(B268&amp;""="","",IFERROR(INDEX('الطلاب'!$B$6:$B$305,MATCH(B268&amp;"",'الطلاب'!$A$6:$A$305,0))&amp;"","كود غير موجود"))</f>
        <v/>
      </c>
      <c r="F268" s="6">
        <f>IF(B268&amp;""="","",IFERROR(INDEX('الطلاب'!$C$6:$C$305,MATCH(B268&amp;"",'الطلاب'!$A$6:$A$305,0))&amp;"",""))</f>
        <v/>
      </c>
    </row>
    <row r="269">
      <c r="A269" s="18" t="n"/>
      <c r="B269" s="5" t="n"/>
      <c r="C269" s="5" t="n"/>
      <c r="D269" s="5" t="n"/>
      <c r="E269" s="6">
        <f>IF(B269&amp;""="","",IFERROR(INDEX('الطلاب'!$B$6:$B$305,MATCH(B269&amp;"",'الطلاب'!$A$6:$A$305,0))&amp;"","كود غير موجود"))</f>
        <v/>
      </c>
      <c r="F269" s="6">
        <f>IF(B269&amp;""="","",IFERROR(INDEX('الطلاب'!$C$6:$C$305,MATCH(B269&amp;"",'الطلاب'!$A$6:$A$305,0))&amp;"",""))</f>
        <v/>
      </c>
    </row>
    <row r="270">
      <c r="A270" s="18" t="n"/>
      <c r="B270" s="5" t="n"/>
      <c r="C270" s="5" t="n"/>
      <c r="D270" s="5" t="n"/>
      <c r="E270" s="6">
        <f>IF(B270&amp;""="","",IFERROR(INDEX('الطلاب'!$B$6:$B$305,MATCH(B270&amp;"",'الطلاب'!$A$6:$A$305,0))&amp;"","كود غير موجود"))</f>
        <v/>
      </c>
      <c r="F270" s="6">
        <f>IF(B270&amp;""="","",IFERROR(INDEX('الطلاب'!$C$6:$C$305,MATCH(B270&amp;"",'الطلاب'!$A$6:$A$305,0))&amp;"",""))</f>
        <v/>
      </c>
    </row>
    <row r="271">
      <c r="A271" s="18" t="n"/>
      <c r="B271" s="5" t="n"/>
      <c r="C271" s="5" t="n"/>
      <c r="D271" s="5" t="n"/>
      <c r="E271" s="6">
        <f>IF(B271&amp;""="","",IFERROR(INDEX('الطلاب'!$B$6:$B$305,MATCH(B271&amp;"",'الطلاب'!$A$6:$A$305,0))&amp;"","كود غير موجود"))</f>
        <v/>
      </c>
      <c r="F271" s="6">
        <f>IF(B271&amp;""="","",IFERROR(INDEX('الطلاب'!$C$6:$C$305,MATCH(B271&amp;"",'الطلاب'!$A$6:$A$305,0))&amp;"",""))</f>
        <v/>
      </c>
    </row>
    <row r="272">
      <c r="A272" s="18" t="n"/>
      <c r="B272" s="5" t="n"/>
      <c r="C272" s="5" t="n"/>
      <c r="D272" s="5" t="n"/>
      <c r="E272" s="6">
        <f>IF(B272&amp;""="","",IFERROR(INDEX('الطلاب'!$B$6:$B$305,MATCH(B272&amp;"",'الطلاب'!$A$6:$A$305,0))&amp;"","كود غير موجود"))</f>
        <v/>
      </c>
      <c r="F272" s="6">
        <f>IF(B272&amp;""="","",IFERROR(INDEX('الطلاب'!$C$6:$C$305,MATCH(B272&amp;"",'الطلاب'!$A$6:$A$305,0))&amp;"",""))</f>
        <v/>
      </c>
    </row>
    <row r="273">
      <c r="A273" s="18" t="n"/>
      <c r="B273" s="5" t="n"/>
      <c r="C273" s="5" t="n"/>
      <c r="D273" s="5" t="n"/>
      <c r="E273" s="6">
        <f>IF(B273&amp;""="","",IFERROR(INDEX('الطلاب'!$B$6:$B$305,MATCH(B273&amp;"",'الطلاب'!$A$6:$A$305,0))&amp;"","كود غير موجود"))</f>
        <v/>
      </c>
      <c r="F273" s="6">
        <f>IF(B273&amp;""="","",IFERROR(INDEX('الطلاب'!$C$6:$C$305,MATCH(B273&amp;"",'الطلاب'!$A$6:$A$305,0))&amp;"",""))</f>
        <v/>
      </c>
    </row>
    <row r="274">
      <c r="A274" s="18" t="n"/>
      <c r="B274" s="5" t="n"/>
      <c r="C274" s="5" t="n"/>
      <c r="D274" s="5" t="n"/>
      <c r="E274" s="6">
        <f>IF(B274&amp;""="","",IFERROR(INDEX('الطلاب'!$B$6:$B$305,MATCH(B274&amp;"",'الطلاب'!$A$6:$A$305,0))&amp;"","كود غير موجود"))</f>
        <v/>
      </c>
      <c r="F274" s="6">
        <f>IF(B274&amp;""="","",IFERROR(INDEX('الطلاب'!$C$6:$C$305,MATCH(B274&amp;"",'الطلاب'!$A$6:$A$305,0))&amp;"",""))</f>
        <v/>
      </c>
    </row>
    <row r="275">
      <c r="A275" s="18" t="n"/>
      <c r="B275" s="5" t="n"/>
      <c r="C275" s="5" t="n"/>
      <c r="D275" s="5" t="n"/>
      <c r="E275" s="6">
        <f>IF(B275&amp;""="","",IFERROR(INDEX('الطلاب'!$B$6:$B$305,MATCH(B275&amp;"",'الطلاب'!$A$6:$A$305,0))&amp;"","كود غير موجود"))</f>
        <v/>
      </c>
      <c r="F275" s="6">
        <f>IF(B275&amp;""="","",IFERROR(INDEX('الطلاب'!$C$6:$C$305,MATCH(B275&amp;"",'الطلاب'!$A$6:$A$305,0))&amp;"",""))</f>
        <v/>
      </c>
    </row>
    <row r="276">
      <c r="A276" s="18" t="n"/>
      <c r="B276" s="5" t="n"/>
      <c r="C276" s="5" t="n"/>
      <c r="D276" s="5" t="n"/>
      <c r="E276" s="6">
        <f>IF(B276&amp;""="","",IFERROR(INDEX('الطلاب'!$B$6:$B$305,MATCH(B276&amp;"",'الطلاب'!$A$6:$A$305,0))&amp;"","كود غير موجود"))</f>
        <v/>
      </c>
      <c r="F276" s="6">
        <f>IF(B276&amp;""="","",IFERROR(INDEX('الطلاب'!$C$6:$C$305,MATCH(B276&amp;"",'الطلاب'!$A$6:$A$305,0))&amp;"",""))</f>
        <v/>
      </c>
    </row>
    <row r="277">
      <c r="A277" s="18" t="n"/>
      <c r="B277" s="5" t="n"/>
      <c r="C277" s="5" t="n"/>
      <c r="D277" s="5" t="n"/>
      <c r="E277" s="6">
        <f>IF(B277&amp;""="","",IFERROR(INDEX('الطلاب'!$B$6:$B$305,MATCH(B277&amp;"",'الطلاب'!$A$6:$A$305,0))&amp;"","كود غير موجود"))</f>
        <v/>
      </c>
      <c r="F277" s="6">
        <f>IF(B277&amp;""="","",IFERROR(INDEX('الطلاب'!$C$6:$C$305,MATCH(B277&amp;"",'الطلاب'!$A$6:$A$305,0))&amp;"",""))</f>
        <v/>
      </c>
    </row>
    <row r="278">
      <c r="A278" s="18" t="n"/>
      <c r="B278" s="5" t="n"/>
      <c r="C278" s="5" t="n"/>
      <c r="D278" s="5" t="n"/>
      <c r="E278" s="6">
        <f>IF(B278&amp;""="","",IFERROR(INDEX('الطلاب'!$B$6:$B$305,MATCH(B278&amp;"",'الطلاب'!$A$6:$A$305,0))&amp;"","كود غير موجود"))</f>
        <v/>
      </c>
      <c r="F278" s="6">
        <f>IF(B278&amp;""="","",IFERROR(INDEX('الطلاب'!$C$6:$C$305,MATCH(B278&amp;"",'الطلاب'!$A$6:$A$305,0))&amp;"",""))</f>
        <v/>
      </c>
    </row>
    <row r="279">
      <c r="A279" s="18" t="n"/>
      <c r="B279" s="5" t="n"/>
      <c r="C279" s="5" t="n"/>
      <c r="D279" s="5" t="n"/>
      <c r="E279" s="6">
        <f>IF(B279&amp;""="","",IFERROR(INDEX('الطلاب'!$B$6:$B$305,MATCH(B279&amp;"",'الطلاب'!$A$6:$A$305,0))&amp;"","كود غير موجود"))</f>
        <v/>
      </c>
      <c r="F279" s="6">
        <f>IF(B279&amp;""="","",IFERROR(INDEX('الطلاب'!$C$6:$C$305,MATCH(B279&amp;"",'الطلاب'!$A$6:$A$305,0))&amp;"",""))</f>
        <v/>
      </c>
    </row>
    <row r="280">
      <c r="A280" s="18" t="n"/>
      <c r="B280" s="5" t="n"/>
      <c r="C280" s="5" t="n"/>
      <c r="D280" s="5" t="n"/>
      <c r="E280" s="6">
        <f>IF(B280&amp;""="","",IFERROR(INDEX('الطلاب'!$B$6:$B$305,MATCH(B280&amp;"",'الطلاب'!$A$6:$A$305,0))&amp;"","كود غير موجود"))</f>
        <v/>
      </c>
      <c r="F280" s="6">
        <f>IF(B280&amp;""="","",IFERROR(INDEX('الطلاب'!$C$6:$C$305,MATCH(B280&amp;"",'الطلاب'!$A$6:$A$305,0))&amp;"",""))</f>
        <v/>
      </c>
    </row>
    <row r="281">
      <c r="A281" s="18" t="n"/>
      <c r="B281" s="5" t="n"/>
      <c r="C281" s="5" t="n"/>
      <c r="D281" s="5" t="n"/>
      <c r="E281" s="6">
        <f>IF(B281&amp;""="","",IFERROR(INDEX('الطلاب'!$B$6:$B$305,MATCH(B281&amp;"",'الطلاب'!$A$6:$A$305,0))&amp;"","كود غير موجود"))</f>
        <v/>
      </c>
      <c r="F281" s="6">
        <f>IF(B281&amp;""="","",IFERROR(INDEX('الطلاب'!$C$6:$C$305,MATCH(B281&amp;"",'الطلاب'!$A$6:$A$305,0))&amp;"",""))</f>
        <v/>
      </c>
    </row>
    <row r="282">
      <c r="A282" s="18" t="n"/>
      <c r="B282" s="5" t="n"/>
      <c r="C282" s="5" t="n"/>
      <c r="D282" s="5" t="n"/>
      <c r="E282" s="6">
        <f>IF(B282&amp;""="","",IFERROR(INDEX('الطلاب'!$B$6:$B$305,MATCH(B282&amp;"",'الطلاب'!$A$6:$A$305,0))&amp;"","كود غير موجود"))</f>
        <v/>
      </c>
      <c r="F282" s="6">
        <f>IF(B282&amp;""="","",IFERROR(INDEX('الطلاب'!$C$6:$C$305,MATCH(B282&amp;"",'الطلاب'!$A$6:$A$305,0))&amp;"",""))</f>
        <v/>
      </c>
    </row>
    <row r="283">
      <c r="A283" s="18" t="n"/>
      <c r="B283" s="5" t="n"/>
      <c r="C283" s="5" t="n"/>
      <c r="D283" s="5" t="n"/>
      <c r="E283" s="6">
        <f>IF(B283&amp;""="","",IFERROR(INDEX('الطلاب'!$B$6:$B$305,MATCH(B283&amp;"",'الطلاب'!$A$6:$A$305,0))&amp;"","كود غير موجود"))</f>
        <v/>
      </c>
      <c r="F283" s="6">
        <f>IF(B283&amp;""="","",IFERROR(INDEX('الطلاب'!$C$6:$C$305,MATCH(B283&amp;"",'الطلاب'!$A$6:$A$305,0))&amp;"",""))</f>
        <v/>
      </c>
    </row>
    <row r="284">
      <c r="A284" s="18" t="n"/>
      <c r="B284" s="5" t="n"/>
      <c r="C284" s="5" t="n"/>
      <c r="D284" s="5" t="n"/>
      <c r="E284" s="6">
        <f>IF(B284&amp;""="","",IFERROR(INDEX('الطلاب'!$B$6:$B$305,MATCH(B284&amp;"",'الطلاب'!$A$6:$A$305,0))&amp;"","كود غير موجود"))</f>
        <v/>
      </c>
      <c r="F284" s="6">
        <f>IF(B284&amp;""="","",IFERROR(INDEX('الطلاب'!$C$6:$C$305,MATCH(B284&amp;"",'الطلاب'!$A$6:$A$305,0))&amp;"",""))</f>
        <v/>
      </c>
    </row>
    <row r="285">
      <c r="A285" s="18" t="n"/>
      <c r="B285" s="5" t="n"/>
      <c r="C285" s="5" t="n"/>
      <c r="D285" s="5" t="n"/>
      <c r="E285" s="6">
        <f>IF(B285&amp;""="","",IFERROR(INDEX('الطلاب'!$B$6:$B$305,MATCH(B285&amp;"",'الطلاب'!$A$6:$A$305,0))&amp;"","كود غير موجود"))</f>
        <v/>
      </c>
      <c r="F285" s="6">
        <f>IF(B285&amp;""="","",IFERROR(INDEX('الطلاب'!$C$6:$C$305,MATCH(B285&amp;"",'الطلاب'!$A$6:$A$305,0))&amp;"",""))</f>
        <v/>
      </c>
    </row>
    <row r="286">
      <c r="A286" s="18" t="n"/>
      <c r="B286" s="5" t="n"/>
      <c r="C286" s="5" t="n"/>
      <c r="D286" s="5" t="n"/>
      <c r="E286" s="6">
        <f>IF(B286&amp;""="","",IFERROR(INDEX('الطلاب'!$B$6:$B$305,MATCH(B286&amp;"",'الطلاب'!$A$6:$A$305,0))&amp;"","كود غير موجود"))</f>
        <v/>
      </c>
      <c r="F286" s="6">
        <f>IF(B286&amp;""="","",IFERROR(INDEX('الطلاب'!$C$6:$C$305,MATCH(B286&amp;"",'الطلاب'!$A$6:$A$305,0))&amp;"",""))</f>
        <v/>
      </c>
    </row>
    <row r="287">
      <c r="A287" s="18" t="n"/>
      <c r="B287" s="5" t="n"/>
      <c r="C287" s="5" t="n"/>
      <c r="D287" s="5" t="n"/>
      <c r="E287" s="6">
        <f>IF(B287&amp;""="","",IFERROR(INDEX('الطلاب'!$B$6:$B$305,MATCH(B287&amp;"",'الطلاب'!$A$6:$A$305,0))&amp;"","كود غير موجود"))</f>
        <v/>
      </c>
      <c r="F287" s="6">
        <f>IF(B287&amp;""="","",IFERROR(INDEX('الطلاب'!$C$6:$C$305,MATCH(B287&amp;"",'الطلاب'!$A$6:$A$305,0))&amp;"",""))</f>
        <v/>
      </c>
    </row>
    <row r="288">
      <c r="A288" s="18" t="n"/>
      <c r="B288" s="5" t="n"/>
      <c r="C288" s="5" t="n"/>
      <c r="D288" s="5" t="n"/>
      <c r="E288" s="6">
        <f>IF(B288&amp;""="","",IFERROR(INDEX('الطلاب'!$B$6:$B$305,MATCH(B288&amp;"",'الطلاب'!$A$6:$A$305,0))&amp;"","كود غير موجود"))</f>
        <v/>
      </c>
      <c r="F288" s="6">
        <f>IF(B288&amp;""="","",IFERROR(INDEX('الطلاب'!$C$6:$C$305,MATCH(B288&amp;"",'الطلاب'!$A$6:$A$305,0))&amp;"",""))</f>
        <v/>
      </c>
    </row>
    <row r="289">
      <c r="A289" s="18" t="n"/>
      <c r="B289" s="5" t="n"/>
      <c r="C289" s="5" t="n"/>
      <c r="D289" s="5" t="n"/>
      <c r="E289" s="6">
        <f>IF(B289&amp;""="","",IFERROR(INDEX('الطلاب'!$B$6:$B$305,MATCH(B289&amp;"",'الطلاب'!$A$6:$A$305,0))&amp;"","كود غير موجود"))</f>
        <v/>
      </c>
      <c r="F289" s="6">
        <f>IF(B289&amp;""="","",IFERROR(INDEX('الطلاب'!$C$6:$C$305,MATCH(B289&amp;"",'الطلاب'!$A$6:$A$305,0))&amp;"",""))</f>
        <v/>
      </c>
    </row>
    <row r="290">
      <c r="A290" s="18" t="n"/>
      <c r="B290" s="5" t="n"/>
      <c r="C290" s="5" t="n"/>
      <c r="D290" s="5" t="n"/>
      <c r="E290" s="6">
        <f>IF(B290&amp;""="","",IFERROR(INDEX('الطلاب'!$B$6:$B$305,MATCH(B290&amp;"",'الطلاب'!$A$6:$A$305,0))&amp;"","كود غير موجود"))</f>
        <v/>
      </c>
      <c r="F290" s="6">
        <f>IF(B290&amp;""="","",IFERROR(INDEX('الطلاب'!$C$6:$C$305,MATCH(B290&amp;"",'الطلاب'!$A$6:$A$305,0))&amp;"",""))</f>
        <v/>
      </c>
    </row>
    <row r="291">
      <c r="A291" s="18" t="n"/>
      <c r="B291" s="5" t="n"/>
      <c r="C291" s="5" t="n"/>
      <c r="D291" s="5" t="n"/>
      <c r="E291" s="6">
        <f>IF(B291&amp;""="","",IFERROR(INDEX('الطلاب'!$B$6:$B$305,MATCH(B291&amp;"",'الطلاب'!$A$6:$A$305,0))&amp;"","كود غير موجود"))</f>
        <v/>
      </c>
      <c r="F291" s="6">
        <f>IF(B291&amp;""="","",IFERROR(INDEX('الطلاب'!$C$6:$C$305,MATCH(B291&amp;"",'الطلاب'!$A$6:$A$305,0))&amp;"",""))</f>
        <v/>
      </c>
    </row>
    <row r="292">
      <c r="A292" s="18" t="n"/>
      <c r="B292" s="5" t="n"/>
      <c r="C292" s="5" t="n"/>
      <c r="D292" s="5" t="n"/>
      <c r="E292" s="6">
        <f>IF(B292&amp;""="","",IFERROR(INDEX('الطلاب'!$B$6:$B$305,MATCH(B292&amp;"",'الطلاب'!$A$6:$A$305,0))&amp;"","كود غير موجود"))</f>
        <v/>
      </c>
      <c r="F292" s="6">
        <f>IF(B292&amp;""="","",IFERROR(INDEX('الطلاب'!$C$6:$C$305,MATCH(B292&amp;"",'الطلاب'!$A$6:$A$305,0))&amp;"",""))</f>
        <v/>
      </c>
    </row>
    <row r="293">
      <c r="A293" s="18" t="n"/>
      <c r="B293" s="5" t="n"/>
      <c r="C293" s="5" t="n"/>
      <c r="D293" s="5" t="n"/>
      <c r="E293" s="6">
        <f>IF(B293&amp;""="","",IFERROR(INDEX('الطلاب'!$B$6:$B$305,MATCH(B293&amp;"",'الطلاب'!$A$6:$A$305,0))&amp;"","كود غير موجود"))</f>
        <v/>
      </c>
      <c r="F293" s="6">
        <f>IF(B293&amp;""="","",IFERROR(INDEX('الطلاب'!$C$6:$C$305,MATCH(B293&amp;"",'الطلاب'!$A$6:$A$305,0))&amp;"",""))</f>
        <v/>
      </c>
    </row>
    <row r="294">
      <c r="A294" s="18" t="n"/>
      <c r="B294" s="5" t="n"/>
      <c r="C294" s="5" t="n"/>
      <c r="D294" s="5" t="n"/>
      <c r="E294" s="6">
        <f>IF(B294&amp;""="","",IFERROR(INDEX('الطلاب'!$B$6:$B$305,MATCH(B294&amp;"",'الطلاب'!$A$6:$A$305,0))&amp;"","كود غير موجود"))</f>
        <v/>
      </c>
      <c r="F294" s="6">
        <f>IF(B294&amp;""="","",IFERROR(INDEX('الطلاب'!$C$6:$C$305,MATCH(B294&amp;"",'الطلاب'!$A$6:$A$305,0))&amp;"",""))</f>
        <v/>
      </c>
    </row>
    <row r="295">
      <c r="A295" s="18" t="n"/>
      <c r="B295" s="5" t="n"/>
      <c r="C295" s="5" t="n"/>
      <c r="D295" s="5" t="n"/>
      <c r="E295" s="6">
        <f>IF(B295&amp;""="","",IFERROR(INDEX('الطلاب'!$B$6:$B$305,MATCH(B295&amp;"",'الطلاب'!$A$6:$A$305,0))&amp;"","كود غير موجود"))</f>
        <v/>
      </c>
      <c r="F295" s="6">
        <f>IF(B295&amp;""="","",IFERROR(INDEX('الطلاب'!$C$6:$C$305,MATCH(B295&amp;"",'الطلاب'!$A$6:$A$305,0))&amp;"",""))</f>
        <v/>
      </c>
    </row>
    <row r="296">
      <c r="A296" s="18" t="n"/>
      <c r="B296" s="5" t="n"/>
      <c r="C296" s="5" t="n"/>
      <c r="D296" s="5" t="n"/>
      <c r="E296" s="6">
        <f>IF(B296&amp;""="","",IFERROR(INDEX('الطلاب'!$B$6:$B$305,MATCH(B296&amp;"",'الطلاب'!$A$6:$A$305,0))&amp;"","كود غير موجود"))</f>
        <v/>
      </c>
      <c r="F296" s="6">
        <f>IF(B296&amp;""="","",IFERROR(INDEX('الطلاب'!$C$6:$C$305,MATCH(B296&amp;"",'الطلاب'!$A$6:$A$305,0))&amp;"",""))</f>
        <v/>
      </c>
    </row>
    <row r="297">
      <c r="A297" s="18" t="n"/>
      <c r="B297" s="5" t="n"/>
      <c r="C297" s="5" t="n"/>
      <c r="D297" s="5" t="n"/>
      <c r="E297" s="6">
        <f>IF(B297&amp;""="","",IFERROR(INDEX('الطلاب'!$B$6:$B$305,MATCH(B297&amp;"",'الطلاب'!$A$6:$A$305,0))&amp;"","كود غير موجود"))</f>
        <v/>
      </c>
      <c r="F297" s="6">
        <f>IF(B297&amp;""="","",IFERROR(INDEX('الطلاب'!$C$6:$C$305,MATCH(B297&amp;"",'الطلاب'!$A$6:$A$305,0))&amp;"",""))</f>
        <v/>
      </c>
    </row>
    <row r="298">
      <c r="A298" s="18" t="n"/>
      <c r="B298" s="5" t="n"/>
      <c r="C298" s="5" t="n"/>
      <c r="D298" s="5" t="n"/>
      <c r="E298" s="6">
        <f>IF(B298&amp;""="","",IFERROR(INDEX('الطلاب'!$B$6:$B$305,MATCH(B298&amp;"",'الطلاب'!$A$6:$A$305,0))&amp;"","كود غير موجود"))</f>
        <v/>
      </c>
      <c r="F298" s="6">
        <f>IF(B298&amp;""="","",IFERROR(INDEX('الطلاب'!$C$6:$C$305,MATCH(B298&amp;"",'الطلاب'!$A$6:$A$305,0))&amp;"",""))</f>
        <v/>
      </c>
    </row>
    <row r="299">
      <c r="A299" s="18" t="n"/>
      <c r="B299" s="5" t="n"/>
      <c r="C299" s="5" t="n"/>
      <c r="D299" s="5" t="n"/>
      <c r="E299" s="6">
        <f>IF(B299&amp;""="","",IFERROR(INDEX('الطلاب'!$B$6:$B$305,MATCH(B299&amp;"",'الطلاب'!$A$6:$A$305,0))&amp;"","كود غير موجود"))</f>
        <v/>
      </c>
      <c r="F299" s="6">
        <f>IF(B299&amp;""="","",IFERROR(INDEX('الطلاب'!$C$6:$C$305,MATCH(B299&amp;"",'الطلاب'!$A$6:$A$305,0))&amp;"",""))</f>
        <v/>
      </c>
    </row>
    <row r="300">
      <c r="A300" s="18" t="n"/>
      <c r="B300" s="5" t="n"/>
      <c r="C300" s="5" t="n"/>
      <c r="D300" s="5" t="n"/>
      <c r="E300" s="6">
        <f>IF(B300&amp;""="","",IFERROR(INDEX('الطلاب'!$B$6:$B$305,MATCH(B300&amp;"",'الطلاب'!$A$6:$A$305,0))&amp;"","كود غير موجود"))</f>
        <v/>
      </c>
      <c r="F300" s="6">
        <f>IF(B300&amp;""="","",IFERROR(INDEX('الطلاب'!$C$6:$C$305,MATCH(B300&amp;"",'الطلاب'!$A$6:$A$305,0))&amp;"",""))</f>
        <v/>
      </c>
    </row>
    <row r="301">
      <c r="A301" s="18" t="n"/>
      <c r="B301" s="5" t="n"/>
      <c r="C301" s="5" t="n"/>
      <c r="D301" s="5" t="n"/>
      <c r="E301" s="6">
        <f>IF(B301&amp;""="","",IFERROR(INDEX('الطلاب'!$B$6:$B$305,MATCH(B301&amp;"",'الطلاب'!$A$6:$A$305,0))&amp;"","كود غير موجود"))</f>
        <v/>
      </c>
      <c r="F301" s="6">
        <f>IF(B301&amp;""="","",IFERROR(INDEX('الطلاب'!$C$6:$C$305,MATCH(B301&amp;"",'الطلاب'!$A$6:$A$305,0))&amp;"",""))</f>
        <v/>
      </c>
    </row>
    <row r="302">
      <c r="A302" s="18" t="n"/>
      <c r="B302" s="5" t="n"/>
      <c r="C302" s="5" t="n"/>
      <c r="D302" s="5" t="n"/>
      <c r="E302" s="6">
        <f>IF(B302&amp;""="","",IFERROR(INDEX('الطلاب'!$B$6:$B$305,MATCH(B302&amp;"",'الطلاب'!$A$6:$A$305,0))&amp;"","كود غير موجود"))</f>
        <v/>
      </c>
      <c r="F302" s="6">
        <f>IF(B302&amp;""="","",IFERROR(INDEX('الطلاب'!$C$6:$C$305,MATCH(B302&amp;"",'الطلاب'!$A$6:$A$305,0))&amp;"",""))</f>
        <v/>
      </c>
    </row>
    <row r="303">
      <c r="A303" s="18" t="n"/>
      <c r="B303" s="5" t="n"/>
      <c r="C303" s="5" t="n"/>
      <c r="D303" s="5" t="n"/>
      <c r="E303" s="6">
        <f>IF(B303&amp;""="","",IFERROR(INDEX('الطلاب'!$B$6:$B$305,MATCH(B303&amp;"",'الطلاب'!$A$6:$A$305,0))&amp;"","كود غير موجود"))</f>
        <v/>
      </c>
      <c r="F303" s="6">
        <f>IF(B303&amp;""="","",IFERROR(INDEX('الطلاب'!$C$6:$C$305,MATCH(B303&amp;"",'الطلاب'!$A$6:$A$305,0))&amp;"",""))</f>
        <v/>
      </c>
    </row>
    <row r="304">
      <c r="A304" s="18" t="n"/>
      <c r="B304" s="5" t="n"/>
      <c r="C304" s="5" t="n"/>
      <c r="D304" s="5" t="n"/>
      <c r="E304" s="6">
        <f>IF(B304&amp;""="","",IFERROR(INDEX('الطلاب'!$B$6:$B$305,MATCH(B304&amp;"",'الطلاب'!$A$6:$A$305,0))&amp;"","كود غير موجود"))</f>
        <v/>
      </c>
      <c r="F304" s="6">
        <f>IF(B304&amp;""="","",IFERROR(INDEX('الطلاب'!$C$6:$C$305,MATCH(B304&amp;"",'الطلاب'!$A$6:$A$305,0))&amp;"",""))</f>
        <v/>
      </c>
    </row>
    <row r="305">
      <c r="A305" s="18" t="n"/>
      <c r="B305" s="5" t="n"/>
      <c r="C305" s="5" t="n"/>
      <c r="D305" s="5" t="n"/>
      <c r="E305" s="6">
        <f>IF(B305&amp;""="","",IFERROR(INDEX('الطلاب'!$B$6:$B$305,MATCH(B305&amp;"",'الطلاب'!$A$6:$A$305,0))&amp;"","كود غير موجود"))</f>
        <v/>
      </c>
      <c r="F305" s="6">
        <f>IF(B305&amp;""="","",IFERROR(INDEX('الطلاب'!$C$6:$C$305,MATCH(B305&amp;"",'الطلاب'!$A$6:$A$305,0))&amp;"",""))</f>
        <v/>
      </c>
    </row>
    <row r="306">
      <c r="A306" s="18" t="n"/>
      <c r="B306" s="5" t="n"/>
      <c r="C306" s="5" t="n"/>
      <c r="D306" s="5" t="n"/>
      <c r="E306" s="6">
        <f>IF(B306&amp;""="","",IFERROR(INDEX('الطلاب'!$B$6:$B$305,MATCH(B306&amp;"",'الطلاب'!$A$6:$A$305,0))&amp;"","كود غير موجود"))</f>
        <v/>
      </c>
      <c r="F306" s="6">
        <f>IF(B306&amp;""="","",IFERROR(INDEX('الطلاب'!$C$6:$C$305,MATCH(B306&amp;"",'الطلاب'!$A$6:$A$305,0))&amp;"",""))</f>
        <v/>
      </c>
    </row>
    <row r="307">
      <c r="A307" s="18" t="n"/>
      <c r="B307" s="5" t="n"/>
      <c r="C307" s="5" t="n"/>
      <c r="D307" s="5" t="n"/>
      <c r="E307" s="6">
        <f>IF(B307&amp;""="","",IFERROR(INDEX('الطلاب'!$B$6:$B$305,MATCH(B307&amp;"",'الطلاب'!$A$6:$A$305,0))&amp;"","كود غير موجود"))</f>
        <v/>
      </c>
      <c r="F307" s="6">
        <f>IF(B307&amp;""="","",IFERROR(INDEX('الطلاب'!$C$6:$C$305,MATCH(B307&amp;"",'الطلاب'!$A$6:$A$305,0))&amp;"",""))</f>
        <v/>
      </c>
    </row>
    <row r="308">
      <c r="A308" s="18" t="n"/>
      <c r="B308" s="5" t="n"/>
      <c r="C308" s="5" t="n"/>
      <c r="D308" s="5" t="n"/>
      <c r="E308" s="6">
        <f>IF(B308&amp;""="","",IFERROR(INDEX('الطلاب'!$B$6:$B$305,MATCH(B308&amp;"",'الطلاب'!$A$6:$A$305,0))&amp;"","كود غير موجود"))</f>
        <v/>
      </c>
      <c r="F308" s="6">
        <f>IF(B308&amp;""="","",IFERROR(INDEX('الطلاب'!$C$6:$C$305,MATCH(B308&amp;"",'الطلاب'!$A$6:$A$305,0))&amp;"",""))</f>
        <v/>
      </c>
    </row>
    <row r="309">
      <c r="A309" s="18" t="n"/>
      <c r="B309" s="5" t="n"/>
      <c r="C309" s="5" t="n"/>
      <c r="D309" s="5" t="n"/>
      <c r="E309" s="6">
        <f>IF(B309&amp;""="","",IFERROR(INDEX('الطلاب'!$B$6:$B$305,MATCH(B309&amp;"",'الطلاب'!$A$6:$A$305,0))&amp;"","كود غير موجود"))</f>
        <v/>
      </c>
      <c r="F309" s="6">
        <f>IF(B309&amp;""="","",IFERROR(INDEX('الطلاب'!$C$6:$C$305,MATCH(B309&amp;"",'الطلاب'!$A$6:$A$305,0))&amp;"",""))</f>
        <v/>
      </c>
    </row>
    <row r="310">
      <c r="A310" s="18" t="n"/>
      <c r="B310" s="5" t="n"/>
      <c r="C310" s="5" t="n"/>
      <c r="D310" s="5" t="n"/>
      <c r="E310" s="6">
        <f>IF(B310&amp;""="","",IFERROR(INDEX('الطلاب'!$B$6:$B$305,MATCH(B310&amp;"",'الطلاب'!$A$6:$A$305,0))&amp;"","كود غير موجود"))</f>
        <v/>
      </c>
      <c r="F310" s="6">
        <f>IF(B310&amp;""="","",IFERROR(INDEX('الطلاب'!$C$6:$C$305,MATCH(B310&amp;"",'الطلاب'!$A$6:$A$305,0))&amp;"",""))</f>
        <v/>
      </c>
    </row>
    <row r="311">
      <c r="A311" s="18" t="n"/>
      <c r="B311" s="5" t="n"/>
      <c r="C311" s="5" t="n"/>
      <c r="D311" s="5" t="n"/>
      <c r="E311" s="6">
        <f>IF(B311&amp;""="","",IFERROR(INDEX('الطلاب'!$B$6:$B$305,MATCH(B311&amp;"",'الطلاب'!$A$6:$A$305,0))&amp;"","كود غير موجود"))</f>
        <v/>
      </c>
      <c r="F311" s="6">
        <f>IF(B311&amp;""="","",IFERROR(INDEX('الطلاب'!$C$6:$C$305,MATCH(B311&amp;"",'الطلاب'!$A$6:$A$305,0))&amp;"",""))</f>
        <v/>
      </c>
    </row>
    <row r="312">
      <c r="A312" s="18" t="n"/>
      <c r="B312" s="5" t="n"/>
      <c r="C312" s="5" t="n"/>
      <c r="D312" s="5" t="n"/>
      <c r="E312" s="6">
        <f>IF(B312&amp;""="","",IFERROR(INDEX('الطلاب'!$B$6:$B$305,MATCH(B312&amp;"",'الطلاب'!$A$6:$A$305,0))&amp;"","كود غير موجود"))</f>
        <v/>
      </c>
      <c r="F312" s="6">
        <f>IF(B312&amp;""="","",IFERROR(INDEX('الطلاب'!$C$6:$C$305,MATCH(B312&amp;"",'الطلاب'!$A$6:$A$305,0))&amp;"",""))</f>
        <v/>
      </c>
    </row>
    <row r="313">
      <c r="A313" s="18" t="n"/>
      <c r="B313" s="5" t="n"/>
      <c r="C313" s="5" t="n"/>
      <c r="D313" s="5" t="n"/>
      <c r="E313" s="6">
        <f>IF(B313&amp;""="","",IFERROR(INDEX('الطلاب'!$B$6:$B$305,MATCH(B313&amp;"",'الطلاب'!$A$6:$A$305,0))&amp;"","كود غير موجود"))</f>
        <v/>
      </c>
      <c r="F313" s="6">
        <f>IF(B313&amp;""="","",IFERROR(INDEX('الطلاب'!$C$6:$C$305,MATCH(B313&amp;"",'الطلاب'!$A$6:$A$305,0))&amp;"",""))</f>
        <v/>
      </c>
    </row>
    <row r="314">
      <c r="A314" s="18" t="n"/>
      <c r="B314" s="5" t="n"/>
      <c r="C314" s="5" t="n"/>
      <c r="D314" s="5" t="n"/>
      <c r="E314" s="6">
        <f>IF(B314&amp;""="","",IFERROR(INDEX('الطلاب'!$B$6:$B$305,MATCH(B314&amp;"",'الطلاب'!$A$6:$A$305,0))&amp;"","كود غير موجود"))</f>
        <v/>
      </c>
      <c r="F314" s="6">
        <f>IF(B314&amp;""="","",IFERROR(INDEX('الطلاب'!$C$6:$C$305,MATCH(B314&amp;"",'الطلاب'!$A$6:$A$305,0))&amp;"",""))</f>
        <v/>
      </c>
    </row>
    <row r="315">
      <c r="A315" s="18" t="n"/>
      <c r="B315" s="5" t="n"/>
      <c r="C315" s="5" t="n"/>
      <c r="D315" s="5" t="n"/>
      <c r="E315" s="6">
        <f>IF(B315&amp;""="","",IFERROR(INDEX('الطلاب'!$B$6:$B$305,MATCH(B315&amp;"",'الطلاب'!$A$6:$A$305,0))&amp;"","كود غير موجود"))</f>
        <v/>
      </c>
      <c r="F315" s="6">
        <f>IF(B315&amp;""="","",IFERROR(INDEX('الطلاب'!$C$6:$C$305,MATCH(B315&amp;"",'الطلاب'!$A$6:$A$305,0))&amp;"",""))</f>
        <v/>
      </c>
    </row>
    <row r="316">
      <c r="A316" s="18" t="n"/>
      <c r="B316" s="5" t="n"/>
      <c r="C316" s="5" t="n"/>
      <c r="D316" s="5" t="n"/>
      <c r="E316" s="6">
        <f>IF(B316&amp;""="","",IFERROR(INDEX('الطلاب'!$B$6:$B$305,MATCH(B316&amp;"",'الطلاب'!$A$6:$A$305,0))&amp;"","كود غير موجود"))</f>
        <v/>
      </c>
      <c r="F316" s="6">
        <f>IF(B316&amp;""="","",IFERROR(INDEX('الطلاب'!$C$6:$C$305,MATCH(B316&amp;"",'الطلاب'!$A$6:$A$305,0))&amp;"",""))</f>
        <v/>
      </c>
    </row>
    <row r="317">
      <c r="A317" s="18" t="n"/>
      <c r="B317" s="5" t="n"/>
      <c r="C317" s="5" t="n"/>
      <c r="D317" s="5" t="n"/>
      <c r="E317" s="6">
        <f>IF(B317&amp;""="","",IFERROR(INDEX('الطلاب'!$B$6:$B$305,MATCH(B317&amp;"",'الطلاب'!$A$6:$A$305,0))&amp;"","كود غير موجود"))</f>
        <v/>
      </c>
      <c r="F317" s="6">
        <f>IF(B317&amp;""="","",IFERROR(INDEX('الطلاب'!$C$6:$C$305,MATCH(B317&amp;"",'الطلاب'!$A$6:$A$305,0))&amp;"",""))</f>
        <v/>
      </c>
    </row>
    <row r="318">
      <c r="A318" s="18" t="n"/>
      <c r="B318" s="5" t="n"/>
      <c r="C318" s="5" t="n"/>
      <c r="D318" s="5" t="n"/>
      <c r="E318" s="6">
        <f>IF(B318&amp;""="","",IFERROR(INDEX('الطلاب'!$B$6:$B$305,MATCH(B318&amp;"",'الطلاب'!$A$6:$A$305,0))&amp;"","كود غير موجود"))</f>
        <v/>
      </c>
      <c r="F318" s="6">
        <f>IF(B318&amp;""="","",IFERROR(INDEX('الطلاب'!$C$6:$C$305,MATCH(B318&amp;"",'الطلاب'!$A$6:$A$305,0))&amp;"",""))</f>
        <v/>
      </c>
    </row>
    <row r="319">
      <c r="A319" s="18" t="n"/>
      <c r="B319" s="5" t="n"/>
      <c r="C319" s="5" t="n"/>
      <c r="D319" s="5" t="n"/>
      <c r="E319" s="6">
        <f>IF(B319&amp;""="","",IFERROR(INDEX('الطلاب'!$B$6:$B$305,MATCH(B319&amp;"",'الطلاب'!$A$6:$A$305,0))&amp;"","كود غير موجود"))</f>
        <v/>
      </c>
      <c r="F319" s="6">
        <f>IF(B319&amp;""="","",IFERROR(INDEX('الطلاب'!$C$6:$C$305,MATCH(B319&amp;"",'الطلاب'!$A$6:$A$305,0))&amp;"",""))</f>
        <v/>
      </c>
    </row>
    <row r="320">
      <c r="A320" s="18" t="n"/>
      <c r="B320" s="5" t="n"/>
      <c r="C320" s="5" t="n"/>
      <c r="D320" s="5" t="n"/>
      <c r="E320" s="6">
        <f>IF(B320&amp;""="","",IFERROR(INDEX('الطلاب'!$B$6:$B$305,MATCH(B320&amp;"",'الطلاب'!$A$6:$A$305,0))&amp;"","كود غير موجود"))</f>
        <v/>
      </c>
      <c r="F320" s="6">
        <f>IF(B320&amp;""="","",IFERROR(INDEX('الطلاب'!$C$6:$C$305,MATCH(B320&amp;"",'الطلاب'!$A$6:$A$305,0))&amp;"",""))</f>
        <v/>
      </c>
    </row>
    <row r="321">
      <c r="A321" s="18" t="n"/>
      <c r="B321" s="5" t="n"/>
      <c r="C321" s="5" t="n"/>
      <c r="D321" s="5" t="n"/>
      <c r="E321" s="6">
        <f>IF(B321&amp;""="","",IFERROR(INDEX('الطلاب'!$B$6:$B$305,MATCH(B321&amp;"",'الطلاب'!$A$6:$A$305,0))&amp;"","كود غير موجود"))</f>
        <v/>
      </c>
      <c r="F321" s="6">
        <f>IF(B321&amp;""="","",IFERROR(INDEX('الطلاب'!$C$6:$C$305,MATCH(B321&amp;"",'الطلاب'!$A$6:$A$305,0))&amp;"",""))</f>
        <v/>
      </c>
    </row>
    <row r="322">
      <c r="A322" s="18" t="n"/>
      <c r="B322" s="5" t="n"/>
      <c r="C322" s="5" t="n"/>
      <c r="D322" s="5" t="n"/>
      <c r="E322" s="6">
        <f>IF(B322&amp;""="","",IFERROR(INDEX('الطلاب'!$B$6:$B$305,MATCH(B322&amp;"",'الطلاب'!$A$6:$A$305,0))&amp;"","كود غير موجود"))</f>
        <v/>
      </c>
      <c r="F322" s="6">
        <f>IF(B322&amp;""="","",IFERROR(INDEX('الطلاب'!$C$6:$C$305,MATCH(B322&amp;"",'الطلاب'!$A$6:$A$305,0))&amp;"",""))</f>
        <v/>
      </c>
    </row>
    <row r="323">
      <c r="A323" s="18" t="n"/>
      <c r="B323" s="5" t="n"/>
      <c r="C323" s="5" t="n"/>
      <c r="D323" s="5" t="n"/>
      <c r="E323" s="6">
        <f>IF(B323&amp;""="","",IFERROR(INDEX('الطلاب'!$B$6:$B$305,MATCH(B323&amp;"",'الطلاب'!$A$6:$A$305,0))&amp;"","كود غير موجود"))</f>
        <v/>
      </c>
      <c r="F323" s="6">
        <f>IF(B323&amp;""="","",IFERROR(INDEX('الطلاب'!$C$6:$C$305,MATCH(B323&amp;"",'الطلاب'!$A$6:$A$305,0))&amp;"",""))</f>
        <v/>
      </c>
    </row>
    <row r="324">
      <c r="A324" s="18" t="n"/>
      <c r="B324" s="5" t="n"/>
      <c r="C324" s="5" t="n"/>
      <c r="D324" s="5" t="n"/>
      <c r="E324" s="6">
        <f>IF(B324&amp;""="","",IFERROR(INDEX('الطلاب'!$B$6:$B$305,MATCH(B324&amp;"",'الطلاب'!$A$6:$A$305,0))&amp;"","كود غير موجود"))</f>
        <v/>
      </c>
      <c r="F324" s="6">
        <f>IF(B324&amp;""="","",IFERROR(INDEX('الطلاب'!$C$6:$C$305,MATCH(B324&amp;"",'الطلاب'!$A$6:$A$305,0))&amp;"",""))</f>
        <v/>
      </c>
    </row>
    <row r="325">
      <c r="A325" s="18" t="n"/>
      <c r="B325" s="5" t="n"/>
      <c r="C325" s="5" t="n"/>
      <c r="D325" s="5" t="n"/>
      <c r="E325" s="6">
        <f>IF(B325&amp;""="","",IFERROR(INDEX('الطلاب'!$B$6:$B$305,MATCH(B325&amp;"",'الطلاب'!$A$6:$A$305,0))&amp;"","كود غير موجود"))</f>
        <v/>
      </c>
      <c r="F325" s="6">
        <f>IF(B325&amp;""="","",IFERROR(INDEX('الطلاب'!$C$6:$C$305,MATCH(B325&amp;"",'الطلاب'!$A$6:$A$305,0))&amp;"",""))</f>
        <v/>
      </c>
    </row>
    <row r="326">
      <c r="A326" s="18" t="n"/>
      <c r="B326" s="5" t="n"/>
      <c r="C326" s="5" t="n"/>
      <c r="D326" s="5" t="n"/>
      <c r="E326" s="6">
        <f>IF(B326&amp;""="","",IFERROR(INDEX('الطلاب'!$B$6:$B$305,MATCH(B326&amp;"",'الطلاب'!$A$6:$A$305,0))&amp;"","كود غير موجود"))</f>
        <v/>
      </c>
      <c r="F326" s="6">
        <f>IF(B326&amp;""="","",IFERROR(INDEX('الطلاب'!$C$6:$C$305,MATCH(B326&amp;"",'الطلاب'!$A$6:$A$305,0))&amp;"",""))</f>
        <v/>
      </c>
    </row>
    <row r="327">
      <c r="A327" s="18" t="n"/>
      <c r="B327" s="5" t="n"/>
      <c r="C327" s="5" t="n"/>
      <c r="D327" s="5" t="n"/>
      <c r="E327" s="6">
        <f>IF(B327&amp;""="","",IFERROR(INDEX('الطلاب'!$B$6:$B$305,MATCH(B327&amp;"",'الطلاب'!$A$6:$A$305,0))&amp;"","كود غير موجود"))</f>
        <v/>
      </c>
      <c r="F327" s="6">
        <f>IF(B327&amp;""="","",IFERROR(INDEX('الطلاب'!$C$6:$C$305,MATCH(B327&amp;"",'الطلاب'!$A$6:$A$305,0))&amp;"",""))</f>
        <v/>
      </c>
    </row>
    <row r="328">
      <c r="A328" s="18" t="n"/>
      <c r="B328" s="5" t="n"/>
      <c r="C328" s="5" t="n"/>
      <c r="D328" s="5" t="n"/>
      <c r="E328" s="6">
        <f>IF(B328&amp;""="","",IFERROR(INDEX('الطلاب'!$B$6:$B$305,MATCH(B328&amp;"",'الطلاب'!$A$6:$A$305,0))&amp;"","كود غير موجود"))</f>
        <v/>
      </c>
      <c r="F328" s="6">
        <f>IF(B328&amp;""="","",IFERROR(INDEX('الطلاب'!$C$6:$C$305,MATCH(B328&amp;"",'الطلاب'!$A$6:$A$305,0))&amp;"",""))</f>
        <v/>
      </c>
    </row>
    <row r="329">
      <c r="A329" s="18" t="n"/>
      <c r="B329" s="5" t="n"/>
      <c r="C329" s="5" t="n"/>
      <c r="D329" s="5" t="n"/>
      <c r="E329" s="6">
        <f>IF(B329&amp;""="","",IFERROR(INDEX('الطلاب'!$B$6:$B$305,MATCH(B329&amp;"",'الطلاب'!$A$6:$A$305,0))&amp;"","كود غير موجود"))</f>
        <v/>
      </c>
      <c r="F329" s="6">
        <f>IF(B329&amp;""="","",IFERROR(INDEX('الطلاب'!$C$6:$C$305,MATCH(B329&amp;"",'الطلاب'!$A$6:$A$305,0))&amp;"",""))</f>
        <v/>
      </c>
    </row>
    <row r="330">
      <c r="A330" s="18" t="n"/>
      <c r="B330" s="5" t="n"/>
      <c r="C330" s="5" t="n"/>
      <c r="D330" s="5" t="n"/>
      <c r="E330" s="6">
        <f>IF(B330&amp;""="","",IFERROR(INDEX('الطلاب'!$B$6:$B$305,MATCH(B330&amp;"",'الطلاب'!$A$6:$A$305,0))&amp;"","كود غير موجود"))</f>
        <v/>
      </c>
      <c r="F330" s="6">
        <f>IF(B330&amp;""="","",IFERROR(INDEX('الطلاب'!$C$6:$C$305,MATCH(B330&amp;"",'الطلاب'!$A$6:$A$305,0))&amp;"",""))</f>
        <v/>
      </c>
    </row>
    <row r="331">
      <c r="A331" s="18" t="n"/>
      <c r="B331" s="5" t="n"/>
      <c r="C331" s="5" t="n"/>
      <c r="D331" s="5" t="n"/>
      <c r="E331" s="6">
        <f>IF(B331&amp;""="","",IFERROR(INDEX('الطلاب'!$B$6:$B$305,MATCH(B331&amp;"",'الطلاب'!$A$6:$A$305,0))&amp;"","كود غير موجود"))</f>
        <v/>
      </c>
      <c r="F331" s="6">
        <f>IF(B331&amp;""="","",IFERROR(INDEX('الطلاب'!$C$6:$C$305,MATCH(B331&amp;"",'الطلاب'!$A$6:$A$305,0))&amp;"",""))</f>
        <v/>
      </c>
    </row>
    <row r="332">
      <c r="A332" s="18" t="n"/>
      <c r="B332" s="5" t="n"/>
      <c r="C332" s="5" t="n"/>
      <c r="D332" s="5" t="n"/>
      <c r="E332" s="6">
        <f>IF(B332&amp;""="","",IFERROR(INDEX('الطلاب'!$B$6:$B$305,MATCH(B332&amp;"",'الطلاب'!$A$6:$A$305,0))&amp;"","كود غير موجود"))</f>
        <v/>
      </c>
      <c r="F332" s="6">
        <f>IF(B332&amp;""="","",IFERROR(INDEX('الطلاب'!$C$6:$C$305,MATCH(B332&amp;"",'الطلاب'!$A$6:$A$305,0))&amp;"",""))</f>
        <v/>
      </c>
    </row>
    <row r="333">
      <c r="A333" s="18" t="n"/>
      <c r="B333" s="5" t="n"/>
      <c r="C333" s="5" t="n"/>
      <c r="D333" s="5" t="n"/>
      <c r="E333" s="6">
        <f>IF(B333&amp;""="","",IFERROR(INDEX('الطلاب'!$B$6:$B$305,MATCH(B333&amp;"",'الطلاب'!$A$6:$A$305,0))&amp;"","كود غير موجود"))</f>
        <v/>
      </c>
      <c r="F333" s="6">
        <f>IF(B333&amp;""="","",IFERROR(INDEX('الطلاب'!$C$6:$C$305,MATCH(B333&amp;"",'الطلاب'!$A$6:$A$305,0))&amp;"",""))</f>
        <v/>
      </c>
    </row>
    <row r="334">
      <c r="A334" s="18" t="n"/>
      <c r="B334" s="5" t="n"/>
      <c r="C334" s="5" t="n"/>
      <c r="D334" s="5" t="n"/>
      <c r="E334" s="6">
        <f>IF(B334&amp;""="","",IFERROR(INDEX('الطلاب'!$B$6:$B$305,MATCH(B334&amp;"",'الطلاب'!$A$6:$A$305,0))&amp;"","كود غير موجود"))</f>
        <v/>
      </c>
      <c r="F334" s="6">
        <f>IF(B334&amp;""="","",IFERROR(INDEX('الطلاب'!$C$6:$C$305,MATCH(B334&amp;"",'الطلاب'!$A$6:$A$305,0))&amp;"",""))</f>
        <v/>
      </c>
    </row>
    <row r="335">
      <c r="A335" s="18" t="n"/>
      <c r="B335" s="5" t="n"/>
      <c r="C335" s="5" t="n"/>
      <c r="D335" s="5" t="n"/>
      <c r="E335" s="6">
        <f>IF(B335&amp;""="","",IFERROR(INDEX('الطلاب'!$B$6:$B$305,MATCH(B335&amp;"",'الطلاب'!$A$6:$A$305,0))&amp;"","كود غير موجود"))</f>
        <v/>
      </c>
      <c r="F335" s="6">
        <f>IF(B335&amp;""="","",IFERROR(INDEX('الطلاب'!$C$6:$C$305,MATCH(B335&amp;"",'الطلاب'!$A$6:$A$305,0))&amp;"",""))</f>
        <v/>
      </c>
    </row>
    <row r="336">
      <c r="A336" s="18" t="n"/>
      <c r="B336" s="5" t="n"/>
      <c r="C336" s="5" t="n"/>
      <c r="D336" s="5" t="n"/>
      <c r="E336" s="6">
        <f>IF(B336&amp;""="","",IFERROR(INDEX('الطلاب'!$B$6:$B$305,MATCH(B336&amp;"",'الطلاب'!$A$6:$A$305,0))&amp;"","كود غير موجود"))</f>
        <v/>
      </c>
      <c r="F336" s="6">
        <f>IF(B336&amp;""="","",IFERROR(INDEX('الطلاب'!$C$6:$C$305,MATCH(B336&amp;"",'الطلاب'!$A$6:$A$305,0))&amp;"",""))</f>
        <v/>
      </c>
    </row>
    <row r="337">
      <c r="A337" s="18" t="n"/>
      <c r="B337" s="5" t="n"/>
      <c r="C337" s="5" t="n"/>
      <c r="D337" s="5" t="n"/>
      <c r="E337" s="6">
        <f>IF(B337&amp;""="","",IFERROR(INDEX('الطلاب'!$B$6:$B$305,MATCH(B337&amp;"",'الطلاب'!$A$6:$A$305,0))&amp;"","كود غير موجود"))</f>
        <v/>
      </c>
      <c r="F337" s="6">
        <f>IF(B337&amp;""="","",IFERROR(INDEX('الطلاب'!$C$6:$C$305,MATCH(B337&amp;"",'الطلاب'!$A$6:$A$305,0))&amp;"",""))</f>
        <v/>
      </c>
    </row>
    <row r="338">
      <c r="A338" s="18" t="n"/>
      <c r="B338" s="5" t="n"/>
      <c r="C338" s="5" t="n"/>
      <c r="D338" s="5" t="n"/>
      <c r="E338" s="6">
        <f>IF(B338&amp;""="","",IFERROR(INDEX('الطلاب'!$B$6:$B$305,MATCH(B338&amp;"",'الطلاب'!$A$6:$A$305,0))&amp;"","كود غير موجود"))</f>
        <v/>
      </c>
      <c r="F338" s="6">
        <f>IF(B338&amp;""="","",IFERROR(INDEX('الطلاب'!$C$6:$C$305,MATCH(B338&amp;"",'الطلاب'!$A$6:$A$305,0))&amp;"",""))</f>
        <v/>
      </c>
    </row>
    <row r="339">
      <c r="A339" s="18" t="n"/>
      <c r="B339" s="5" t="n"/>
      <c r="C339" s="5" t="n"/>
      <c r="D339" s="5" t="n"/>
      <c r="E339" s="6">
        <f>IF(B339&amp;""="","",IFERROR(INDEX('الطلاب'!$B$6:$B$305,MATCH(B339&amp;"",'الطلاب'!$A$6:$A$305,0))&amp;"","كود غير موجود"))</f>
        <v/>
      </c>
      <c r="F339" s="6">
        <f>IF(B339&amp;""="","",IFERROR(INDEX('الطلاب'!$C$6:$C$305,MATCH(B339&amp;"",'الطلاب'!$A$6:$A$305,0))&amp;"",""))</f>
        <v/>
      </c>
    </row>
    <row r="340">
      <c r="A340" s="18" t="n"/>
      <c r="B340" s="5" t="n"/>
      <c r="C340" s="5" t="n"/>
      <c r="D340" s="5" t="n"/>
      <c r="E340" s="6">
        <f>IF(B340&amp;""="","",IFERROR(INDEX('الطلاب'!$B$6:$B$305,MATCH(B340&amp;"",'الطلاب'!$A$6:$A$305,0))&amp;"","كود غير موجود"))</f>
        <v/>
      </c>
      <c r="F340" s="6">
        <f>IF(B340&amp;""="","",IFERROR(INDEX('الطلاب'!$C$6:$C$305,MATCH(B340&amp;"",'الطلاب'!$A$6:$A$305,0))&amp;"",""))</f>
        <v/>
      </c>
    </row>
    <row r="341">
      <c r="A341" s="18" t="n"/>
      <c r="B341" s="5" t="n"/>
      <c r="C341" s="5" t="n"/>
      <c r="D341" s="5" t="n"/>
      <c r="E341" s="6">
        <f>IF(B341&amp;""="","",IFERROR(INDEX('الطلاب'!$B$6:$B$305,MATCH(B341&amp;"",'الطلاب'!$A$6:$A$305,0))&amp;"","كود غير موجود"))</f>
        <v/>
      </c>
      <c r="F341" s="6">
        <f>IF(B341&amp;""="","",IFERROR(INDEX('الطلاب'!$C$6:$C$305,MATCH(B341&amp;"",'الطلاب'!$A$6:$A$305,0))&amp;"",""))</f>
        <v/>
      </c>
    </row>
    <row r="342">
      <c r="A342" s="18" t="n"/>
      <c r="B342" s="5" t="n"/>
      <c r="C342" s="5" t="n"/>
      <c r="D342" s="5" t="n"/>
      <c r="E342" s="6">
        <f>IF(B342&amp;""="","",IFERROR(INDEX('الطلاب'!$B$6:$B$305,MATCH(B342&amp;"",'الطلاب'!$A$6:$A$305,0))&amp;"","كود غير موجود"))</f>
        <v/>
      </c>
      <c r="F342" s="6">
        <f>IF(B342&amp;""="","",IFERROR(INDEX('الطلاب'!$C$6:$C$305,MATCH(B342&amp;"",'الطلاب'!$A$6:$A$305,0))&amp;"",""))</f>
        <v/>
      </c>
    </row>
    <row r="343">
      <c r="A343" s="18" t="n"/>
      <c r="B343" s="5" t="n"/>
      <c r="C343" s="5" t="n"/>
      <c r="D343" s="5" t="n"/>
      <c r="E343" s="6">
        <f>IF(B343&amp;""="","",IFERROR(INDEX('الطلاب'!$B$6:$B$305,MATCH(B343&amp;"",'الطلاب'!$A$6:$A$305,0))&amp;"","كود غير موجود"))</f>
        <v/>
      </c>
      <c r="F343" s="6">
        <f>IF(B343&amp;""="","",IFERROR(INDEX('الطلاب'!$C$6:$C$305,MATCH(B343&amp;"",'الطلاب'!$A$6:$A$305,0))&amp;"",""))</f>
        <v/>
      </c>
    </row>
    <row r="344">
      <c r="A344" s="18" t="n"/>
      <c r="B344" s="5" t="n"/>
      <c r="C344" s="5" t="n"/>
      <c r="D344" s="5" t="n"/>
      <c r="E344" s="6">
        <f>IF(B344&amp;""="","",IFERROR(INDEX('الطلاب'!$B$6:$B$305,MATCH(B344&amp;"",'الطلاب'!$A$6:$A$305,0))&amp;"","كود غير موجود"))</f>
        <v/>
      </c>
      <c r="F344" s="6">
        <f>IF(B344&amp;""="","",IFERROR(INDEX('الطلاب'!$C$6:$C$305,MATCH(B344&amp;"",'الطلاب'!$A$6:$A$305,0))&amp;"",""))</f>
        <v/>
      </c>
    </row>
    <row r="345">
      <c r="A345" s="18" t="n"/>
      <c r="B345" s="5" t="n"/>
      <c r="C345" s="5" t="n"/>
      <c r="D345" s="5" t="n"/>
      <c r="E345" s="6">
        <f>IF(B345&amp;""="","",IFERROR(INDEX('الطلاب'!$B$6:$B$305,MATCH(B345&amp;"",'الطلاب'!$A$6:$A$305,0))&amp;"","كود غير موجود"))</f>
        <v/>
      </c>
      <c r="F345" s="6">
        <f>IF(B345&amp;""="","",IFERROR(INDEX('الطلاب'!$C$6:$C$305,MATCH(B345&amp;"",'الطلاب'!$A$6:$A$305,0))&amp;"",""))</f>
        <v/>
      </c>
    </row>
    <row r="346">
      <c r="A346" s="18" t="n"/>
      <c r="B346" s="5" t="n"/>
      <c r="C346" s="5" t="n"/>
      <c r="D346" s="5" t="n"/>
      <c r="E346" s="6">
        <f>IF(B346&amp;""="","",IFERROR(INDEX('الطلاب'!$B$6:$B$305,MATCH(B346&amp;"",'الطلاب'!$A$6:$A$305,0))&amp;"","كود غير موجود"))</f>
        <v/>
      </c>
      <c r="F346" s="6">
        <f>IF(B346&amp;""="","",IFERROR(INDEX('الطلاب'!$C$6:$C$305,MATCH(B346&amp;"",'الطلاب'!$A$6:$A$305,0))&amp;"",""))</f>
        <v/>
      </c>
    </row>
    <row r="347">
      <c r="A347" s="18" t="n"/>
      <c r="B347" s="5" t="n"/>
      <c r="C347" s="5" t="n"/>
      <c r="D347" s="5" t="n"/>
      <c r="E347" s="6">
        <f>IF(B347&amp;""="","",IFERROR(INDEX('الطلاب'!$B$6:$B$305,MATCH(B347&amp;"",'الطلاب'!$A$6:$A$305,0))&amp;"","كود غير موجود"))</f>
        <v/>
      </c>
      <c r="F347" s="6">
        <f>IF(B347&amp;""="","",IFERROR(INDEX('الطلاب'!$C$6:$C$305,MATCH(B347&amp;"",'الطلاب'!$A$6:$A$305,0))&amp;"",""))</f>
        <v/>
      </c>
    </row>
    <row r="348">
      <c r="A348" s="18" t="n"/>
      <c r="B348" s="5" t="n"/>
      <c r="C348" s="5" t="n"/>
      <c r="D348" s="5" t="n"/>
      <c r="E348" s="6">
        <f>IF(B348&amp;""="","",IFERROR(INDEX('الطلاب'!$B$6:$B$305,MATCH(B348&amp;"",'الطلاب'!$A$6:$A$305,0))&amp;"","كود غير موجود"))</f>
        <v/>
      </c>
      <c r="F348" s="6">
        <f>IF(B348&amp;""="","",IFERROR(INDEX('الطلاب'!$C$6:$C$305,MATCH(B348&amp;"",'الطلاب'!$A$6:$A$305,0))&amp;"",""))</f>
        <v/>
      </c>
    </row>
    <row r="349">
      <c r="A349" s="18" t="n"/>
      <c r="B349" s="5" t="n"/>
      <c r="C349" s="5" t="n"/>
      <c r="D349" s="5" t="n"/>
      <c r="E349" s="6">
        <f>IF(B349&amp;""="","",IFERROR(INDEX('الطلاب'!$B$6:$B$305,MATCH(B349&amp;"",'الطلاب'!$A$6:$A$305,0))&amp;"","كود غير موجود"))</f>
        <v/>
      </c>
      <c r="F349" s="6">
        <f>IF(B349&amp;""="","",IFERROR(INDEX('الطلاب'!$C$6:$C$305,MATCH(B349&amp;"",'الطلاب'!$A$6:$A$305,0))&amp;"",""))</f>
        <v/>
      </c>
    </row>
    <row r="350">
      <c r="A350" s="18" t="n"/>
      <c r="B350" s="5" t="n"/>
      <c r="C350" s="5" t="n"/>
      <c r="D350" s="5" t="n"/>
      <c r="E350" s="6">
        <f>IF(B350&amp;""="","",IFERROR(INDEX('الطلاب'!$B$6:$B$305,MATCH(B350&amp;"",'الطلاب'!$A$6:$A$305,0))&amp;"","كود غير موجود"))</f>
        <v/>
      </c>
      <c r="F350" s="6">
        <f>IF(B350&amp;""="","",IFERROR(INDEX('الطلاب'!$C$6:$C$305,MATCH(B350&amp;"",'الطلاب'!$A$6:$A$305,0))&amp;"",""))</f>
        <v/>
      </c>
    </row>
    <row r="351">
      <c r="A351" s="18" t="n"/>
      <c r="B351" s="5" t="n"/>
      <c r="C351" s="5" t="n"/>
      <c r="D351" s="5" t="n"/>
      <c r="E351" s="6">
        <f>IF(B351&amp;""="","",IFERROR(INDEX('الطلاب'!$B$6:$B$305,MATCH(B351&amp;"",'الطلاب'!$A$6:$A$305,0))&amp;"","كود غير موجود"))</f>
        <v/>
      </c>
      <c r="F351" s="6">
        <f>IF(B351&amp;""="","",IFERROR(INDEX('الطلاب'!$C$6:$C$305,MATCH(B351&amp;"",'الطلاب'!$A$6:$A$305,0))&amp;"",""))</f>
        <v/>
      </c>
    </row>
    <row r="352">
      <c r="A352" s="18" t="n"/>
      <c r="B352" s="5" t="n"/>
      <c r="C352" s="5" t="n"/>
      <c r="D352" s="5" t="n"/>
      <c r="E352" s="6">
        <f>IF(B352&amp;""="","",IFERROR(INDEX('الطلاب'!$B$6:$B$305,MATCH(B352&amp;"",'الطلاب'!$A$6:$A$305,0))&amp;"","كود غير موجود"))</f>
        <v/>
      </c>
      <c r="F352" s="6">
        <f>IF(B352&amp;""="","",IFERROR(INDEX('الطلاب'!$C$6:$C$305,MATCH(B352&amp;"",'الطلاب'!$A$6:$A$305,0))&amp;"",""))</f>
        <v/>
      </c>
    </row>
    <row r="353">
      <c r="A353" s="18" t="n"/>
      <c r="B353" s="5" t="n"/>
      <c r="C353" s="5" t="n"/>
      <c r="D353" s="5" t="n"/>
      <c r="E353" s="6">
        <f>IF(B353&amp;""="","",IFERROR(INDEX('الطلاب'!$B$6:$B$305,MATCH(B353&amp;"",'الطلاب'!$A$6:$A$305,0))&amp;"","كود غير موجود"))</f>
        <v/>
      </c>
      <c r="F353" s="6">
        <f>IF(B353&amp;""="","",IFERROR(INDEX('الطلاب'!$C$6:$C$305,MATCH(B353&amp;"",'الطلاب'!$A$6:$A$305,0))&amp;"",""))</f>
        <v/>
      </c>
    </row>
    <row r="354">
      <c r="A354" s="18" t="n"/>
      <c r="B354" s="5" t="n"/>
      <c r="C354" s="5" t="n"/>
      <c r="D354" s="5" t="n"/>
      <c r="E354" s="6">
        <f>IF(B354&amp;""="","",IFERROR(INDEX('الطلاب'!$B$6:$B$305,MATCH(B354&amp;"",'الطلاب'!$A$6:$A$305,0))&amp;"","كود غير موجود"))</f>
        <v/>
      </c>
      <c r="F354" s="6">
        <f>IF(B354&amp;""="","",IFERROR(INDEX('الطلاب'!$C$6:$C$305,MATCH(B354&amp;"",'الطلاب'!$A$6:$A$305,0))&amp;"",""))</f>
        <v/>
      </c>
    </row>
    <row r="355">
      <c r="A355" s="18" t="n"/>
      <c r="B355" s="5" t="n"/>
      <c r="C355" s="5" t="n"/>
      <c r="D355" s="5" t="n"/>
      <c r="E355" s="6">
        <f>IF(B355&amp;""="","",IFERROR(INDEX('الطلاب'!$B$6:$B$305,MATCH(B355&amp;"",'الطلاب'!$A$6:$A$305,0))&amp;"","كود غير موجود"))</f>
        <v/>
      </c>
      <c r="F355" s="6">
        <f>IF(B355&amp;""="","",IFERROR(INDEX('الطلاب'!$C$6:$C$305,MATCH(B355&amp;"",'الطلاب'!$A$6:$A$305,0))&amp;"",""))</f>
        <v/>
      </c>
    </row>
    <row r="356">
      <c r="A356" s="18" t="n"/>
      <c r="B356" s="5" t="n"/>
      <c r="C356" s="5" t="n"/>
      <c r="D356" s="5" t="n"/>
      <c r="E356" s="6">
        <f>IF(B356&amp;""="","",IFERROR(INDEX('الطلاب'!$B$6:$B$305,MATCH(B356&amp;"",'الطلاب'!$A$6:$A$305,0))&amp;"","كود غير موجود"))</f>
        <v/>
      </c>
      <c r="F356" s="6">
        <f>IF(B356&amp;""="","",IFERROR(INDEX('الطلاب'!$C$6:$C$305,MATCH(B356&amp;"",'الطلاب'!$A$6:$A$305,0))&amp;"",""))</f>
        <v/>
      </c>
    </row>
    <row r="357">
      <c r="A357" s="18" t="n"/>
      <c r="B357" s="5" t="n"/>
      <c r="C357" s="5" t="n"/>
      <c r="D357" s="5" t="n"/>
      <c r="E357" s="6">
        <f>IF(B357&amp;""="","",IFERROR(INDEX('الطلاب'!$B$6:$B$305,MATCH(B357&amp;"",'الطلاب'!$A$6:$A$305,0))&amp;"","كود غير موجود"))</f>
        <v/>
      </c>
      <c r="F357" s="6">
        <f>IF(B357&amp;""="","",IFERROR(INDEX('الطلاب'!$C$6:$C$305,MATCH(B357&amp;"",'الطلاب'!$A$6:$A$305,0))&amp;"",""))</f>
        <v/>
      </c>
    </row>
    <row r="358">
      <c r="A358" s="18" t="n"/>
      <c r="B358" s="5" t="n"/>
      <c r="C358" s="5" t="n"/>
      <c r="D358" s="5" t="n"/>
      <c r="E358" s="6">
        <f>IF(B358&amp;""="","",IFERROR(INDEX('الطلاب'!$B$6:$B$305,MATCH(B358&amp;"",'الطلاب'!$A$6:$A$305,0))&amp;"","كود غير موجود"))</f>
        <v/>
      </c>
      <c r="F358" s="6">
        <f>IF(B358&amp;""="","",IFERROR(INDEX('الطلاب'!$C$6:$C$305,MATCH(B358&amp;"",'الطلاب'!$A$6:$A$305,0))&amp;"",""))</f>
        <v/>
      </c>
    </row>
    <row r="359">
      <c r="A359" s="18" t="n"/>
      <c r="B359" s="5" t="n"/>
      <c r="C359" s="5" t="n"/>
      <c r="D359" s="5" t="n"/>
      <c r="E359" s="6">
        <f>IF(B359&amp;""="","",IFERROR(INDEX('الطلاب'!$B$6:$B$305,MATCH(B359&amp;"",'الطلاب'!$A$6:$A$305,0))&amp;"","كود غير موجود"))</f>
        <v/>
      </c>
      <c r="F359" s="6">
        <f>IF(B359&amp;""="","",IFERROR(INDEX('الطلاب'!$C$6:$C$305,MATCH(B359&amp;"",'الطلاب'!$A$6:$A$305,0))&amp;"",""))</f>
        <v/>
      </c>
    </row>
    <row r="360">
      <c r="A360" s="18" t="n"/>
      <c r="B360" s="5" t="n"/>
      <c r="C360" s="5" t="n"/>
      <c r="D360" s="5" t="n"/>
      <c r="E360" s="6">
        <f>IF(B360&amp;""="","",IFERROR(INDEX('الطلاب'!$B$6:$B$305,MATCH(B360&amp;"",'الطلاب'!$A$6:$A$305,0))&amp;"","كود غير موجود"))</f>
        <v/>
      </c>
      <c r="F360" s="6">
        <f>IF(B360&amp;""="","",IFERROR(INDEX('الطلاب'!$C$6:$C$305,MATCH(B360&amp;"",'الطلاب'!$A$6:$A$305,0))&amp;"",""))</f>
        <v/>
      </c>
    </row>
    <row r="361">
      <c r="A361" s="18" t="n"/>
      <c r="B361" s="5" t="n"/>
      <c r="C361" s="5" t="n"/>
      <c r="D361" s="5" t="n"/>
      <c r="E361" s="6">
        <f>IF(B361&amp;""="","",IFERROR(INDEX('الطلاب'!$B$6:$B$305,MATCH(B361&amp;"",'الطلاب'!$A$6:$A$305,0))&amp;"","كود غير موجود"))</f>
        <v/>
      </c>
      <c r="F361" s="6">
        <f>IF(B361&amp;""="","",IFERROR(INDEX('الطلاب'!$C$6:$C$305,MATCH(B361&amp;"",'الطلاب'!$A$6:$A$305,0))&amp;"",""))</f>
        <v/>
      </c>
    </row>
    <row r="362">
      <c r="A362" s="18" t="n"/>
      <c r="B362" s="5" t="n"/>
      <c r="C362" s="5" t="n"/>
      <c r="D362" s="5" t="n"/>
      <c r="E362" s="6">
        <f>IF(B362&amp;""="","",IFERROR(INDEX('الطلاب'!$B$6:$B$305,MATCH(B362&amp;"",'الطلاب'!$A$6:$A$305,0))&amp;"","كود غير موجود"))</f>
        <v/>
      </c>
      <c r="F362" s="6">
        <f>IF(B362&amp;""="","",IFERROR(INDEX('الطلاب'!$C$6:$C$305,MATCH(B362&amp;"",'الطلاب'!$A$6:$A$305,0))&amp;"",""))</f>
        <v/>
      </c>
    </row>
    <row r="363">
      <c r="A363" s="18" t="n"/>
      <c r="B363" s="5" t="n"/>
      <c r="C363" s="5" t="n"/>
      <c r="D363" s="5" t="n"/>
      <c r="E363" s="6">
        <f>IF(B363&amp;""="","",IFERROR(INDEX('الطلاب'!$B$6:$B$305,MATCH(B363&amp;"",'الطلاب'!$A$6:$A$305,0))&amp;"","كود غير موجود"))</f>
        <v/>
      </c>
      <c r="F363" s="6">
        <f>IF(B363&amp;""="","",IFERROR(INDEX('الطلاب'!$C$6:$C$305,MATCH(B363&amp;"",'الطلاب'!$A$6:$A$305,0))&amp;"",""))</f>
        <v/>
      </c>
    </row>
    <row r="364">
      <c r="A364" s="18" t="n"/>
      <c r="B364" s="5" t="n"/>
      <c r="C364" s="5" t="n"/>
      <c r="D364" s="5" t="n"/>
      <c r="E364" s="6">
        <f>IF(B364&amp;""="","",IFERROR(INDEX('الطلاب'!$B$6:$B$305,MATCH(B364&amp;"",'الطلاب'!$A$6:$A$305,0))&amp;"","كود غير موجود"))</f>
        <v/>
      </c>
      <c r="F364" s="6">
        <f>IF(B364&amp;""="","",IFERROR(INDEX('الطلاب'!$C$6:$C$305,MATCH(B364&amp;"",'الطلاب'!$A$6:$A$305,0))&amp;"",""))</f>
        <v/>
      </c>
    </row>
    <row r="365">
      <c r="A365" s="18" t="n"/>
      <c r="B365" s="5" t="n"/>
      <c r="C365" s="5" t="n"/>
      <c r="D365" s="5" t="n"/>
      <c r="E365" s="6">
        <f>IF(B365&amp;""="","",IFERROR(INDEX('الطلاب'!$B$6:$B$305,MATCH(B365&amp;"",'الطلاب'!$A$6:$A$305,0))&amp;"","كود غير موجود"))</f>
        <v/>
      </c>
      <c r="F365" s="6">
        <f>IF(B365&amp;""="","",IFERROR(INDEX('الطلاب'!$C$6:$C$305,MATCH(B365&amp;"",'الطلاب'!$A$6:$A$305,0))&amp;"",""))</f>
        <v/>
      </c>
    </row>
    <row r="366">
      <c r="A366" s="18" t="n"/>
      <c r="B366" s="5" t="n"/>
      <c r="C366" s="5" t="n"/>
      <c r="D366" s="5" t="n"/>
      <c r="E366" s="6">
        <f>IF(B366&amp;""="","",IFERROR(INDEX('الطلاب'!$B$6:$B$305,MATCH(B366&amp;"",'الطلاب'!$A$6:$A$305,0))&amp;"","كود غير موجود"))</f>
        <v/>
      </c>
      <c r="F366" s="6">
        <f>IF(B366&amp;""="","",IFERROR(INDEX('الطلاب'!$C$6:$C$305,MATCH(B366&amp;"",'الطلاب'!$A$6:$A$305,0))&amp;"",""))</f>
        <v/>
      </c>
    </row>
    <row r="367">
      <c r="A367" s="18" t="n"/>
      <c r="B367" s="5" t="n"/>
      <c r="C367" s="5" t="n"/>
      <c r="D367" s="5" t="n"/>
      <c r="E367" s="6">
        <f>IF(B367&amp;""="","",IFERROR(INDEX('الطلاب'!$B$6:$B$305,MATCH(B367&amp;"",'الطلاب'!$A$6:$A$305,0))&amp;"","كود غير موجود"))</f>
        <v/>
      </c>
      <c r="F367" s="6">
        <f>IF(B367&amp;""="","",IFERROR(INDEX('الطلاب'!$C$6:$C$305,MATCH(B367&amp;"",'الطلاب'!$A$6:$A$305,0))&amp;"",""))</f>
        <v/>
      </c>
    </row>
    <row r="368">
      <c r="A368" s="18" t="n"/>
      <c r="B368" s="5" t="n"/>
      <c r="C368" s="5" t="n"/>
      <c r="D368" s="5" t="n"/>
      <c r="E368" s="6">
        <f>IF(B368&amp;""="","",IFERROR(INDEX('الطلاب'!$B$6:$B$305,MATCH(B368&amp;"",'الطلاب'!$A$6:$A$305,0))&amp;"","كود غير موجود"))</f>
        <v/>
      </c>
      <c r="F368" s="6">
        <f>IF(B368&amp;""="","",IFERROR(INDEX('الطلاب'!$C$6:$C$305,MATCH(B368&amp;"",'الطلاب'!$A$6:$A$305,0))&amp;"",""))</f>
        <v/>
      </c>
    </row>
    <row r="369">
      <c r="A369" s="18" t="n"/>
      <c r="B369" s="5" t="n"/>
      <c r="C369" s="5" t="n"/>
      <c r="D369" s="5" t="n"/>
      <c r="E369" s="6">
        <f>IF(B369&amp;""="","",IFERROR(INDEX('الطلاب'!$B$6:$B$305,MATCH(B369&amp;"",'الطلاب'!$A$6:$A$305,0))&amp;"","كود غير موجود"))</f>
        <v/>
      </c>
      <c r="F369" s="6">
        <f>IF(B369&amp;""="","",IFERROR(INDEX('الطلاب'!$C$6:$C$305,MATCH(B369&amp;"",'الطلاب'!$A$6:$A$305,0))&amp;"",""))</f>
        <v/>
      </c>
    </row>
    <row r="370">
      <c r="A370" s="18" t="n"/>
      <c r="B370" s="5" t="n"/>
      <c r="C370" s="5" t="n"/>
      <c r="D370" s="5" t="n"/>
      <c r="E370" s="6">
        <f>IF(B370&amp;""="","",IFERROR(INDEX('الطلاب'!$B$6:$B$305,MATCH(B370&amp;"",'الطلاب'!$A$6:$A$305,0))&amp;"","كود غير موجود"))</f>
        <v/>
      </c>
      <c r="F370" s="6">
        <f>IF(B370&amp;""="","",IFERROR(INDEX('الطلاب'!$C$6:$C$305,MATCH(B370&amp;"",'الطلاب'!$A$6:$A$305,0))&amp;"",""))</f>
        <v/>
      </c>
    </row>
    <row r="371">
      <c r="A371" s="18" t="n"/>
      <c r="B371" s="5" t="n"/>
      <c r="C371" s="5" t="n"/>
      <c r="D371" s="5" t="n"/>
      <c r="E371" s="6">
        <f>IF(B371&amp;""="","",IFERROR(INDEX('الطلاب'!$B$6:$B$305,MATCH(B371&amp;"",'الطلاب'!$A$6:$A$305,0))&amp;"","كود غير موجود"))</f>
        <v/>
      </c>
      <c r="F371" s="6">
        <f>IF(B371&amp;""="","",IFERROR(INDEX('الطلاب'!$C$6:$C$305,MATCH(B371&amp;"",'الطلاب'!$A$6:$A$305,0))&amp;"",""))</f>
        <v/>
      </c>
    </row>
    <row r="372">
      <c r="A372" s="18" t="n"/>
      <c r="B372" s="5" t="n"/>
      <c r="C372" s="5" t="n"/>
      <c r="D372" s="5" t="n"/>
      <c r="E372" s="6">
        <f>IF(B372&amp;""="","",IFERROR(INDEX('الطلاب'!$B$6:$B$305,MATCH(B372&amp;"",'الطلاب'!$A$6:$A$305,0))&amp;"","كود غير موجود"))</f>
        <v/>
      </c>
      <c r="F372" s="6">
        <f>IF(B372&amp;""="","",IFERROR(INDEX('الطلاب'!$C$6:$C$305,MATCH(B372&amp;"",'الطلاب'!$A$6:$A$305,0))&amp;"",""))</f>
        <v/>
      </c>
    </row>
    <row r="373">
      <c r="A373" s="18" t="n"/>
      <c r="B373" s="5" t="n"/>
      <c r="C373" s="5" t="n"/>
      <c r="D373" s="5" t="n"/>
      <c r="E373" s="6">
        <f>IF(B373&amp;""="","",IFERROR(INDEX('الطلاب'!$B$6:$B$305,MATCH(B373&amp;"",'الطلاب'!$A$6:$A$305,0))&amp;"","كود غير موجود"))</f>
        <v/>
      </c>
      <c r="F373" s="6">
        <f>IF(B373&amp;""="","",IFERROR(INDEX('الطلاب'!$C$6:$C$305,MATCH(B373&amp;"",'الطلاب'!$A$6:$A$305,0))&amp;"",""))</f>
        <v/>
      </c>
    </row>
    <row r="374">
      <c r="A374" s="18" t="n"/>
      <c r="B374" s="5" t="n"/>
      <c r="C374" s="5" t="n"/>
      <c r="D374" s="5" t="n"/>
      <c r="E374" s="6">
        <f>IF(B374&amp;""="","",IFERROR(INDEX('الطلاب'!$B$6:$B$305,MATCH(B374&amp;"",'الطلاب'!$A$6:$A$305,0))&amp;"","كود غير موجود"))</f>
        <v/>
      </c>
      <c r="F374" s="6">
        <f>IF(B374&amp;""="","",IFERROR(INDEX('الطلاب'!$C$6:$C$305,MATCH(B374&amp;"",'الطلاب'!$A$6:$A$305,0))&amp;"",""))</f>
        <v/>
      </c>
    </row>
    <row r="375">
      <c r="A375" s="18" t="n"/>
      <c r="B375" s="5" t="n"/>
      <c r="C375" s="5" t="n"/>
      <c r="D375" s="5" t="n"/>
      <c r="E375" s="6">
        <f>IF(B375&amp;""="","",IFERROR(INDEX('الطلاب'!$B$6:$B$305,MATCH(B375&amp;"",'الطلاب'!$A$6:$A$305,0))&amp;"","كود غير موجود"))</f>
        <v/>
      </c>
      <c r="F375" s="6">
        <f>IF(B375&amp;""="","",IFERROR(INDEX('الطلاب'!$C$6:$C$305,MATCH(B375&amp;"",'الطلاب'!$A$6:$A$305,0))&amp;"",""))</f>
        <v/>
      </c>
    </row>
    <row r="376">
      <c r="A376" s="18" t="n"/>
      <c r="B376" s="5" t="n"/>
      <c r="C376" s="5" t="n"/>
      <c r="D376" s="5" t="n"/>
      <c r="E376" s="6">
        <f>IF(B376&amp;""="","",IFERROR(INDEX('الطلاب'!$B$6:$B$305,MATCH(B376&amp;"",'الطلاب'!$A$6:$A$305,0))&amp;"","كود غير موجود"))</f>
        <v/>
      </c>
      <c r="F376" s="6">
        <f>IF(B376&amp;""="","",IFERROR(INDEX('الطلاب'!$C$6:$C$305,MATCH(B376&amp;"",'الطلاب'!$A$6:$A$305,0))&amp;"",""))</f>
        <v/>
      </c>
    </row>
    <row r="377">
      <c r="A377" s="18" t="n"/>
      <c r="B377" s="5" t="n"/>
      <c r="C377" s="5" t="n"/>
      <c r="D377" s="5" t="n"/>
      <c r="E377" s="6">
        <f>IF(B377&amp;""="","",IFERROR(INDEX('الطلاب'!$B$6:$B$305,MATCH(B377&amp;"",'الطلاب'!$A$6:$A$305,0))&amp;"","كود غير موجود"))</f>
        <v/>
      </c>
      <c r="F377" s="6">
        <f>IF(B377&amp;""="","",IFERROR(INDEX('الطلاب'!$C$6:$C$305,MATCH(B377&amp;"",'الطلاب'!$A$6:$A$305,0))&amp;"",""))</f>
        <v/>
      </c>
    </row>
    <row r="378">
      <c r="A378" s="18" t="n"/>
      <c r="B378" s="5" t="n"/>
      <c r="C378" s="5" t="n"/>
      <c r="D378" s="5" t="n"/>
      <c r="E378" s="6">
        <f>IF(B378&amp;""="","",IFERROR(INDEX('الطلاب'!$B$6:$B$305,MATCH(B378&amp;"",'الطلاب'!$A$6:$A$305,0))&amp;"","كود غير موجود"))</f>
        <v/>
      </c>
      <c r="F378" s="6">
        <f>IF(B378&amp;""="","",IFERROR(INDEX('الطلاب'!$C$6:$C$305,MATCH(B378&amp;"",'الطلاب'!$A$6:$A$305,0))&amp;"",""))</f>
        <v/>
      </c>
    </row>
    <row r="379">
      <c r="A379" s="18" t="n"/>
      <c r="B379" s="5" t="n"/>
      <c r="C379" s="5" t="n"/>
      <c r="D379" s="5" t="n"/>
      <c r="E379" s="6">
        <f>IF(B379&amp;""="","",IFERROR(INDEX('الطلاب'!$B$6:$B$305,MATCH(B379&amp;"",'الطلاب'!$A$6:$A$305,0))&amp;"","كود غير موجود"))</f>
        <v/>
      </c>
      <c r="F379" s="6">
        <f>IF(B379&amp;""="","",IFERROR(INDEX('الطلاب'!$C$6:$C$305,MATCH(B379&amp;"",'الطلاب'!$A$6:$A$305,0))&amp;"",""))</f>
        <v/>
      </c>
    </row>
    <row r="380">
      <c r="A380" s="18" t="n"/>
      <c r="B380" s="5" t="n"/>
      <c r="C380" s="5" t="n"/>
      <c r="D380" s="5" t="n"/>
      <c r="E380" s="6">
        <f>IF(B380&amp;""="","",IFERROR(INDEX('الطلاب'!$B$6:$B$305,MATCH(B380&amp;"",'الطلاب'!$A$6:$A$305,0))&amp;"","كود غير موجود"))</f>
        <v/>
      </c>
      <c r="F380" s="6">
        <f>IF(B380&amp;""="","",IFERROR(INDEX('الطلاب'!$C$6:$C$305,MATCH(B380&amp;"",'الطلاب'!$A$6:$A$305,0))&amp;"",""))</f>
        <v/>
      </c>
    </row>
    <row r="381">
      <c r="A381" s="18" t="n"/>
      <c r="B381" s="5" t="n"/>
      <c r="C381" s="5" t="n"/>
      <c r="D381" s="5" t="n"/>
      <c r="E381" s="6">
        <f>IF(B381&amp;""="","",IFERROR(INDEX('الطلاب'!$B$6:$B$305,MATCH(B381&amp;"",'الطلاب'!$A$6:$A$305,0))&amp;"","كود غير موجود"))</f>
        <v/>
      </c>
      <c r="F381" s="6">
        <f>IF(B381&amp;""="","",IFERROR(INDEX('الطلاب'!$C$6:$C$305,MATCH(B381&amp;"",'الطلاب'!$A$6:$A$305,0))&amp;"",""))</f>
        <v/>
      </c>
    </row>
    <row r="382">
      <c r="A382" s="18" t="n"/>
      <c r="B382" s="5" t="n"/>
      <c r="C382" s="5" t="n"/>
      <c r="D382" s="5" t="n"/>
      <c r="E382" s="6">
        <f>IF(B382&amp;""="","",IFERROR(INDEX('الطلاب'!$B$6:$B$305,MATCH(B382&amp;"",'الطلاب'!$A$6:$A$305,0))&amp;"","كود غير موجود"))</f>
        <v/>
      </c>
      <c r="F382" s="6">
        <f>IF(B382&amp;""="","",IFERROR(INDEX('الطلاب'!$C$6:$C$305,MATCH(B382&amp;"",'الطلاب'!$A$6:$A$305,0))&amp;"",""))</f>
        <v/>
      </c>
    </row>
    <row r="383">
      <c r="A383" s="18" t="n"/>
      <c r="B383" s="5" t="n"/>
      <c r="C383" s="5" t="n"/>
      <c r="D383" s="5" t="n"/>
      <c r="E383" s="6">
        <f>IF(B383&amp;""="","",IFERROR(INDEX('الطلاب'!$B$6:$B$305,MATCH(B383&amp;"",'الطلاب'!$A$6:$A$305,0))&amp;"","كود غير موجود"))</f>
        <v/>
      </c>
      <c r="F383" s="6">
        <f>IF(B383&amp;""="","",IFERROR(INDEX('الطلاب'!$C$6:$C$305,MATCH(B383&amp;"",'الطلاب'!$A$6:$A$305,0))&amp;"",""))</f>
        <v/>
      </c>
    </row>
    <row r="384">
      <c r="A384" s="18" t="n"/>
      <c r="B384" s="5" t="n"/>
      <c r="C384" s="5" t="n"/>
      <c r="D384" s="5" t="n"/>
      <c r="E384" s="6">
        <f>IF(B384&amp;""="","",IFERROR(INDEX('الطلاب'!$B$6:$B$305,MATCH(B384&amp;"",'الطلاب'!$A$6:$A$305,0))&amp;"","كود غير موجود"))</f>
        <v/>
      </c>
      <c r="F384" s="6">
        <f>IF(B384&amp;""="","",IFERROR(INDEX('الطلاب'!$C$6:$C$305,MATCH(B384&amp;"",'الطلاب'!$A$6:$A$305,0))&amp;"",""))</f>
        <v/>
      </c>
    </row>
    <row r="385">
      <c r="A385" s="18" t="n"/>
      <c r="B385" s="5" t="n"/>
      <c r="C385" s="5" t="n"/>
      <c r="D385" s="5" t="n"/>
      <c r="E385" s="6">
        <f>IF(B385&amp;""="","",IFERROR(INDEX('الطلاب'!$B$6:$B$305,MATCH(B385&amp;"",'الطلاب'!$A$6:$A$305,0))&amp;"","كود غير موجود"))</f>
        <v/>
      </c>
      <c r="F385" s="6">
        <f>IF(B385&amp;""="","",IFERROR(INDEX('الطلاب'!$C$6:$C$305,MATCH(B385&amp;"",'الطلاب'!$A$6:$A$305,0))&amp;"",""))</f>
        <v/>
      </c>
    </row>
    <row r="386">
      <c r="A386" s="18" t="n"/>
      <c r="B386" s="5" t="n"/>
      <c r="C386" s="5" t="n"/>
      <c r="D386" s="5" t="n"/>
      <c r="E386" s="6">
        <f>IF(B386&amp;""="","",IFERROR(INDEX('الطلاب'!$B$6:$B$305,MATCH(B386&amp;"",'الطلاب'!$A$6:$A$305,0))&amp;"","كود غير موجود"))</f>
        <v/>
      </c>
      <c r="F386" s="6">
        <f>IF(B386&amp;""="","",IFERROR(INDEX('الطلاب'!$C$6:$C$305,MATCH(B386&amp;"",'الطلاب'!$A$6:$A$305,0))&amp;"",""))</f>
        <v/>
      </c>
    </row>
    <row r="387">
      <c r="A387" s="18" t="n"/>
      <c r="B387" s="5" t="n"/>
      <c r="C387" s="5" t="n"/>
      <c r="D387" s="5" t="n"/>
      <c r="E387" s="6">
        <f>IF(B387&amp;""="","",IFERROR(INDEX('الطلاب'!$B$6:$B$305,MATCH(B387&amp;"",'الطلاب'!$A$6:$A$305,0))&amp;"","كود غير موجود"))</f>
        <v/>
      </c>
      <c r="F387" s="6">
        <f>IF(B387&amp;""="","",IFERROR(INDEX('الطلاب'!$C$6:$C$305,MATCH(B387&amp;"",'الطلاب'!$A$6:$A$305,0))&amp;"",""))</f>
        <v/>
      </c>
    </row>
    <row r="388">
      <c r="A388" s="18" t="n"/>
      <c r="B388" s="5" t="n"/>
      <c r="C388" s="5" t="n"/>
      <c r="D388" s="5" t="n"/>
      <c r="E388" s="6">
        <f>IF(B388&amp;""="","",IFERROR(INDEX('الطلاب'!$B$6:$B$305,MATCH(B388&amp;"",'الطلاب'!$A$6:$A$305,0))&amp;"","كود غير موجود"))</f>
        <v/>
      </c>
      <c r="F388" s="6">
        <f>IF(B388&amp;""="","",IFERROR(INDEX('الطلاب'!$C$6:$C$305,MATCH(B388&amp;"",'الطلاب'!$A$6:$A$305,0))&amp;"",""))</f>
        <v/>
      </c>
    </row>
    <row r="389">
      <c r="A389" s="18" t="n"/>
      <c r="B389" s="5" t="n"/>
      <c r="C389" s="5" t="n"/>
      <c r="D389" s="5" t="n"/>
      <c r="E389" s="6">
        <f>IF(B389&amp;""="","",IFERROR(INDEX('الطلاب'!$B$6:$B$305,MATCH(B389&amp;"",'الطلاب'!$A$6:$A$305,0))&amp;"","كود غير موجود"))</f>
        <v/>
      </c>
      <c r="F389" s="6">
        <f>IF(B389&amp;""="","",IFERROR(INDEX('الطلاب'!$C$6:$C$305,MATCH(B389&amp;"",'الطلاب'!$A$6:$A$305,0))&amp;"",""))</f>
        <v/>
      </c>
    </row>
    <row r="390">
      <c r="A390" s="18" t="n"/>
      <c r="B390" s="5" t="n"/>
      <c r="C390" s="5" t="n"/>
      <c r="D390" s="5" t="n"/>
      <c r="E390" s="6">
        <f>IF(B390&amp;""="","",IFERROR(INDEX('الطلاب'!$B$6:$B$305,MATCH(B390&amp;"",'الطلاب'!$A$6:$A$305,0))&amp;"","كود غير موجود"))</f>
        <v/>
      </c>
      <c r="F390" s="6">
        <f>IF(B390&amp;""="","",IFERROR(INDEX('الطلاب'!$C$6:$C$305,MATCH(B390&amp;"",'الطلاب'!$A$6:$A$305,0))&amp;"",""))</f>
        <v/>
      </c>
    </row>
    <row r="391">
      <c r="A391" s="18" t="n"/>
      <c r="B391" s="5" t="n"/>
      <c r="C391" s="5" t="n"/>
      <c r="D391" s="5" t="n"/>
      <c r="E391" s="6">
        <f>IF(B391&amp;""="","",IFERROR(INDEX('الطلاب'!$B$6:$B$305,MATCH(B391&amp;"",'الطلاب'!$A$6:$A$305,0))&amp;"","كود غير موجود"))</f>
        <v/>
      </c>
      <c r="F391" s="6">
        <f>IF(B391&amp;""="","",IFERROR(INDEX('الطلاب'!$C$6:$C$305,MATCH(B391&amp;"",'الطلاب'!$A$6:$A$305,0))&amp;"",""))</f>
        <v/>
      </c>
    </row>
    <row r="392">
      <c r="A392" s="18" t="n"/>
      <c r="B392" s="5" t="n"/>
      <c r="C392" s="5" t="n"/>
      <c r="D392" s="5" t="n"/>
      <c r="E392" s="6">
        <f>IF(B392&amp;""="","",IFERROR(INDEX('الطلاب'!$B$6:$B$305,MATCH(B392&amp;"",'الطلاب'!$A$6:$A$305,0))&amp;"","كود غير موجود"))</f>
        <v/>
      </c>
      <c r="F392" s="6">
        <f>IF(B392&amp;""="","",IFERROR(INDEX('الطلاب'!$C$6:$C$305,MATCH(B392&amp;"",'الطلاب'!$A$6:$A$305,0))&amp;"",""))</f>
        <v/>
      </c>
    </row>
    <row r="393">
      <c r="A393" s="18" t="n"/>
      <c r="B393" s="5" t="n"/>
      <c r="C393" s="5" t="n"/>
      <c r="D393" s="5" t="n"/>
      <c r="E393" s="6">
        <f>IF(B393&amp;""="","",IFERROR(INDEX('الطلاب'!$B$6:$B$305,MATCH(B393&amp;"",'الطلاب'!$A$6:$A$305,0))&amp;"","كود غير موجود"))</f>
        <v/>
      </c>
      <c r="F393" s="6">
        <f>IF(B393&amp;""="","",IFERROR(INDEX('الطلاب'!$C$6:$C$305,MATCH(B393&amp;"",'الطلاب'!$A$6:$A$305,0))&amp;"",""))</f>
        <v/>
      </c>
    </row>
    <row r="394">
      <c r="A394" s="18" t="n"/>
      <c r="B394" s="5" t="n"/>
      <c r="C394" s="5" t="n"/>
      <c r="D394" s="5" t="n"/>
      <c r="E394" s="6">
        <f>IF(B394&amp;""="","",IFERROR(INDEX('الطلاب'!$B$6:$B$305,MATCH(B394&amp;"",'الطلاب'!$A$6:$A$305,0))&amp;"","كود غير موجود"))</f>
        <v/>
      </c>
      <c r="F394" s="6">
        <f>IF(B394&amp;""="","",IFERROR(INDEX('الطلاب'!$C$6:$C$305,MATCH(B394&amp;"",'الطلاب'!$A$6:$A$305,0))&amp;"",""))</f>
        <v/>
      </c>
    </row>
    <row r="395">
      <c r="A395" s="18" t="n"/>
      <c r="B395" s="5" t="n"/>
      <c r="C395" s="5" t="n"/>
      <c r="D395" s="5" t="n"/>
      <c r="E395" s="6">
        <f>IF(B395&amp;""="","",IFERROR(INDEX('الطلاب'!$B$6:$B$305,MATCH(B395&amp;"",'الطلاب'!$A$6:$A$305,0))&amp;"","كود غير موجود"))</f>
        <v/>
      </c>
      <c r="F395" s="6">
        <f>IF(B395&amp;""="","",IFERROR(INDEX('الطلاب'!$C$6:$C$305,MATCH(B395&amp;"",'الطلاب'!$A$6:$A$305,0))&amp;"",""))</f>
        <v/>
      </c>
    </row>
    <row r="396">
      <c r="A396" s="18" t="n"/>
      <c r="B396" s="5" t="n"/>
      <c r="C396" s="5" t="n"/>
      <c r="D396" s="5" t="n"/>
      <c r="E396" s="6">
        <f>IF(B396&amp;""="","",IFERROR(INDEX('الطلاب'!$B$6:$B$305,MATCH(B396&amp;"",'الطلاب'!$A$6:$A$305,0))&amp;"","كود غير موجود"))</f>
        <v/>
      </c>
      <c r="F396" s="6">
        <f>IF(B396&amp;""="","",IFERROR(INDEX('الطلاب'!$C$6:$C$305,MATCH(B396&amp;"",'الطلاب'!$A$6:$A$305,0))&amp;"",""))</f>
        <v/>
      </c>
    </row>
    <row r="397">
      <c r="A397" s="18" t="n"/>
      <c r="B397" s="5" t="n"/>
      <c r="C397" s="5" t="n"/>
      <c r="D397" s="5" t="n"/>
      <c r="E397" s="6">
        <f>IF(B397&amp;""="","",IFERROR(INDEX('الطلاب'!$B$6:$B$305,MATCH(B397&amp;"",'الطلاب'!$A$6:$A$305,0))&amp;"","كود غير موجود"))</f>
        <v/>
      </c>
      <c r="F397" s="6">
        <f>IF(B397&amp;""="","",IFERROR(INDEX('الطلاب'!$C$6:$C$305,MATCH(B397&amp;"",'الطلاب'!$A$6:$A$305,0))&amp;"",""))</f>
        <v/>
      </c>
    </row>
    <row r="398">
      <c r="A398" s="18" t="n"/>
      <c r="B398" s="5" t="n"/>
      <c r="C398" s="5" t="n"/>
      <c r="D398" s="5" t="n"/>
      <c r="E398" s="6">
        <f>IF(B398&amp;""="","",IFERROR(INDEX('الطلاب'!$B$6:$B$305,MATCH(B398&amp;"",'الطلاب'!$A$6:$A$305,0))&amp;"","كود غير موجود"))</f>
        <v/>
      </c>
      <c r="F398" s="6">
        <f>IF(B398&amp;""="","",IFERROR(INDEX('الطلاب'!$C$6:$C$305,MATCH(B398&amp;"",'الطلاب'!$A$6:$A$305,0))&amp;"",""))</f>
        <v/>
      </c>
    </row>
    <row r="399">
      <c r="A399" s="18" t="n"/>
      <c r="B399" s="5" t="n"/>
      <c r="C399" s="5" t="n"/>
      <c r="D399" s="5" t="n"/>
      <c r="E399" s="6">
        <f>IF(B399&amp;""="","",IFERROR(INDEX('الطلاب'!$B$6:$B$305,MATCH(B399&amp;"",'الطلاب'!$A$6:$A$305,0))&amp;"","كود غير موجود"))</f>
        <v/>
      </c>
      <c r="F399" s="6">
        <f>IF(B399&amp;""="","",IFERROR(INDEX('الطلاب'!$C$6:$C$305,MATCH(B399&amp;"",'الطلاب'!$A$6:$A$305,0))&amp;"",""))</f>
        <v/>
      </c>
    </row>
    <row r="400">
      <c r="A400" s="18" t="n"/>
      <c r="B400" s="5" t="n"/>
      <c r="C400" s="5" t="n"/>
      <c r="D400" s="5" t="n"/>
      <c r="E400" s="6">
        <f>IF(B400&amp;""="","",IFERROR(INDEX('الطلاب'!$B$6:$B$305,MATCH(B400&amp;"",'الطلاب'!$A$6:$A$305,0))&amp;"","كود غير موجود"))</f>
        <v/>
      </c>
      <c r="F400" s="6">
        <f>IF(B400&amp;""="","",IFERROR(INDEX('الطلاب'!$C$6:$C$305,MATCH(B400&amp;"",'الطلاب'!$A$6:$A$305,0))&amp;"",""))</f>
        <v/>
      </c>
    </row>
    <row r="401">
      <c r="A401" s="18" t="n"/>
      <c r="B401" s="5" t="n"/>
      <c r="C401" s="5" t="n"/>
      <c r="D401" s="5" t="n"/>
      <c r="E401" s="6">
        <f>IF(B401&amp;""="","",IFERROR(INDEX('الطلاب'!$B$6:$B$305,MATCH(B401&amp;"",'الطلاب'!$A$6:$A$305,0))&amp;"","كود غير موجود"))</f>
        <v/>
      </c>
      <c r="F401" s="6">
        <f>IF(B401&amp;""="","",IFERROR(INDEX('الطلاب'!$C$6:$C$305,MATCH(B401&amp;"",'الطلاب'!$A$6:$A$305,0))&amp;"",""))</f>
        <v/>
      </c>
    </row>
    <row r="402">
      <c r="A402" s="18" t="n"/>
      <c r="B402" s="5" t="n"/>
      <c r="C402" s="5" t="n"/>
      <c r="D402" s="5" t="n"/>
      <c r="E402" s="6">
        <f>IF(B402&amp;""="","",IFERROR(INDEX('الطلاب'!$B$6:$B$305,MATCH(B402&amp;"",'الطلاب'!$A$6:$A$305,0))&amp;"","كود غير موجود"))</f>
        <v/>
      </c>
      <c r="F402" s="6">
        <f>IF(B402&amp;""="","",IFERROR(INDEX('الطلاب'!$C$6:$C$305,MATCH(B402&amp;"",'الطلاب'!$A$6:$A$305,0))&amp;"",""))</f>
        <v/>
      </c>
    </row>
    <row r="403">
      <c r="A403" s="18" t="n"/>
      <c r="B403" s="5" t="n"/>
      <c r="C403" s="5" t="n"/>
      <c r="D403" s="5" t="n"/>
      <c r="E403" s="6">
        <f>IF(B403&amp;""="","",IFERROR(INDEX('الطلاب'!$B$6:$B$305,MATCH(B403&amp;"",'الطلاب'!$A$6:$A$305,0))&amp;"","كود غير موجود"))</f>
        <v/>
      </c>
      <c r="F403" s="6">
        <f>IF(B403&amp;""="","",IFERROR(INDEX('الطلاب'!$C$6:$C$305,MATCH(B403&amp;"",'الطلاب'!$A$6:$A$305,0))&amp;"",""))</f>
        <v/>
      </c>
    </row>
    <row r="404">
      <c r="A404" s="18" t="n"/>
      <c r="B404" s="5" t="n"/>
      <c r="C404" s="5" t="n"/>
      <c r="D404" s="5" t="n"/>
      <c r="E404" s="6">
        <f>IF(B404&amp;""="","",IFERROR(INDEX('الطلاب'!$B$6:$B$305,MATCH(B404&amp;"",'الطلاب'!$A$6:$A$305,0))&amp;"","كود غير موجود"))</f>
        <v/>
      </c>
      <c r="F404" s="6">
        <f>IF(B404&amp;""="","",IFERROR(INDEX('الطلاب'!$C$6:$C$305,MATCH(B404&amp;"",'الطلاب'!$A$6:$A$305,0))&amp;"",""))</f>
        <v/>
      </c>
    </row>
    <row r="405">
      <c r="A405" s="18" t="n"/>
      <c r="B405" s="5" t="n"/>
      <c r="C405" s="5" t="n"/>
      <c r="D405" s="5" t="n"/>
      <c r="E405" s="6">
        <f>IF(B405&amp;""="","",IFERROR(INDEX('الطلاب'!$B$6:$B$305,MATCH(B405&amp;"",'الطلاب'!$A$6:$A$305,0))&amp;"","كود غير موجود"))</f>
        <v/>
      </c>
      <c r="F405" s="6">
        <f>IF(B405&amp;""="","",IFERROR(INDEX('الطلاب'!$C$6:$C$305,MATCH(B405&amp;"",'الطلاب'!$A$6:$A$305,0))&amp;"",""))</f>
        <v/>
      </c>
    </row>
    <row r="406">
      <c r="A406" s="18" t="n"/>
      <c r="B406" s="5" t="n"/>
      <c r="C406" s="5" t="n"/>
      <c r="D406" s="5" t="n"/>
      <c r="E406" s="6">
        <f>IF(B406&amp;""="","",IFERROR(INDEX('الطلاب'!$B$6:$B$305,MATCH(B406&amp;"",'الطلاب'!$A$6:$A$305,0))&amp;"","كود غير موجود"))</f>
        <v/>
      </c>
      <c r="F406" s="6">
        <f>IF(B406&amp;""="","",IFERROR(INDEX('الطلاب'!$C$6:$C$305,MATCH(B406&amp;"",'الطلاب'!$A$6:$A$305,0))&amp;"",""))</f>
        <v/>
      </c>
    </row>
    <row r="407">
      <c r="A407" s="18" t="n"/>
      <c r="B407" s="5" t="n"/>
      <c r="C407" s="5" t="n"/>
      <c r="D407" s="5" t="n"/>
      <c r="E407" s="6">
        <f>IF(B407&amp;""="","",IFERROR(INDEX('الطلاب'!$B$6:$B$305,MATCH(B407&amp;"",'الطلاب'!$A$6:$A$305,0))&amp;"","كود غير موجود"))</f>
        <v/>
      </c>
      <c r="F407" s="6">
        <f>IF(B407&amp;""="","",IFERROR(INDEX('الطلاب'!$C$6:$C$305,MATCH(B407&amp;"",'الطلاب'!$A$6:$A$305,0))&amp;"",""))</f>
        <v/>
      </c>
    </row>
    <row r="408">
      <c r="A408" s="18" t="n"/>
      <c r="B408" s="5" t="n"/>
      <c r="C408" s="5" t="n"/>
      <c r="D408" s="5" t="n"/>
      <c r="E408" s="6">
        <f>IF(B408&amp;""="","",IFERROR(INDEX('الطلاب'!$B$6:$B$305,MATCH(B408&amp;"",'الطلاب'!$A$6:$A$305,0))&amp;"","كود غير موجود"))</f>
        <v/>
      </c>
      <c r="F408" s="6">
        <f>IF(B408&amp;""="","",IFERROR(INDEX('الطلاب'!$C$6:$C$305,MATCH(B408&amp;"",'الطلاب'!$A$6:$A$305,0))&amp;"",""))</f>
        <v/>
      </c>
    </row>
    <row r="409">
      <c r="A409" s="18" t="n"/>
      <c r="B409" s="5" t="n"/>
      <c r="C409" s="5" t="n"/>
      <c r="D409" s="5" t="n"/>
      <c r="E409" s="6">
        <f>IF(B409&amp;""="","",IFERROR(INDEX('الطلاب'!$B$6:$B$305,MATCH(B409&amp;"",'الطلاب'!$A$6:$A$305,0))&amp;"","كود غير موجود"))</f>
        <v/>
      </c>
      <c r="F409" s="6">
        <f>IF(B409&amp;""="","",IFERROR(INDEX('الطلاب'!$C$6:$C$305,MATCH(B409&amp;"",'الطلاب'!$A$6:$A$305,0))&amp;"",""))</f>
        <v/>
      </c>
    </row>
    <row r="410">
      <c r="A410" s="18" t="n"/>
      <c r="B410" s="5" t="n"/>
      <c r="C410" s="5" t="n"/>
      <c r="D410" s="5" t="n"/>
      <c r="E410" s="6">
        <f>IF(B410&amp;""="","",IFERROR(INDEX('الطلاب'!$B$6:$B$305,MATCH(B410&amp;"",'الطلاب'!$A$6:$A$305,0))&amp;"","كود غير موجود"))</f>
        <v/>
      </c>
      <c r="F410" s="6">
        <f>IF(B410&amp;""="","",IFERROR(INDEX('الطلاب'!$C$6:$C$305,MATCH(B410&amp;"",'الطلاب'!$A$6:$A$305,0))&amp;"",""))</f>
        <v/>
      </c>
    </row>
    <row r="411">
      <c r="A411" s="18" t="n"/>
      <c r="B411" s="5" t="n"/>
      <c r="C411" s="5" t="n"/>
      <c r="D411" s="5" t="n"/>
      <c r="E411" s="6">
        <f>IF(B411&amp;""="","",IFERROR(INDEX('الطلاب'!$B$6:$B$305,MATCH(B411&amp;"",'الطلاب'!$A$6:$A$305,0))&amp;"","كود غير موجود"))</f>
        <v/>
      </c>
      <c r="F411" s="6">
        <f>IF(B411&amp;""="","",IFERROR(INDEX('الطلاب'!$C$6:$C$305,MATCH(B411&amp;"",'الطلاب'!$A$6:$A$305,0))&amp;"",""))</f>
        <v/>
      </c>
    </row>
    <row r="412">
      <c r="A412" s="18" t="n"/>
      <c r="B412" s="5" t="n"/>
      <c r="C412" s="5" t="n"/>
      <c r="D412" s="5" t="n"/>
      <c r="E412" s="6">
        <f>IF(B412&amp;""="","",IFERROR(INDEX('الطلاب'!$B$6:$B$305,MATCH(B412&amp;"",'الطلاب'!$A$6:$A$305,0))&amp;"","كود غير موجود"))</f>
        <v/>
      </c>
      <c r="F412" s="6">
        <f>IF(B412&amp;""="","",IFERROR(INDEX('الطلاب'!$C$6:$C$305,MATCH(B412&amp;"",'الطلاب'!$A$6:$A$305,0))&amp;"",""))</f>
        <v/>
      </c>
    </row>
    <row r="413">
      <c r="A413" s="18" t="n"/>
      <c r="B413" s="5" t="n"/>
      <c r="C413" s="5" t="n"/>
      <c r="D413" s="5" t="n"/>
      <c r="E413" s="6">
        <f>IF(B413&amp;""="","",IFERROR(INDEX('الطلاب'!$B$6:$B$305,MATCH(B413&amp;"",'الطلاب'!$A$6:$A$305,0))&amp;"","كود غير موجود"))</f>
        <v/>
      </c>
      <c r="F413" s="6">
        <f>IF(B413&amp;""="","",IFERROR(INDEX('الطلاب'!$C$6:$C$305,MATCH(B413&amp;"",'الطلاب'!$A$6:$A$305,0))&amp;"",""))</f>
        <v/>
      </c>
    </row>
    <row r="414">
      <c r="A414" s="18" t="n"/>
      <c r="B414" s="5" t="n"/>
      <c r="C414" s="5" t="n"/>
      <c r="D414" s="5" t="n"/>
      <c r="E414" s="6">
        <f>IF(B414&amp;""="","",IFERROR(INDEX('الطلاب'!$B$6:$B$305,MATCH(B414&amp;"",'الطلاب'!$A$6:$A$305,0))&amp;"","كود غير موجود"))</f>
        <v/>
      </c>
      <c r="F414" s="6">
        <f>IF(B414&amp;""="","",IFERROR(INDEX('الطلاب'!$C$6:$C$305,MATCH(B414&amp;"",'الطلاب'!$A$6:$A$305,0))&amp;"",""))</f>
        <v/>
      </c>
    </row>
    <row r="415">
      <c r="A415" s="18" t="n"/>
      <c r="B415" s="5" t="n"/>
      <c r="C415" s="5" t="n"/>
      <c r="D415" s="5" t="n"/>
      <c r="E415" s="6">
        <f>IF(B415&amp;""="","",IFERROR(INDEX('الطلاب'!$B$6:$B$305,MATCH(B415&amp;"",'الطلاب'!$A$6:$A$305,0))&amp;"","كود غير موجود"))</f>
        <v/>
      </c>
      <c r="F415" s="6">
        <f>IF(B415&amp;""="","",IFERROR(INDEX('الطلاب'!$C$6:$C$305,MATCH(B415&amp;"",'الطلاب'!$A$6:$A$305,0))&amp;"",""))</f>
        <v/>
      </c>
    </row>
    <row r="416">
      <c r="A416" s="18" t="n"/>
      <c r="B416" s="5" t="n"/>
      <c r="C416" s="5" t="n"/>
      <c r="D416" s="5" t="n"/>
      <c r="E416" s="6">
        <f>IF(B416&amp;""="","",IFERROR(INDEX('الطلاب'!$B$6:$B$305,MATCH(B416&amp;"",'الطلاب'!$A$6:$A$305,0))&amp;"","كود غير موجود"))</f>
        <v/>
      </c>
      <c r="F416" s="6">
        <f>IF(B416&amp;""="","",IFERROR(INDEX('الطلاب'!$C$6:$C$305,MATCH(B416&amp;"",'الطلاب'!$A$6:$A$305,0))&amp;"",""))</f>
        <v/>
      </c>
    </row>
    <row r="417">
      <c r="A417" s="18" t="n"/>
      <c r="B417" s="5" t="n"/>
      <c r="C417" s="5" t="n"/>
      <c r="D417" s="5" t="n"/>
      <c r="E417" s="6">
        <f>IF(B417&amp;""="","",IFERROR(INDEX('الطلاب'!$B$6:$B$305,MATCH(B417&amp;"",'الطلاب'!$A$6:$A$305,0))&amp;"","كود غير موجود"))</f>
        <v/>
      </c>
      <c r="F417" s="6">
        <f>IF(B417&amp;""="","",IFERROR(INDEX('الطلاب'!$C$6:$C$305,MATCH(B417&amp;"",'الطلاب'!$A$6:$A$305,0))&amp;"",""))</f>
        <v/>
      </c>
    </row>
    <row r="418">
      <c r="A418" s="18" t="n"/>
      <c r="B418" s="5" t="n"/>
      <c r="C418" s="5" t="n"/>
      <c r="D418" s="5" t="n"/>
      <c r="E418" s="6">
        <f>IF(B418&amp;""="","",IFERROR(INDEX('الطلاب'!$B$6:$B$305,MATCH(B418&amp;"",'الطلاب'!$A$6:$A$305,0))&amp;"","كود غير موجود"))</f>
        <v/>
      </c>
      <c r="F418" s="6">
        <f>IF(B418&amp;""="","",IFERROR(INDEX('الطلاب'!$C$6:$C$305,MATCH(B418&amp;"",'الطلاب'!$A$6:$A$305,0))&amp;"",""))</f>
        <v/>
      </c>
    </row>
    <row r="419">
      <c r="A419" s="18" t="n"/>
      <c r="B419" s="5" t="n"/>
      <c r="C419" s="5" t="n"/>
      <c r="D419" s="5" t="n"/>
      <c r="E419" s="6">
        <f>IF(B419&amp;""="","",IFERROR(INDEX('الطلاب'!$B$6:$B$305,MATCH(B419&amp;"",'الطلاب'!$A$6:$A$305,0))&amp;"","كود غير موجود"))</f>
        <v/>
      </c>
      <c r="F419" s="6">
        <f>IF(B419&amp;""="","",IFERROR(INDEX('الطلاب'!$C$6:$C$305,MATCH(B419&amp;"",'الطلاب'!$A$6:$A$305,0))&amp;"",""))</f>
        <v/>
      </c>
    </row>
    <row r="420">
      <c r="A420" s="18" t="n"/>
      <c r="B420" s="5" t="n"/>
      <c r="C420" s="5" t="n"/>
      <c r="D420" s="5" t="n"/>
      <c r="E420" s="6">
        <f>IF(B420&amp;""="","",IFERROR(INDEX('الطلاب'!$B$6:$B$305,MATCH(B420&amp;"",'الطلاب'!$A$6:$A$305,0))&amp;"","كود غير موجود"))</f>
        <v/>
      </c>
      <c r="F420" s="6">
        <f>IF(B420&amp;""="","",IFERROR(INDEX('الطلاب'!$C$6:$C$305,MATCH(B420&amp;"",'الطلاب'!$A$6:$A$305,0))&amp;"",""))</f>
        <v/>
      </c>
    </row>
    <row r="421">
      <c r="A421" s="18" t="n"/>
      <c r="B421" s="5" t="n"/>
      <c r="C421" s="5" t="n"/>
      <c r="D421" s="5" t="n"/>
      <c r="E421" s="6">
        <f>IF(B421&amp;""="","",IFERROR(INDEX('الطلاب'!$B$6:$B$305,MATCH(B421&amp;"",'الطلاب'!$A$6:$A$305,0))&amp;"","كود غير موجود"))</f>
        <v/>
      </c>
      <c r="F421" s="6">
        <f>IF(B421&amp;""="","",IFERROR(INDEX('الطلاب'!$C$6:$C$305,MATCH(B421&amp;"",'الطلاب'!$A$6:$A$305,0))&amp;"",""))</f>
        <v/>
      </c>
    </row>
    <row r="422">
      <c r="A422" s="18" t="n"/>
      <c r="B422" s="5" t="n"/>
      <c r="C422" s="5" t="n"/>
      <c r="D422" s="5" t="n"/>
      <c r="E422" s="6">
        <f>IF(B422&amp;""="","",IFERROR(INDEX('الطلاب'!$B$6:$B$305,MATCH(B422&amp;"",'الطلاب'!$A$6:$A$305,0))&amp;"","كود غير موجود"))</f>
        <v/>
      </c>
      <c r="F422" s="6">
        <f>IF(B422&amp;""="","",IFERROR(INDEX('الطلاب'!$C$6:$C$305,MATCH(B422&amp;"",'الطلاب'!$A$6:$A$305,0))&amp;"",""))</f>
        <v/>
      </c>
    </row>
    <row r="423">
      <c r="A423" s="18" t="n"/>
      <c r="B423" s="5" t="n"/>
      <c r="C423" s="5" t="n"/>
      <c r="D423" s="5" t="n"/>
      <c r="E423" s="6">
        <f>IF(B423&amp;""="","",IFERROR(INDEX('الطلاب'!$B$6:$B$305,MATCH(B423&amp;"",'الطلاب'!$A$6:$A$305,0))&amp;"","كود غير موجود"))</f>
        <v/>
      </c>
      <c r="F423" s="6">
        <f>IF(B423&amp;""="","",IFERROR(INDEX('الطلاب'!$C$6:$C$305,MATCH(B423&amp;"",'الطلاب'!$A$6:$A$305,0))&amp;"",""))</f>
        <v/>
      </c>
    </row>
    <row r="424">
      <c r="A424" s="18" t="n"/>
      <c r="B424" s="5" t="n"/>
      <c r="C424" s="5" t="n"/>
      <c r="D424" s="5" t="n"/>
      <c r="E424" s="6">
        <f>IF(B424&amp;""="","",IFERROR(INDEX('الطلاب'!$B$6:$B$305,MATCH(B424&amp;"",'الطلاب'!$A$6:$A$305,0))&amp;"","كود غير موجود"))</f>
        <v/>
      </c>
      <c r="F424" s="6">
        <f>IF(B424&amp;""="","",IFERROR(INDEX('الطلاب'!$C$6:$C$305,MATCH(B424&amp;"",'الطلاب'!$A$6:$A$305,0))&amp;"",""))</f>
        <v/>
      </c>
    </row>
    <row r="425">
      <c r="A425" s="18" t="n"/>
      <c r="B425" s="5" t="n"/>
      <c r="C425" s="5" t="n"/>
      <c r="D425" s="5" t="n"/>
      <c r="E425" s="6">
        <f>IF(B425&amp;""="","",IFERROR(INDEX('الطلاب'!$B$6:$B$305,MATCH(B425&amp;"",'الطلاب'!$A$6:$A$305,0))&amp;"","كود غير موجود"))</f>
        <v/>
      </c>
      <c r="F425" s="6">
        <f>IF(B425&amp;""="","",IFERROR(INDEX('الطلاب'!$C$6:$C$305,MATCH(B425&amp;"",'الطلاب'!$A$6:$A$305,0))&amp;"",""))</f>
        <v/>
      </c>
    </row>
    <row r="426">
      <c r="A426" s="18" t="n"/>
      <c r="B426" s="5" t="n"/>
      <c r="C426" s="5" t="n"/>
      <c r="D426" s="5" t="n"/>
      <c r="E426" s="6">
        <f>IF(B426&amp;""="","",IFERROR(INDEX('الطلاب'!$B$6:$B$305,MATCH(B426&amp;"",'الطلاب'!$A$6:$A$305,0))&amp;"","كود غير موجود"))</f>
        <v/>
      </c>
      <c r="F426" s="6">
        <f>IF(B426&amp;""="","",IFERROR(INDEX('الطلاب'!$C$6:$C$305,MATCH(B426&amp;"",'الطلاب'!$A$6:$A$305,0))&amp;"",""))</f>
        <v/>
      </c>
    </row>
    <row r="427">
      <c r="A427" s="18" t="n"/>
      <c r="B427" s="5" t="n"/>
      <c r="C427" s="5" t="n"/>
      <c r="D427" s="5" t="n"/>
      <c r="E427" s="6">
        <f>IF(B427&amp;""="","",IFERROR(INDEX('الطلاب'!$B$6:$B$305,MATCH(B427&amp;"",'الطلاب'!$A$6:$A$305,0))&amp;"","كود غير موجود"))</f>
        <v/>
      </c>
      <c r="F427" s="6">
        <f>IF(B427&amp;""="","",IFERROR(INDEX('الطلاب'!$C$6:$C$305,MATCH(B427&amp;"",'الطلاب'!$A$6:$A$305,0))&amp;"",""))</f>
        <v/>
      </c>
    </row>
    <row r="428">
      <c r="A428" s="18" t="n"/>
      <c r="B428" s="5" t="n"/>
      <c r="C428" s="5" t="n"/>
      <c r="D428" s="5" t="n"/>
      <c r="E428" s="6">
        <f>IF(B428&amp;""="","",IFERROR(INDEX('الطلاب'!$B$6:$B$305,MATCH(B428&amp;"",'الطلاب'!$A$6:$A$305,0))&amp;"","كود غير موجود"))</f>
        <v/>
      </c>
      <c r="F428" s="6">
        <f>IF(B428&amp;""="","",IFERROR(INDEX('الطلاب'!$C$6:$C$305,MATCH(B428&amp;"",'الطلاب'!$A$6:$A$305,0))&amp;"",""))</f>
        <v/>
      </c>
    </row>
    <row r="429">
      <c r="A429" s="18" t="n"/>
      <c r="B429" s="5" t="n"/>
      <c r="C429" s="5" t="n"/>
      <c r="D429" s="5" t="n"/>
      <c r="E429" s="6">
        <f>IF(B429&amp;""="","",IFERROR(INDEX('الطلاب'!$B$6:$B$305,MATCH(B429&amp;"",'الطلاب'!$A$6:$A$305,0))&amp;"","كود غير موجود"))</f>
        <v/>
      </c>
      <c r="F429" s="6">
        <f>IF(B429&amp;""="","",IFERROR(INDEX('الطلاب'!$C$6:$C$305,MATCH(B429&amp;"",'الطلاب'!$A$6:$A$305,0))&amp;"",""))</f>
        <v/>
      </c>
    </row>
    <row r="430">
      <c r="A430" s="18" t="n"/>
      <c r="B430" s="5" t="n"/>
      <c r="C430" s="5" t="n"/>
      <c r="D430" s="5" t="n"/>
      <c r="E430" s="6">
        <f>IF(B430&amp;""="","",IFERROR(INDEX('الطلاب'!$B$6:$B$305,MATCH(B430&amp;"",'الطلاب'!$A$6:$A$305,0))&amp;"","كود غير موجود"))</f>
        <v/>
      </c>
      <c r="F430" s="6">
        <f>IF(B430&amp;""="","",IFERROR(INDEX('الطلاب'!$C$6:$C$305,MATCH(B430&amp;"",'الطلاب'!$A$6:$A$305,0))&amp;"",""))</f>
        <v/>
      </c>
    </row>
    <row r="431">
      <c r="A431" s="18" t="n"/>
      <c r="B431" s="5" t="n"/>
      <c r="C431" s="5" t="n"/>
      <c r="D431" s="5" t="n"/>
      <c r="E431" s="6">
        <f>IF(B431&amp;""="","",IFERROR(INDEX('الطلاب'!$B$6:$B$305,MATCH(B431&amp;"",'الطلاب'!$A$6:$A$305,0))&amp;"","كود غير موجود"))</f>
        <v/>
      </c>
      <c r="F431" s="6">
        <f>IF(B431&amp;""="","",IFERROR(INDEX('الطلاب'!$C$6:$C$305,MATCH(B431&amp;"",'الطلاب'!$A$6:$A$305,0))&amp;"",""))</f>
        <v/>
      </c>
    </row>
    <row r="432">
      <c r="A432" s="18" t="n"/>
      <c r="B432" s="5" t="n"/>
      <c r="C432" s="5" t="n"/>
      <c r="D432" s="5" t="n"/>
      <c r="E432" s="6">
        <f>IF(B432&amp;""="","",IFERROR(INDEX('الطلاب'!$B$6:$B$305,MATCH(B432&amp;"",'الطلاب'!$A$6:$A$305,0))&amp;"","كود غير موجود"))</f>
        <v/>
      </c>
      <c r="F432" s="6">
        <f>IF(B432&amp;""="","",IFERROR(INDEX('الطلاب'!$C$6:$C$305,MATCH(B432&amp;"",'الطلاب'!$A$6:$A$305,0))&amp;"",""))</f>
        <v/>
      </c>
    </row>
    <row r="433">
      <c r="A433" s="18" t="n"/>
      <c r="B433" s="5" t="n"/>
      <c r="C433" s="5" t="n"/>
      <c r="D433" s="5" t="n"/>
      <c r="E433" s="6">
        <f>IF(B433&amp;""="","",IFERROR(INDEX('الطلاب'!$B$6:$B$305,MATCH(B433&amp;"",'الطلاب'!$A$6:$A$305,0))&amp;"","كود غير موجود"))</f>
        <v/>
      </c>
      <c r="F433" s="6">
        <f>IF(B433&amp;""="","",IFERROR(INDEX('الطلاب'!$C$6:$C$305,MATCH(B433&amp;"",'الطلاب'!$A$6:$A$305,0))&amp;"",""))</f>
        <v/>
      </c>
    </row>
    <row r="434">
      <c r="A434" s="18" t="n"/>
      <c r="B434" s="5" t="n"/>
      <c r="C434" s="5" t="n"/>
      <c r="D434" s="5" t="n"/>
      <c r="E434" s="6">
        <f>IF(B434&amp;""="","",IFERROR(INDEX('الطلاب'!$B$6:$B$305,MATCH(B434&amp;"",'الطلاب'!$A$6:$A$305,0))&amp;"","كود غير موجود"))</f>
        <v/>
      </c>
      <c r="F434" s="6">
        <f>IF(B434&amp;""="","",IFERROR(INDEX('الطلاب'!$C$6:$C$305,MATCH(B434&amp;"",'الطلاب'!$A$6:$A$305,0))&amp;"",""))</f>
        <v/>
      </c>
    </row>
    <row r="435">
      <c r="A435" s="18" t="n"/>
      <c r="B435" s="5" t="n"/>
      <c r="C435" s="5" t="n"/>
      <c r="D435" s="5" t="n"/>
      <c r="E435" s="6">
        <f>IF(B435&amp;""="","",IFERROR(INDEX('الطلاب'!$B$6:$B$305,MATCH(B435&amp;"",'الطلاب'!$A$6:$A$305,0))&amp;"","كود غير موجود"))</f>
        <v/>
      </c>
      <c r="F435" s="6">
        <f>IF(B435&amp;""="","",IFERROR(INDEX('الطلاب'!$C$6:$C$305,MATCH(B435&amp;"",'الطلاب'!$A$6:$A$305,0))&amp;"",""))</f>
        <v/>
      </c>
    </row>
    <row r="436">
      <c r="A436" s="18" t="n"/>
      <c r="B436" s="5" t="n"/>
      <c r="C436" s="5" t="n"/>
      <c r="D436" s="5" t="n"/>
      <c r="E436" s="6">
        <f>IF(B436&amp;""="","",IFERROR(INDEX('الطلاب'!$B$6:$B$305,MATCH(B436&amp;"",'الطلاب'!$A$6:$A$305,0))&amp;"","كود غير موجود"))</f>
        <v/>
      </c>
      <c r="F436" s="6">
        <f>IF(B436&amp;""="","",IFERROR(INDEX('الطلاب'!$C$6:$C$305,MATCH(B436&amp;"",'الطلاب'!$A$6:$A$305,0))&amp;"",""))</f>
        <v/>
      </c>
    </row>
    <row r="437">
      <c r="A437" s="18" t="n"/>
      <c r="B437" s="5" t="n"/>
      <c r="C437" s="5" t="n"/>
      <c r="D437" s="5" t="n"/>
      <c r="E437" s="6">
        <f>IF(B437&amp;""="","",IFERROR(INDEX('الطلاب'!$B$6:$B$305,MATCH(B437&amp;"",'الطلاب'!$A$6:$A$305,0))&amp;"","كود غير موجود"))</f>
        <v/>
      </c>
      <c r="F437" s="6">
        <f>IF(B437&amp;""="","",IFERROR(INDEX('الطلاب'!$C$6:$C$305,MATCH(B437&amp;"",'الطلاب'!$A$6:$A$305,0))&amp;"",""))</f>
        <v/>
      </c>
    </row>
    <row r="438">
      <c r="A438" s="18" t="n"/>
      <c r="B438" s="5" t="n"/>
      <c r="C438" s="5" t="n"/>
      <c r="D438" s="5" t="n"/>
      <c r="E438" s="6">
        <f>IF(B438&amp;""="","",IFERROR(INDEX('الطلاب'!$B$6:$B$305,MATCH(B438&amp;"",'الطلاب'!$A$6:$A$305,0))&amp;"","كود غير موجود"))</f>
        <v/>
      </c>
      <c r="F438" s="6">
        <f>IF(B438&amp;""="","",IFERROR(INDEX('الطلاب'!$C$6:$C$305,MATCH(B438&amp;"",'الطلاب'!$A$6:$A$305,0))&amp;"",""))</f>
        <v/>
      </c>
    </row>
    <row r="439">
      <c r="A439" s="18" t="n"/>
      <c r="B439" s="5" t="n"/>
      <c r="C439" s="5" t="n"/>
      <c r="D439" s="5" t="n"/>
      <c r="E439" s="6">
        <f>IF(B439&amp;""="","",IFERROR(INDEX('الطلاب'!$B$6:$B$305,MATCH(B439&amp;"",'الطلاب'!$A$6:$A$305,0))&amp;"","كود غير موجود"))</f>
        <v/>
      </c>
      <c r="F439" s="6">
        <f>IF(B439&amp;""="","",IFERROR(INDEX('الطلاب'!$C$6:$C$305,MATCH(B439&amp;"",'الطلاب'!$A$6:$A$305,0))&amp;"",""))</f>
        <v/>
      </c>
    </row>
    <row r="440">
      <c r="A440" s="18" t="n"/>
      <c r="B440" s="5" t="n"/>
      <c r="C440" s="5" t="n"/>
      <c r="D440" s="5" t="n"/>
      <c r="E440" s="6">
        <f>IF(B440&amp;""="","",IFERROR(INDEX('الطلاب'!$B$6:$B$305,MATCH(B440&amp;"",'الطلاب'!$A$6:$A$305,0))&amp;"","كود غير موجود"))</f>
        <v/>
      </c>
      <c r="F440" s="6">
        <f>IF(B440&amp;""="","",IFERROR(INDEX('الطلاب'!$C$6:$C$305,MATCH(B440&amp;"",'الطلاب'!$A$6:$A$305,0))&amp;"",""))</f>
        <v/>
      </c>
    </row>
    <row r="441">
      <c r="A441" s="18" t="n"/>
      <c r="B441" s="5" t="n"/>
      <c r="C441" s="5" t="n"/>
      <c r="D441" s="5" t="n"/>
      <c r="E441" s="6">
        <f>IF(B441&amp;""="","",IFERROR(INDEX('الطلاب'!$B$6:$B$305,MATCH(B441&amp;"",'الطلاب'!$A$6:$A$305,0))&amp;"","كود غير موجود"))</f>
        <v/>
      </c>
      <c r="F441" s="6">
        <f>IF(B441&amp;""="","",IFERROR(INDEX('الطلاب'!$C$6:$C$305,MATCH(B441&amp;"",'الطلاب'!$A$6:$A$305,0))&amp;"",""))</f>
        <v/>
      </c>
    </row>
    <row r="442">
      <c r="A442" s="18" t="n"/>
      <c r="B442" s="5" t="n"/>
      <c r="C442" s="5" t="n"/>
      <c r="D442" s="5" t="n"/>
      <c r="E442" s="6">
        <f>IF(B442&amp;""="","",IFERROR(INDEX('الطلاب'!$B$6:$B$305,MATCH(B442&amp;"",'الطلاب'!$A$6:$A$305,0))&amp;"","كود غير موجود"))</f>
        <v/>
      </c>
      <c r="F442" s="6">
        <f>IF(B442&amp;""="","",IFERROR(INDEX('الطلاب'!$C$6:$C$305,MATCH(B442&amp;"",'الطلاب'!$A$6:$A$305,0))&amp;"",""))</f>
        <v/>
      </c>
    </row>
    <row r="443">
      <c r="A443" s="18" t="n"/>
      <c r="B443" s="5" t="n"/>
      <c r="C443" s="5" t="n"/>
      <c r="D443" s="5" t="n"/>
      <c r="E443" s="6">
        <f>IF(B443&amp;""="","",IFERROR(INDEX('الطلاب'!$B$6:$B$305,MATCH(B443&amp;"",'الطلاب'!$A$6:$A$305,0))&amp;"","كود غير موجود"))</f>
        <v/>
      </c>
      <c r="F443" s="6">
        <f>IF(B443&amp;""="","",IFERROR(INDEX('الطلاب'!$C$6:$C$305,MATCH(B443&amp;"",'الطلاب'!$A$6:$A$305,0))&amp;"",""))</f>
        <v/>
      </c>
    </row>
    <row r="444">
      <c r="A444" s="18" t="n"/>
      <c r="B444" s="5" t="n"/>
      <c r="C444" s="5" t="n"/>
      <c r="D444" s="5" t="n"/>
      <c r="E444" s="6">
        <f>IF(B444&amp;""="","",IFERROR(INDEX('الطلاب'!$B$6:$B$305,MATCH(B444&amp;"",'الطلاب'!$A$6:$A$305,0))&amp;"","كود غير موجود"))</f>
        <v/>
      </c>
      <c r="F444" s="6">
        <f>IF(B444&amp;""="","",IFERROR(INDEX('الطلاب'!$C$6:$C$305,MATCH(B444&amp;"",'الطلاب'!$A$6:$A$305,0))&amp;"",""))</f>
        <v/>
      </c>
    </row>
    <row r="445">
      <c r="A445" s="18" t="n"/>
      <c r="B445" s="5" t="n"/>
      <c r="C445" s="5" t="n"/>
      <c r="D445" s="5" t="n"/>
      <c r="E445" s="6">
        <f>IF(B445&amp;""="","",IFERROR(INDEX('الطلاب'!$B$6:$B$305,MATCH(B445&amp;"",'الطلاب'!$A$6:$A$305,0))&amp;"","كود غير موجود"))</f>
        <v/>
      </c>
      <c r="F445" s="6">
        <f>IF(B445&amp;""="","",IFERROR(INDEX('الطلاب'!$C$6:$C$305,MATCH(B445&amp;"",'الطلاب'!$A$6:$A$305,0))&amp;"",""))</f>
        <v/>
      </c>
    </row>
    <row r="446">
      <c r="A446" s="18" t="n"/>
      <c r="B446" s="5" t="n"/>
      <c r="C446" s="5" t="n"/>
      <c r="D446" s="5" t="n"/>
      <c r="E446" s="6">
        <f>IF(B446&amp;""="","",IFERROR(INDEX('الطلاب'!$B$6:$B$305,MATCH(B446&amp;"",'الطلاب'!$A$6:$A$305,0))&amp;"","كود غير موجود"))</f>
        <v/>
      </c>
      <c r="F446" s="6">
        <f>IF(B446&amp;""="","",IFERROR(INDEX('الطلاب'!$C$6:$C$305,MATCH(B446&amp;"",'الطلاب'!$A$6:$A$305,0))&amp;"",""))</f>
        <v/>
      </c>
    </row>
    <row r="447">
      <c r="A447" s="18" t="n"/>
      <c r="B447" s="5" t="n"/>
      <c r="C447" s="5" t="n"/>
      <c r="D447" s="5" t="n"/>
      <c r="E447" s="6">
        <f>IF(B447&amp;""="","",IFERROR(INDEX('الطلاب'!$B$6:$B$305,MATCH(B447&amp;"",'الطلاب'!$A$6:$A$305,0))&amp;"","كود غير موجود"))</f>
        <v/>
      </c>
      <c r="F447" s="6">
        <f>IF(B447&amp;""="","",IFERROR(INDEX('الطلاب'!$C$6:$C$305,MATCH(B447&amp;"",'الطلاب'!$A$6:$A$305,0))&amp;"",""))</f>
        <v/>
      </c>
    </row>
    <row r="448">
      <c r="A448" s="18" t="n"/>
      <c r="B448" s="5" t="n"/>
      <c r="C448" s="5" t="n"/>
      <c r="D448" s="5" t="n"/>
      <c r="E448" s="6">
        <f>IF(B448&amp;""="","",IFERROR(INDEX('الطلاب'!$B$6:$B$305,MATCH(B448&amp;"",'الطلاب'!$A$6:$A$305,0))&amp;"","كود غير موجود"))</f>
        <v/>
      </c>
      <c r="F448" s="6">
        <f>IF(B448&amp;""="","",IFERROR(INDEX('الطلاب'!$C$6:$C$305,MATCH(B448&amp;"",'الطلاب'!$A$6:$A$305,0))&amp;"",""))</f>
        <v/>
      </c>
    </row>
    <row r="449">
      <c r="A449" s="18" t="n"/>
      <c r="B449" s="5" t="n"/>
      <c r="C449" s="5" t="n"/>
      <c r="D449" s="5" t="n"/>
      <c r="E449" s="6">
        <f>IF(B449&amp;""="","",IFERROR(INDEX('الطلاب'!$B$6:$B$305,MATCH(B449&amp;"",'الطلاب'!$A$6:$A$305,0))&amp;"","كود غير موجود"))</f>
        <v/>
      </c>
      <c r="F449" s="6">
        <f>IF(B449&amp;""="","",IFERROR(INDEX('الطلاب'!$C$6:$C$305,MATCH(B449&amp;"",'الطلاب'!$A$6:$A$305,0))&amp;"",""))</f>
        <v/>
      </c>
    </row>
    <row r="450">
      <c r="A450" s="18" t="n"/>
      <c r="B450" s="5" t="n"/>
      <c r="C450" s="5" t="n"/>
      <c r="D450" s="5" t="n"/>
      <c r="E450" s="6">
        <f>IF(B450&amp;""="","",IFERROR(INDEX('الطلاب'!$B$6:$B$305,MATCH(B450&amp;"",'الطلاب'!$A$6:$A$305,0))&amp;"","كود غير موجود"))</f>
        <v/>
      </c>
      <c r="F450" s="6">
        <f>IF(B450&amp;""="","",IFERROR(INDEX('الطلاب'!$C$6:$C$305,MATCH(B450&amp;"",'الطلاب'!$A$6:$A$305,0))&amp;"",""))</f>
        <v/>
      </c>
    </row>
    <row r="451">
      <c r="A451" s="18" t="n"/>
      <c r="B451" s="5" t="n"/>
      <c r="C451" s="5" t="n"/>
      <c r="D451" s="5" t="n"/>
      <c r="E451" s="6">
        <f>IF(B451&amp;""="","",IFERROR(INDEX('الطلاب'!$B$6:$B$305,MATCH(B451&amp;"",'الطلاب'!$A$6:$A$305,0))&amp;"","كود غير موجود"))</f>
        <v/>
      </c>
      <c r="F451" s="6">
        <f>IF(B451&amp;""="","",IFERROR(INDEX('الطلاب'!$C$6:$C$305,MATCH(B451&amp;"",'الطلاب'!$A$6:$A$305,0))&amp;"",""))</f>
        <v/>
      </c>
    </row>
    <row r="452">
      <c r="A452" s="18" t="n"/>
      <c r="B452" s="5" t="n"/>
      <c r="C452" s="5" t="n"/>
      <c r="D452" s="5" t="n"/>
      <c r="E452" s="6">
        <f>IF(B452&amp;""="","",IFERROR(INDEX('الطلاب'!$B$6:$B$305,MATCH(B452&amp;"",'الطلاب'!$A$6:$A$305,0))&amp;"","كود غير موجود"))</f>
        <v/>
      </c>
      <c r="F452" s="6">
        <f>IF(B452&amp;""="","",IFERROR(INDEX('الطلاب'!$C$6:$C$305,MATCH(B452&amp;"",'الطلاب'!$A$6:$A$305,0))&amp;"",""))</f>
        <v/>
      </c>
    </row>
    <row r="453">
      <c r="A453" s="18" t="n"/>
      <c r="B453" s="5" t="n"/>
      <c r="C453" s="5" t="n"/>
      <c r="D453" s="5" t="n"/>
      <c r="E453" s="6">
        <f>IF(B453&amp;""="","",IFERROR(INDEX('الطلاب'!$B$6:$B$305,MATCH(B453&amp;"",'الطلاب'!$A$6:$A$305,0))&amp;"","كود غير موجود"))</f>
        <v/>
      </c>
      <c r="F453" s="6">
        <f>IF(B453&amp;""="","",IFERROR(INDEX('الطلاب'!$C$6:$C$305,MATCH(B453&amp;"",'الطلاب'!$A$6:$A$305,0))&amp;"",""))</f>
        <v/>
      </c>
    </row>
    <row r="454">
      <c r="A454" s="18" t="n"/>
      <c r="B454" s="5" t="n"/>
      <c r="C454" s="5" t="n"/>
      <c r="D454" s="5" t="n"/>
      <c r="E454" s="6">
        <f>IF(B454&amp;""="","",IFERROR(INDEX('الطلاب'!$B$6:$B$305,MATCH(B454&amp;"",'الطلاب'!$A$6:$A$305,0))&amp;"","كود غير موجود"))</f>
        <v/>
      </c>
      <c r="F454" s="6">
        <f>IF(B454&amp;""="","",IFERROR(INDEX('الطلاب'!$C$6:$C$305,MATCH(B454&amp;"",'الطلاب'!$A$6:$A$305,0))&amp;"",""))</f>
        <v/>
      </c>
    </row>
    <row r="455">
      <c r="A455" s="18" t="n"/>
      <c r="B455" s="5" t="n"/>
      <c r="C455" s="5" t="n"/>
      <c r="D455" s="5" t="n"/>
      <c r="E455" s="6">
        <f>IF(B455&amp;""="","",IFERROR(INDEX('الطلاب'!$B$6:$B$305,MATCH(B455&amp;"",'الطلاب'!$A$6:$A$305,0))&amp;"","كود غير موجود"))</f>
        <v/>
      </c>
      <c r="F455" s="6">
        <f>IF(B455&amp;""="","",IFERROR(INDEX('الطلاب'!$C$6:$C$305,MATCH(B455&amp;"",'الطلاب'!$A$6:$A$305,0))&amp;"",""))</f>
        <v/>
      </c>
    </row>
    <row r="456">
      <c r="A456" s="18" t="n"/>
      <c r="B456" s="5" t="n"/>
      <c r="C456" s="5" t="n"/>
      <c r="D456" s="5" t="n"/>
      <c r="E456" s="6">
        <f>IF(B456&amp;""="","",IFERROR(INDEX('الطلاب'!$B$6:$B$305,MATCH(B456&amp;"",'الطلاب'!$A$6:$A$305,0))&amp;"","كود غير موجود"))</f>
        <v/>
      </c>
      <c r="F456" s="6">
        <f>IF(B456&amp;""="","",IFERROR(INDEX('الطلاب'!$C$6:$C$305,MATCH(B456&amp;"",'الطلاب'!$A$6:$A$305,0))&amp;"",""))</f>
        <v/>
      </c>
    </row>
    <row r="457">
      <c r="A457" s="18" t="n"/>
      <c r="B457" s="5" t="n"/>
      <c r="C457" s="5" t="n"/>
      <c r="D457" s="5" t="n"/>
      <c r="E457" s="6">
        <f>IF(B457&amp;""="","",IFERROR(INDEX('الطلاب'!$B$6:$B$305,MATCH(B457&amp;"",'الطلاب'!$A$6:$A$305,0))&amp;"","كود غير موجود"))</f>
        <v/>
      </c>
      <c r="F457" s="6">
        <f>IF(B457&amp;""="","",IFERROR(INDEX('الطلاب'!$C$6:$C$305,MATCH(B457&amp;"",'الطلاب'!$A$6:$A$305,0))&amp;"",""))</f>
        <v/>
      </c>
    </row>
    <row r="458">
      <c r="A458" s="18" t="n"/>
      <c r="B458" s="5" t="n"/>
      <c r="C458" s="5" t="n"/>
      <c r="D458" s="5" t="n"/>
      <c r="E458" s="6">
        <f>IF(B458&amp;""="","",IFERROR(INDEX('الطلاب'!$B$6:$B$305,MATCH(B458&amp;"",'الطلاب'!$A$6:$A$305,0))&amp;"","كود غير موجود"))</f>
        <v/>
      </c>
      <c r="F458" s="6">
        <f>IF(B458&amp;""="","",IFERROR(INDEX('الطلاب'!$C$6:$C$305,MATCH(B458&amp;"",'الطلاب'!$A$6:$A$305,0))&amp;"",""))</f>
        <v/>
      </c>
    </row>
    <row r="459">
      <c r="A459" s="18" t="n"/>
      <c r="B459" s="5" t="n"/>
      <c r="C459" s="5" t="n"/>
      <c r="D459" s="5" t="n"/>
      <c r="E459" s="6">
        <f>IF(B459&amp;""="","",IFERROR(INDEX('الطلاب'!$B$6:$B$305,MATCH(B459&amp;"",'الطلاب'!$A$6:$A$305,0))&amp;"","كود غير موجود"))</f>
        <v/>
      </c>
      <c r="F459" s="6">
        <f>IF(B459&amp;""="","",IFERROR(INDEX('الطلاب'!$C$6:$C$305,MATCH(B459&amp;"",'الطلاب'!$A$6:$A$305,0))&amp;"",""))</f>
        <v/>
      </c>
    </row>
    <row r="460">
      <c r="A460" s="18" t="n"/>
      <c r="B460" s="5" t="n"/>
      <c r="C460" s="5" t="n"/>
      <c r="D460" s="5" t="n"/>
      <c r="E460" s="6">
        <f>IF(B460&amp;""="","",IFERROR(INDEX('الطلاب'!$B$6:$B$305,MATCH(B460&amp;"",'الطلاب'!$A$6:$A$305,0))&amp;"","كود غير موجود"))</f>
        <v/>
      </c>
      <c r="F460" s="6">
        <f>IF(B460&amp;""="","",IFERROR(INDEX('الطلاب'!$C$6:$C$305,MATCH(B460&amp;"",'الطلاب'!$A$6:$A$305,0))&amp;"",""))</f>
        <v/>
      </c>
    </row>
    <row r="461">
      <c r="A461" s="18" t="n"/>
      <c r="B461" s="5" t="n"/>
      <c r="C461" s="5" t="n"/>
      <c r="D461" s="5" t="n"/>
      <c r="E461" s="6">
        <f>IF(B461&amp;""="","",IFERROR(INDEX('الطلاب'!$B$6:$B$305,MATCH(B461&amp;"",'الطلاب'!$A$6:$A$305,0))&amp;"","كود غير موجود"))</f>
        <v/>
      </c>
      <c r="F461" s="6">
        <f>IF(B461&amp;""="","",IFERROR(INDEX('الطلاب'!$C$6:$C$305,MATCH(B461&amp;"",'الطلاب'!$A$6:$A$305,0))&amp;"",""))</f>
        <v/>
      </c>
    </row>
    <row r="462">
      <c r="A462" s="18" t="n"/>
      <c r="B462" s="5" t="n"/>
      <c r="C462" s="5" t="n"/>
      <c r="D462" s="5" t="n"/>
      <c r="E462" s="6">
        <f>IF(B462&amp;""="","",IFERROR(INDEX('الطلاب'!$B$6:$B$305,MATCH(B462&amp;"",'الطلاب'!$A$6:$A$305,0))&amp;"","كود غير موجود"))</f>
        <v/>
      </c>
      <c r="F462" s="6">
        <f>IF(B462&amp;""="","",IFERROR(INDEX('الطلاب'!$C$6:$C$305,MATCH(B462&amp;"",'الطلاب'!$A$6:$A$305,0))&amp;"",""))</f>
        <v/>
      </c>
    </row>
    <row r="463">
      <c r="A463" s="18" t="n"/>
      <c r="B463" s="5" t="n"/>
      <c r="C463" s="5" t="n"/>
      <c r="D463" s="5" t="n"/>
      <c r="E463" s="6">
        <f>IF(B463&amp;""="","",IFERROR(INDEX('الطلاب'!$B$6:$B$305,MATCH(B463&amp;"",'الطلاب'!$A$6:$A$305,0))&amp;"","كود غير موجود"))</f>
        <v/>
      </c>
      <c r="F463" s="6">
        <f>IF(B463&amp;""="","",IFERROR(INDEX('الطلاب'!$C$6:$C$305,MATCH(B463&amp;"",'الطلاب'!$A$6:$A$305,0))&amp;"",""))</f>
        <v/>
      </c>
    </row>
    <row r="464">
      <c r="A464" s="18" t="n"/>
      <c r="B464" s="5" t="n"/>
      <c r="C464" s="5" t="n"/>
      <c r="D464" s="5" t="n"/>
      <c r="E464" s="6">
        <f>IF(B464&amp;""="","",IFERROR(INDEX('الطلاب'!$B$6:$B$305,MATCH(B464&amp;"",'الطلاب'!$A$6:$A$305,0))&amp;"","كود غير موجود"))</f>
        <v/>
      </c>
      <c r="F464" s="6">
        <f>IF(B464&amp;""="","",IFERROR(INDEX('الطلاب'!$C$6:$C$305,MATCH(B464&amp;"",'الطلاب'!$A$6:$A$305,0))&amp;"",""))</f>
        <v/>
      </c>
    </row>
    <row r="465">
      <c r="A465" s="18" t="n"/>
      <c r="B465" s="5" t="n"/>
      <c r="C465" s="5" t="n"/>
      <c r="D465" s="5" t="n"/>
      <c r="E465" s="6">
        <f>IF(B465&amp;""="","",IFERROR(INDEX('الطلاب'!$B$6:$B$305,MATCH(B465&amp;"",'الطلاب'!$A$6:$A$305,0))&amp;"","كود غير موجود"))</f>
        <v/>
      </c>
      <c r="F465" s="6">
        <f>IF(B465&amp;""="","",IFERROR(INDEX('الطلاب'!$C$6:$C$305,MATCH(B465&amp;"",'الطلاب'!$A$6:$A$305,0))&amp;"",""))</f>
        <v/>
      </c>
    </row>
    <row r="466">
      <c r="A466" s="18" t="n"/>
      <c r="B466" s="5" t="n"/>
      <c r="C466" s="5" t="n"/>
      <c r="D466" s="5" t="n"/>
      <c r="E466" s="6">
        <f>IF(B466&amp;""="","",IFERROR(INDEX('الطلاب'!$B$6:$B$305,MATCH(B466&amp;"",'الطلاب'!$A$6:$A$305,0))&amp;"","كود غير موجود"))</f>
        <v/>
      </c>
      <c r="F466" s="6">
        <f>IF(B466&amp;""="","",IFERROR(INDEX('الطلاب'!$C$6:$C$305,MATCH(B466&amp;"",'الطلاب'!$A$6:$A$305,0))&amp;"",""))</f>
        <v/>
      </c>
    </row>
    <row r="467">
      <c r="A467" s="18" t="n"/>
      <c r="B467" s="5" t="n"/>
      <c r="C467" s="5" t="n"/>
      <c r="D467" s="5" t="n"/>
      <c r="E467" s="6">
        <f>IF(B467&amp;""="","",IFERROR(INDEX('الطلاب'!$B$6:$B$305,MATCH(B467&amp;"",'الطلاب'!$A$6:$A$305,0))&amp;"","كود غير موجود"))</f>
        <v/>
      </c>
      <c r="F467" s="6">
        <f>IF(B467&amp;""="","",IFERROR(INDEX('الطلاب'!$C$6:$C$305,MATCH(B467&amp;"",'الطلاب'!$A$6:$A$305,0))&amp;"",""))</f>
        <v/>
      </c>
    </row>
    <row r="468">
      <c r="A468" s="18" t="n"/>
      <c r="B468" s="5" t="n"/>
      <c r="C468" s="5" t="n"/>
      <c r="D468" s="5" t="n"/>
      <c r="E468" s="6">
        <f>IF(B468&amp;""="","",IFERROR(INDEX('الطلاب'!$B$6:$B$305,MATCH(B468&amp;"",'الطلاب'!$A$6:$A$305,0))&amp;"","كود غير موجود"))</f>
        <v/>
      </c>
      <c r="F468" s="6">
        <f>IF(B468&amp;""="","",IFERROR(INDEX('الطلاب'!$C$6:$C$305,MATCH(B468&amp;"",'الطلاب'!$A$6:$A$305,0))&amp;"",""))</f>
        <v/>
      </c>
    </row>
    <row r="469">
      <c r="A469" s="18" t="n"/>
      <c r="B469" s="5" t="n"/>
      <c r="C469" s="5" t="n"/>
      <c r="D469" s="5" t="n"/>
      <c r="E469" s="6">
        <f>IF(B469&amp;""="","",IFERROR(INDEX('الطلاب'!$B$6:$B$305,MATCH(B469&amp;"",'الطلاب'!$A$6:$A$305,0))&amp;"","كود غير موجود"))</f>
        <v/>
      </c>
      <c r="F469" s="6">
        <f>IF(B469&amp;""="","",IFERROR(INDEX('الطلاب'!$C$6:$C$305,MATCH(B469&amp;"",'الطلاب'!$A$6:$A$305,0))&amp;"",""))</f>
        <v/>
      </c>
    </row>
    <row r="470">
      <c r="A470" s="18" t="n"/>
      <c r="B470" s="5" t="n"/>
      <c r="C470" s="5" t="n"/>
      <c r="D470" s="5" t="n"/>
      <c r="E470" s="6">
        <f>IF(B470&amp;""="","",IFERROR(INDEX('الطلاب'!$B$6:$B$305,MATCH(B470&amp;"",'الطلاب'!$A$6:$A$305,0))&amp;"","كود غير موجود"))</f>
        <v/>
      </c>
      <c r="F470" s="6">
        <f>IF(B470&amp;""="","",IFERROR(INDEX('الطلاب'!$C$6:$C$305,MATCH(B470&amp;"",'الطلاب'!$A$6:$A$305,0))&amp;"",""))</f>
        <v/>
      </c>
    </row>
    <row r="471">
      <c r="A471" s="18" t="n"/>
      <c r="B471" s="5" t="n"/>
      <c r="C471" s="5" t="n"/>
      <c r="D471" s="5" t="n"/>
      <c r="E471" s="6">
        <f>IF(B471&amp;""="","",IFERROR(INDEX('الطلاب'!$B$6:$B$305,MATCH(B471&amp;"",'الطلاب'!$A$6:$A$305,0))&amp;"","كود غير موجود"))</f>
        <v/>
      </c>
      <c r="F471" s="6">
        <f>IF(B471&amp;""="","",IFERROR(INDEX('الطلاب'!$C$6:$C$305,MATCH(B471&amp;"",'الطلاب'!$A$6:$A$305,0))&amp;"",""))</f>
        <v/>
      </c>
    </row>
    <row r="472">
      <c r="A472" s="18" t="n"/>
      <c r="B472" s="5" t="n"/>
      <c r="C472" s="5" t="n"/>
      <c r="D472" s="5" t="n"/>
      <c r="E472" s="6">
        <f>IF(B472&amp;""="","",IFERROR(INDEX('الطلاب'!$B$6:$B$305,MATCH(B472&amp;"",'الطلاب'!$A$6:$A$305,0))&amp;"","كود غير موجود"))</f>
        <v/>
      </c>
      <c r="F472" s="6">
        <f>IF(B472&amp;""="","",IFERROR(INDEX('الطلاب'!$C$6:$C$305,MATCH(B472&amp;"",'الطلاب'!$A$6:$A$305,0))&amp;"",""))</f>
        <v/>
      </c>
    </row>
    <row r="473">
      <c r="A473" s="18" t="n"/>
      <c r="B473" s="5" t="n"/>
      <c r="C473" s="5" t="n"/>
      <c r="D473" s="5" t="n"/>
      <c r="E473" s="6">
        <f>IF(B473&amp;""="","",IFERROR(INDEX('الطلاب'!$B$6:$B$305,MATCH(B473&amp;"",'الطلاب'!$A$6:$A$305,0))&amp;"","كود غير موجود"))</f>
        <v/>
      </c>
      <c r="F473" s="6">
        <f>IF(B473&amp;""="","",IFERROR(INDEX('الطلاب'!$C$6:$C$305,MATCH(B473&amp;"",'الطلاب'!$A$6:$A$305,0))&amp;"",""))</f>
        <v/>
      </c>
    </row>
    <row r="474">
      <c r="A474" s="18" t="n"/>
      <c r="B474" s="5" t="n"/>
      <c r="C474" s="5" t="n"/>
      <c r="D474" s="5" t="n"/>
      <c r="E474" s="6">
        <f>IF(B474&amp;""="","",IFERROR(INDEX('الطلاب'!$B$6:$B$305,MATCH(B474&amp;"",'الطلاب'!$A$6:$A$305,0))&amp;"","كود غير موجود"))</f>
        <v/>
      </c>
      <c r="F474" s="6">
        <f>IF(B474&amp;""="","",IFERROR(INDEX('الطلاب'!$C$6:$C$305,MATCH(B474&amp;"",'الطلاب'!$A$6:$A$305,0))&amp;"",""))</f>
        <v/>
      </c>
    </row>
    <row r="475">
      <c r="A475" s="18" t="n"/>
      <c r="B475" s="5" t="n"/>
      <c r="C475" s="5" t="n"/>
      <c r="D475" s="5" t="n"/>
      <c r="E475" s="6">
        <f>IF(B475&amp;""="","",IFERROR(INDEX('الطلاب'!$B$6:$B$305,MATCH(B475&amp;"",'الطلاب'!$A$6:$A$305,0))&amp;"","كود غير موجود"))</f>
        <v/>
      </c>
      <c r="F475" s="6">
        <f>IF(B475&amp;""="","",IFERROR(INDEX('الطلاب'!$C$6:$C$305,MATCH(B475&amp;"",'الطلاب'!$A$6:$A$305,0))&amp;"",""))</f>
        <v/>
      </c>
    </row>
    <row r="476">
      <c r="A476" s="18" t="n"/>
      <c r="B476" s="5" t="n"/>
      <c r="C476" s="5" t="n"/>
      <c r="D476" s="5" t="n"/>
      <c r="E476" s="6">
        <f>IF(B476&amp;""="","",IFERROR(INDEX('الطلاب'!$B$6:$B$305,MATCH(B476&amp;"",'الطلاب'!$A$6:$A$305,0))&amp;"","كود غير موجود"))</f>
        <v/>
      </c>
      <c r="F476" s="6">
        <f>IF(B476&amp;""="","",IFERROR(INDEX('الطلاب'!$C$6:$C$305,MATCH(B476&amp;"",'الطلاب'!$A$6:$A$305,0))&amp;"",""))</f>
        <v/>
      </c>
    </row>
    <row r="477">
      <c r="A477" s="18" t="n"/>
      <c r="B477" s="5" t="n"/>
      <c r="C477" s="5" t="n"/>
      <c r="D477" s="5" t="n"/>
      <c r="E477" s="6">
        <f>IF(B477&amp;""="","",IFERROR(INDEX('الطلاب'!$B$6:$B$305,MATCH(B477&amp;"",'الطلاب'!$A$6:$A$305,0))&amp;"","كود غير موجود"))</f>
        <v/>
      </c>
      <c r="F477" s="6">
        <f>IF(B477&amp;""="","",IFERROR(INDEX('الطلاب'!$C$6:$C$305,MATCH(B477&amp;"",'الطلاب'!$A$6:$A$305,0))&amp;"",""))</f>
        <v/>
      </c>
    </row>
    <row r="478">
      <c r="A478" s="18" t="n"/>
      <c r="B478" s="5" t="n"/>
      <c r="C478" s="5" t="n"/>
      <c r="D478" s="5" t="n"/>
      <c r="E478" s="6">
        <f>IF(B478&amp;""="","",IFERROR(INDEX('الطلاب'!$B$6:$B$305,MATCH(B478&amp;"",'الطلاب'!$A$6:$A$305,0))&amp;"","كود غير موجود"))</f>
        <v/>
      </c>
      <c r="F478" s="6">
        <f>IF(B478&amp;""="","",IFERROR(INDEX('الطلاب'!$C$6:$C$305,MATCH(B478&amp;"",'الطلاب'!$A$6:$A$305,0))&amp;"",""))</f>
        <v/>
      </c>
    </row>
    <row r="479">
      <c r="A479" s="18" t="n"/>
      <c r="B479" s="5" t="n"/>
      <c r="C479" s="5" t="n"/>
      <c r="D479" s="5" t="n"/>
      <c r="E479" s="6">
        <f>IF(B479&amp;""="","",IFERROR(INDEX('الطلاب'!$B$6:$B$305,MATCH(B479&amp;"",'الطلاب'!$A$6:$A$305,0))&amp;"","كود غير موجود"))</f>
        <v/>
      </c>
      <c r="F479" s="6">
        <f>IF(B479&amp;""="","",IFERROR(INDEX('الطلاب'!$C$6:$C$305,MATCH(B479&amp;"",'الطلاب'!$A$6:$A$305,0))&amp;"",""))</f>
        <v/>
      </c>
    </row>
    <row r="480">
      <c r="A480" s="18" t="n"/>
      <c r="B480" s="5" t="n"/>
      <c r="C480" s="5" t="n"/>
      <c r="D480" s="5" t="n"/>
      <c r="E480" s="6">
        <f>IF(B480&amp;""="","",IFERROR(INDEX('الطلاب'!$B$6:$B$305,MATCH(B480&amp;"",'الطلاب'!$A$6:$A$305,0))&amp;"","كود غير موجود"))</f>
        <v/>
      </c>
      <c r="F480" s="6">
        <f>IF(B480&amp;""="","",IFERROR(INDEX('الطلاب'!$C$6:$C$305,MATCH(B480&amp;"",'الطلاب'!$A$6:$A$305,0))&amp;"",""))</f>
        <v/>
      </c>
    </row>
    <row r="481">
      <c r="A481" s="18" t="n"/>
      <c r="B481" s="5" t="n"/>
      <c r="C481" s="5" t="n"/>
      <c r="D481" s="5" t="n"/>
      <c r="E481" s="6">
        <f>IF(B481&amp;""="","",IFERROR(INDEX('الطلاب'!$B$6:$B$305,MATCH(B481&amp;"",'الطلاب'!$A$6:$A$305,0))&amp;"","كود غير موجود"))</f>
        <v/>
      </c>
      <c r="F481" s="6">
        <f>IF(B481&amp;""="","",IFERROR(INDEX('الطلاب'!$C$6:$C$305,MATCH(B481&amp;"",'الطلاب'!$A$6:$A$305,0))&amp;"",""))</f>
        <v/>
      </c>
    </row>
    <row r="482">
      <c r="A482" s="18" t="n"/>
      <c r="B482" s="5" t="n"/>
      <c r="C482" s="5" t="n"/>
      <c r="D482" s="5" t="n"/>
      <c r="E482" s="6">
        <f>IF(B482&amp;""="","",IFERROR(INDEX('الطلاب'!$B$6:$B$305,MATCH(B482&amp;"",'الطلاب'!$A$6:$A$305,0))&amp;"","كود غير موجود"))</f>
        <v/>
      </c>
      <c r="F482" s="6">
        <f>IF(B482&amp;""="","",IFERROR(INDEX('الطلاب'!$C$6:$C$305,MATCH(B482&amp;"",'الطلاب'!$A$6:$A$305,0))&amp;"",""))</f>
        <v/>
      </c>
    </row>
    <row r="483">
      <c r="A483" s="18" t="n"/>
      <c r="B483" s="5" t="n"/>
      <c r="C483" s="5" t="n"/>
      <c r="D483" s="5" t="n"/>
      <c r="E483" s="6">
        <f>IF(B483&amp;""="","",IFERROR(INDEX('الطلاب'!$B$6:$B$305,MATCH(B483&amp;"",'الطلاب'!$A$6:$A$305,0))&amp;"","كود غير موجود"))</f>
        <v/>
      </c>
      <c r="F483" s="6">
        <f>IF(B483&amp;""="","",IFERROR(INDEX('الطلاب'!$C$6:$C$305,MATCH(B483&amp;"",'الطلاب'!$A$6:$A$305,0))&amp;"",""))</f>
        <v/>
      </c>
    </row>
    <row r="484">
      <c r="A484" s="18" t="n"/>
      <c r="B484" s="5" t="n"/>
      <c r="C484" s="5" t="n"/>
      <c r="D484" s="5" t="n"/>
      <c r="E484" s="6">
        <f>IF(B484&amp;""="","",IFERROR(INDEX('الطلاب'!$B$6:$B$305,MATCH(B484&amp;"",'الطلاب'!$A$6:$A$305,0))&amp;"","كود غير موجود"))</f>
        <v/>
      </c>
      <c r="F484" s="6">
        <f>IF(B484&amp;""="","",IFERROR(INDEX('الطلاب'!$C$6:$C$305,MATCH(B484&amp;"",'الطلاب'!$A$6:$A$305,0))&amp;"",""))</f>
        <v/>
      </c>
    </row>
    <row r="485">
      <c r="A485" s="18" t="n"/>
      <c r="B485" s="5" t="n"/>
      <c r="C485" s="5" t="n"/>
      <c r="D485" s="5" t="n"/>
      <c r="E485" s="6">
        <f>IF(B485&amp;""="","",IFERROR(INDEX('الطلاب'!$B$6:$B$305,MATCH(B485&amp;"",'الطلاب'!$A$6:$A$305,0))&amp;"","كود غير موجود"))</f>
        <v/>
      </c>
      <c r="F485" s="6">
        <f>IF(B485&amp;""="","",IFERROR(INDEX('الطلاب'!$C$6:$C$305,MATCH(B485&amp;"",'الطلاب'!$A$6:$A$305,0))&amp;"",""))</f>
        <v/>
      </c>
    </row>
    <row r="486">
      <c r="A486" s="18" t="n"/>
      <c r="B486" s="5" t="n"/>
      <c r="C486" s="5" t="n"/>
      <c r="D486" s="5" t="n"/>
      <c r="E486" s="6">
        <f>IF(B486&amp;""="","",IFERROR(INDEX('الطلاب'!$B$6:$B$305,MATCH(B486&amp;"",'الطلاب'!$A$6:$A$305,0))&amp;"","كود غير موجود"))</f>
        <v/>
      </c>
      <c r="F486" s="6">
        <f>IF(B486&amp;""="","",IFERROR(INDEX('الطلاب'!$C$6:$C$305,MATCH(B486&amp;"",'الطلاب'!$A$6:$A$305,0))&amp;"",""))</f>
        <v/>
      </c>
    </row>
    <row r="487">
      <c r="A487" s="18" t="n"/>
      <c r="B487" s="5" t="n"/>
      <c r="C487" s="5" t="n"/>
      <c r="D487" s="5" t="n"/>
      <c r="E487" s="6">
        <f>IF(B487&amp;""="","",IFERROR(INDEX('الطلاب'!$B$6:$B$305,MATCH(B487&amp;"",'الطلاب'!$A$6:$A$305,0))&amp;"","كود غير موجود"))</f>
        <v/>
      </c>
      <c r="F487" s="6">
        <f>IF(B487&amp;""="","",IFERROR(INDEX('الطلاب'!$C$6:$C$305,MATCH(B487&amp;"",'الطلاب'!$A$6:$A$305,0))&amp;"",""))</f>
        <v/>
      </c>
    </row>
    <row r="488">
      <c r="A488" s="18" t="n"/>
      <c r="B488" s="5" t="n"/>
      <c r="C488" s="5" t="n"/>
      <c r="D488" s="5" t="n"/>
      <c r="E488" s="6">
        <f>IF(B488&amp;""="","",IFERROR(INDEX('الطلاب'!$B$6:$B$305,MATCH(B488&amp;"",'الطلاب'!$A$6:$A$305,0))&amp;"","كود غير موجود"))</f>
        <v/>
      </c>
      <c r="F488" s="6">
        <f>IF(B488&amp;""="","",IFERROR(INDEX('الطلاب'!$C$6:$C$305,MATCH(B488&amp;"",'الطلاب'!$A$6:$A$305,0))&amp;"",""))</f>
        <v/>
      </c>
    </row>
    <row r="489">
      <c r="A489" s="18" t="n"/>
      <c r="B489" s="5" t="n"/>
      <c r="C489" s="5" t="n"/>
      <c r="D489" s="5" t="n"/>
      <c r="E489" s="6">
        <f>IF(B489&amp;""="","",IFERROR(INDEX('الطلاب'!$B$6:$B$305,MATCH(B489&amp;"",'الطلاب'!$A$6:$A$305,0))&amp;"","كود غير موجود"))</f>
        <v/>
      </c>
      <c r="F489" s="6">
        <f>IF(B489&amp;""="","",IFERROR(INDEX('الطلاب'!$C$6:$C$305,MATCH(B489&amp;"",'الطلاب'!$A$6:$A$305,0))&amp;"",""))</f>
        <v/>
      </c>
    </row>
    <row r="490">
      <c r="A490" s="18" t="n"/>
      <c r="B490" s="5" t="n"/>
      <c r="C490" s="5" t="n"/>
      <c r="D490" s="5" t="n"/>
      <c r="E490" s="6">
        <f>IF(B490&amp;""="","",IFERROR(INDEX('الطلاب'!$B$6:$B$305,MATCH(B490&amp;"",'الطلاب'!$A$6:$A$305,0))&amp;"","كود غير موجود"))</f>
        <v/>
      </c>
      <c r="F490" s="6">
        <f>IF(B490&amp;""="","",IFERROR(INDEX('الطلاب'!$C$6:$C$305,MATCH(B490&amp;"",'الطلاب'!$A$6:$A$305,0))&amp;"",""))</f>
        <v/>
      </c>
    </row>
    <row r="491">
      <c r="A491" s="18" t="n"/>
      <c r="B491" s="5" t="n"/>
      <c r="C491" s="5" t="n"/>
      <c r="D491" s="5" t="n"/>
      <c r="E491" s="6">
        <f>IF(B491&amp;""="","",IFERROR(INDEX('الطلاب'!$B$6:$B$305,MATCH(B491&amp;"",'الطلاب'!$A$6:$A$305,0))&amp;"","كود غير موجود"))</f>
        <v/>
      </c>
      <c r="F491" s="6">
        <f>IF(B491&amp;""="","",IFERROR(INDEX('الطلاب'!$C$6:$C$305,MATCH(B491&amp;"",'الطلاب'!$A$6:$A$305,0))&amp;"",""))</f>
        <v/>
      </c>
    </row>
    <row r="492">
      <c r="A492" s="18" t="n"/>
      <c r="B492" s="5" t="n"/>
      <c r="C492" s="5" t="n"/>
      <c r="D492" s="5" t="n"/>
      <c r="E492" s="6">
        <f>IF(B492&amp;""="","",IFERROR(INDEX('الطلاب'!$B$6:$B$305,MATCH(B492&amp;"",'الطلاب'!$A$6:$A$305,0))&amp;"","كود غير موجود"))</f>
        <v/>
      </c>
      <c r="F492" s="6">
        <f>IF(B492&amp;""="","",IFERROR(INDEX('الطلاب'!$C$6:$C$305,MATCH(B492&amp;"",'الطلاب'!$A$6:$A$305,0))&amp;"",""))</f>
        <v/>
      </c>
    </row>
    <row r="493">
      <c r="A493" s="18" t="n"/>
      <c r="B493" s="5" t="n"/>
      <c r="C493" s="5" t="n"/>
      <c r="D493" s="5" t="n"/>
      <c r="E493" s="6">
        <f>IF(B493&amp;""="","",IFERROR(INDEX('الطلاب'!$B$6:$B$305,MATCH(B493&amp;"",'الطلاب'!$A$6:$A$305,0))&amp;"","كود غير موجود"))</f>
        <v/>
      </c>
      <c r="F493" s="6">
        <f>IF(B493&amp;""="","",IFERROR(INDEX('الطلاب'!$C$6:$C$305,MATCH(B493&amp;"",'الطلاب'!$A$6:$A$305,0))&amp;"",""))</f>
        <v/>
      </c>
    </row>
    <row r="494">
      <c r="A494" s="18" t="n"/>
      <c r="B494" s="5" t="n"/>
      <c r="C494" s="5" t="n"/>
      <c r="D494" s="5" t="n"/>
      <c r="E494" s="6">
        <f>IF(B494&amp;""="","",IFERROR(INDEX('الطلاب'!$B$6:$B$305,MATCH(B494&amp;"",'الطلاب'!$A$6:$A$305,0))&amp;"","كود غير موجود"))</f>
        <v/>
      </c>
      <c r="F494" s="6">
        <f>IF(B494&amp;""="","",IFERROR(INDEX('الطلاب'!$C$6:$C$305,MATCH(B494&amp;"",'الطلاب'!$A$6:$A$305,0))&amp;"",""))</f>
        <v/>
      </c>
    </row>
    <row r="495">
      <c r="A495" s="18" t="n"/>
      <c r="B495" s="5" t="n"/>
      <c r="C495" s="5" t="n"/>
      <c r="D495" s="5" t="n"/>
      <c r="E495" s="6">
        <f>IF(B495&amp;""="","",IFERROR(INDEX('الطلاب'!$B$6:$B$305,MATCH(B495&amp;"",'الطلاب'!$A$6:$A$305,0))&amp;"","كود غير موجود"))</f>
        <v/>
      </c>
      <c r="F495" s="6">
        <f>IF(B495&amp;""="","",IFERROR(INDEX('الطلاب'!$C$6:$C$305,MATCH(B495&amp;"",'الطلاب'!$A$6:$A$305,0))&amp;"",""))</f>
        <v/>
      </c>
    </row>
    <row r="496">
      <c r="A496" s="18" t="n"/>
      <c r="B496" s="5" t="n"/>
      <c r="C496" s="5" t="n"/>
      <c r="D496" s="5" t="n"/>
      <c r="E496" s="6">
        <f>IF(B496&amp;""="","",IFERROR(INDEX('الطلاب'!$B$6:$B$305,MATCH(B496&amp;"",'الطلاب'!$A$6:$A$305,0))&amp;"","كود غير موجود"))</f>
        <v/>
      </c>
      <c r="F496" s="6">
        <f>IF(B496&amp;""="","",IFERROR(INDEX('الطلاب'!$C$6:$C$305,MATCH(B496&amp;"",'الطلاب'!$A$6:$A$305,0))&amp;"",""))</f>
        <v/>
      </c>
    </row>
    <row r="497">
      <c r="A497" s="18" t="n"/>
      <c r="B497" s="5" t="n"/>
      <c r="C497" s="5" t="n"/>
      <c r="D497" s="5" t="n"/>
      <c r="E497" s="6">
        <f>IF(B497&amp;""="","",IFERROR(INDEX('الطلاب'!$B$6:$B$305,MATCH(B497&amp;"",'الطلاب'!$A$6:$A$305,0))&amp;"","كود غير موجود"))</f>
        <v/>
      </c>
      <c r="F497" s="6">
        <f>IF(B497&amp;""="","",IFERROR(INDEX('الطلاب'!$C$6:$C$305,MATCH(B497&amp;"",'الطلاب'!$A$6:$A$305,0))&amp;"",""))</f>
        <v/>
      </c>
    </row>
    <row r="498">
      <c r="A498" s="18" t="n"/>
      <c r="B498" s="5" t="n"/>
      <c r="C498" s="5" t="n"/>
      <c r="D498" s="5" t="n"/>
      <c r="E498" s="6">
        <f>IF(B498&amp;""="","",IFERROR(INDEX('الطلاب'!$B$6:$B$305,MATCH(B498&amp;"",'الطلاب'!$A$6:$A$305,0))&amp;"","كود غير موجود"))</f>
        <v/>
      </c>
      <c r="F498" s="6">
        <f>IF(B498&amp;""="","",IFERROR(INDEX('الطلاب'!$C$6:$C$305,MATCH(B498&amp;"",'الطلاب'!$A$6:$A$305,0))&amp;"",""))</f>
        <v/>
      </c>
    </row>
    <row r="499">
      <c r="A499" s="18" t="n"/>
      <c r="B499" s="5" t="n"/>
      <c r="C499" s="5" t="n"/>
      <c r="D499" s="5" t="n"/>
      <c r="E499" s="6">
        <f>IF(B499&amp;""="","",IFERROR(INDEX('الطلاب'!$B$6:$B$305,MATCH(B499&amp;"",'الطلاب'!$A$6:$A$305,0))&amp;"","كود غير موجود"))</f>
        <v/>
      </c>
      <c r="F499" s="6">
        <f>IF(B499&amp;""="","",IFERROR(INDEX('الطلاب'!$C$6:$C$305,MATCH(B499&amp;"",'الطلاب'!$A$6:$A$305,0))&amp;"",""))</f>
        <v/>
      </c>
    </row>
    <row r="500">
      <c r="A500" s="18" t="n"/>
      <c r="B500" s="5" t="n"/>
      <c r="C500" s="5" t="n"/>
      <c r="D500" s="5" t="n"/>
      <c r="E500" s="6">
        <f>IF(B500&amp;""="","",IFERROR(INDEX('الطلاب'!$B$6:$B$305,MATCH(B500&amp;"",'الطلاب'!$A$6:$A$305,0))&amp;"","كود غير موجود"))</f>
        <v/>
      </c>
      <c r="F500" s="6">
        <f>IF(B500&amp;""="","",IFERROR(INDEX('الطلاب'!$C$6:$C$305,MATCH(B500&amp;"",'الطلاب'!$A$6:$A$305,0))&amp;"",""))</f>
        <v/>
      </c>
    </row>
    <row r="501">
      <c r="A501" s="18" t="n"/>
      <c r="B501" s="5" t="n"/>
      <c r="C501" s="5" t="n"/>
      <c r="D501" s="5" t="n"/>
      <c r="E501" s="6">
        <f>IF(B501&amp;""="","",IFERROR(INDEX('الطلاب'!$B$6:$B$305,MATCH(B501&amp;"",'الطلاب'!$A$6:$A$305,0))&amp;"","كود غير موجود"))</f>
        <v/>
      </c>
      <c r="F501" s="6">
        <f>IF(B501&amp;""="","",IFERROR(INDEX('الطلاب'!$C$6:$C$305,MATCH(B501&amp;"",'الطلاب'!$A$6:$A$305,0))&amp;"",""))</f>
        <v/>
      </c>
    </row>
    <row r="502">
      <c r="A502" s="18" t="n"/>
      <c r="B502" s="5" t="n"/>
      <c r="C502" s="5" t="n"/>
      <c r="D502" s="5" t="n"/>
      <c r="E502" s="6">
        <f>IF(B502&amp;""="","",IFERROR(INDEX('الطلاب'!$B$6:$B$305,MATCH(B502&amp;"",'الطلاب'!$A$6:$A$305,0))&amp;"","كود غير موجود"))</f>
        <v/>
      </c>
      <c r="F502" s="6">
        <f>IF(B502&amp;""="","",IFERROR(INDEX('الطلاب'!$C$6:$C$305,MATCH(B502&amp;"",'الطلاب'!$A$6:$A$305,0))&amp;"",""))</f>
        <v/>
      </c>
    </row>
    <row r="503">
      <c r="A503" s="18" t="n"/>
      <c r="B503" s="5" t="n"/>
      <c r="C503" s="5" t="n"/>
      <c r="D503" s="5" t="n"/>
      <c r="E503" s="6">
        <f>IF(B503&amp;""="","",IFERROR(INDEX('الطلاب'!$B$6:$B$305,MATCH(B503&amp;"",'الطلاب'!$A$6:$A$305,0))&amp;"","كود غير موجود"))</f>
        <v/>
      </c>
      <c r="F503" s="6">
        <f>IF(B503&amp;""="","",IFERROR(INDEX('الطلاب'!$C$6:$C$305,MATCH(B503&amp;"",'الطلاب'!$A$6:$A$305,0))&amp;"",""))</f>
        <v/>
      </c>
    </row>
    <row r="504">
      <c r="A504" s="18" t="n"/>
      <c r="B504" s="5" t="n"/>
      <c r="C504" s="5" t="n"/>
      <c r="D504" s="5" t="n"/>
      <c r="E504" s="6">
        <f>IF(B504&amp;""="","",IFERROR(INDEX('الطلاب'!$B$6:$B$305,MATCH(B504&amp;"",'الطلاب'!$A$6:$A$305,0))&amp;"","كود غير موجود"))</f>
        <v/>
      </c>
      <c r="F504" s="6">
        <f>IF(B504&amp;""="","",IFERROR(INDEX('الطلاب'!$C$6:$C$305,MATCH(B504&amp;"",'الطلاب'!$A$6:$A$305,0))&amp;"",""))</f>
        <v/>
      </c>
    </row>
    <row r="505">
      <c r="A505" s="18" t="n"/>
      <c r="B505" s="5" t="n"/>
      <c r="C505" s="5" t="n"/>
      <c r="D505" s="5" t="n"/>
      <c r="E505" s="6">
        <f>IF(B505&amp;""="","",IFERROR(INDEX('الطلاب'!$B$6:$B$305,MATCH(B505&amp;"",'الطلاب'!$A$6:$A$305,0))&amp;"","كود غير موجود"))</f>
        <v/>
      </c>
      <c r="F505" s="6">
        <f>IF(B505&amp;""="","",IFERROR(INDEX('الطلاب'!$C$6:$C$305,MATCH(B505&amp;"",'الطلاب'!$A$6:$A$305,0))&amp;"",""))</f>
        <v/>
      </c>
    </row>
    <row r="506">
      <c r="A506" s="18" t="n"/>
      <c r="B506" s="5" t="n"/>
      <c r="C506" s="5" t="n"/>
      <c r="D506" s="5" t="n"/>
      <c r="E506" s="6">
        <f>IF(B506&amp;""="","",IFERROR(INDEX('الطلاب'!$B$6:$B$305,MATCH(B506&amp;"",'الطلاب'!$A$6:$A$305,0))&amp;"","كود غير موجود"))</f>
        <v/>
      </c>
      <c r="F506" s="6">
        <f>IF(B506&amp;""="","",IFERROR(INDEX('الطلاب'!$C$6:$C$305,MATCH(B506&amp;"",'الطلاب'!$A$6:$A$305,0))&amp;"",""))</f>
        <v/>
      </c>
    </row>
    <row r="507">
      <c r="A507" s="18" t="n"/>
      <c r="B507" s="5" t="n"/>
      <c r="C507" s="5" t="n"/>
      <c r="D507" s="5" t="n"/>
      <c r="E507" s="6">
        <f>IF(B507&amp;""="","",IFERROR(INDEX('الطلاب'!$B$6:$B$305,MATCH(B507&amp;"",'الطلاب'!$A$6:$A$305,0))&amp;"","كود غير موجود"))</f>
        <v/>
      </c>
      <c r="F507" s="6">
        <f>IF(B507&amp;""="","",IFERROR(INDEX('الطلاب'!$C$6:$C$305,MATCH(B507&amp;"",'الطلاب'!$A$6:$A$305,0))&amp;"",""))</f>
        <v/>
      </c>
    </row>
    <row r="508">
      <c r="A508" s="18" t="n"/>
      <c r="B508" s="5" t="n"/>
      <c r="C508" s="5" t="n"/>
      <c r="D508" s="5" t="n"/>
      <c r="E508" s="6">
        <f>IF(B508&amp;""="","",IFERROR(INDEX('الطلاب'!$B$6:$B$305,MATCH(B508&amp;"",'الطلاب'!$A$6:$A$305,0))&amp;"","كود غير موجود"))</f>
        <v/>
      </c>
      <c r="F508" s="6">
        <f>IF(B508&amp;""="","",IFERROR(INDEX('الطلاب'!$C$6:$C$305,MATCH(B508&amp;"",'الطلاب'!$A$6:$A$305,0))&amp;"",""))</f>
        <v/>
      </c>
    </row>
    <row r="509">
      <c r="A509" s="18" t="n"/>
      <c r="B509" s="5" t="n"/>
      <c r="C509" s="5" t="n"/>
      <c r="D509" s="5" t="n"/>
      <c r="E509" s="6">
        <f>IF(B509&amp;""="","",IFERROR(INDEX('الطلاب'!$B$6:$B$305,MATCH(B509&amp;"",'الطلاب'!$A$6:$A$305,0))&amp;"","كود غير موجود"))</f>
        <v/>
      </c>
      <c r="F509" s="6">
        <f>IF(B509&amp;""="","",IFERROR(INDEX('الطلاب'!$C$6:$C$305,MATCH(B509&amp;"",'الطلاب'!$A$6:$A$305,0))&amp;"",""))</f>
        <v/>
      </c>
    </row>
    <row r="510">
      <c r="A510" s="18" t="n"/>
      <c r="B510" s="5" t="n"/>
      <c r="C510" s="5" t="n"/>
      <c r="D510" s="5" t="n"/>
      <c r="E510" s="6">
        <f>IF(B510&amp;""="","",IFERROR(INDEX('الطلاب'!$B$6:$B$305,MATCH(B510&amp;"",'الطلاب'!$A$6:$A$305,0))&amp;"","كود غير موجود"))</f>
        <v/>
      </c>
      <c r="F510" s="6">
        <f>IF(B510&amp;""="","",IFERROR(INDEX('الطلاب'!$C$6:$C$305,MATCH(B510&amp;"",'الطلاب'!$A$6:$A$305,0))&amp;"",""))</f>
        <v/>
      </c>
    </row>
    <row r="511">
      <c r="A511" s="18" t="n"/>
      <c r="B511" s="5" t="n"/>
      <c r="C511" s="5" t="n"/>
      <c r="D511" s="5" t="n"/>
      <c r="E511" s="6">
        <f>IF(B511&amp;""="","",IFERROR(INDEX('الطلاب'!$B$6:$B$305,MATCH(B511&amp;"",'الطلاب'!$A$6:$A$305,0))&amp;"","كود غير موجود"))</f>
        <v/>
      </c>
      <c r="F511" s="6">
        <f>IF(B511&amp;""="","",IFERROR(INDEX('الطلاب'!$C$6:$C$305,MATCH(B511&amp;"",'الطلاب'!$A$6:$A$305,0))&amp;"",""))</f>
        <v/>
      </c>
    </row>
    <row r="512">
      <c r="A512" s="18" t="n"/>
      <c r="B512" s="5" t="n"/>
      <c r="C512" s="5" t="n"/>
      <c r="D512" s="5" t="n"/>
      <c r="E512" s="6">
        <f>IF(B512&amp;""="","",IFERROR(INDEX('الطلاب'!$B$6:$B$305,MATCH(B512&amp;"",'الطلاب'!$A$6:$A$305,0))&amp;"","كود غير موجود"))</f>
        <v/>
      </c>
      <c r="F512" s="6">
        <f>IF(B512&amp;""="","",IFERROR(INDEX('الطلاب'!$C$6:$C$305,MATCH(B512&amp;"",'الطلاب'!$A$6:$A$305,0))&amp;"",""))</f>
        <v/>
      </c>
    </row>
    <row r="513">
      <c r="A513" s="18" t="n"/>
      <c r="B513" s="5" t="n"/>
      <c r="C513" s="5" t="n"/>
      <c r="D513" s="5" t="n"/>
      <c r="E513" s="6">
        <f>IF(B513&amp;""="","",IFERROR(INDEX('الطلاب'!$B$6:$B$305,MATCH(B513&amp;"",'الطلاب'!$A$6:$A$305,0))&amp;"","كود غير موجود"))</f>
        <v/>
      </c>
      <c r="F513" s="6">
        <f>IF(B513&amp;""="","",IFERROR(INDEX('الطلاب'!$C$6:$C$305,MATCH(B513&amp;"",'الطلاب'!$A$6:$A$305,0))&amp;"",""))</f>
        <v/>
      </c>
    </row>
    <row r="514">
      <c r="A514" s="18" t="n"/>
      <c r="B514" s="5" t="n"/>
      <c r="C514" s="5" t="n"/>
      <c r="D514" s="5" t="n"/>
      <c r="E514" s="6">
        <f>IF(B514&amp;""="","",IFERROR(INDEX('الطلاب'!$B$6:$B$305,MATCH(B514&amp;"",'الطلاب'!$A$6:$A$305,0))&amp;"","كود غير موجود"))</f>
        <v/>
      </c>
      <c r="F514" s="6">
        <f>IF(B514&amp;""="","",IFERROR(INDEX('الطلاب'!$C$6:$C$305,MATCH(B514&amp;"",'الطلاب'!$A$6:$A$305,0))&amp;"",""))</f>
        <v/>
      </c>
    </row>
    <row r="515">
      <c r="A515" s="18" t="n"/>
      <c r="B515" s="5" t="n"/>
      <c r="C515" s="5" t="n"/>
      <c r="D515" s="5" t="n"/>
      <c r="E515" s="6">
        <f>IF(B515&amp;""="","",IFERROR(INDEX('الطلاب'!$B$6:$B$305,MATCH(B515&amp;"",'الطلاب'!$A$6:$A$305,0))&amp;"","كود غير موجود"))</f>
        <v/>
      </c>
      <c r="F515" s="6">
        <f>IF(B515&amp;""="","",IFERROR(INDEX('الطلاب'!$C$6:$C$305,MATCH(B515&amp;"",'الطلاب'!$A$6:$A$305,0))&amp;"",""))</f>
        <v/>
      </c>
    </row>
    <row r="516">
      <c r="A516" s="18" t="n"/>
      <c r="B516" s="5" t="n"/>
      <c r="C516" s="5" t="n"/>
      <c r="D516" s="5" t="n"/>
      <c r="E516" s="6">
        <f>IF(B516&amp;""="","",IFERROR(INDEX('الطلاب'!$B$6:$B$305,MATCH(B516&amp;"",'الطلاب'!$A$6:$A$305,0))&amp;"","كود غير موجود"))</f>
        <v/>
      </c>
      <c r="F516" s="6">
        <f>IF(B516&amp;""="","",IFERROR(INDEX('الطلاب'!$C$6:$C$305,MATCH(B516&amp;"",'الطلاب'!$A$6:$A$305,0))&amp;"",""))</f>
        <v/>
      </c>
    </row>
    <row r="517">
      <c r="A517" s="18" t="n"/>
      <c r="B517" s="5" t="n"/>
      <c r="C517" s="5" t="n"/>
      <c r="D517" s="5" t="n"/>
      <c r="E517" s="6">
        <f>IF(B517&amp;""="","",IFERROR(INDEX('الطلاب'!$B$6:$B$305,MATCH(B517&amp;"",'الطلاب'!$A$6:$A$305,0))&amp;"","كود غير موجود"))</f>
        <v/>
      </c>
      <c r="F517" s="6">
        <f>IF(B517&amp;""="","",IFERROR(INDEX('الطلاب'!$C$6:$C$305,MATCH(B517&amp;"",'الطلاب'!$A$6:$A$305,0))&amp;"",""))</f>
        <v/>
      </c>
    </row>
    <row r="518">
      <c r="A518" s="18" t="n"/>
      <c r="B518" s="5" t="n"/>
      <c r="C518" s="5" t="n"/>
      <c r="D518" s="5" t="n"/>
      <c r="E518" s="6">
        <f>IF(B518&amp;""="","",IFERROR(INDEX('الطلاب'!$B$6:$B$305,MATCH(B518&amp;"",'الطلاب'!$A$6:$A$305,0))&amp;"","كود غير موجود"))</f>
        <v/>
      </c>
      <c r="F518" s="6">
        <f>IF(B518&amp;""="","",IFERROR(INDEX('الطلاب'!$C$6:$C$305,MATCH(B518&amp;"",'الطلاب'!$A$6:$A$305,0))&amp;"",""))</f>
        <v/>
      </c>
    </row>
    <row r="519">
      <c r="A519" s="18" t="n"/>
      <c r="B519" s="5" t="n"/>
      <c r="C519" s="5" t="n"/>
      <c r="D519" s="5" t="n"/>
      <c r="E519" s="6">
        <f>IF(B519&amp;""="","",IFERROR(INDEX('الطلاب'!$B$6:$B$305,MATCH(B519&amp;"",'الطلاب'!$A$6:$A$305,0))&amp;"","كود غير موجود"))</f>
        <v/>
      </c>
      <c r="F519" s="6">
        <f>IF(B519&amp;""="","",IFERROR(INDEX('الطلاب'!$C$6:$C$305,MATCH(B519&amp;"",'الطلاب'!$A$6:$A$305,0))&amp;"",""))</f>
        <v/>
      </c>
    </row>
    <row r="520">
      <c r="A520" s="18" t="n"/>
      <c r="B520" s="5" t="n"/>
      <c r="C520" s="5" t="n"/>
      <c r="D520" s="5" t="n"/>
      <c r="E520" s="6">
        <f>IF(B520&amp;""="","",IFERROR(INDEX('الطلاب'!$B$6:$B$305,MATCH(B520&amp;"",'الطلاب'!$A$6:$A$305,0))&amp;"","كود غير موجود"))</f>
        <v/>
      </c>
      <c r="F520" s="6">
        <f>IF(B520&amp;""="","",IFERROR(INDEX('الطلاب'!$C$6:$C$305,MATCH(B520&amp;"",'الطلاب'!$A$6:$A$305,0))&amp;"",""))</f>
        <v/>
      </c>
    </row>
    <row r="521">
      <c r="A521" s="18" t="n"/>
      <c r="B521" s="5" t="n"/>
      <c r="C521" s="5" t="n"/>
      <c r="D521" s="5" t="n"/>
      <c r="E521" s="6">
        <f>IF(B521&amp;""="","",IFERROR(INDEX('الطلاب'!$B$6:$B$305,MATCH(B521&amp;"",'الطلاب'!$A$6:$A$305,0))&amp;"","كود غير موجود"))</f>
        <v/>
      </c>
      <c r="F521" s="6">
        <f>IF(B521&amp;""="","",IFERROR(INDEX('الطلاب'!$C$6:$C$305,MATCH(B521&amp;"",'الطلاب'!$A$6:$A$305,0))&amp;"",""))</f>
        <v/>
      </c>
    </row>
    <row r="522">
      <c r="A522" s="18" t="n"/>
      <c r="B522" s="5" t="n"/>
      <c r="C522" s="5" t="n"/>
      <c r="D522" s="5" t="n"/>
      <c r="E522" s="6">
        <f>IF(B522&amp;""="","",IFERROR(INDEX('الطلاب'!$B$6:$B$305,MATCH(B522&amp;"",'الطلاب'!$A$6:$A$305,0))&amp;"","كود غير موجود"))</f>
        <v/>
      </c>
      <c r="F522" s="6">
        <f>IF(B522&amp;""="","",IFERROR(INDEX('الطلاب'!$C$6:$C$305,MATCH(B522&amp;"",'الطلاب'!$A$6:$A$305,0))&amp;"",""))</f>
        <v/>
      </c>
    </row>
    <row r="523">
      <c r="A523" s="18" t="n"/>
      <c r="B523" s="5" t="n"/>
      <c r="C523" s="5" t="n"/>
      <c r="D523" s="5" t="n"/>
      <c r="E523" s="6">
        <f>IF(B523&amp;""="","",IFERROR(INDEX('الطلاب'!$B$6:$B$305,MATCH(B523&amp;"",'الطلاب'!$A$6:$A$305,0))&amp;"","كود غير موجود"))</f>
        <v/>
      </c>
      <c r="F523" s="6">
        <f>IF(B523&amp;""="","",IFERROR(INDEX('الطلاب'!$C$6:$C$305,MATCH(B523&amp;"",'الطلاب'!$A$6:$A$305,0))&amp;"",""))</f>
        <v/>
      </c>
    </row>
    <row r="524">
      <c r="A524" s="18" t="n"/>
      <c r="B524" s="5" t="n"/>
      <c r="C524" s="5" t="n"/>
      <c r="D524" s="5" t="n"/>
      <c r="E524" s="6">
        <f>IF(B524&amp;""="","",IFERROR(INDEX('الطلاب'!$B$6:$B$305,MATCH(B524&amp;"",'الطلاب'!$A$6:$A$305,0))&amp;"","كود غير موجود"))</f>
        <v/>
      </c>
      <c r="F524" s="6">
        <f>IF(B524&amp;""="","",IFERROR(INDEX('الطلاب'!$C$6:$C$305,MATCH(B524&amp;"",'الطلاب'!$A$6:$A$305,0))&amp;"",""))</f>
        <v/>
      </c>
    </row>
    <row r="525">
      <c r="A525" s="18" t="n"/>
      <c r="B525" s="5" t="n"/>
      <c r="C525" s="5" t="n"/>
      <c r="D525" s="5" t="n"/>
      <c r="E525" s="6">
        <f>IF(B525&amp;""="","",IFERROR(INDEX('الطلاب'!$B$6:$B$305,MATCH(B525&amp;"",'الطلاب'!$A$6:$A$305,0))&amp;"","كود غير موجود"))</f>
        <v/>
      </c>
      <c r="F525" s="6">
        <f>IF(B525&amp;""="","",IFERROR(INDEX('الطلاب'!$C$6:$C$305,MATCH(B525&amp;"",'الطلاب'!$A$6:$A$305,0))&amp;"",""))</f>
        <v/>
      </c>
    </row>
    <row r="526">
      <c r="A526" s="18" t="n"/>
      <c r="B526" s="5" t="n"/>
      <c r="C526" s="5" t="n"/>
      <c r="D526" s="5" t="n"/>
      <c r="E526" s="6">
        <f>IF(B526&amp;""="","",IFERROR(INDEX('الطلاب'!$B$6:$B$305,MATCH(B526&amp;"",'الطلاب'!$A$6:$A$305,0))&amp;"","كود غير موجود"))</f>
        <v/>
      </c>
      <c r="F526" s="6">
        <f>IF(B526&amp;""="","",IFERROR(INDEX('الطلاب'!$C$6:$C$305,MATCH(B526&amp;"",'الطلاب'!$A$6:$A$305,0))&amp;"",""))</f>
        <v/>
      </c>
    </row>
    <row r="527">
      <c r="A527" s="18" t="n"/>
      <c r="B527" s="5" t="n"/>
      <c r="C527" s="5" t="n"/>
      <c r="D527" s="5" t="n"/>
      <c r="E527" s="6">
        <f>IF(B527&amp;""="","",IFERROR(INDEX('الطلاب'!$B$6:$B$305,MATCH(B527&amp;"",'الطلاب'!$A$6:$A$305,0))&amp;"","كود غير موجود"))</f>
        <v/>
      </c>
      <c r="F527" s="6">
        <f>IF(B527&amp;""="","",IFERROR(INDEX('الطلاب'!$C$6:$C$305,MATCH(B527&amp;"",'الطلاب'!$A$6:$A$305,0))&amp;"",""))</f>
        <v/>
      </c>
    </row>
    <row r="528">
      <c r="A528" s="18" t="n"/>
      <c r="B528" s="5" t="n"/>
      <c r="C528" s="5" t="n"/>
      <c r="D528" s="5" t="n"/>
      <c r="E528" s="6">
        <f>IF(B528&amp;""="","",IFERROR(INDEX('الطلاب'!$B$6:$B$305,MATCH(B528&amp;"",'الطلاب'!$A$6:$A$305,0))&amp;"","كود غير موجود"))</f>
        <v/>
      </c>
      <c r="F528" s="6">
        <f>IF(B528&amp;""="","",IFERROR(INDEX('الطلاب'!$C$6:$C$305,MATCH(B528&amp;"",'الطلاب'!$A$6:$A$305,0))&amp;"",""))</f>
        <v/>
      </c>
    </row>
    <row r="529">
      <c r="A529" s="18" t="n"/>
      <c r="B529" s="5" t="n"/>
      <c r="C529" s="5" t="n"/>
      <c r="D529" s="5" t="n"/>
      <c r="E529" s="6">
        <f>IF(B529&amp;""="","",IFERROR(INDEX('الطلاب'!$B$6:$B$305,MATCH(B529&amp;"",'الطلاب'!$A$6:$A$305,0))&amp;"","كود غير موجود"))</f>
        <v/>
      </c>
      <c r="F529" s="6">
        <f>IF(B529&amp;""="","",IFERROR(INDEX('الطلاب'!$C$6:$C$305,MATCH(B529&amp;"",'الطلاب'!$A$6:$A$305,0))&amp;"",""))</f>
        <v/>
      </c>
    </row>
    <row r="530">
      <c r="A530" s="18" t="n"/>
      <c r="B530" s="5" t="n"/>
      <c r="C530" s="5" t="n"/>
      <c r="D530" s="5" t="n"/>
      <c r="E530" s="6">
        <f>IF(B530&amp;""="","",IFERROR(INDEX('الطلاب'!$B$6:$B$305,MATCH(B530&amp;"",'الطلاب'!$A$6:$A$305,0))&amp;"","كود غير موجود"))</f>
        <v/>
      </c>
      <c r="F530" s="6">
        <f>IF(B530&amp;""="","",IFERROR(INDEX('الطلاب'!$C$6:$C$305,MATCH(B530&amp;"",'الطلاب'!$A$6:$A$305,0))&amp;"",""))</f>
        <v/>
      </c>
    </row>
    <row r="531">
      <c r="A531" s="18" t="n"/>
      <c r="B531" s="5" t="n"/>
      <c r="C531" s="5" t="n"/>
      <c r="D531" s="5" t="n"/>
      <c r="E531" s="6">
        <f>IF(B531&amp;""="","",IFERROR(INDEX('الطلاب'!$B$6:$B$305,MATCH(B531&amp;"",'الطلاب'!$A$6:$A$305,0))&amp;"","كود غير موجود"))</f>
        <v/>
      </c>
      <c r="F531" s="6">
        <f>IF(B531&amp;""="","",IFERROR(INDEX('الطلاب'!$C$6:$C$305,MATCH(B531&amp;"",'الطلاب'!$A$6:$A$305,0))&amp;"",""))</f>
        <v/>
      </c>
    </row>
    <row r="532">
      <c r="A532" s="18" t="n"/>
      <c r="B532" s="5" t="n"/>
      <c r="C532" s="5" t="n"/>
      <c r="D532" s="5" t="n"/>
      <c r="E532" s="6">
        <f>IF(B532&amp;""="","",IFERROR(INDEX('الطلاب'!$B$6:$B$305,MATCH(B532&amp;"",'الطلاب'!$A$6:$A$305,0))&amp;"","كود غير موجود"))</f>
        <v/>
      </c>
      <c r="F532" s="6">
        <f>IF(B532&amp;""="","",IFERROR(INDEX('الطلاب'!$C$6:$C$305,MATCH(B532&amp;"",'الطلاب'!$A$6:$A$305,0))&amp;"",""))</f>
        <v/>
      </c>
    </row>
    <row r="533">
      <c r="A533" s="18" t="n"/>
      <c r="B533" s="5" t="n"/>
      <c r="C533" s="5" t="n"/>
      <c r="D533" s="5" t="n"/>
      <c r="E533" s="6">
        <f>IF(B533&amp;""="","",IFERROR(INDEX('الطلاب'!$B$6:$B$305,MATCH(B533&amp;"",'الطلاب'!$A$6:$A$305,0))&amp;"","كود غير موجود"))</f>
        <v/>
      </c>
      <c r="F533" s="6">
        <f>IF(B533&amp;""="","",IFERROR(INDEX('الطلاب'!$C$6:$C$305,MATCH(B533&amp;"",'الطلاب'!$A$6:$A$305,0))&amp;"",""))</f>
        <v/>
      </c>
    </row>
    <row r="534">
      <c r="A534" s="18" t="n"/>
      <c r="B534" s="5" t="n"/>
      <c r="C534" s="5" t="n"/>
      <c r="D534" s="5" t="n"/>
      <c r="E534" s="6">
        <f>IF(B534&amp;""="","",IFERROR(INDEX('الطلاب'!$B$6:$B$305,MATCH(B534&amp;"",'الطلاب'!$A$6:$A$305,0))&amp;"","كود غير موجود"))</f>
        <v/>
      </c>
      <c r="F534" s="6">
        <f>IF(B534&amp;""="","",IFERROR(INDEX('الطلاب'!$C$6:$C$305,MATCH(B534&amp;"",'الطلاب'!$A$6:$A$305,0))&amp;"",""))</f>
        <v/>
      </c>
    </row>
    <row r="535">
      <c r="A535" s="18" t="n"/>
      <c r="B535" s="5" t="n"/>
      <c r="C535" s="5" t="n"/>
      <c r="D535" s="5" t="n"/>
      <c r="E535" s="6">
        <f>IF(B535&amp;""="","",IFERROR(INDEX('الطلاب'!$B$6:$B$305,MATCH(B535&amp;"",'الطلاب'!$A$6:$A$305,0))&amp;"","كود غير موجود"))</f>
        <v/>
      </c>
      <c r="F535" s="6">
        <f>IF(B535&amp;""="","",IFERROR(INDEX('الطلاب'!$C$6:$C$305,MATCH(B535&amp;"",'الطلاب'!$A$6:$A$305,0))&amp;"",""))</f>
        <v/>
      </c>
    </row>
    <row r="536">
      <c r="A536" s="18" t="n"/>
      <c r="B536" s="5" t="n"/>
      <c r="C536" s="5" t="n"/>
      <c r="D536" s="5" t="n"/>
      <c r="E536" s="6">
        <f>IF(B536&amp;""="","",IFERROR(INDEX('الطلاب'!$B$6:$B$305,MATCH(B536&amp;"",'الطلاب'!$A$6:$A$305,0))&amp;"","كود غير موجود"))</f>
        <v/>
      </c>
      <c r="F536" s="6">
        <f>IF(B536&amp;""="","",IFERROR(INDEX('الطلاب'!$C$6:$C$305,MATCH(B536&amp;"",'الطلاب'!$A$6:$A$305,0))&amp;"",""))</f>
        <v/>
      </c>
    </row>
    <row r="537">
      <c r="A537" s="18" t="n"/>
      <c r="B537" s="5" t="n"/>
      <c r="C537" s="5" t="n"/>
      <c r="D537" s="5" t="n"/>
      <c r="E537" s="6">
        <f>IF(B537&amp;""="","",IFERROR(INDEX('الطلاب'!$B$6:$B$305,MATCH(B537&amp;"",'الطلاب'!$A$6:$A$305,0))&amp;"","كود غير موجود"))</f>
        <v/>
      </c>
      <c r="F537" s="6">
        <f>IF(B537&amp;""="","",IFERROR(INDEX('الطلاب'!$C$6:$C$305,MATCH(B537&amp;"",'الطلاب'!$A$6:$A$305,0))&amp;"",""))</f>
        <v/>
      </c>
    </row>
    <row r="538">
      <c r="A538" s="18" t="n"/>
      <c r="B538" s="5" t="n"/>
      <c r="C538" s="5" t="n"/>
      <c r="D538" s="5" t="n"/>
      <c r="E538" s="6">
        <f>IF(B538&amp;""="","",IFERROR(INDEX('الطلاب'!$B$6:$B$305,MATCH(B538&amp;"",'الطلاب'!$A$6:$A$305,0))&amp;"","كود غير موجود"))</f>
        <v/>
      </c>
      <c r="F538" s="6">
        <f>IF(B538&amp;""="","",IFERROR(INDEX('الطلاب'!$C$6:$C$305,MATCH(B538&amp;"",'الطلاب'!$A$6:$A$305,0))&amp;"",""))</f>
        <v/>
      </c>
    </row>
    <row r="539">
      <c r="A539" s="18" t="n"/>
      <c r="B539" s="5" t="n"/>
      <c r="C539" s="5" t="n"/>
      <c r="D539" s="5" t="n"/>
      <c r="E539" s="6">
        <f>IF(B539&amp;""="","",IFERROR(INDEX('الطلاب'!$B$6:$B$305,MATCH(B539&amp;"",'الطلاب'!$A$6:$A$305,0))&amp;"","كود غير موجود"))</f>
        <v/>
      </c>
      <c r="F539" s="6">
        <f>IF(B539&amp;""="","",IFERROR(INDEX('الطلاب'!$C$6:$C$305,MATCH(B539&amp;"",'الطلاب'!$A$6:$A$305,0))&amp;"",""))</f>
        <v/>
      </c>
    </row>
    <row r="540">
      <c r="A540" s="18" t="n"/>
      <c r="B540" s="5" t="n"/>
      <c r="C540" s="5" t="n"/>
      <c r="D540" s="5" t="n"/>
      <c r="E540" s="6">
        <f>IF(B540&amp;""="","",IFERROR(INDEX('الطلاب'!$B$6:$B$305,MATCH(B540&amp;"",'الطلاب'!$A$6:$A$305,0))&amp;"","كود غير موجود"))</f>
        <v/>
      </c>
      <c r="F540" s="6">
        <f>IF(B540&amp;""="","",IFERROR(INDEX('الطلاب'!$C$6:$C$305,MATCH(B540&amp;"",'الطلاب'!$A$6:$A$305,0))&amp;"",""))</f>
        <v/>
      </c>
    </row>
    <row r="541">
      <c r="A541" s="18" t="n"/>
      <c r="B541" s="5" t="n"/>
      <c r="C541" s="5" t="n"/>
      <c r="D541" s="5" t="n"/>
      <c r="E541" s="6">
        <f>IF(B541&amp;""="","",IFERROR(INDEX('الطلاب'!$B$6:$B$305,MATCH(B541&amp;"",'الطلاب'!$A$6:$A$305,0))&amp;"","كود غير موجود"))</f>
        <v/>
      </c>
      <c r="F541" s="6">
        <f>IF(B541&amp;""="","",IFERROR(INDEX('الطلاب'!$C$6:$C$305,MATCH(B541&amp;"",'الطلاب'!$A$6:$A$305,0))&amp;"",""))</f>
        <v/>
      </c>
    </row>
    <row r="542">
      <c r="A542" s="18" t="n"/>
      <c r="B542" s="5" t="n"/>
      <c r="C542" s="5" t="n"/>
      <c r="D542" s="5" t="n"/>
      <c r="E542" s="6">
        <f>IF(B542&amp;""="","",IFERROR(INDEX('الطلاب'!$B$6:$B$305,MATCH(B542&amp;"",'الطلاب'!$A$6:$A$305,0))&amp;"","كود غير موجود"))</f>
        <v/>
      </c>
      <c r="F542" s="6">
        <f>IF(B542&amp;""="","",IFERROR(INDEX('الطلاب'!$C$6:$C$305,MATCH(B542&amp;"",'الطلاب'!$A$6:$A$305,0))&amp;"",""))</f>
        <v/>
      </c>
    </row>
    <row r="543">
      <c r="A543" s="18" t="n"/>
      <c r="B543" s="5" t="n"/>
      <c r="C543" s="5" t="n"/>
      <c r="D543" s="5" t="n"/>
      <c r="E543" s="6">
        <f>IF(B543&amp;""="","",IFERROR(INDEX('الطلاب'!$B$6:$B$305,MATCH(B543&amp;"",'الطلاب'!$A$6:$A$305,0))&amp;"","كود غير موجود"))</f>
        <v/>
      </c>
      <c r="F543" s="6">
        <f>IF(B543&amp;""="","",IFERROR(INDEX('الطلاب'!$C$6:$C$305,MATCH(B543&amp;"",'الطلاب'!$A$6:$A$305,0))&amp;"",""))</f>
        <v/>
      </c>
    </row>
    <row r="544">
      <c r="A544" s="18" t="n"/>
      <c r="B544" s="5" t="n"/>
      <c r="C544" s="5" t="n"/>
      <c r="D544" s="5" t="n"/>
      <c r="E544" s="6">
        <f>IF(B544&amp;""="","",IFERROR(INDEX('الطلاب'!$B$6:$B$305,MATCH(B544&amp;"",'الطلاب'!$A$6:$A$305,0))&amp;"","كود غير موجود"))</f>
        <v/>
      </c>
      <c r="F544" s="6">
        <f>IF(B544&amp;""="","",IFERROR(INDEX('الطلاب'!$C$6:$C$305,MATCH(B544&amp;"",'الطلاب'!$A$6:$A$305,0))&amp;"",""))</f>
        <v/>
      </c>
    </row>
    <row r="545">
      <c r="A545" s="18" t="n"/>
      <c r="B545" s="5" t="n"/>
      <c r="C545" s="5" t="n"/>
      <c r="D545" s="5" t="n"/>
      <c r="E545" s="6">
        <f>IF(B545&amp;""="","",IFERROR(INDEX('الطلاب'!$B$6:$B$305,MATCH(B545&amp;"",'الطلاب'!$A$6:$A$305,0))&amp;"","كود غير موجود"))</f>
        <v/>
      </c>
      <c r="F545" s="6">
        <f>IF(B545&amp;""="","",IFERROR(INDEX('الطلاب'!$C$6:$C$305,MATCH(B545&amp;"",'الطلاب'!$A$6:$A$305,0))&amp;"",""))</f>
        <v/>
      </c>
    </row>
    <row r="546">
      <c r="A546" s="18" t="n"/>
      <c r="B546" s="5" t="n"/>
      <c r="C546" s="5" t="n"/>
      <c r="D546" s="5" t="n"/>
      <c r="E546" s="6">
        <f>IF(B546&amp;""="","",IFERROR(INDEX('الطلاب'!$B$6:$B$305,MATCH(B546&amp;"",'الطلاب'!$A$6:$A$305,0))&amp;"","كود غير موجود"))</f>
        <v/>
      </c>
      <c r="F546" s="6">
        <f>IF(B546&amp;""="","",IFERROR(INDEX('الطلاب'!$C$6:$C$305,MATCH(B546&amp;"",'الطلاب'!$A$6:$A$305,0))&amp;"",""))</f>
        <v/>
      </c>
    </row>
    <row r="547">
      <c r="A547" s="18" t="n"/>
      <c r="B547" s="5" t="n"/>
      <c r="C547" s="5" t="n"/>
      <c r="D547" s="5" t="n"/>
      <c r="E547" s="6">
        <f>IF(B547&amp;""="","",IFERROR(INDEX('الطلاب'!$B$6:$B$305,MATCH(B547&amp;"",'الطلاب'!$A$6:$A$305,0))&amp;"","كود غير موجود"))</f>
        <v/>
      </c>
      <c r="F547" s="6">
        <f>IF(B547&amp;""="","",IFERROR(INDEX('الطلاب'!$C$6:$C$305,MATCH(B547&amp;"",'الطلاب'!$A$6:$A$305,0))&amp;"",""))</f>
        <v/>
      </c>
    </row>
    <row r="548">
      <c r="A548" s="18" t="n"/>
      <c r="B548" s="5" t="n"/>
      <c r="C548" s="5" t="n"/>
      <c r="D548" s="5" t="n"/>
      <c r="E548" s="6">
        <f>IF(B548&amp;""="","",IFERROR(INDEX('الطلاب'!$B$6:$B$305,MATCH(B548&amp;"",'الطلاب'!$A$6:$A$305,0))&amp;"","كود غير موجود"))</f>
        <v/>
      </c>
      <c r="F548" s="6">
        <f>IF(B548&amp;""="","",IFERROR(INDEX('الطلاب'!$C$6:$C$305,MATCH(B548&amp;"",'الطلاب'!$A$6:$A$305,0))&amp;"",""))</f>
        <v/>
      </c>
    </row>
    <row r="549">
      <c r="A549" s="18" t="n"/>
      <c r="B549" s="5" t="n"/>
      <c r="C549" s="5" t="n"/>
      <c r="D549" s="5" t="n"/>
      <c r="E549" s="6">
        <f>IF(B549&amp;""="","",IFERROR(INDEX('الطلاب'!$B$6:$B$305,MATCH(B549&amp;"",'الطلاب'!$A$6:$A$305,0))&amp;"","كود غير موجود"))</f>
        <v/>
      </c>
      <c r="F549" s="6">
        <f>IF(B549&amp;""="","",IFERROR(INDEX('الطلاب'!$C$6:$C$305,MATCH(B549&amp;"",'الطلاب'!$A$6:$A$305,0))&amp;"",""))</f>
        <v/>
      </c>
    </row>
    <row r="550">
      <c r="A550" s="18" t="n"/>
      <c r="B550" s="5" t="n"/>
      <c r="C550" s="5" t="n"/>
      <c r="D550" s="5" t="n"/>
      <c r="E550" s="6">
        <f>IF(B550&amp;""="","",IFERROR(INDEX('الطلاب'!$B$6:$B$305,MATCH(B550&amp;"",'الطلاب'!$A$6:$A$305,0))&amp;"","كود غير موجود"))</f>
        <v/>
      </c>
      <c r="F550" s="6">
        <f>IF(B550&amp;""="","",IFERROR(INDEX('الطلاب'!$C$6:$C$305,MATCH(B550&amp;"",'الطلاب'!$A$6:$A$305,0))&amp;"",""))</f>
        <v/>
      </c>
    </row>
    <row r="551">
      <c r="A551" s="18" t="n"/>
      <c r="B551" s="5" t="n"/>
      <c r="C551" s="5" t="n"/>
      <c r="D551" s="5" t="n"/>
      <c r="E551" s="6">
        <f>IF(B551&amp;""="","",IFERROR(INDEX('الطلاب'!$B$6:$B$305,MATCH(B551&amp;"",'الطلاب'!$A$6:$A$305,0))&amp;"","كود غير موجود"))</f>
        <v/>
      </c>
      <c r="F551" s="6">
        <f>IF(B551&amp;""="","",IFERROR(INDEX('الطلاب'!$C$6:$C$305,MATCH(B551&amp;"",'الطلاب'!$A$6:$A$305,0))&amp;"",""))</f>
        <v/>
      </c>
    </row>
    <row r="552">
      <c r="A552" s="18" t="n"/>
      <c r="B552" s="5" t="n"/>
      <c r="C552" s="5" t="n"/>
      <c r="D552" s="5" t="n"/>
      <c r="E552" s="6">
        <f>IF(B552&amp;""="","",IFERROR(INDEX('الطلاب'!$B$6:$B$305,MATCH(B552&amp;"",'الطلاب'!$A$6:$A$305,0))&amp;"","كود غير موجود"))</f>
        <v/>
      </c>
      <c r="F552" s="6">
        <f>IF(B552&amp;""="","",IFERROR(INDEX('الطلاب'!$C$6:$C$305,MATCH(B552&amp;"",'الطلاب'!$A$6:$A$305,0))&amp;"",""))</f>
        <v/>
      </c>
    </row>
    <row r="553">
      <c r="A553" s="18" t="n"/>
      <c r="B553" s="5" t="n"/>
      <c r="C553" s="5" t="n"/>
      <c r="D553" s="5" t="n"/>
      <c r="E553" s="6">
        <f>IF(B553&amp;""="","",IFERROR(INDEX('الطلاب'!$B$6:$B$305,MATCH(B553&amp;"",'الطلاب'!$A$6:$A$305,0))&amp;"","كود غير موجود"))</f>
        <v/>
      </c>
      <c r="F553" s="6">
        <f>IF(B553&amp;""="","",IFERROR(INDEX('الطلاب'!$C$6:$C$305,MATCH(B553&amp;"",'الطلاب'!$A$6:$A$305,0))&amp;"",""))</f>
        <v/>
      </c>
    </row>
    <row r="554">
      <c r="A554" s="18" t="n"/>
      <c r="B554" s="5" t="n"/>
      <c r="C554" s="5" t="n"/>
      <c r="D554" s="5" t="n"/>
      <c r="E554" s="6">
        <f>IF(B554&amp;""="","",IFERROR(INDEX('الطلاب'!$B$6:$B$305,MATCH(B554&amp;"",'الطلاب'!$A$6:$A$305,0))&amp;"","كود غير موجود"))</f>
        <v/>
      </c>
      <c r="F554" s="6">
        <f>IF(B554&amp;""="","",IFERROR(INDEX('الطلاب'!$C$6:$C$305,MATCH(B554&amp;"",'الطلاب'!$A$6:$A$305,0))&amp;"",""))</f>
        <v/>
      </c>
    </row>
    <row r="555">
      <c r="A555" s="18" t="n"/>
      <c r="B555" s="5" t="n"/>
      <c r="C555" s="5" t="n"/>
      <c r="D555" s="5" t="n"/>
      <c r="E555" s="6">
        <f>IF(B555&amp;""="","",IFERROR(INDEX('الطلاب'!$B$6:$B$305,MATCH(B555&amp;"",'الطلاب'!$A$6:$A$305,0))&amp;"","كود غير موجود"))</f>
        <v/>
      </c>
      <c r="F555" s="6">
        <f>IF(B555&amp;""="","",IFERROR(INDEX('الطلاب'!$C$6:$C$305,MATCH(B555&amp;"",'الطلاب'!$A$6:$A$305,0))&amp;"",""))</f>
        <v/>
      </c>
    </row>
    <row r="556">
      <c r="A556" s="18" t="n"/>
      <c r="B556" s="5" t="n"/>
      <c r="C556" s="5" t="n"/>
      <c r="D556" s="5" t="n"/>
      <c r="E556" s="6">
        <f>IF(B556&amp;""="","",IFERROR(INDEX('الطلاب'!$B$6:$B$305,MATCH(B556&amp;"",'الطلاب'!$A$6:$A$305,0))&amp;"","كود غير موجود"))</f>
        <v/>
      </c>
      <c r="F556" s="6">
        <f>IF(B556&amp;""="","",IFERROR(INDEX('الطلاب'!$C$6:$C$305,MATCH(B556&amp;"",'الطلاب'!$A$6:$A$305,0))&amp;"",""))</f>
        <v/>
      </c>
    </row>
    <row r="557">
      <c r="A557" s="18" t="n"/>
      <c r="B557" s="5" t="n"/>
      <c r="C557" s="5" t="n"/>
      <c r="D557" s="5" t="n"/>
      <c r="E557" s="6">
        <f>IF(B557&amp;""="","",IFERROR(INDEX('الطلاب'!$B$6:$B$305,MATCH(B557&amp;"",'الطلاب'!$A$6:$A$305,0))&amp;"","كود غير موجود"))</f>
        <v/>
      </c>
      <c r="F557" s="6">
        <f>IF(B557&amp;""="","",IFERROR(INDEX('الطلاب'!$C$6:$C$305,MATCH(B557&amp;"",'الطلاب'!$A$6:$A$305,0))&amp;"",""))</f>
        <v/>
      </c>
    </row>
    <row r="558">
      <c r="A558" s="18" t="n"/>
      <c r="B558" s="5" t="n"/>
      <c r="C558" s="5" t="n"/>
      <c r="D558" s="5" t="n"/>
      <c r="E558" s="6">
        <f>IF(B558&amp;""="","",IFERROR(INDEX('الطلاب'!$B$6:$B$305,MATCH(B558&amp;"",'الطلاب'!$A$6:$A$305,0))&amp;"","كود غير موجود"))</f>
        <v/>
      </c>
      <c r="F558" s="6">
        <f>IF(B558&amp;""="","",IFERROR(INDEX('الطلاب'!$C$6:$C$305,MATCH(B558&amp;"",'الطلاب'!$A$6:$A$305,0))&amp;"",""))</f>
        <v/>
      </c>
    </row>
    <row r="559">
      <c r="A559" s="18" t="n"/>
      <c r="B559" s="5" t="n"/>
      <c r="C559" s="5" t="n"/>
      <c r="D559" s="5" t="n"/>
      <c r="E559" s="6">
        <f>IF(B559&amp;""="","",IFERROR(INDEX('الطلاب'!$B$6:$B$305,MATCH(B559&amp;"",'الطلاب'!$A$6:$A$305,0))&amp;"","كود غير موجود"))</f>
        <v/>
      </c>
      <c r="F559" s="6">
        <f>IF(B559&amp;""="","",IFERROR(INDEX('الطلاب'!$C$6:$C$305,MATCH(B559&amp;"",'الطلاب'!$A$6:$A$305,0))&amp;"",""))</f>
        <v/>
      </c>
    </row>
    <row r="560">
      <c r="A560" s="18" t="n"/>
      <c r="B560" s="5" t="n"/>
      <c r="C560" s="5" t="n"/>
      <c r="D560" s="5" t="n"/>
      <c r="E560" s="6">
        <f>IF(B560&amp;""="","",IFERROR(INDEX('الطلاب'!$B$6:$B$305,MATCH(B560&amp;"",'الطلاب'!$A$6:$A$305,0))&amp;"","كود غير موجود"))</f>
        <v/>
      </c>
      <c r="F560" s="6">
        <f>IF(B560&amp;""="","",IFERROR(INDEX('الطلاب'!$C$6:$C$305,MATCH(B560&amp;"",'الطلاب'!$A$6:$A$305,0))&amp;"",""))</f>
        <v/>
      </c>
    </row>
    <row r="561">
      <c r="A561" s="18" t="n"/>
      <c r="B561" s="5" t="n"/>
      <c r="C561" s="5" t="n"/>
      <c r="D561" s="5" t="n"/>
      <c r="E561" s="6">
        <f>IF(B561&amp;""="","",IFERROR(INDEX('الطلاب'!$B$6:$B$305,MATCH(B561&amp;"",'الطلاب'!$A$6:$A$305,0))&amp;"","كود غير موجود"))</f>
        <v/>
      </c>
      <c r="F561" s="6">
        <f>IF(B561&amp;""="","",IFERROR(INDEX('الطلاب'!$C$6:$C$305,MATCH(B561&amp;"",'الطلاب'!$A$6:$A$305,0))&amp;"",""))</f>
        <v/>
      </c>
    </row>
    <row r="562">
      <c r="A562" s="18" t="n"/>
      <c r="B562" s="5" t="n"/>
      <c r="C562" s="5" t="n"/>
      <c r="D562" s="5" t="n"/>
      <c r="E562" s="6">
        <f>IF(B562&amp;""="","",IFERROR(INDEX('الطلاب'!$B$6:$B$305,MATCH(B562&amp;"",'الطلاب'!$A$6:$A$305,0))&amp;"","كود غير موجود"))</f>
        <v/>
      </c>
      <c r="F562" s="6">
        <f>IF(B562&amp;""="","",IFERROR(INDEX('الطلاب'!$C$6:$C$305,MATCH(B562&amp;"",'الطلاب'!$A$6:$A$305,0))&amp;"",""))</f>
        <v/>
      </c>
    </row>
    <row r="563">
      <c r="A563" s="18" t="n"/>
      <c r="B563" s="5" t="n"/>
      <c r="C563" s="5" t="n"/>
      <c r="D563" s="5" t="n"/>
      <c r="E563" s="6">
        <f>IF(B563&amp;""="","",IFERROR(INDEX('الطلاب'!$B$6:$B$305,MATCH(B563&amp;"",'الطلاب'!$A$6:$A$305,0))&amp;"","كود غير موجود"))</f>
        <v/>
      </c>
      <c r="F563" s="6">
        <f>IF(B563&amp;""="","",IFERROR(INDEX('الطلاب'!$C$6:$C$305,MATCH(B563&amp;"",'الطلاب'!$A$6:$A$305,0))&amp;"",""))</f>
        <v/>
      </c>
    </row>
    <row r="564">
      <c r="A564" s="18" t="n"/>
      <c r="B564" s="5" t="n"/>
      <c r="C564" s="5" t="n"/>
      <c r="D564" s="5" t="n"/>
      <c r="E564" s="6">
        <f>IF(B564&amp;""="","",IFERROR(INDEX('الطلاب'!$B$6:$B$305,MATCH(B564&amp;"",'الطلاب'!$A$6:$A$305,0))&amp;"","كود غير موجود"))</f>
        <v/>
      </c>
      <c r="F564" s="6">
        <f>IF(B564&amp;""="","",IFERROR(INDEX('الطلاب'!$C$6:$C$305,MATCH(B564&amp;"",'الطلاب'!$A$6:$A$305,0))&amp;"",""))</f>
        <v/>
      </c>
    </row>
    <row r="565">
      <c r="A565" s="18" t="n"/>
      <c r="B565" s="5" t="n"/>
      <c r="C565" s="5" t="n"/>
      <c r="D565" s="5" t="n"/>
      <c r="E565" s="6">
        <f>IF(B565&amp;""="","",IFERROR(INDEX('الطلاب'!$B$6:$B$305,MATCH(B565&amp;"",'الطلاب'!$A$6:$A$305,0))&amp;"","كود غير موجود"))</f>
        <v/>
      </c>
      <c r="F565" s="6">
        <f>IF(B565&amp;""="","",IFERROR(INDEX('الطلاب'!$C$6:$C$305,MATCH(B565&amp;"",'الطلاب'!$A$6:$A$305,0))&amp;"",""))</f>
        <v/>
      </c>
    </row>
    <row r="566">
      <c r="A566" s="18" t="n"/>
      <c r="B566" s="5" t="n"/>
      <c r="C566" s="5" t="n"/>
      <c r="D566" s="5" t="n"/>
      <c r="E566" s="6">
        <f>IF(B566&amp;""="","",IFERROR(INDEX('الطلاب'!$B$6:$B$305,MATCH(B566&amp;"",'الطلاب'!$A$6:$A$305,0))&amp;"","كود غير موجود"))</f>
        <v/>
      </c>
      <c r="F566" s="6">
        <f>IF(B566&amp;""="","",IFERROR(INDEX('الطلاب'!$C$6:$C$305,MATCH(B566&amp;"",'الطلاب'!$A$6:$A$305,0))&amp;"",""))</f>
        <v/>
      </c>
    </row>
    <row r="567">
      <c r="A567" s="18" t="n"/>
      <c r="B567" s="5" t="n"/>
      <c r="C567" s="5" t="n"/>
      <c r="D567" s="5" t="n"/>
      <c r="E567" s="6">
        <f>IF(B567&amp;""="","",IFERROR(INDEX('الطلاب'!$B$6:$B$305,MATCH(B567&amp;"",'الطلاب'!$A$6:$A$305,0))&amp;"","كود غير موجود"))</f>
        <v/>
      </c>
      <c r="F567" s="6">
        <f>IF(B567&amp;""="","",IFERROR(INDEX('الطلاب'!$C$6:$C$305,MATCH(B567&amp;"",'الطلاب'!$A$6:$A$305,0))&amp;"",""))</f>
        <v/>
      </c>
    </row>
    <row r="568">
      <c r="A568" s="18" t="n"/>
      <c r="B568" s="5" t="n"/>
      <c r="C568" s="5" t="n"/>
      <c r="D568" s="5" t="n"/>
      <c r="E568" s="6">
        <f>IF(B568&amp;""="","",IFERROR(INDEX('الطلاب'!$B$6:$B$305,MATCH(B568&amp;"",'الطلاب'!$A$6:$A$305,0))&amp;"","كود غير موجود"))</f>
        <v/>
      </c>
      <c r="F568" s="6">
        <f>IF(B568&amp;""="","",IFERROR(INDEX('الطلاب'!$C$6:$C$305,MATCH(B568&amp;"",'الطلاب'!$A$6:$A$305,0))&amp;"",""))</f>
        <v/>
      </c>
    </row>
    <row r="569">
      <c r="A569" s="18" t="n"/>
      <c r="B569" s="5" t="n"/>
      <c r="C569" s="5" t="n"/>
      <c r="D569" s="5" t="n"/>
      <c r="E569" s="6">
        <f>IF(B569&amp;""="","",IFERROR(INDEX('الطلاب'!$B$6:$B$305,MATCH(B569&amp;"",'الطلاب'!$A$6:$A$305,0))&amp;"","كود غير موجود"))</f>
        <v/>
      </c>
      <c r="F569" s="6">
        <f>IF(B569&amp;""="","",IFERROR(INDEX('الطلاب'!$C$6:$C$305,MATCH(B569&amp;"",'الطلاب'!$A$6:$A$305,0))&amp;"",""))</f>
        <v/>
      </c>
    </row>
    <row r="570">
      <c r="A570" s="18" t="n"/>
      <c r="B570" s="5" t="n"/>
      <c r="C570" s="5" t="n"/>
      <c r="D570" s="5" t="n"/>
      <c r="E570" s="6">
        <f>IF(B570&amp;""="","",IFERROR(INDEX('الطلاب'!$B$6:$B$305,MATCH(B570&amp;"",'الطلاب'!$A$6:$A$305,0))&amp;"","كود غير موجود"))</f>
        <v/>
      </c>
      <c r="F570" s="6">
        <f>IF(B570&amp;""="","",IFERROR(INDEX('الطلاب'!$C$6:$C$305,MATCH(B570&amp;"",'الطلاب'!$A$6:$A$305,0))&amp;"",""))</f>
        <v/>
      </c>
    </row>
    <row r="571">
      <c r="A571" s="18" t="n"/>
      <c r="B571" s="5" t="n"/>
      <c r="C571" s="5" t="n"/>
      <c r="D571" s="5" t="n"/>
      <c r="E571" s="6">
        <f>IF(B571&amp;""="","",IFERROR(INDEX('الطلاب'!$B$6:$B$305,MATCH(B571&amp;"",'الطلاب'!$A$6:$A$305,0))&amp;"","كود غير موجود"))</f>
        <v/>
      </c>
      <c r="F571" s="6">
        <f>IF(B571&amp;""="","",IFERROR(INDEX('الطلاب'!$C$6:$C$305,MATCH(B571&amp;"",'الطلاب'!$A$6:$A$305,0))&amp;"",""))</f>
        <v/>
      </c>
    </row>
    <row r="572">
      <c r="A572" s="18" t="n"/>
      <c r="B572" s="5" t="n"/>
      <c r="C572" s="5" t="n"/>
      <c r="D572" s="5" t="n"/>
      <c r="E572" s="6">
        <f>IF(B572&amp;""="","",IFERROR(INDEX('الطلاب'!$B$6:$B$305,MATCH(B572&amp;"",'الطلاب'!$A$6:$A$305,0))&amp;"","كود غير موجود"))</f>
        <v/>
      </c>
      <c r="F572" s="6">
        <f>IF(B572&amp;""="","",IFERROR(INDEX('الطلاب'!$C$6:$C$305,MATCH(B572&amp;"",'الطلاب'!$A$6:$A$305,0))&amp;"",""))</f>
        <v/>
      </c>
    </row>
    <row r="573">
      <c r="A573" s="18" t="n"/>
      <c r="B573" s="5" t="n"/>
      <c r="C573" s="5" t="n"/>
      <c r="D573" s="5" t="n"/>
      <c r="E573" s="6">
        <f>IF(B573&amp;""="","",IFERROR(INDEX('الطلاب'!$B$6:$B$305,MATCH(B573&amp;"",'الطلاب'!$A$6:$A$305,0))&amp;"","كود غير موجود"))</f>
        <v/>
      </c>
      <c r="F573" s="6">
        <f>IF(B573&amp;""="","",IFERROR(INDEX('الطلاب'!$C$6:$C$305,MATCH(B573&amp;"",'الطلاب'!$A$6:$A$305,0))&amp;"",""))</f>
        <v/>
      </c>
    </row>
    <row r="574">
      <c r="A574" s="18" t="n"/>
      <c r="B574" s="5" t="n"/>
      <c r="C574" s="5" t="n"/>
      <c r="D574" s="5" t="n"/>
      <c r="E574" s="6">
        <f>IF(B574&amp;""="","",IFERROR(INDEX('الطلاب'!$B$6:$B$305,MATCH(B574&amp;"",'الطلاب'!$A$6:$A$305,0))&amp;"","كود غير موجود"))</f>
        <v/>
      </c>
      <c r="F574" s="6">
        <f>IF(B574&amp;""="","",IFERROR(INDEX('الطلاب'!$C$6:$C$305,MATCH(B574&amp;"",'الطلاب'!$A$6:$A$305,0))&amp;"",""))</f>
        <v/>
      </c>
    </row>
    <row r="575">
      <c r="A575" s="18" t="n"/>
      <c r="B575" s="5" t="n"/>
      <c r="C575" s="5" t="n"/>
      <c r="D575" s="5" t="n"/>
      <c r="E575" s="6">
        <f>IF(B575&amp;""="","",IFERROR(INDEX('الطلاب'!$B$6:$B$305,MATCH(B575&amp;"",'الطلاب'!$A$6:$A$305,0))&amp;"","كود غير موجود"))</f>
        <v/>
      </c>
      <c r="F575" s="6">
        <f>IF(B575&amp;""="","",IFERROR(INDEX('الطلاب'!$C$6:$C$305,MATCH(B575&amp;"",'الطلاب'!$A$6:$A$305,0))&amp;"",""))</f>
        <v/>
      </c>
    </row>
    <row r="576">
      <c r="A576" s="18" t="n"/>
      <c r="B576" s="5" t="n"/>
      <c r="C576" s="5" t="n"/>
      <c r="D576" s="5" t="n"/>
      <c r="E576" s="6">
        <f>IF(B576&amp;""="","",IFERROR(INDEX('الطلاب'!$B$6:$B$305,MATCH(B576&amp;"",'الطلاب'!$A$6:$A$305,0))&amp;"","كود غير موجود"))</f>
        <v/>
      </c>
      <c r="F576" s="6">
        <f>IF(B576&amp;""="","",IFERROR(INDEX('الطلاب'!$C$6:$C$305,MATCH(B576&amp;"",'الطلاب'!$A$6:$A$305,0))&amp;"",""))</f>
        <v/>
      </c>
    </row>
    <row r="577">
      <c r="A577" s="18" t="n"/>
      <c r="B577" s="5" t="n"/>
      <c r="C577" s="5" t="n"/>
      <c r="D577" s="5" t="n"/>
      <c r="E577" s="6">
        <f>IF(B577&amp;""="","",IFERROR(INDEX('الطلاب'!$B$6:$B$305,MATCH(B577&amp;"",'الطلاب'!$A$6:$A$305,0))&amp;"","كود غير موجود"))</f>
        <v/>
      </c>
      <c r="F577" s="6">
        <f>IF(B577&amp;""="","",IFERROR(INDEX('الطلاب'!$C$6:$C$305,MATCH(B577&amp;"",'الطلاب'!$A$6:$A$305,0))&amp;"",""))</f>
        <v/>
      </c>
    </row>
    <row r="578">
      <c r="A578" s="18" t="n"/>
      <c r="B578" s="5" t="n"/>
      <c r="C578" s="5" t="n"/>
      <c r="D578" s="5" t="n"/>
      <c r="E578" s="6">
        <f>IF(B578&amp;""="","",IFERROR(INDEX('الطلاب'!$B$6:$B$305,MATCH(B578&amp;"",'الطلاب'!$A$6:$A$305,0))&amp;"","كود غير موجود"))</f>
        <v/>
      </c>
      <c r="F578" s="6">
        <f>IF(B578&amp;""="","",IFERROR(INDEX('الطلاب'!$C$6:$C$305,MATCH(B578&amp;"",'الطلاب'!$A$6:$A$305,0))&amp;"",""))</f>
        <v/>
      </c>
    </row>
    <row r="579">
      <c r="A579" s="18" t="n"/>
      <c r="B579" s="5" t="n"/>
      <c r="C579" s="5" t="n"/>
      <c r="D579" s="5" t="n"/>
      <c r="E579" s="6">
        <f>IF(B579&amp;""="","",IFERROR(INDEX('الطلاب'!$B$6:$B$305,MATCH(B579&amp;"",'الطلاب'!$A$6:$A$305,0))&amp;"","كود غير موجود"))</f>
        <v/>
      </c>
      <c r="F579" s="6">
        <f>IF(B579&amp;""="","",IFERROR(INDEX('الطلاب'!$C$6:$C$305,MATCH(B579&amp;"",'الطلاب'!$A$6:$A$305,0))&amp;"",""))</f>
        <v/>
      </c>
    </row>
    <row r="580">
      <c r="A580" s="18" t="n"/>
      <c r="B580" s="5" t="n"/>
      <c r="C580" s="5" t="n"/>
      <c r="D580" s="5" t="n"/>
      <c r="E580" s="6">
        <f>IF(B580&amp;""="","",IFERROR(INDEX('الطلاب'!$B$6:$B$305,MATCH(B580&amp;"",'الطلاب'!$A$6:$A$305,0))&amp;"","كود غير موجود"))</f>
        <v/>
      </c>
      <c r="F580" s="6">
        <f>IF(B580&amp;""="","",IFERROR(INDEX('الطلاب'!$C$6:$C$305,MATCH(B580&amp;"",'الطلاب'!$A$6:$A$305,0))&amp;"",""))</f>
        <v/>
      </c>
    </row>
    <row r="581">
      <c r="A581" s="18" t="n"/>
      <c r="B581" s="5" t="n"/>
      <c r="C581" s="5" t="n"/>
      <c r="D581" s="5" t="n"/>
      <c r="E581" s="6">
        <f>IF(B581&amp;""="","",IFERROR(INDEX('الطلاب'!$B$6:$B$305,MATCH(B581&amp;"",'الطلاب'!$A$6:$A$305,0))&amp;"","كود غير موجود"))</f>
        <v/>
      </c>
      <c r="F581" s="6">
        <f>IF(B581&amp;""="","",IFERROR(INDEX('الطلاب'!$C$6:$C$305,MATCH(B581&amp;"",'الطلاب'!$A$6:$A$305,0))&amp;"",""))</f>
        <v/>
      </c>
    </row>
    <row r="582">
      <c r="A582" s="18" t="n"/>
      <c r="B582" s="5" t="n"/>
      <c r="C582" s="5" t="n"/>
      <c r="D582" s="5" t="n"/>
      <c r="E582" s="6">
        <f>IF(B582&amp;""="","",IFERROR(INDEX('الطلاب'!$B$6:$B$305,MATCH(B582&amp;"",'الطلاب'!$A$6:$A$305,0))&amp;"","كود غير موجود"))</f>
        <v/>
      </c>
      <c r="F582" s="6">
        <f>IF(B582&amp;""="","",IFERROR(INDEX('الطلاب'!$C$6:$C$305,MATCH(B582&amp;"",'الطلاب'!$A$6:$A$305,0))&amp;"",""))</f>
        <v/>
      </c>
    </row>
    <row r="583">
      <c r="A583" s="18" t="n"/>
      <c r="B583" s="5" t="n"/>
      <c r="C583" s="5" t="n"/>
      <c r="D583" s="5" t="n"/>
      <c r="E583" s="6">
        <f>IF(B583&amp;""="","",IFERROR(INDEX('الطلاب'!$B$6:$B$305,MATCH(B583&amp;"",'الطلاب'!$A$6:$A$305,0))&amp;"","كود غير موجود"))</f>
        <v/>
      </c>
      <c r="F583" s="6">
        <f>IF(B583&amp;""="","",IFERROR(INDEX('الطلاب'!$C$6:$C$305,MATCH(B583&amp;"",'الطلاب'!$A$6:$A$305,0))&amp;"",""))</f>
        <v/>
      </c>
    </row>
    <row r="584">
      <c r="A584" s="18" t="n"/>
      <c r="B584" s="5" t="n"/>
      <c r="C584" s="5" t="n"/>
      <c r="D584" s="5" t="n"/>
      <c r="E584" s="6">
        <f>IF(B584&amp;""="","",IFERROR(INDEX('الطلاب'!$B$6:$B$305,MATCH(B584&amp;"",'الطلاب'!$A$6:$A$305,0))&amp;"","كود غير موجود"))</f>
        <v/>
      </c>
      <c r="F584" s="6">
        <f>IF(B584&amp;""="","",IFERROR(INDEX('الطلاب'!$C$6:$C$305,MATCH(B584&amp;"",'الطلاب'!$A$6:$A$305,0))&amp;"",""))</f>
        <v/>
      </c>
    </row>
    <row r="585">
      <c r="A585" s="18" t="n"/>
      <c r="B585" s="5" t="n"/>
      <c r="C585" s="5" t="n"/>
      <c r="D585" s="5" t="n"/>
      <c r="E585" s="6">
        <f>IF(B585&amp;""="","",IFERROR(INDEX('الطلاب'!$B$6:$B$305,MATCH(B585&amp;"",'الطلاب'!$A$6:$A$305,0))&amp;"","كود غير موجود"))</f>
        <v/>
      </c>
      <c r="F585" s="6">
        <f>IF(B585&amp;""="","",IFERROR(INDEX('الطلاب'!$C$6:$C$305,MATCH(B585&amp;"",'الطلاب'!$A$6:$A$305,0))&amp;"",""))</f>
        <v/>
      </c>
    </row>
    <row r="586">
      <c r="A586" s="18" t="n"/>
      <c r="B586" s="5" t="n"/>
      <c r="C586" s="5" t="n"/>
      <c r="D586" s="5" t="n"/>
      <c r="E586" s="6">
        <f>IF(B586&amp;""="","",IFERROR(INDEX('الطلاب'!$B$6:$B$305,MATCH(B586&amp;"",'الطلاب'!$A$6:$A$305,0))&amp;"","كود غير موجود"))</f>
        <v/>
      </c>
      <c r="F586" s="6">
        <f>IF(B586&amp;""="","",IFERROR(INDEX('الطلاب'!$C$6:$C$305,MATCH(B586&amp;"",'الطلاب'!$A$6:$A$305,0))&amp;"",""))</f>
        <v/>
      </c>
    </row>
    <row r="587">
      <c r="A587" s="18" t="n"/>
      <c r="B587" s="5" t="n"/>
      <c r="C587" s="5" t="n"/>
      <c r="D587" s="5" t="n"/>
      <c r="E587" s="6">
        <f>IF(B587&amp;""="","",IFERROR(INDEX('الطلاب'!$B$6:$B$305,MATCH(B587&amp;"",'الطلاب'!$A$6:$A$305,0))&amp;"","كود غير موجود"))</f>
        <v/>
      </c>
      <c r="F587" s="6">
        <f>IF(B587&amp;""="","",IFERROR(INDEX('الطلاب'!$C$6:$C$305,MATCH(B587&amp;"",'الطلاب'!$A$6:$A$305,0))&amp;"",""))</f>
        <v/>
      </c>
    </row>
    <row r="588">
      <c r="A588" s="18" t="n"/>
      <c r="B588" s="5" t="n"/>
      <c r="C588" s="5" t="n"/>
      <c r="D588" s="5" t="n"/>
      <c r="E588" s="6">
        <f>IF(B588&amp;""="","",IFERROR(INDEX('الطلاب'!$B$6:$B$305,MATCH(B588&amp;"",'الطلاب'!$A$6:$A$305,0))&amp;"","كود غير موجود"))</f>
        <v/>
      </c>
      <c r="F588" s="6">
        <f>IF(B588&amp;""="","",IFERROR(INDEX('الطلاب'!$C$6:$C$305,MATCH(B588&amp;"",'الطلاب'!$A$6:$A$305,0))&amp;"",""))</f>
        <v/>
      </c>
    </row>
    <row r="589">
      <c r="A589" s="18" t="n"/>
      <c r="B589" s="5" t="n"/>
      <c r="C589" s="5" t="n"/>
      <c r="D589" s="5" t="n"/>
      <c r="E589" s="6">
        <f>IF(B589&amp;""="","",IFERROR(INDEX('الطلاب'!$B$6:$B$305,MATCH(B589&amp;"",'الطلاب'!$A$6:$A$305,0))&amp;"","كود غير موجود"))</f>
        <v/>
      </c>
      <c r="F589" s="6">
        <f>IF(B589&amp;""="","",IFERROR(INDEX('الطلاب'!$C$6:$C$305,MATCH(B589&amp;"",'الطلاب'!$A$6:$A$305,0))&amp;"",""))</f>
        <v/>
      </c>
    </row>
    <row r="590">
      <c r="A590" s="18" t="n"/>
      <c r="B590" s="5" t="n"/>
      <c r="C590" s="5" t="n"/>
      <c r="D590" s="5" t="n"/>
      <c r="E590" s="6">
        <f>IF(B590&amp;""="","",IFERROR(INDEX('الطلاب'!$B$6:$B$305,MATCH(B590&amp;"",'الطلاب'!$A$6:$A$305,0))&amp;"","كود غير موجود"))</f>
        <v/>
      </c>
      <c r="F590" s="6">
        <f>IF(B590&amp;""="","",IFERROR(INDEX('الطلاب'!$C$6:$C$305,MATCH(B590&amp;"",'الطلاب'!$A$6:$A$305,0))&amp;"",""))</f>
        <v/>
      </c>
    </row>
    <row r="591">
      <c r="A591" s="18" t="n"/>
      <c r="B591" s="5" t="n"/>
      <c r="C591" s="5" t="n"/>
      <c r="D591" s="5" t="n"/>
      <c r="E591" s="6">
        <f>IF(B591&amp;""="","",IFERROR(INDEX('الطلاب'!$B$6:$B$305,MATCH(B591&amp;"",'الطلاب'!$A$6:$A$305,0))&amp;"","كود غير موجود"))</f>
        <v/>
      </c>
      <c r="F591" s="6">
        <f>IF(B591&amp;""="","",IFERROR(INDEX('الطلاب'!$C$6:$C$305,MATCH(B591&amp;"",'الطلاب'!$A$6:$A$305,0))&amp;"",""))</f>
        <v/>
      </c>
    </row>
    <row r="592">
      <c r="A592" s="18" t="n"/>
      <c r="B592" s="5" t="n"/>
      <c r="C592" s="5" t="n"/>
      <c r="D592" s="5" t="n"/>
      <c r="E592" s="6">
        <f>IF(B592&amp;""="","",IFERROR(INDEX('الطلاب'!$B$6:$B$305,MATCH(B592&amp;"",'الطلاب'!$A$6:$A$305,0))&amp;"","كود غير موجود"))</f>
        <v/>
      </c>
      <c r="F592" s="6">
        <f>IF(B592&amp;""="","",IFERROR(INDEX('الطلاب'!$C$6:$C$305,MATCH(B592&amp;"",'الطلاب'!$A$6:$A$305,0))&amp;"",""))</f>
        <v/>
      </c>
    </row>
    <row r="593">
      <c r="A593" s="18" t="n"/>
      <c r="B593" s="5" t="n"/>
      <c r="C593" s="5" t="n"/>
      <c r="D593" s="5" t="n"/>
      <c r="E593" s="6">
        <f>IF(B593&amp;""="","",IFERROR(INDEX('الطلاب'!$B$6:$B$305,MATCH(B593&amp;"",'الطلاب'!$A$6:$A$305,0))&amp;"","كود غير موجود"))</f>
        <v/>
      </c>
      <c r="F593" s="6">
        <f>IF(B593&amp;""="","",IFERROR(INDEX('الطلاب'!$C$6:$C$305,MATCH(B593&amp;"",'الطلاب'!$A$6:$A$305,0))&amp;"",""))</f>
        <v/>
      </c>
    </row>
    <row r="594">
      <c r="A594" s="18" t="n"/>
      <c r="B594" s="5" t="n"/>
      <c r="C594" s="5" t="n"/>
      <c r="D594" s="5" t="n"/>
      <c r="E594" s="6">
        <f>IF(B594&amp;""="","",IFERROR(INDEX('الطلاب'!$B$6:$B$305,MATCH(B594&amp;"",'الطلاب'!$A$6:$A$305,0))&amp;"","كود غير موجود"))</f>
        <v/>
      </c>
      <c r="F594" s="6">
        <f>IF(B594&amp;""="","",IFERROR(INDEX('الطلاب'!$C$6:$C$305,MATCH(B594&amp;"",'الطلاب'!$A$6:$A$305,0))&amp;"",""))</f>
        <v/>
      </c>
    </row>
    <row r="595">
      <c r="A595" s="18" t="n"/>
      <c r="B595" s="5" t="n"/>
      <c r="C595" s="5" t="n"/>
      <c r="D595" s="5" t="n"/>
      <c r="E595" s="6">
        <f>IF(B595&amp;""="","",IFERROR(INDEX('الطلاب'!$B$6:$B$305,MATCH(B595&amp;"",'الطلاب'!$A$6:$A$305,0))&amp;"","كود غير موجود"))</f>
        <v/>
      </c>
      <c r="F595" s="6">
        <f>IF(B595&amp;""="","",IFERROR(INDEX('الطلاب'!$C$6:$C$305,MATCH(B595&amp;"",'الطلاب'!$A$6:$A$305,0))&amp;"",""))</f>
        <v/>
      </c>
    </row>
    <row r="596">
      <c r="A596" s="18" t="n"/>
      <c r="B596" s="5" t="n"/>
      <c r="C596" s="5" t="n"/>
      <c r="D596" s="5" t="n"/>
      <c r="E596" s="6">
        <f>IF(B596&amp;""="","",IFERROR(INDEX('الطلاب'!$B$6:$B$305,MATCH(B596&amp;"",'الطلاب'!$A$6:$A$305,0))&amp;"","كود غير موجود"))</f>
        <v/>
      </c>
      <c r="F596" s="6">
        <f>IF(B596&amp;""="","",IFERROR(INDEX('الطلاب'!$C$6:$C$305,MATCH(B596&amp;"",'الطلاب'!$A$6:$A$305,0))&amp;"",""))</f>
        <v/>
      </c>
    </row>
    <row r="597">
      <c r="A597" s="18" t="n"/>
      <c r="B597" s="5" t="n"/>
      <c r="C597" s="5" t="n"/>
      <c r="D597" s="5" t="n"/>
      <c r="E597" s="6">
        <f>IF(B597&amp;""="","",IFERROR(INDEX('الطلاب'!$B$6:$B$305,MATCH(B597&amp;"",'الطلاب'!$A$6:$A$305,0))&amp;"","كود غير موجود"))</f>
        <v/>
      </c>
      <c r="F597" s="6">
        <f>IF(B597&amp;""="","",IFERROR(INDEX('الطلاب'!$C$6:$C$305,MATCH(B597&amp;"",'الطلاب'!$A$6:$A$305,0))&amp;"",""))</f>
        <v/>
      </c>
    </row>
    <row r="598">
      <c r="A598" s="18" t="n"/>
      <c r="B598" s="5" t="n"/>
      <c r="C598" s="5" t="n"/>
      <c r="D598" s="5" t="n"/>
      <c r="E598" s="6">
        <f>IF(B598&amp;""="","",IFERROR(INDEX('الطلاب'!$B$6:$B$305,MATCH(B598&amp;"",'الطلاب'!$A$6:$A$305,0))&amp;"","كود غير موجود"))</f>
        <v/>
      </c>
      <c r="F598" s="6">
        <f>IF(B598&amp;""="","",IFERROR(INDEX('الطلاب'!$C$6:$C$305,MATCH(B598&amp;"",'الطلاب'!$A$6:$A$305,0))&amp;"",""))</f>
        <v/>
      </c>
    </row>
    <row r="599">
      <c r="A599" s="18" t="n"/>
      <c r="B599" s="5" t="n"/>
      <c r="C599" s="5" t="n"/>
      <c r="D599" s="5" t="n"/>
      <c r="E599" s="6">
        <f>IF(B599&amp;""="","",IFERROR(INDEX('الطلاب'!$B$6:$B$305,MATCH(B599&amp;"",'الطلاب'!$A$6:$A$305,0))&amp;"","كود غير موجود"))</f>
        <v/>
      </c>
      <c r="F599" s="6">
        <f>IF(B599&amp;""="","",IFERROR(INDEX('الطلاب'!$C$6:$C$305,MATCH(B599&amp;"",'الطلاب'!$A$6:$A$305,0))&amp;"",""))</f>
        <v/>
      </c>
    </row>
    <row r="600">
      <c r="A600" s="18" t="n"/>
      <c r="B600" s="5" t="n"/>
      <c r="C600" s="5" t="n"/>
      <c r="D600" s="5" t="n"/>
      <c r="E600" s="6">
        <f>IF(B600&amp;""="","",IFERROR(INDEX('الطلاب'!$B$6:$B$305,MATCH(B600&amp;"",'الطلاب'!$A$6:$A$305,0))&amp;"","كود غير موجود"))</f>
        <v/>
      </c>
      <c r="F600" s="6">
        <f>IF(B600&amp;""="","",IFERROR(INDEX('الطلاب'!$C$6:$C$305,MATCH(B600&amp;"",'الطلاب'!$A$6:$A$305,0))&amp;"",""))</f>
        <v/>
      </c>
    </row>
    <row r="601">
      <c r="A601" s="18" t="n"/>
      <c r="B601" s="5" t="n"/>
      <c r="C601" s="5" t="n"/>
      <c r="D601" s="5" t="n"/>
      <c r="E601" s="6">
        <f>IF(B601&amp;""="","",IFERROR(INDEX('الطلاب'!$B$6:$B$305,MATCH(B601&amp;"",'الطلاب'!$A$6:$A$305,0))&amp;"","كود غير موجود"))</f>
        <v/>
      </c>
      <c r="F601" s="6">
        <f>IF(B601&amp;""="","",IFERROR(INDEX('الطلاب'!$C$6:$C$305,MATCH(B601&amp;"",'الطلاب'!$A$6:$A$305,0))&amp;"",""))</f>
        <v/>
      </c>
    </row>
    <row r="602">
      <c r="A602" s="18" t="n"/>
      <c r="B602" s="5" t="n"/>
      <c r="C602" s="5" t="n"/>
      <c r="D602" s="5" t="n"/>
      <c r="E602" s="6">
        <f>IF(B602&amp;""="","",IFERROR(INDEX('الطلاب'!$B$6:$B$305,MATCH(B602&amp;"",'الطلاب'!$A$6:$A$305,0))&amp;"","كود غير موجود"))</f>
        <v/>
      </c>
      <c r="F602" s="6">
        <f>IF(B602&amp;""="","",IFERROR(INDEX('الطلاب'!$C$6:$C$305,MATCH(B602&amp;"",'الطلاب'!$A$6:$A$305,0))&amp;"",""))</f>
        <v/>
      </c>
    </row>
    <row r="603">
      <c r="A603" s="18" t="n"/>
      <c r="B603" s="5" t="n"/>
      <c r="C603" s="5" t="n"/>
      <c r="D603" s="5" t="n"/>
      <c r="E603" s="6">
        <f>IF(B603&amp;""="","",IFERROR(INDEX('الطلاب'!$B$6:$B$305,MATCH(B603&amp;"",'الطلاب'!$A$6:$A$305,0))&amp;"","كود غير موجود"))</f>
        <v/>
      </c>
      <c r="F603" s="6">
        <f>IF(B603&amp;""="","",IFERROR(INDEX('الطلاب'!$C$6:$C$305,MATCH(B603&amp;"",'الطلاب'!$A$6:$A$305,0))&amp;"",""))</f>
        <v/>
      </c>
    </row>
    <row r="604">
      <c r="A604" s="18" t="n"/>
      <c r="B604" s="5" t="n"/>
      <c r="C604" s="5" t="n"/>
      <c r="D604" s="5" t="n"/>
      <c r="E604" s="6">
        <f>IF(B604&amp;""="","",IFERROR(INDEX('الطلاب'!$B$6:$B$305,MATCH(B604&amp;"",'الطلاب'!$A$6:$A$305,0))&amp;"","كود غير موجود"))</f>
        <v/>
      </c>
      <c r="F604" s="6">
        <f>IF(B604&amp;""="","",IFERROR(INDEX('الطلاب'!$C$6:$C$305,MATCH(B604&amp;"",'الطلاب'!$A$6:$A$305,0))&amp;"",""))</f>
        <v/>
      </c>
    </row>
    <row r="605">
      <c r="A605" s="18" t="n"/>
      <c r="B605" s="5" t="n"/>
      <c r="C605" s="5" t="n"/>
      <c r="D605" s="5" t="n"/>
      <c r="E605" s="6">
        <f>IF(B605&amp;""="","",IFERROR(INDEX('الطلاب'!$B$6:$B$305,MATCH(B605&amp;"",'الطلاب'!$A$6:$A$305,0))&amp;"","كود غير موجود"))</f>
        <v/>
      </c>
      <c r="F605" s="6">
        <f>IF(B605&amp;""="","",IFERROR(INDEX('الطلاب'!$C$6:$C$305,MATCH(B605&amp;"",'الطلاب'!$A$6:$A$305,0))&amp;"",""))</f>
        <v/>
      </c>
    </row>
    <row r="606">
      <c r="A606" s="18" t="n"/>
      <c r="B606" s="5" t="n"/>
      <c r="C606" s="5" t="n"/>
      <c r="D606" s="5" t="n"/>
      <c r="E606" s="6">
        <f>IF(B606&amp;""="","",IFERROR(INDEX('الطلاب'!$B$6:$B$305,MATCH(B606&amp;"",'الطلاب'!$A$6:$A$305,0))&amp;"","كود غير موجود"))</f>
        <v/>
      </c>
      <c r="F606" s="6">
        <f>IF(B606&amp;""="","",IFERROR(INDEX('الطلاب'!$C$6:$C$305,MATCH(B606&amp;"",'الطلاب'!$A$6:$A$305,0))&amp;"",""))</f>
        <v/>
      </c>
    </row>
    <row r="607">
      <c r="A607" s="18" t="n"/>
      <c r="B607" s="5" t="n"/>
      <c r="C607" s="5" t="n"/>
      <c r="D607" s="5" t="n"/>
      <c r="E607" s="6">
        <f>IF(B607&amp;""="","",IFERROR(INDEX('الطلاب'!$B$6:$B$305,MATCH(B607&amp;"",'الطلاب'!$A$6:$A$305,0))&amp;"","كود غير موجود"))</f>
        <v/>
      </c>
      <c r="F607" s="6">
        <f>IF(B607&amp;""="","",IFERROR(INDEX('الطلاب'!$C$6:$C$305,MATCH(B607&amp;"",'الطلاب'!$A$6:$A$305,0))&amp;"",""))</f>
        <v/>
      </c>
    </row>
    <row r="608">
      <c r="A608" s="18" t="n"/>
      <c r="B608" s="5" t="n"/>
      <c r="C608" s="5" t="n"/>
      <c r="D608" s="5" t="n"/>
      <c r="E608" s="6">
        <f>IF(B608&amp;""="","",IFERROR(INDEX('الطلاب'!$B$6:$B$305,MATCH(B608&amp;"",'الطلاب'!$A$6:$A$305,0))&amp;"","كود غير موجود"))</f>
        <v/>
      </c>
      <c r="F608" s="6">
        <f>IF(B608&amp;""="","",IFERROR(INDEX('الطلاب'!$C$6:$C$305,MATCH(B608&amp;"",'الطلاب'!$A$6:$A$305,0))&amp;"",""))</f>
        <v/>
      </c>
    </row>
    <row r="609">
      <c r="A609" s="18" t="n"/>
      <c r="B609" s="5" t="n"/>
      <c r="C609" s="5" t="n"/>
      <c r="D609" s="5" t="n"/>
      <c r="E609" s="6">
        <f>IF(B609&amp;""="","",IFERROR(INDEX('الطلاب'!$B$6:$B$305,MATCH(B609&amp;"",'الطلاب'!$A$6:$A$305,0))&amp;"","كود غير موجود"))</f>
        <v/>
      </c>
      <c r="F609" s="6">
        <f>IF(B609&amp;""="","",IFERROR(INDEX('الطلاب'!$C$6:$C$305,MATCH(B609&amp;"",'الطلاب'!$A$6:$A$305,0))&amp;"",""))</f>
        <v/>
      </c>
    </row>
    <row r="610">
      <c r="A610" s="18" t="n"/>
      <c r="B610" s="5" t="n"/>
      <c r="C610" s="5" t="n"/>
      <c r="D610" s="5" t="n"/>
      <c r="E610" s="6">
        <f>IF(B610&amp;""="","",IFERROR(INDEX('الطلاب'!$B$6:$B$305,MATCH(B610&amp;"",'الطلاب'!$A$6:$A$305,0))&amp;"","كود غير موجود"))</f>
        <v/>
      </c>
      <c r="F610" s="6">
        <f>IF(B610&amp;""="","",IFERROR(INDEX('الطلاب'!$C$6:$C$305,MATCH(B610&amp;"",'الطلاب'!$A$6:$A$305,0))&amp;"",""))</f>
        <v/>
      </c>
    </row>
    <row r="611">
      <c r="A611" s="18" t="n"/>
      <c r="B611" s="5" t="n"/>
      <c r="C611" s="5" t="n"/>
      <c r="D611" s="5" t="n"/>
      <c r="E611" s="6">
        <f>IF(B611&amp;""="","",IFERROR(INDEX('الطلاب'!$B$6:$B$305,MATCH(B611&amp;"",'الطلاب'!$A$6:$A$305,0))&amp;"","كود غير موجود"))</f>
        <v/>
      </c>
      <c r="F611" s="6">
        <f>IF(B611&amp;""="","",IFERROR(INDEX('الطلاب'!$C$6:$C$305,MATCH(B611&amp;"",'الطلاب'!$A$6:$A$305,0))&amp;"",""))</f>
        <v/>
      </c>
    </row>
    <row r="612">
      <c r="A612" s="18" t="n"/>
      <c r="B612" s="5" t="n"/>
      <c r="C612" s="5" t="n"/>
      <c r="D612" s="5" t="n"/>
      <c r="E612" s="6">
        <f>IF(B612&amp;""="","",IFERROR(INDEX('الطلاب'!$B$6:$B$305,MATCH(B612&amp;"",'الطلاب'!$A$6:$A$305,0))&amp;"","كود غير موجود"))</f>
        <v/>
      </c>
      <c r="F612" s="6">
        <f>IF(B612&amp;""="","",IFERROR(INDEX('الطلاب'!$C$6:$C$305,MATCH(B612&amp;"",'الطلاب'!$A$6:$A$305,0))&amp;"",""))</f>
        <v/>
      </c>
    </row>
    <row r="613">
      <c r="A613" s="18" t="n"/>
      <c r="B613" s="5" t="n"/>
      <c r="C613" s="5" t="n"/>
      <c r="D613" s="5" t="n"/>
      <c r="E613" s="6">
        <f>IF(B613&amp;""="","",IFERROR(INDEX('الطلاب'!$B$6:$B$305,MATCH(B613&amp;"",'الطلاب'!$A$6:$A$305,0))&amp;"","كود غير موجود"))</f>
        <v/>
      </c>
      <c r="F613" s="6">
        <f>IF(B613&amp;""="","",IFERROR(INDEX('الطلاب'!$C$6:$C$305,MATCH(B613&amp;"",'الطلاب'!$A$6:$A$305,0))&amp;"",""))</f>
        <v/>
      </c>
    </row>
    <row r="614">
      <c r="A614" s="18" t="n"/>
      <c r="B614" s="5" t="n"/>
      <c r="C614" s="5" t="n"/>
      <c r="D614" s="5" t="n"/>
      <c r="E614" s="6">
        <f>IF(B614&amp;""="","",IFERROR(INDEX('الطلاب'!$B$6:$B$305,MATCH(B614&amp;"",'الطلاب'!$A$6:$A$305,0))&amp;"","كود غير موجود"))</f>
        <v/>
      </c>
      <c r="F614" s="6">
        <f>IF(B614&amp;""="","",IFERROR(INDEX('الطلاب'!$C$6:$C$305,MATCH(B614&amp;"",'الطلاب'!$A$6:$A$305,0))&amp;"",""))</f>
        <v/>
      </c>
    </row>
    <row r="615">
      <c r="A615" s="18" t="n"/>
      <c r="B615" s="5" t="n"/>
      <c r="C615" s="5" t="n"/>
      <c r="D615" s="5" t="n"/>
      <c r="E615" s="6">
        <f>IF(B615&amp;""="","",IFERROR(INDEX('الطلاب'!$B$6:$B$305,MATCH(B615&amp;"",'الطلاب'!$A$6:$A$305,0))&amp;"","كود غير موجود"))</f>
        <v/>
      </c>
      <c r="F615" s="6">
        <f>IF(B615&amp;""="","",IFERROR(INDEX('الطلاب'!$C$6:$C$305,MATCH(B615&amp;"",'الطلاب'!$A$6:$A$305,0))&amp;"",""))</f>
        <v/>
      </c>
    </row>
    <row r="616">
      <c r="A616" s="18" t="n"/>
      <c r="B616" s="5" t="n"/>
      <c r="C616" s="5" t="n"/>
      <c r="D616" s="5" t="n"/>
      <c r="E616" s="6">
        <f>IF(B616&amp;""="","",IFERROR(INDEX('الطلاب'!$B$6:$B$305,MATCH(B616&amp;"",'الطلاب'!$A$6:$A$305,0))&amp;"","كود غير موجود"))</f>
        <v/>
      </c>
      <c r="F616" s="6">
        <f>IF(B616&amp;""="","",IFERROR(INDEX('الطلاب'!$C$6:$C$305,MATCH(B616&amp;"",'الطلاب'!$A$6:$A$305,0))&amp;"",""))</f>
        <v/>
      </c>
    </row>
    <row r="617">
      <c r="A617" s="18" t="n"/>
      <c r="B617" s="5" t="n"/>
      <c r="C617" s="5" t="n"/>
      <c r="D617" s="5" t="n"/>
      <c r="E617" s="6">
        <f>IF(B617&amp;""="","",IFERROR(INDEX('الطلاب'!$B$6:$B$305,MATCH(B617&amp;"",'الطلاب'!$A$6:$A$305,0))&amp;"","كود غير موجود"))</f>
        <v/>
      </c>
      <c r="F617" s="6">
        <f>IF(B617&amp;""="","",IFERROR(INDEX('الطلاب'!$C$6:$C$305,MATCH(B617&amp;"",'الطلاب'!$A$6:$A$305,0))&amp;"",""))</f>
        <v/>
      </c>
    </row>
    <row r="618">
      <c r="A618" s="18" t="n"/>
      <c r="B618" s="5" t="n"/>
      <c r="C618" s="5" t="n"/>
      <c r="D618" s="5" t="n"/>
      <c r="E618" s="6">
        <f>IF(B618&amp;""="","",IFERROR(INDEX('الطلاب'!$B$6:$B$305,MATCH(B618&amp;"",'الطلاب'!$A$6:$A$305,0))&amp;"","كود غير موجود"))</f>
        <v/>
      </c>
      <c r="F618" s="6">
        <f>IF(B618&amp;""="","",IFERROR(INDEX('الطلاب'!$C$6:$C$305,MATCH(B618&amp;"",'الطلاب'!$A$6:$A$305,0))&amp;"",""))</f>
        <v/>
      </c>
    </row>
    <row r="619">
      <c r="A619" s="18" t="n"/>
      <c r="B619" s="5" t="n"/>
      <c r="C619" s="5" t="n"/>
      <c r="D619" s="5" t="n"/>
      <c r="E619" s="6">
        <f>IF(B619&amp;""="","",IFERROR(INDEX('الطلاب'!$B$6:$B$305,MATCH(B619&amp;"",'الطلاب'!$A$6:$A$305,0))&amp;"","كود غير موجود"))</f>
        <v/>
      </c>
      <c r="F619" s="6">
        <f>IF(B619&amp;""="","",IFERROR(INDEX('الطلاب'!$C$6:$C$305,MATCH(B619&amp;"",'الطلاب'!$A$6:$A$305,0))&amp;"",""))</f>
        <v/>
      </c>
    </row>
    <row r="620">
      <c r="A620" s="18" t="n"/>
      <c r="B620" s="5" t="n"/>
      <c r="C620" s="5" t="n"/>
      <c r="D620" s="5" t="n"/>
      <c r="E620" s="6">
        <f>IF(B620&amp;""="","",IFERROR(INDEX('الطلاب'!$B$6:$B$305,MATCH(B620&amp;"",'الطلاب'!$A$6:$A$305,0))&amp;"","كود غير موجود"))</f>
        <v/>
      </c>
      <c r="F620" s="6">
        <f>IF(B620&amp;""="","",IFERROR(INDEX('الطلاب'!$C$6:$C$305,MATCH(B620&amp;"",'الطلاب'!$A$6:$A$305,0))&amp;"",""))</f>
        <v/>
      </c>
    </row>
    <row r="621">
      <c r="A621" s="18" t="n"/>
      <c r="B621" s="5" t="n"/>
      <c r="C621" s="5" t="n"/>
      <c r="D621" s="5" t="n"/>
      <c r="E621" s="6">
        <f>IF(B621&amp;""="","",IFERROR(INDEX('الطلاب'!$B$6:$B$305,MATCH(B621&amp;"",'الطلاب'!$A$6:$A$305,0))&amp;"","كود غير موجود"))</f>
        <v/>
      </c>
      <c r="F621" s="6">
        <f>IF(B621&amp;""="","",IFERROR(INDEX('الطلاب'!$C$6:$C$305,MATCH(B621&amp;"",'الطلاب'!$A$6:$A$305,0))&amp;"",""))</f>
        <v/>
      </c>
    </row>
    <row r="622">
      <c r="A622" s="18" t="n"/>
      <c r="B622" s="5" t="n"/>
      <c r="C622" s="5" t="n"/>
      <c r="D622" s="5" t="n"/>
      <c r="E622" s="6">
        <f>IF(B622&amp;""="","",IFERROR(INDEX('الطلاب'!$B$6:$B$305,MATCH(B622&amp;"",'الطلاب'!$A$6:$A$305,0))&amp;"","كود غير موجود"))</f>
        <v/>
      </c>
      <c r="F622" s="6">
        <f>IF(B622&amp;""="","",IFERROR(INDEX('الطلاب'!$C$6:$C$305,MATCH(B622&amp;"",'الطلاب'!$A$6:$A$305,0))&amp;"",""))</f>
        <v/>
      </c>
    </row>
    <row r="623">
      <c r="A623" s="18" t="n"/>
      <c r="B623" s="5" t="n"/>
      <c r="C623" s="5" t="n"/>
      <c r="D623" s="5" t="n"/>
      <c r="E623" s="6">
        <f>IF(B623&amp;""="","",IFERROR(INDEX('الطلاب'!$B$6:$B$305,MATCH(B623&amp;"",'الطلاب'!$A$6:$A$305,0))&amp;"","كود غير موجود"))</f>
        <v/>
      </c>
      <c r="F623" s="6">
        <f>IF(B623&amp;""="","",IFERROR(INDEX('الطلاب'!$C$6:$C$305,MATCH(B623&amp;"",'الطلاب'!$A$6:$A$305,0))&amp;"",""))</f>
        <v/>
      </c>
    </row>
    <row r="624">
      <c r="A624" s="18" t="n"/>
      <c r="B624" s="5" t="n"/>
      <c r="C624" s="5" t="n"/>
      <c r="D624" s="5" t="n"/>
      <c r="E624" s="6">
        <f>IF(B624&amp;""="","",IFERROR(INDEX('الطلاب'!$B$6:$B$305,MATCH(B624&amp;"",'الطلاب'!$A$6:$A$305,0))&amp;"","كود غير موجود"))</f>
        <v/>
      </c>
      <c r="F624" s="6">
        <f>IF(B624&amp;""="","",IFERROR(INDEX('الطلاب'!$C$6:$C$305,MATCH(B624&amp;"",'الطلاب'!$A$6:$A$305,0))&amp;"",""))</f>
        <v/>
      </c>
    </row>
    <row r="625">
      <c r="A625" s="18" t="n"/>
      <c r="B625" s="5" t="n"/>
      <c r="C625" s="5" t="n"/>
      <c r="D625" s="5" t="n"/>
      <c r="E625" s="6">
        <f>IF(B625&amp;""="","",IFERROR(INDEX('الطلاب'!$B$6:$B$305,MATCH(B625&amp;"",'الطلاب'!$A$6:$A$305,0))&amp;"","كود غير موجود"))</f>
        <v/>
      </c>
      <c r="F625" s="6">
        <f>IF(B625&amp;""="","",IFERROR(INDEX('الطلاب'!$C$6:$C$305,MATCH(B625&amp;"",'الطلاب'!$A$6:$A$305,0))&amp;"",""))</f>
        <v/>
      </c>
    </row>
    <row r="626">
      <c r="A626" s="18" t="n"/>
      <c r="B626" s="5" t="n"/>
      <c r="C626" s="5" t="n"/>
      <c r="D626" s="5" t="n"/>
      <c r="E626" s="6">
        <f>IF(B626&amp;""="","",IFERROR(INDEX('الطلاب'!$B$6:$B$305,MATCH(B626&amp;"",'الطلاب'!$A$6:$A$305,0))&amp;"","كود غير موجود"))</f>
        <v/>
      </c>
      <c r="F626" s="6">
        <f>IF(B626&amp;""="","",IFERROR(INDEX('الطلاب'!$C$6:$C$305,MATCH(B626&amp;"",'الطلاب'!$A$6:$A$305,0))&amp;"",""))</f>
        <v/>
      </c>
    </row>
    <row r="627">
      <c r="A627" s="18" t="n"/>
      <c r="B627" s="5" t="n"/>
      <c r="C627" s="5" t="n"/>
      <c r="D627" s="5" t="n"/>
      <c r="E627" s="6">
        <f>IF(B627&amp;""="","",IFERROR(INDEX('الطلاب'!$B$6:$B$305,MATCH(B627&amp;"",'الطلاب'!$A$6:$A$305,0))&amp;"","كود غير موجود"))</f>
        <v/>
      </c>
      <c r="F627" s="6">
        <f>IF(B627&amp;""="","",IFERROR(INDEX('الطلاب'!$C$6:$C$305,MATCH(B627&amp;"",'الطلاب'!$A$6:$A$305,0))&amp;"",""))</f>
        <v/>
      </c>
    </row>
    <row r="628">
      <c r="A628" s="18" t="n"/>
      <c r="B628" s="5" t="n"/>
      <c r="C628" s="5" t="n"/>
      <c r="D628" s="5" t="n"/>
      <c r="E628" s="6">
        <f>IF(B628&amp;""="","",IFERROR(INDEX('الطلاب'!$B$6:$B$305,MATCH(B628&amp;"",'الطلاب'!$A$6:$A$305,0))&amp;"","كود غير موجود"))</f>
        <v/>
      </c>
      <c r="F628" s="6">
        <f>IF(B628&amp;""="","",IFERROR(INDEX('الطلاب'!$C$6:$C$305,MATCH(B628&amp;"",'الطلاب'!$A$6:$A$305,0))&amp;"",""))</f>
        <v/>
      </c>
    </row>
    <row r="629">
      <c r="A629" s="18" t="n"/>
      <c r="B629" s="5" t="n"/>
      <c r="C629" s="5" t="n"/>
      <c r="D629" s="5" t="n"/>
      <c r="E629" s="6">
        <f>IF(B629&amp;""="","",IFERROR(INDEX('الطلاب'!$B$6:$B$305,MATCH(B629&amp;"",'الطلاب'!$A$6:$A$305,0))&amp;"","كود غير موجود"))</f>
        <v/>
      </c>
      <c r="F629" s="6">
        <f>IF(B629&amp;""="","",IFERROR(INDEX('الطلاب'!$C$6:$C$305,MATCH(B629&amp;"",'الطلاب'!$A$6:$A$305,0))&amp;"",""))</f>
        <v/>
      </c>
    </row>
    <row r="630">
      <c r="A630" s="18" t="n"/>
      <c r="B630" s="5" t="n"/>
      <c r="C630" s="5" t="n"/>
      <c r="D630" s="5" t="n"/>
      <c r="E630" s="6">
        <f>IF(B630&amp;""="","",IFERROR(INDEX('الطلاب'!$B$6:$B$305,MATCH(B630&amp;"",'الطلاب'!$A$6:$A$305,0))&amp;"","كود غير موجود"))</f>
        <v/>
      </c>
      <c r="F630" s="6">
        <f>IF(B630&amp;""="","",IFERROR(INDEX('الطلاب'!$C$6:$C$305,MATCH(B630&amp;"",'الطلاب'!$A$6:$A$305,0))&amp;"",""))</f>
        <v/>
      </c>
    </row>
    <row r="631">
      <c r="A631" s="18" t="n"/>
      <c r="B631" s="5" t="n"/>
      <c r="C631" s="5" t="n"/>
      <c r="D631" s="5" t="n"/>
      <c r="E631" s="6">
        <f>IF(B631&amp;""="","",IFERROR(INDEX('الطلاب'!$B$6:$B$305,MATCH(B631&amp;"",'الطلاب'!$A$6:$A$305,0))&amp;"","كود غير موجود"))</f>
        <v/>
      </c>
      <c r="F631" s="6">
        <f>IF(B631&amp;""="","",IFERROR(INDEX('الطلاب'!$C$6:$C$305,MATCH(B631&amp;"",'الطلاب'!$A$6:$A$305,0))&amp;"",""))</f>
        <v/>
      </c>
    </row>
    <row r="632">
      <c r="A632" s="18" t="n"/>
      <c r="B632" s="5" t="n"/>
      <c r="C632" s="5" t="n"/>
      <c r="D632" s="5" t="n"/>
      <c r="E632" s="6">
        <f>IF(B632&amp;""="","",IFERROR(INDEX('الطلاب'!$B$6:$B$305,MATCH(B632&amp;"",'الطلاب'!$A$6:$A$305,0))&amp;"","كود غير موجود"))</f>
        <v/>
      </c>
      <c r="F632" s="6">
        <f>IF(B632&amp;""="","",IFERROR(INDEX('الطلاب'!$C$6:$C$305,MATCH(B632&amp;"",'الطلاب'!$A$6:$A$305,0))&amp;"",""))</f>
        <v/>
      </c>
    </row>
    <row r="633">
      <c r="A633" s="18" t="n"/>
      <c r="B633" s="5" t="n"/>
      <c r="C633" s="5" t="n"/>
      <c r="D633" s="5" t="n"/>
      <c r="E633" s="6">
        <f>IF(B633&amp;""="","",IFERROR(INDEX('الطلاب'!$B$6:$B$305,MATCH(B633&amp;"",'الطلاب'!$A$6:$A$305,0))&amp;"","كود غير موجود"))</f>
        <v/>
      </c>
      <c r="F633" s="6">
        <f>IF(B633&amp;""="","",IFERROR(INDEX('الطلاب'!$C$6:$C$305,MATCH(B633&amp;"",'الطلاب'!$A$6:$A$305,0))&amp;"",""))</f>
        <v/>
      </c>
    </row>
    <row r="634">
      <c r="A634" s="18" t="n"/>
      <c r="B634" s="5" t="n"/>
      <c r="C634" s="5" t="n"/>
      <c r="D634" s="5" t="n"/>
      <c r="E634" s="6">
        <f>IF(B634&amp;""="","",IFERROR(INDEX('الطلاب'!$B$6:$B$305,MATCH(B634&amp;"",'الطلاب'!$A$6:$A$305,0))&amp;"","كود غير موجود"))</f>
        <v/>
      </c>
      <c r="F634" s="6">
        <f>IF(B634&amp;""="","",IFERROR(INDEX('الطلاب'!$C$6:$C$305,MATCH(B634&amp;"",'الطلاب'!$A$6:$A$305,0))&amp;"",""))</f>
        <v/>
      </c>
    </row>
    <row r="635">
      <c r="A635" s="18" t="n"/>
      <c r="B635" s="5" t="n"/>
      <c r="C635" s="5" t="n"/>
      <c r="D635" s="5" t="n"/>
      <c r="E635" s="6">
        <f>IF(B635&amp;""="","",IFERROR(INDEX('الطلاب'!$B$6:$B$305,MATCH(B635&amp;"",'الطلاب'!$A$6:$A$305,0))&amp;"","كود غير موجود"))</f>
        <v/>
      </c>
      <c r="F635" s="6">
        <f>IF(B635&amp;""="","",IFERROR(INDEX('الطلاب'!$C$6:$C$305,MATCH(B635&amp;"",'الطلاب'!$A$6:$A$305,0))&amp;"",""))</f>
        <v/>
      </c>
    </row>
    <row r="636">
      <c r="A636" s="18" t="n"/>
      <c r="B636" s="5" t="n"/>
      <c r="C636" s="5" t="n"/>
      <c r="D636" s="5" t="n"/>
      <c r="E636" s="6">
        <f>IF(B636&amp;""="","",IFERROR(INDEX('الطلاب'!$B$6:$B$305,MATCH(B636&amp;"",'الطلاب'!$A$6:$A$305,0))&amp;"","كود غير موجود"))</f>
        <v/>
      </c>
      <c r="F636" s="6">
        <f>IF(B636&amp;""="","",IFERROR(INDEX('الطلاب'!$C$6:$C$305,MATCH(B636&amp;"",'الطلاب'!$A$6:$A$305,0))&amp;"",""))</f>
        <v/>
      </c>
    </row>
    <row r="637">
      <c r="A637" s="18" t="n"/>
      <c r="B637" s="5" t="n"/>
      <c r="C637" s="5" t="n"/>
      <c r="D637" s="5" t="n"/>
      <c r="E637" s="6">
        <f>IF(B637&amp;""="","",IFERROR(INDEX('الطلاب'!$B$6:$B$305,MATCH(B637&amp;"",'الطلاب'!$A$6:$A$305,0))&amp;"","كود غير موجود"))</f>
        <v/>
      </c>
      <c r="F637" s="6">
        <f>IF(B637&amp;""="","",IFERROR(INDEX('الطلاب'!$C$6:$C$305,MATCH(B637&amp;"",'الطلاب'!$A$6:$A$305,0))&amp;"",""))</f>
        <v/>
      </c>
    </row>
    <row r="638">
      <c r="A638" s="18" t="n"/>
      <c r="B638" s="5" t="n"/>
      <c r="C638" s="5" t="n"/>
      <c r="D638" s="5" t="n"/>
      <c r="E638" s="6">
        <f>IF(B638&amp;""="","",IFERROR(INDEX('الطلاب'!$B$6:$B$305,MATCH(B638&amp;"",'الطلاب'!$A$6:$A$305,0))&amp;"","كود غير موجود"))</f>
        <v/>
      </c>
      <c r="F638" s="6">
        <f>IF(B638&amp;""="","",IFERROR(INDEX('الطلاب'!$C$6:$C$305,MATCH(B638&amp;"",'الطلاب'!$A$6:$A$305,0))&amp;"",""))</f>
        <v/>
      </c>
    </row>
    <row r="639">
      <c r="A639" s="18" t="n"/>
      <c r="B639" s="5" t="n"/>
      <c r="C639" s="5" t="n"/>
      <c r="D639" s="5" t="n"/>
      <c r="E639" s="6">
        <f>IF(B639&amp;""="","",IFERROR(INDEX('الطلاب'!$B$6:$B$305,MATCH(B639&amp;"",'الطلاب'!$A$6:$A$305,0))&amp;"","كود غير موجود"))</f>
        <v/>
      </c>
      <c r="F639" s="6">
        <f>IF(B639&amp;""="","",IFERROR(INDEX('الطلاب'!$C$6:$C$305,MATCH(B639&amp;"",'الطلاب'!$A$6:$A$305,0))&amp;"",""))</f>
        <v/>
      </c>
    </row>
    <row r="640">
      <c r="A640" s="18" t="n"/>
      <c r="B640" s="5" t="n"/>
      <c r="C640" s="5" t="n"/>
      <c r="D640" s="5" t="n"/>
      <c r="E640" s="6">
        <f>IF(B640&amp;""="","",IFERROR(INDEX('الطلاب'!$B$6:$B$305,MATCH(B640&amp;"",'الطلاب'!$A$6:$A$305,0))&amp;"","كود غير موجود"))</f>
        <v/>
      </c>
      <c r="F640" s="6">
        <f>IF(B640&amp;""="","",IFERROR(INDEX('الطلاب'!$C$6:$C$305,MATCH(B640&amp;"",'الطلاب'!$A$6:$A$305,0))&amp;"",""))</f>
        <v/>
      </c>
    </row>
    <row r="641">
      <c r="A641" s="18" t="n"/>
      <c r="B641" s="5" t="n"/>
      <c r="C641" s="5" t="n"/>
      <c r="D641" s="5" t="n"/>
      <c r="E641" s="6">
        <f>IF(B641&amp;""="","",IFERROR(INDEX('الطلاب'!$B$6:$B$305,MATCH(B641&amp;"",'الطلاب'!$A$6:$A$305,0))&amp;"","كود غير موجود"))</f>
        <v/>
      </c>
      <c r="F641" s="6">
        <f>IF(B641&amp;""="","",IFERROR(INDEX('الطلاب'!$C$6:$C$305,MATCH(B641&amp;"",'الطلاب'!$A$6:$A$305,0))&amp;"",""))</f>
        <v/>
      </c>
    </row>
    <row r="642">
      <c r="A642" s="18" t="n"/>
      <c r="B642" s="5" t="n"/>
      <c r="C642" s="5" t="n"/>
      <c r="D642" s="5" t="n"/>
      <c r="E642" s="6">
        <f>IF(B642&amp;""="","",IFERROR(INDEX('الطلاب'!$B$6:$B$305,MATCH(B642&amp;"",'الطلاب'!$A$6:$A$305,0))&amp;"","كود غير موجود"))</f>
        <v/>
      </c>
      <c r="F642" s="6">
        <f>IF(B642&amp;""="","",IFERROR(INDEX('الطلاب'!$C$6:$C$305,MATCH(B642&amp;"",'الطلاب'!$A$6:$A$305,0))&amp;"",""))</f>
        <v/>
      </c>
    </row>
    <row r="643">
      <c r="A643" s="18" t="n"/>
      <c r="B643" s="5" t="n"/>
      <c r="C643" s="5" t="n"/>
      <c r="D643" s="5" t="n"/>
      <c r="E643" s="6">
        <f>IF(B643&amp;""="","",IFERROR(INDEX('الطلاب'!$B$6:$B$305,MATCH(B643&amp;"",'الطلاب'!$A$6:$A$305,0))&amp;"","كود غير موجود"))</f>
        <v/>
      </c>
      <c r="F643" s="6">
        <f>IF(B643&amp;""="","",IFERROR(INDEX('الطلاب'!$C$6:$C$305,MATCH(B643&amp;"",'الطلاب'!$A$6:$A$305,0))&amp;"",""))</f>
        <v/>
      </c>
    </row>
    <row r="644">
      <c r="A644" s="18" t="n"/>
      <c r="B644" s="5" t="n"/>
      <c r="C644" s="5" t="n"/>
      <c r="D644" s="5" t="n"/>
      <c r="E644" s="6">
        <f>IF(B644&amp;""="","",IFERROR(INDEX('الطلاب'!$B$6:$B$305,MATCH(B644&amp;"",'الطلاب'!$A$6:$A$305,0))&amp;"","كود غير موجود"))</f>
        <v/>
      </c>
      <c r="F644" s="6">
        <f>IF(B644&amp;""="","",IFERROR(INDEX('الطلاب'!$C$6:$C$305,MATCH(B644&amp;"",'الطلاب'!$A$6:$A$305,0))&amp;"",""))</f>
        <v/>
      </c>
    </row>
    <row r="645">
      <c r="A645" s="18" t="n"/>
      <c r="B645" s="5" t="n"/>
      <c r="C645" s="5" t="n"/>
      <c r="D645" s="5" t="n"/>
      <c r="E645" s="6">
        <f>IF(B645&amp;""="","",IFERROR(INDEX('الطلاب'!$B$6:$B$305,MATCH(B645&amp;"",'الطلاب'!$A$6:$A$305,0))&amp;"","كود غير موجود"))</f>
        <v/>
      </c>
      <c r="F645" s="6">
        <f>IF(B645&amp;""="","",IFERROR(INDEX('الطلاب'!$C$6:$C$305,MATCH(B645&amp;"",'الطلاب'!$A$6:$A$305,0))&amp;"",""))</f>
        <v/>
      </c>
    </row>
    <row r="646">
      <c r="A646" s="18" t="n"/>
      <c r="B646" s="5" t="n"/>
      <c r="C646" s="5" t="n"/>
      <c r="D646" s="5" t="n"/>
      <c r="E646" s="6">
        <f>IF(B646&amp;""="","",IFERROR(INDEX('الطلاب'!$B$6:$B$305,MATCH(B646&amp;"",'الطلاب'!$A$6:$A$305,0))&amp;"","كود غير موجود"))</f>
        <v/>
      </c>
      <c r="F646" s="6">
        <f>IF(B646&amp;""="","",IFERROR(INDEX('الطلاب'!$C$6:$C$305,MATCH(B646&amp;"",'الطلاب'!$A$6:$A$305,0))&amp;"",""))</f>
        <v/>
      </c>
    </row>
    <row r="647">
      <c r="A647" s="18" t="n"/>
      <c r="B647" s="5" t="n"/>
      <c r="C647" s="5" t="n"/>
      <c r="D647" s="5" t="n"/>
      <c r="E647" s="6">
        <f>IF(B647&amp;""="","",IFERROR(INDEX('الطلاب'!$B$6:$B$305,MATCH(B647&amp;"",'الطلاب'!$A$6:$A$305,0))&amp;"","كود غير موجود"))</f>
        <v/>
      </c>
      <c r="F647" s="6">
        <f>IF(B647&amp;""="","",IFERROR(INDEX('الطلاب'!$C$6:$C$305,MATCH(B647&amp;"",'الطلاب'!$A$6:$A$305,0))&amp;"",""))</f>
        <v/>
      </c>
    </row>
    <row r="648">
      <c r="A648" s="18" t="n"/>
      <c r="B648" s="5" t="n"/>
      <c r="C648" s="5" t="n"/>
      <c r="D648" s="5" t="n"/>
      <c r="E648" s="6">
        <f>IF(B648&amp;""="","",IFERROR(INDEX('الطلاب'!$B$6:$B$305,MATCH(B648&amp;"",'الطلاب'!$A$6:$A$305,0))&amp;"","كود غير موجود"))</f>
        <v/>
      </c>
      <c r="F648" s="6">
        <f>IF(B648&amp;""="","",IFERROR(INDEX('الطلاب'!$C$6:$C$305,MATCH(B648&amp;"",'الطلاب'!$A$6:$A$305,0))&amp;"",""))</f>
        <v/>
      </c>
    </row>
    <row r="649">
      <c r="A649" s="18" t="n"/>
      <c r="B649" s="5" t="n"/>
      <c r="C649" s="5" t="n"/>
      <c r="D649" s="5" t="n"/>
      <c r="E649" s="6">
        <f>IF(B649&amp;""="","",IFERROR(INDEX('الطلاب'!$B$6:$B$305,MATCH(B649&amp;"",'الطلاب'!$A$6:$A$305,0))&amp;"","كود غير موجود"))</f>
        <v/>
      </c>
      <c r="F649" s="6">
        <f>IF(B649&amp;""="","",IFERROR(INDEX('الطلاب'!$C$6:$C$305,MATCH(B649&amp;"",'الطلاب'!$A$6:$A$305,0))&amp;"",""))</f>
        <v/>
      </c>
    </row>
    <row r="650">
      <c r="A650" s="18" t="n"/>
      <c r="B650" s="5" t="n"/>
      <c r="C650" s="5" t="n"/>
      <c r="D650" s="5" t="n"/>
      <c r="E650" s="6">
        <f>IF(B650&amp;""="","",IFERROR(INDEX('الطلاب'!$B$6:$B$305,MATCH(B650&amp;"",'الطلاب'!$A$6:$A$305,0))&amp;"","كود غير موجود"))</f>
        <v/>
      </c>
      <c r="F650" s="6">
        <f>IF(B650&amp;""="","",IFERROR(INDEX('الطلاب'!$C$6:$C$305,MATCH(B650&amp;"",'الطلاب'!$A$6:$A$305,0))&amp;"",""))</f>
        <v/>
      </c>
    </row>
    <row r="651">
      <c r="A651" s="18" t="n"/>
      <c r="B651" s="5" t="n"/>
      <c r="C651" s="5" t="n"/>
      <c r="D651" s="5" t="n"/>
      <c r="E651" s="6">
        <f>IF(B651&amp;""="","",IFERROR(INDEX('الطلاب'!$B$6:$B$305,MATCH(B651&amp;"",'الطلاب'!$A$6:$A$305,0))&amp;"","كود غير موجود"))</f>
        <v/>
      </c>
      <c r="F651" s="6">
        <f>IF(B651&amp;""="","",IFERROR(INDEX('الطلاب'!$C$6:$C$305,MATCH(B651&amp;"",'الطلاب'!$A$6:$A$305,0))&amp;"",""))</f>
        <v/>
      </c>
    </row>
    <row r="652">
      <c r="A652" s="18" t="n"/>
      <c r="B652" s="5" t="n"/>
      <c r="C652" s="5" t="n"/>
      <c r="D652" s="5" t="n"/>
      <c r="E652" s="6">
        <f>IF(B652&amp;""="","",IFERROR(INDEX('الطلاب'!$B$6:$B$305,MATCH(B652&amp;"",'الطلاب'!$A$6:$A$305,0))&amp;"","كود غير موجود"))</f>
        <v/>
      </c>
      <c r="F652" s="6">
        <f>IF(B652&amp;""="","",IFERROR(INDEX('الطلاب'!$C$6:$C$305,MATCH(B652&amp;"",'الطلاب'!$A$6:$A$305,0))&amp;"",""))</f>
        <v/>
      </c>
    </row>
    <row r="653">
      <c r="A653" s="18" t="n"/>
      <c r="B653" s="5" t="n"/>
      <c r="C653" s="5" t="n"/>
      <c r="D653" s="5" t="n"/>
      <c r="E653" s="6">
        <f>IF(B653&amp;""="","",IFERROR(INDEX('الطلاب'!$B$6:$B$305,MATCH(B653&amp;"",'الطلاب'!$A$6:$A$305,0))&amp;"","كود غير موجود"))</f>
        <v/>
      </c>
      <c r="F653" s="6">
        <f>IF(B653&amp;""="","",IFERROR(INDEX('الطلاب'!$C$6:$C$305,MATCH(B653&amp;"",'الطلاب'!$A$6:$A$305,0))&amp;"",""))</f>
        <v/>
      </c>
    </row>
    <row r="654">
      <c r="A654" s="18" t="n"/>
      <c r="B654" s="5" t="n"/>
      <c r="C654" s="5" t="n"/>
      <c r="D654" s="5" t="n"/>
      <c r="E654" s="6">
        <f>IF(B654&amp;""="","",IFERROR(INDEX('الطلاب'!$B$6:$B$305,MATCH(B654&amp;"",'الطلاب'!$A$6:$A$305,0))&amp;"","كود غير موجود"))</f>
        <v/>
      </c>
      <c r="F654" s="6">
        <f>IF(B654&amp;""="","",IFERROR(INDEX('الطلاب'!$C$6:$C$305,MATCH(B654&amp;"",'الطلاب'!$A$6:$A$305,0))&amp;"",""))</f>
        <v/>
      </c>
    </row>
    <row r="655">
      <c r="A655" s="18" t="n"/>
      <c r="B655" s="5" t="n"/>
      <c r="C655" s="5" t="n"/>
      <c r="D655" s="5" t="n"/>
      <c r="E655" s="6">
        <f>IF(B655&amp;""="","",IFERROR(INDEX('الطلاب'!$B$6:$B$305,MATCH(B655&amp;"",'الطلاب'!$A$6:$A$305,0))&amp;"","كود غير موجود"))</f>
        <v/>
      </c>
      <c r="F655" s="6">
        <f>IF(B655&amp;""="","",IFERROR(INDEX('الطلاب'!$C$6:$C$305,MATCH(B655&amp;"",'الطلاب'!$A$6:$A$305,0))&amp;"",""))</f>
        <v/>
      </c>
    </row>
    <row r="656">
      <c r="A656" s="18" t="n"/>
      <c r="B656" s="5" t="n"/>
      <c r="C656" s="5" t="n"/>
      <c r="D656" s="5" t="n"/>
      <c r="E656" s="6">
        <f>IF(B656&amp;""="","",IFERROR(INDEX('الطلاب'!$B$6:$B$305,MATCH(B656&amp;"",'الطلاب'!$A$6:$A$305,0))&amp;"","كود غير موجود"))</f>
        <v/>
      </c>
      <c r="F656" s="6">
        <f>IF(B656&amp;""="","",IFERROR(INDEX('الطلاب'!$C$6:$C$305,MATCH(B656&amp;"",'الطلاب'!$A$6:$A$305,0))&amp;"",""))</f>
        <v/>
      </c>
    </row>
    <row r="657">
      <c r="A657" s="18" t="n"/>
      <c r="B657" s="5" t="n"/>
      <c r="C657" s="5" t="n"/>
      <c r="D657" s="5" t="n"/>
      <c r="E657" s="6">
        <f>IF(B657&amp;""="","",IFERROR(INDEX('الطلاب'!$B$6:$B$305,MATCH(B657&amp;"",'الطلاب'!$A$6:$A$305,0))&amp;"","كود غير موجود"))</f>
        <v/>
      </c>
      <c r="F657" s="6">
        <f>IF(B657&amp;""="","",IFERROR(INDEX('الطلاب'!$C$6:$C$305,MATCH(B657&amp;"",'الطلاب'!$A$6:$A$305,0))&amp;"",""))</f>
        <v/>
      </c>
    </row>
    <row r="658">
      <c r="A658" s="18" t="n"/>
      <c r="B658" s="5" t="n"/>
      <c r="C658" s="5" t="n"/>
      <c r="D658" s="5" t="n"/>
      <c r="E658" s="6">
        <f>IF(B658&amp;""="","",IFERROR(INDEX('الطلاب'!$B$6:$B$305,MATCH(B658&amp;"",'الطلاب'!$A$6:$A$305,0))&amp;"","كود غير موجود"))</f>
        <v/>
      </c>
      <c r="F658" s="6">
        <f>IF(B658&amp;""="","",IFERROR(INDEX('الطلاب'!$C$6:$C$305,MATCH(B658&amp;"",'الطلاب'!$A$6:$A$305,0))&amp;"",""))</f>
        <v/>
      </c>
    </row>
    <row r="659">
      <c r="A659" s="18" t="n"/>
      <c r="B659" s="5" t="n"/>
      <c r="C659" s="5" t="n"/>
      <c r="D659" s="5" t="n"/>
      <c r="E659" s="6">
        <f>IF(B659&amp;""="","",IFERROR(INDEX('الطلاب'!$B$6:$B$305,MATCH(B659&amp;"",'الطلاب'!$A$6:$A$305,0))&amp;"","كود غير موجود"))</f>
        <v/>
      </c>
      <c r="F659" s="6">
        <f>IF(B659&amp;""="","",IFERROR(INDEX('الطلاب'!$C$6:$C$305,MATCH(B659&amp;"",'الطلاب'!$A$6:$A$305,0))&amp;"",""))</f>
        <v/>
      </c>
    </row>
    <row r="660">
      <c r="A660" s="18" t="n"/>
      <c r="B660" s="5" t="n"/>
      <c r="C660" s="5" t="n"/>
      <c r="D660" s="5" t="n"/>
      <c r="E660" s="6">
        <f>IF(B660&amp;""="","",IFERROR(INDEX('الطلاب'!$B$6:$B$305,MATCH(B660&amp;"",'الطلاب'!$A$6:$A$305,0))&amp;"","كود غير موجود"))</f>
        <v/>
      </c>
      <c r="F660" s="6">
        <f>IF(B660&amp;""="","",IFERROR(INDEX('الطلاب'!$C$6:$C$305,MATCH(B660&amp;"",'الطلاب'!$A$6:$A$305,0))&amp;"",""))</f>
        <v/>
      </c>
    </row>
    <row r="661">
      <c r="A661" s="18" t="n"/>
      <c r="B661" s="5" t="n"/>
      <c r="C661" s="5" t="n"/>
      <c r="D661" s="5" t="n"/>
      <c r="E661" s="6">
        <f>IF(B661&amp;""="","",IFERROR(INDEX('الطلاب'!$B$6:$B$305,MATCH(B661&amp;"",'الطلاب'!$A$6:$A$305,0))&amp;"","كود غير موجود"))</f>
        <v/>
      </c>
      <c r="F661" s="6">
        <f>IF(B661&amp;""="","",IFERROR(INDEX('الطلاب'!$C$6:$C$305,MATCH(B661&amp;"",'الطلاب'!$A$6:$A$305,0))&amp;"",""))</f>
        <v/>
      </c>
    </row>
    <row r="662">
      <c r="A662" s="18" t="n"/>
      <c r="B662" s="5" t="n"/>
      <c r="C662" s="5" t="n"/>
      <c r="D662" s="5" t="n"/>
      <c r="E662" s="6">
        <f>IF(B662&amp;""="","",IFERROR(INDEX('الطلاب'!$B$6:$B$305,MATCH(B662&amp;"",'الطلاب'!$A$6:$A$305,0))&amp;"","كود غير موجود"))</f>
        <v/>
      </c>
      <c r="F662" s="6">
        <f>IF(B662&amp;""="","",IFERROR(INDEX('الطلاب'!$C$6:$C$305,MATCH(B662&amp;"",'الطلاب'!$A$6:$A$305,0))&amp;"",""))</f>
        <v/>
      </c>
    </row>
    <row r="663">
      <c r="A663" s="18" t="n"/>
      <c r="B663" s="5" t="n"/>
      <c r="C663" s="5" t="n"/>
      <c r="D663" s="5" t="n"/>
      <c r="E663" s="6">
        <f>IF(B663&amp;""="","",IFERROR(INDEX('الطلاب'!$B$6:$B$305,MATCH(B663&amp;"",'الطلاب'!$A$6:$A$305,0))&amp;"","كود غير موجود"))</f>
        <v/>
      </c>
      <c r="F663" s="6">
        <f>IF(B663&amp;""="","",IFERROR(INDEX('الطلاب'!$C$6:$C$305,MATCH(B663&amp;"",'الطلاب'!$A$6:$A$305,0))&amp;"",""))</f>
        <v/>
      </c>
    </row>
    <row r="664">
      <c r="A664" s="18" t="n"/>
      <c r="B664" s="5" t="n"/>
      <c r="C664" s="5" t="n"/>
      <c r="D664" s="5" t="n"/>
      <c r="E664" s="6">
        <f>IF(B664&amp;""="","",IFERROR(INDEX('الطلاب'!$B$6:$B$305,MATCH(B664&amp;"",'الطلاب'!$A$6:$A$305,0))&amp;"","كود غير موجود"))</f>
        <v/>
      </c>
      <c r="F664" s="6">
        <f>IF(B664&amp;""="","",IFERROR(INDEX('الطلاب'!$C$6:$C$305,MATCH(B664&amp;"",'الطلاب'!$A$6:$A$305,0))&amp;"",""))</f>
        <v/>
      </c>
    </row>
    <row r="665">
      <c r="A665" s="18" t="n"/>
      <c r="B665" s="5" t="n"/>
      <c r="C665" s="5" t="n"/>
      <c r="D665" s="5" t="n"/>
      <c r="E665" s="6">
        <f>IF(B665&amp;""="","",IFERROR(INDEX('الطلاب'!$B$6:$B$305,MATCH(B665&amp;"",'الطلاب'!$A$6:$A$305,0))&amp;"","كود غير موجود"))</f>
        <v/>
      </c>
      <c r="F665" s="6">
        <f>IF(B665&amp;""="","",IFERROR(INDEX('الطلاب'!$C$6:$C$305,MATCH(B665&amp;"",'الطلاب'!$A$6:$A$305,0))&amp;"",""))</f>
        <v/>
      </c>
    </row>
    <row r="666">
      <c r="A666" s="18" t="n"/>
      <c r="B666" s="5" t="n"/>
      <c r="C666" s="5" t="n"/>
      <c r="D666" s="5" t="n"/>
      <c r="E666" s="6">
        <f>IF(B666&amp;""="","",IFERROR(INDEX('الطلاب'!$B$6:$B$305,MATCH(B666&amp;"",'الطلاب'!$A$6:$A$305,0))&amp;"","كود غير موجود"))</f>
        <v/>
      </c>
      <c r="F666" s="6">
        <f>IF(B666&amp;""="","",IFERROR(INDEX('الطلاب'!$C$6:$C$305,MATCH(B666&amp;"",'الطلاب'!$A$6:$A$305,0))&amp;"",""))</f>
        <v/>
      </c>
    </row>
    <row r="667">
      <c r="A667" s="18" t="n"/>
      <c r="B667" s="5" t="n"/>
      <c r="C667" s="5" t="n"/>
      <c r="D667" s="5" t="n"/>
      <c r="E667" s="6">
        <f>IF(B667&amp;""="","",IFERROR(INDEX('الطلاب'!$B$6:$B$305,MATCH(B667&amp;"",'الطلاب'!$A$6:$A$305,0))&amp;"","كود غير موجود"))</f>
        <v/>
      </c>
      <c r="F667" s="6">
        <f>IF(B667&amp;""="","",IFERROR(INDEX('الطلاب'!$C$6:$C$305,MATCH(B667&amp;"",'الطلاب'!$A$6:$A$305,0))&amp;"",""))</f>
        <v/>
      </c>
    </row>
    <row r="668">
      <c r="A668" s="18" t="n"/>
      <c r="B668" s="5" t="n"/>
      <c r="C668" s="5" t="n"/>
      <c r="D668" s="5" t="n"/>
      <c r="E668" s="6">
        <f>IF(B668&amp;""="","",IFERROR(INDEX('الطلاب'!$B$6:$B$305,MATCH(B668&amp;"",'الطلاب'!$A$6:$A$305,0))&amp;"","كود غير موجود"))</f>
        <v/>
      </c>
      <c r="F668" s="6">
        <f>IF(B668&amp;""="","",IFERROR(INDEX('الطلاب'!$C$6:$C$305,MATCH(B668&amp;"",'الطلاب'!$A$6:$A$305,0))&amp;"",""))</f>
        <v/>
      </c>
    </row>
    <row r="669">
      <c r="A669" s="18" t="n"/>
      <c r="B669" s="5" t="n"/>
      <c r="C669" s="5" t="n"/>
      <c r="D669" s="5" t="n"/>
      <c r="E669" s="6">
        <f>IF(B669&amp;""="","",IFERROR(INDEX('الطلاب'!$B$6:$B$305,MATCH(B669&amp;"",'الطلاب'!$A$6:$A$305,0))&amp;"","كود غير موجود"))</f>
        <v/>
      </c>
      <c r="F669" s="6">
        <f>IF(B669&amp;""="","",IFERROR(INDEX('الطلاب'!$C$6:$C$305,MATCH(B669&amp;"",'الطلاب'!$A$6:$A$305,0))&amp;"",""))</f>
        <v/>
      </c>
    </row>
    <row r="670">
      <c r="A670" s="18" t="n"/>
      <c r="B670" s="5" t="n"/>
      <c r="C670" s="5" t="n"/>
      <c r="D670" s="5" t="n"/>
      <c r="E670" s="6">
        <f>IF(B670&amp;""="","",IFERROR(INDEX('الطلاب'!$B$6:$B$305,MATCH(B670&amp;"",'الطلاب'!$A$6:$A$305,0))&amp;"","كود غير موجود"))</f>
        <v/>
      </c>
      <c r="F670" s="6">
        <f>IF(B670&amp;""="","",IFERROR(INDEX('الطلاب'!$C$6:$C$305,MATCH(B670&amp;"",'الطلاب'!$A$6:$A$305,0))&amp;"",""))</f>
        <v/>
      </c>
    </row>
    <row r="671">
      <c r="A671" s="18" t="n"/>
      <c r="B671" s="5" t="n"/>
      <c r="C671" s="5" t="n"/>
      <c r="D671" s="5" t="n"/>
      <c r="E671" s="6">
        <f>IF(B671&amp;""="","",IFERROR(INDEX('الطلاب'!$B$6:$B$305,MATCH(B671&amp;"",'الطلاب'!$A$6:$A$305,0))&amp;"","كود غير موجود"))</f>
        <v/>
      </c>
      <c r="F671" s="6">
        <f>IF(B671&amp;""="","",IFERROR(INDEX('الطلاب'!$C$6:$C$305,MATCH(B671&amp;"",'الطلاب'!$A$6:$A$305,0))&amp;"",""))</f>
        <v/>
      </c>
    </row>
    <row r="672">
      <c r="A672" s="18" t="n"/>
      <c r="B672" s="5" t="n"/>
      <c r="C672" s="5" t="n"/>
      <c r="D672" s="5" t="n"/>
      <c r="E672" s="6">
        <f>IF(B672&amp;""="","",IFERROR(INDEX('الطلاب'!$B$6:$B$305,MATCH(B672&amp;"",'الطلاب'!$A$6:$A$305,0))&amp;"","كود غير موجود"))</f>
        <v/>
      </c>
      <c r="F672" s="6">
        <f>IF(B672&amp;""="","",IFERROR(INDEX('الطلاب'!$C$6:$C$305,MATCH(B672&amp;"",'الطلاب'!$A$6:$A$305,0))&amp;"",""))</f>
        <v/>
      </c>
    </row>
    <row r="673">
      <c r="A673" s="18" t="n"/>
      <c r="B673" s="5" t="n"/>
      <c r="C673" s="5" t="n"/>
      <c r="D673" s="5" t="n"/>
      <c r="E673" s="6">
        <f>IF(B673&amp;""="","",IFERROR(INDEX('الطلاب'!$B$6:$B$305,MATCH(B673&amp;"",'الطلاب'!$A$6:$A$305,0))&amp;"","كود غير موجود"))</f>
        <v/>
      </c>
      <c r="F673" s="6">
        <f>IF(B673&amp;""="","",IFERROR(INDEX('الطلاب'!$C$6:$C$305,MATCH(B673&amp;"",'الطلاب'!$A$6:$A$305,0))&amp;"",""))</f>
        <v/>
      </c>
    </row>
    <row r="674">
      <c r="A674" s="18" t="n"/>
      <c r="B674" s="5" t="n"/>
      <c r="C674" s="5" t="n"/>
      <c r="D674" s="5" t="n"/>
      <c r="E674" s="6">
        <f>IF(B674&amp;""="","",IFERROR(INDEX('الطلاب'!$B$6:$B$305,MATCH(B674&amp;"",'الطلاب'!$A$6:$A$305,0))&amp;"","كود غير موجود"))</f>
        <v/>
      </c>
      <c r="F674" s="6">
        <f>IF(B674&amp;""="","",IFERROR(INDEX('الطلاب'!$C$6:$C$305,MATCH(B674&amp;"",'الطلاب'!$A$6:$A$305,0))&amp;"",""))</f>
        <v/>
      </c>
    </row>
    <row r="675">
      <c r="A675" s="18" t="n"/>
      <c r="B675" s="5" t="n"/>
      <c r="C675" s="5" t="n"/>
      <c r="D675" s="5" t="n"/>
      <c r="E675" s="6">
        <f>IF(B675&amp;""="","",IFERROR(INDEX('الطلاب'!$B$6:$B$305,MATCH(B675&amp;"",'الطلاب'!$A$6:$A$305,0))&amp;"","كود غير موجود"))</f>
        <v/>
      </c>
      <c r="F675" s="6">
        <f>IF(B675&amp;""="","",IFERROR(INDEX('الطلاب'!$C$6:$C$305,MATCH(B675&amp;"",'الطلاب'!$A$6:$A$305,0))&amp;"",""))</f>
        <v/>
      </c>
    </row>
    <row r="676">
      <c r="A676" s="18" t="n"/>
      <c r="B676" s="5" t="n"/>
      <c r="C676" s="5" t="n"/>
      <c r="D676" s="5" t="n"/>
      <c r="E676" s="6">
        <f>IF(B676&amp;""="","",IFERROR(INDEX('الطلاب'!$B$6:$B$305,MATCH(B676&amp;"",'الطلاب'!$A$6:$A$305,0))&amp;"","كود غير موجود"))</f>
        <v/>
      </c>
      <c r="F676" s="6">
        <f>IF(B676&amp;""="","",IFERROR(INDEX('الطلاب'!$C$6:$C$305,MATCH(B676&amp;"",'الطلاب'!$A$6:$A$305,0))&amp;"",""))</f>
        <v/>
      </c>
    </row>
    <row r="677">
      <c r="A677" s="18" t="n"/>
      <c r="B677" s="5" t="n"/>
      <c r="C677" s="5" t="n"/>
      <c r="D677" s="5" t="n"/>
      <c r="E677" s="6">
        <f>IF(B677&amp;""="","",IFERROR(INDEX('الطلاب'!$B$6:$B$305,MATCH(B677&amp;"",'الطلاب'!$A$6:$A$305,0))&amp;"","كود غير موجود"))</f>
        <v/>
      </c>
      <c r="F677" s="6">
        <f>IF(B677&amp;""="","",IFERROR(INDEX('الطلاب'!$C$6:$C$305,MATCH(B677&amp;"",'الطلاب'!$A$6:$A$305,0))&amp;"",""))</f>
        <v/>
      </c>
    </row>
    <row r="678">
      <c r="A678" s="18" t="n"/>
      <c r="B678" s="5" t="n"/>
      <c r="C678" s="5" t="n"/>
      <c r="D678" s="5" t="n"/>
      <c r="E678" s="6">
        <f>IF(B678&amp;""="","",IFERROR(INDEX('الطلاب'!$B$6:$B$305,MATCH(B678&amp;"",'الطلاب'!$A$6:$A$305,0))&amp;"","كود غير موجود"))</f>
        <v/>
      </c>
      <c r="F678" s="6">
        <f>IF(B678&amp;""="","",IFERROR(INDEX('الطلاب'!$C$6:$C$305,MATCH(B678&amp;"",'الطلاب'!$A$6:$A$305,0))&amp;"",""))</f>
        <v/>
      </c>
    </row>
    <row r="679">
      <c r="A679" s="18" t="n"/>
      <c r="B679" s="5" t="n"/>
      <c r="C679" s="5" t="n"/>
      <c r="D679" s="5" t="n"/>
      <c r="E679" s="6">
        <f>IF(B679&amp;""="","",IFERROR(INDEX('الطلاب'!$B$6:$B$305,MATCH(B679&amp;"",'الطلاب'!$A$6:$A$305,0))&amp;"","كود غير موجود"))</f>
        <v/>
      </c>
      <c r="F679" s="6">
        <f>IF(B679&amp;""="","",IFERROR(INDEX('الطلاب'!$C$6:$C$305,MATCH(B679&amp;"",'الطلاب'!$A$6:$A$305,0))&amp;"",""))</f>
        <v/>
      </c>
    </row>
    <row r="680">
      <c r="A680" s="18" t="n"/>
      <c r="B680" s="5" t="n"/>
      <c r="C680" s="5" t="n"/>
      <c r="D680" s="5" t="n"/>
      <c r="E680" s="6">
        <f>IF(B680&amp;""="","",IFERROR(INDEX('الطلاب'!$B$6:$B$305,MATCH(B680&amp;"",'الطلاب'!$A$6:$A$305,0))&amp;"","كود غير موجود"))</f>
        <v/>
      </c>
      <c r="F680" s="6">
        <f>IF(B680&amp;""="","",IFERROR(INDEX('الطلاب'!$C$6:$C$305,MATCH(B680&amp;"",'الطلاب'!$A$6:$A$305,0))&amp;"",""))</f>
        <v/>
      </c>
    </row>
    <row r="681">
      <c r="A681" s="18" t="n"/>
      <c r="B681" s="5" t="n"/>
      <c r="C681" s="5" t="n"/>
      <c r="D681" s="5" t="n"/>
      <c r="E681" s="6">
        <f>IF(B681&amp;""="","",IFERROR(INDEX('الطلاب'!$B$6:$B$305,MATCH(B681&amp;"",'الطلاب'!$A$6:$A$305,0))&amp;"","كود غير موجود"))</f>
        <v/>
      </c>
      <c r="F681" s="6">
        <f>IF(B681&amp;""="","",IFERROR(INDEX('الطلاب'!$C$6:$C$305,MATCH(B681&amp;"",'الطلاب'!$A$6:$A$305,0))&amp;"",""))</f>
        <v/>
      </c>
    </row>
    <row r="682">
      <c r="A682" s="18" t="n"/>
      <c r="B682" s="5" t="n"/>
      <c r="C682" s="5" t="n"/>
      <c r="D682" s="5" t="n"/>
      <c r="E682" s="6">
        <f>IF(B682&amp;""="","",IFERROR(INDEX('الطلاب'!$B$6:$B$305,MATCH(B682&amp;"",'الطلاب'!$A$6:$A$305,0))&amp;"","كود غير موجود"))</f>
        <v/>
      </c>
      <c r="F682" s="6">
        <f>IF(B682&amp;""="","",IFERROR(INDEX('الطلاب'!$C$6:$C$305,MATCH(B682&amp;"",'الطلاب'!$A$6:$A$305,0))&amp;"",""))</f>
        <v/>
      </c>
    </row>
    <row r="683">
      <c r="A683" s="18" t="n"/>
      <c r="B683" s="5" t="n"/>
      <c r="C683" s="5" t="n"/>
      <c r="D683" s="5" t="n"/>
      <c r="E683" s="6">
        <f>IF(B683&amp;""="","",IFERROR(INDEX('الطلاب'!$B$6:$B$305,MATCH(B683&amp;"",'الطلاب'!$A$6:$A$305,0))&amp;"","كود غير موجود"))</f>
        <v/>
      </c>
      <c r="F683" s="6">
        <f>IF(B683&amp;""="","",IFERROR(INDEX('الطلاب'!$C$6:$C$305,MATCH(B683&amp;"",'الطلاب'!$A$6:$A$305,0))&amp;"",""))</f>
        <v/>
      </c>
    </row>
    <row r="684">
      <c r="A684" s="18" t="n"/>
      <c r="B684" s="5" t="n"/>
      <c r="C684" s="5" t="n"/>
      <c r="D684" s="5" t="n"/>
      <c r="E684" s="6">
        <f>IF(B684&amp;""="","",IFERROR(INDEX('الطلاب'!$B$6:$B$305,MATCH(B684&amp;"",'الطلاب'!$A$6:$A$305,0))&amp;"","كود غير موجود"))</f>
        <v/>
      </c>
      <c r="F684" s="6">
        <f>IF(B684&amp;""="","",IFERROR(INDEX('الطلاب'!$C$6:$C$305,MATCH(B684&amp;"",'الطلاب'!$A$6:$A$305,0))&amp;"",""))</f>
        <v/>
      </c>
    </row>
    <row r="685">
      <c r="A685" s="18" t="n"/>
      <c r="B685" s="5" t="n"/>
      <c r="C685" s="5" t="n"/>
      <c r="D685" s="5" t="n"/>
      <c r="E685" s="6">
        <f>IF(B685&amp;""="","",IFERROR(INDEX('الطلاب'!$B$6:$B$305,MATCH(B685&amp;"",'الطلاب'!$A$6:$A$305,0))&amp;"","كود غير موجود"))</f>
        <v/>
      </c>
      <c r="F685" s="6">
        <f>IF(B685&amp;""="","",IFERROR(INDEX('الطلاب'!$C$6:$C$305,MATCH(B685&amp;"",'الطلاب'!$A$6:$A$305,0))&amp;"",""))</f>
        <v/>
      </c>
    </row>
    <row r="686">
      <c r="A686" s="18" t="n"/>
      <c r="B686" s="5" t="n"/>
      <c r="C686" s="5" t="n"/>
      <c r="D686" s="5" t="n"/>
      <c r="E686" s="6">
        <f>IF(B686&amp;""="","",IFERROR(INDEX('الطلاب'!$B$6:$B$305,MATCH(B686&amp;"",'الطلاب'!$A$6:$A$305,0))&amp;"","كود غير موجود"))</f>
        <v/>
      </c>
      <c r="F686" s="6">
        <f>IF(B686&amp;""="","",IFERROR(INDEX('الطلاب'!$C$6:$C$305,MATCH(B686&amp;"",'الطلاب'!$A$6:$A$305,0))&amp;"",""))</f>
        <v/>
      </c>
    </row>
    <row r="687">
      <c r="A687" s="18" t="n"/>
      <c r="B687" s="5" t="n"/>
      <c r="C687" s="5" t="n"/>
      <c r="D687" s="5" t="n"/>
      <c r="E687" s="6">
        <f>IF(B687&amp;""="","",IFERROR(INDEX('الطلاب'!$B$6:$B$305,MATCH(B687&amp;"",'الطلاب'!$A$6:$A$305,0))&amp;"","كود غير موجود"))</f>
        <v/>
      </c>
      <c r="F687" s="6">
        <f>IF(B687&amp;""="","",IFERROR(INDEX('الطلاب'!$C$6:$C$305,MATCH(B687&amp;"",'الطلاب'!$A$6:$A$305,0))&amp;"",""))</f>
        <v/>
      </c>
    </row>
    <row r="688">
      <c r="A688" s="18" t="n"/>
      <c r="B688" s="5" t="n"/>
      <c r="C688" s="5" t="n"/>
      <c r="D688" s="5" t="n"/>
      <c r="E688" s="6">
        <f>IF(B688&amp;""="","",IFERROR(INDEX('الطلاب'!$B$6:$B$305,MATCH(B688&amp;"",'الطلاب'!$A$6:$A$305,0))&amp;"","كود غير موجود"))</f>
        <v/>
      </c>
      <c r="F688" s="6">
        <f>IF(B688&amp;""="","",IFERROR(INDEX('الطلاب'!$C$6:$C$305,MATCH(B688&amp;"",'الطلاب'!$A$6:$A$305,0))&amp;"",""))</f>
        <v/>
      </c>
    </row>
    <row r="689">
      <c r="A689" s="18" t="n"/>
      <c r="B689" s="5" t="n"/>
      <c r="C689" s="5" t="n"/>
      <c r="D689" s="5" t="n"/>
      <c r="E689" s="6">
        <f>IF(B689&amp;""="","",IFERROR(INDEX('الطلاب'!$B$6:$B$305,MATCH(B689&amp;"",'الطلاب'!$A$6:$A$305,0))&amp;"","كود غير موجود"))</f>
        <v/>
      </c>
      <c r="F689" s="6">
        <f>IF(B689&amp;""="","",IFERROR(INDEX('الطلاب'!$C$6:$C$305,MATCH(B689&amp;"",'الطلاب'!$A$6:$A$305,0))&amp;"",""))</f>
        <v/>
      </c>
    </row>
    <row r="690">
      <c r="A690" s="18" t="n"/>
      <c r="B690" s="5" t="n"/>
      <c r="C690" s="5" t="n"/>
      <c r="D690" s="5" t="n"/>
      <c r="E690" s="6">
        <f>IF(B690&amp;""="","",IFERROR(INDEX('الطلاب'!$B$6:$B$305,MATCH(B690&amp;"",'الطلاب'!$A$6:$A$305,0))&amp;"","كود غير موجود"))</f>
        <v/>
      </c>
      <c r="F690" s="6">
        <f>IF(B690&amp;""="","",IFERROR(INDEX('الطلاب'!$C$6:$C$305,MATCH(B690&amp;"",'الطلاب'!$A$6:$A$305,0))&amp;"",""))</f>
        <v/>
      </c>
    </row>
    <row r="691">
      <c r="A691" s="18" t="n"/>
      <c r="B691" s="5" t="n"/>
      <c r="C691" s="5" t="n"/>
      <c r="D691" s="5" t="n"/>
      <c r="E691" s="6">
        <f>IF(B691&amp;""="","",IFERROR(INDEX('الطلاب'!$B$6:$B$305,MATCH(B691&amp;"",'الطلاب'!$A$6:$A$305,0))&amp;"","كود غير موجود"))</f>
        <v/>
      </c>
      <c r="F691" s="6">
        <f>IF(B691&amp;""="","",IFERROR(INDEX('الطلاب'!$C$6:$C$305,MATCH(B691&amp;"",'الطلاب'!$A$6:$A$305,0))&amp;"",""))</f>
        <v/>
      </c>
    </row>
    <row r="692">
      <c r="A692" s="18" t="n"/>
      <c r="B692" s="5" t="n"/>
      <c r="C692" s="5" t="n"/>
      <c r="D692" s="5" t="n"/>
      <c r="E692" s="6">
        <f>IF(B692&amp;""="","",IFERROR(INDEX('الطلاب'!$B$6:$B$305,MATCH(B692&amp;"",'الطلاب'!$A$6:$A$305,0))&amp;"","كود غير موجود"))</f>
        <v/>
      </c>
      <c r="F692" s="6">
        <f>IF(B692&amp;""="","",IFERROR(INDEX('الطلاب'!$C$6:$C$305,MATCH(B692&amp;"",'الطلاب'!$A$6:$A$305,0))&amp;"",""))</f>
        <v/>
      </c>
    </row>
    <row r="693">
      <c r="A693" s="18" t="n"/>
      <c r="B693" s="5" t="n"/>
      <c r="C693" s="5" t="n"/>
      <c r="D693" s="5" t="n"/>
      <c r="E693" s="6">
        <f>IF(B693&amp;""="","",IFERROR(INDEX('الطلاب'!$B$6:$B$305,MATCH(B693&amp;"",'الطلاب'!$A$6:$A$305,0))&amp;"","كود غير موجود"))</f>
        <v/>
      </c>
      <c r="F693" s="6">
        <f>IF(B693&amp;""="","",IFERROR(INDEX('الطلاب'!$C$6:$C$305,MATCH(B693&amp;"",'الطلاب'!$A$6:$A$305,0))&amp;"",""))</f>
        <v/>
      </c>
    </row>
    <row r="694">
      <c r="A694" s="18" t="n"/>
      <c r="B694" s="5" t="n"/>
      <c r="C694" s="5" t="n"/>
      <c r="D694" s="5" t="n"/>
      <c r="E694" s="6">
        <f>IF(B694&amp;""="","",IFERROR(INDEX('الطلاب'!$B$6:$B$305,MATCH(B694&amp;"",'الطلاب'!$A$6:$A$305,0))&amp;"","كود غير موجود"))</f>
        <v/>
      </c>
      <c r="F694" s="6">
        <f>IF(B694&amp;""="","",IFERROR(INDEX('الطلاب'!$C$6:$C$305,MATCH(B694&amp;"",'الطلاب'!$A$6:$A$305,0))&amp;"",""))</f>
        <v/>
      </c>
    </row>
    <row r="695">
      <c r="A695" s="18" t="n"/>
      <c r="B695" s="5" t="n"/>
      <c r="C695" s="5" t="n"/>
      <c r="D695" s="5" t="n"/>
      <c r="E695" s="6">
        <f>IF(B695&amp;""="","",IFERROR(INDEX('الطلاب'!$B$6:$B$305,MATCH(B695&amp;"",'الطلاب'!$A$6:$A$305,0))&amp;"","كود غير موجود"))</f>
        <v/>
      </c>
      <c r="F695" s="6">
        <f>IF(B695&amp;""="","",IFERROR(INDEX('الطلاب'!$C$6:$C$305,MATCH(B695&amp;"",'الطلاب'!$A$6:$A$305,0))&amp;"",""))</f>
        <v/>
      </c>
    </row>
    <row r="696">
      <c r="A696" s="18" t="n"/>
      <c r="B696" s="5" t="n"/>
      <c r="C696" s="5" t="n"/>
      <c r="D696" s="5" t="n"/>
      <c r="E696" s="6">
        <f>IF(B696&amp;""="","",IFERROR(INDEX('الطلاب'!$B$6:$B$305,MATCH(B696&amp;"",'الطلاب'!$A$6:$A$305,0))&amp;"","كود غير موجود"))</f>
        <v/>
      </c>
      <c r="F696" s="6">
        <f>IF(B696&amp;""="","",IFERROR(INDEX('الطلاب'!$C$6:$C$305,MATCH(B696&amp;"",'الطلاب'!$A$6:$A$305,0))&amp;"",""))</f>
        <v/>
      </c>
    </row>
    <row r="697">
      <c r="A697" s="18" t="n"/>
      <c r="B697" s="5" t="n"/>
      <c r="C697" s="5" t="n"/>
      <c r="D697" s="5" t="n"/>
      <c r="E697" s="6">
        <f>IF(B697&amp;""="","",IFERROR(INDEX('الطلاب'!$B$6:$B$305,MATCH(B697&amp;"",'الطلاب'!$A$6:$A$305,0))&amp;"","كود غير موجود"))</f>
        <v/>
      </c>
      <c r="F697" s="6">
        <f>IF(B697&amp;""="","",IFERROR(INDEX('الطلاب'!$C$6:$C$305,MATCH(B697&amp;"",'الطلاب'!$A$6:$A$305,0))&amp;"",""))</f>
        <v/>
      </c>
    </row>
    <row r="698">
      <c r="A698" s="18" t="n"/>
      <c r="B698" s="5" t="n"/>
      <c r="C698" s="5" t="n"/>
      <c r="D698" s="5" t="n"/>
      <c r="E698" s="6">
        <f>IF(B698&amp;""="","",IFERROR(INDEX('الطلاب'!$B$6:$B$305,MATCH(B698&amp;"",'الطلاب'!$A$6:$A$305,0))&amp;"","كود غير موجود"))</f>
        <v/>
      </c>
      <c r="F698" s="6">
        <f>IF(B698&amp;""="","",IFERROR(INDEX('الطلاب'!$C$6:$C$305,MATCH(B698&amp;"",'الطلاب'!$A$6:$A$305,0))&amp;"",""))</f>
        <v/>
      </c>
    </row>
    <row r="699">
      <c r="A699" s="18" t="n"/>
      <c r="B699" s="5" t="n"/>
      <c r="C699" s="5" t="n"/>
      <c r="D699" s="5" t="n"/>
      <c r="E699" s="6">
        <f>IF(B699&amp;""="","",IFERROR(INDEX('الطلاب'!$B$6:$B$305,MATCH(B699&amp;"",'الطلاب'!$A$6:$A$305,0))&amp;"","كود غير موجود"))</f>
        <v/>
      </c>
      <c r="F699" s="6">
        <f>IF(B699&amp;""="","",IFERROR(INDEX('الطلاب'!$C$6:$C$305,MATCH(B699&amp;"",'الطلاب'!$A$6:$A$305,0))&amp;"",""))</f>
        <v/>
      </c>
    </row>
    <row r="700">
      <c r="A700" s="18" t="n"/>
      <c r="B700" s="5" t="n"/>
      <c r="C700" s="5" t="n"/>
      <c r="D700" s="5" t="n"/>
      <c r="E700" s="6">
        <f>IF(B700&amp;""="","",IFERROR(INDEX('الطلاب'!$B$6:$B$305,MATCH(B700&amp;"",'الطلاب'!$A$6:$A$305,0))&amp;"","كود غير موجود"))</f>
        <v/>
      </c>
      <c r="F700" s="6">
        <f>IF(B700&amp;""="","",IFERROR(INDEX('الطلاب'!$C$6:$C$305,MATCH(B700&amp;"",'الطلاب'!$A$6:$A$305,0))&amp;"",""))</f>
        <v/>
      </c>
    </row>
    <row r="701">
      <c r="A701" s="18" t="n"/>
      <c r="B701" s="5" t="n"/>
      <c r="C701" s="5" t="n"/>
      <c r="D701" s="5" t="n"/>
      <c r="E701" s="6">
        <f>IF(B701&amp;""="","",IFERROR(INDEX('الطلاب'!$B$6:$B$305,MATCH(B701&amp;"",'الطلاب'!$A$6:$A$305,0))&amp;"","كود غير موجود"))</f>
        <v/>
      </c>
      <c r="F701" s="6">
        <f>IF(B701&amp;""="","",IFERROR(INDEX('الطلاب'!$C$6:$C$305,MATCH(B701&amp;"",'الطلاب'!$A$6:$A$305,0))&amp;"",""))</f>
        <v/>
      </c>
    </row>
    <row r="702">
      <c r="A702" s="18" t="n"/>
      <c r="B702" s="5" t="n"/>
      <c r="C702" s="5" t="n"/>
      <c r="D702" s="5" t="n"/>
      <c r="E702" s="6">
        <f>IF(B702&amp;""="","",IFERROR(INDEX('الطلاب'!$B$6:$B$305,MATCH(B702&amp;"",'الطلاب'!$A$6:$A$305,0))&amp;"","كود غير موجود"))</f>
        <v/>
      </c>
      <c r="F702" s="6">
        <f>IF(B702&amp;""="","",IFERROR(INDEX('الطلاب'!$C$6:$C$305,MATCH(B702&amp;"",'الطلاب'!$A$6:$A$305,0))&amp;"",""))</f>
        <v/>
      </c>
    </row>
    <row r="703">
      <c r="A703" s="18" t="n"/>
      <c r="B703" s="5" t="n"/>
      <c r="C703" s="5" t="n"/>
      <c r="D703" s="5" t="n"/>
      <c r="E703" s="6">
        <f>IF(B703&amp;""="","",IFERROR(INDEX('الطلاب'!$B$6:$B$305,MATCH(B703&amp;"",'الطلاب'!$A$6:$A$305,0))&amp;"","كود غير موجود"))</f>
        <v/>
      </c>
      <c r="F703" s="6">
        <f>IF(B703&amp;""="","",IFERROR(INDEX('الطلاب'!$C$6:$C$305,MATCH(B703&amp;"",'الطلاب'!$A$6:$A$305,0))&amp;"",""))</f>
        <v/>
      </c>
    </row>
    <row r="704">
      <c r="A704" s="18" t="n"/>
      <c r="B704" s="5" t="n"/>
      <c r="C704" s="5" t="n"/>
      <c r="D704" s="5" t="n"/>
      <c r="E704" s="6">
        <f>IF(B704&amp;""="","",IFERROR(INDEX('الطلاب'!$B$6:$B$305,MATCH(B704&amp;"",'الطلاب'!$A$6:$A$305,0))&amp;"","كود غير موجود"))</f>
        <v/>
      </c>
      <c r="F704" s="6">
        <f>IF(B704&amp;""="","",IFERROR(INDEX('الطلاب'!$C$6:$C$305,MATCH(B704&amp;"",'الطلاب'!$A$6:$A$305,0))&amp;"",""))</f>
        <v/>
      </c>
    </row>
    <row r="705">
      <c r="A705" s="18" t="n"/>
      <c r="B705" s="5" t="n"/>
      <c r="C705" s="5" t="n"/>
      <c r="D705" s="5" t="n"/>
      <c r="E705" s="6">
        <f>IF(B705&amp;""="","",IFERROR(INDEX('الطلاب'!$B$6:$B$305,MATCH(B705&amp;"",'الطلاب'!$A$6:$A$305,0))&amp;"","كود غير موجود"))</f>
        <v/>
      </c>
      <c r="F705" s="6">
        <f>IF(B705&amp;""="","",IFERROR(INDEX('الطلاب'!$C$6:$C$305,MATCH(B705&amp;"",'الطلاب'!$A$6:$A$305,0))&amp;"",""))</f>
        <v/>
      </c>
    </row>
    <row r="706">
      <c r="A706" s="18" t="n"/>
      <c r="B706" s="5" t="n"/>
      <c r="C706" s="5" t="n"/>
      <c r="D706" s="5" t="n"/>
      <c r="E706" s="6">
        <f>IF(B706&amp;""="","",IFERROR(INDEX('الطلاب'!$B$6:$B$305,MATCH(B706&amp;"",'الطلاب'!$A$6:$A$305,0))&amp;"","كود غير موجود"))</f>
        <v/>
      </c>
      <c r="F706" s="6">
        <f>IF(B706&amp;""="","",IFERROR(INDEX('الطلاب'!$C$6:$C$305,MATCH(B706&amp;"",'الطلاب'!$A$6:$A$305,0))&amp;"",""))</f>
        <v/>
      </c>
    </row>
    <row r="707">
      <c r="A707" s="18" t="n"/>
      <c r="B707" s="5" t="n"/>
      <c r="C707" s="5" t="n"/>
      <c r="D707" s="5" t="n"/>
      <c r="E707" s="6">
        <f>IF(B707&amp;""="","",IFERROR(INDEX('الطلاب'!$B$6:$B$305,MATCH(B707&amp;"",'الطلاب'!$A$6:$A$305,0))&amp;"","كود غير موجود"))</f>
        <v/>
      </c>
      <c r="F707" s="6">
        <f>IF(B707&amp;""="","",IFERROR(INDEX('الطلاب'!$C$6:$C$305,MATCH(B707&amp;"",'الطلاب'!$A$6:$A$305,0))&amp;"",""))</f>
        <v/>
      </c>
    </row>
    <row r="708">
      <c r="A708" s="18" t="n"/>
      <c r="B708" s="5" t="n"/>
      <c r="C708" s="5" t="n"/>
      <c r="D708" s="5" t="n"/>
      <c r="E708" s="6">
        <f>IF(B708&amp;""="","",IFERROR(INDEX('الطلاب'!$B$6:$B$305,MATCH(B708&amp;"",'الطلاب'!$A$6:$A$305,0))&amp;"","كود غير موجود"))</f>
        <v/>
      </c>
      <c r="F708" s="6">
        <f>IF(B708&amp;""="","",IFERROR(INDEX('الطلاب'!$C$6:$C$305,MATCH(B708&amp;"",'الطلاب'!$A$6:$A$305,0))&amp;"",""))</f>
        <v/>
      </c>
    </row>
    <row r="709">
      <c r="A709" s="18" t="n"/>
      <c r="B709" s="5" t="n"/>
      <c r="C709" s="5" t="n"/>
      <c r="D709" s="5" t="n"/>
      <c r="E709" s="6">
        <f>IF(B709&amp;""="","",IFERROR(INDEX('الطلاب'!$B$6:$B$305,MATCH(B709&amp;"",'الطلاب'!$A$6:$A$305,0))&amp;"","كود غير موجود"))</f>
        <v/>
      </c>
      <c r="F709" s="6">
        <f>IF(B709&amp;""="","",IFERROR(INDEX('الطلاب'!$C$6:$C$305,MATCH(B709&amp;"",'الطلاب'!$A$6:$A$305,0))&amp;"",""))</f>
        <v/>
      </c>
    </row>
    <row r="710">
      <c r="A710" s="18" t="n"/>
      <c r="B710" s="5" t="n"/>
      <c r="C710" s="5" t="n"/>
      <c r="D710" s="5" t="n"/>
      <c r="E710" s="6">
        <f>IF(B710&amp;""="","",IFERROR(INDEX('الطلاب'!$B$6:$B$305,MATCH(B710&amp;"",'الطلاب'!$A$6:$A$305,0))&amp;"","كود غير موجود"))</f>
        <v/>
      </c>
      <c r="F710" s="6">
        <f>IF(B710&amp;""="","",IFERROR(INDEX('الطلاب'!$C$6:$C$305,MATCH(B710&amp;"",'الطلاب'!$A$6:$A$305,0))&amp;"",""))</f>
        <v/>
      </c>
    </row>
    <row r="711">
      <c r="A711" s="18" t="n"/>
      <c r="B711" s="5" t="n"/>
      <c r="C711" s="5" t="n"/>
      <c r="D711" s="5" t="n"/>
      <c r="E711" s="6">
        <f>IF(B711&amp;""="","",IFERROR(INDEX('الطلاب'!$B$6:$B$305,MATCH(B711&amp;"",'الطلاب'!$A$6:$A$305,0))&amp;"","كود غير موجود"))</f>
        <v/>
      </c>
      <c r="F711" s="6">
        <f>IF(B711&amp;""="","",IFERROR(INDEX('الطلاب'!$C$6:$C$305,MATCH(B711&amp;"",'الطلاب'!$A$6:$A$305,0))&amp;"",""))</f>
        <v/>
      </c>
    </row>
    <row r="712">
      <c r="A712" s="18" t="n"/>
      <c r="B712" s="5" t="n"/>
      <c r="C712" s="5" t="n"/>
      <c r="D712" s="5" t="n"/>
      <c r="E712" s="6">
        <f>IF(B712&amp;""="","",IFERROR(INDEX('الطلاب'!$B$6:$B$305,MATCH(B712&amp;"",'الطلاب'!$A$6:$A$305,0))&amp;"","كود غير موجود"))</f>
        <v/>
      </c>
      <c r="F712" s="6">
        <f>IF(B712&amp;""="","",IFERROR(INDEX('الطلاب'!$C$6:$C$305,MATCH(B712&amp;"",'الطلاب'!$A$6:$A$305,0))&amp;"",""))</f>
        <v/>
      </c>
    </row>
    <row r="713">
      <c r="A713" s="18" t="n"/>
      <c r="B713" s="5" t="n"/>
      <c r="C713" s="5" t="n"/>
      <c r="D713" s="5" t="n"/>
      <c r="E713" s="6">
        <f>IF(B713&amp;""="","",IFERROR(INDEX('الطلاب'!$B$6:$B$305,MATCH(B713&amp;"",'الطلاب'!$A$6:$A$305,0))&amp;"","كود غير موجود"))</f>
        <v/>
      </c>
      <c r="F713" s="6">
        <f>IF(B713&amp;""="","",IFERROR(INDEX('الطلاب'!$C$6:$C$305,MATCH(B713&amp;"",'الطلاب'!$A$6:$A$305,0))&amp;"",""))</f>
        <v/>
      </c>
    </row>
    <row r="714">
      <c r="A714" s="18" t="n"/>
      <c r="B714" s="5" t="n"/>
      <c r="C714" s="5" t="n"/>
      <c r="D714" s="5" t="n"/>
      <c r="E714" s="6">
        <f>IF(B714&amp;""="","",IFERROR(INDEX('الطلاب'!$B$6:$B$305,MATCH(B714&amp;"",'الطلاب'!$A$6:$A$305,0))&amp;"","كود غير موجود"))</f>
        <v/>
      </c>
      <c r="F714" s="6">
        <f>IF(B714&amp;""="","",IFERROR(INDEX('الطلاب'!$C$6:$C$305,MATCH(B714&amp;"",'الطلاب'!$A$6:$A$305,0))&amp;"",""))</f>
        <v/>
      </c>
    </row>
    <row r="715">
      <c r="A715" s="18" t="n"/>
      <c r="B715" s="5" t="n"/>
      <c r="C715" s="5" t="n"/>
      <c r="D715" s="5" t="n"/>
      <c r="E715" s="6">
        <f>IF(B715&amp;""="","",IFERROR(INDEX('الطلاب'!$B$6:$B$305,MATCH(B715&amp;"",'الطلاب'!$A$6:$A$305,0))&amp;"","كود غير موجود"))</f>
        <v/>
      </c>
      <c r="F715" s="6">
        <f>IF(B715&amp;""="","",IFERROR(INDEX('الطلاب'!$C$6:$C$305,MATCH(B715&amp;"",'الطلاب'!$A$6:$A$305,0))&amp;"",""))</f>
        <v/>
      </c>
    </row>
    <row r="716">
      <c r="A716" s="18" t="n"/>
      <c r="B716" s="5" t="n"/>
      <c r="C716" s="5" t="n"/>
      <c r="D716" s="5" t="n"/>
      <c r="E716" s="6">
        <f>IF(B716&amp;""="","",IFERROR(INDEX('الطلاب'!$B$6:$B$305,MATCH(B716&amp;"",'الطلاب'!$A$6:$A$305,0))&amp;"","كود غير موجود"))</f>
        <v/>
      </c>
      <c r="F716" s="6">
        <f>IF(B716&amp;""="","",IFERROR(INDEX('الطلاب'!$C$6:$C$305,MATCH(B716&amp;"",'الطلاب'!$A$6:$A$305,0))&amp;"",""))</f>
        <v/>
      </c>
    </row>
    <row r="717">
      <c r="A717" s="18" t="n"/>
      <c r="B717" s="5" t="n"/>
      <c r="C717" s="5" t="n"/>
      <c r="D717" s="5" t="n"/>
      <c r="E717" s="6">
        <f>IF(B717&amp;""="","",IFERROR(INDEX('الطلاب'!$B$6:$B$305,MATCH(B717&amp;"",'الطلاب'!$A$6:$A$305,0))&amp;"","كود غير موجود"))</f>
        <v/>
      </c>
      <c r="F717" s="6">
        <f>IF(B717&amp;""="","",IFERROR(INDEX('الطلاب'!$C$6:$C$305,MATCH(B717&amp;"",'الطلاب'!$A$6:$A$305,0))&amp;"",""))</f>
        <v/>
      </c>
    </row>
    <row r="718">
      <c r="A718" s="18" t="n"/>
      <c r="B718" s="5" t="n"/>
      <c r="C718" s="5" t="n"/>
      <c r="D718" s="5" t="n"/>
      <c r="E718" s="6">
        <f>IF(B718&amp;""="","",IFERROR(INDEX('الطلاب'!$B$6:$B$305,MATCH(B718&amp;"",'الطلاب'!$A$6:$A$305,0))&amp;"","كود غير موجود"))</f>
        <v/>
      </c>
      <c r="F718" s="6">
        <f>IF(B718&amp;""="","",IFERROR(INDEX('الطلاب'!$C$6:$C$305,MATCH(B718&amp;"",'الطلاب'!$A$6:$A$305,0))&amp;"",""))</f>
        <v/>
      </c>
    </row>
    <row r="719">
      <c r="A719" s="18" t="n"/>
      <c r="B719" s="5" t="n"/>
      <c r="C719" s="5" t="n"/>
      <c r="D719" s="5" t="n"/>
      <c r="E719" s="6">
        <f>IF(B719&amp;""="","",IFERROR(INDEX('الطلاب'!$B$6:$B$305,MATCH(B719&amp;"",'الطلاب'!$A$6:$A$305,0))&amp;"","كود غير موجود"))</f>
        <v/>
      </c>
      <c r="F719" s="6">
        <f>IF(B719&amp;""="","",IFERROR(INDEX('الطلاب'!$C$6:$C$305,MATCH(B719&amp;"",'الطلاب'!$A$6:$A$305,0))&amp;"",""))</f>
        <v/>
      </c>
    </row>
    <row r="720">
      <c r="A720" s="18" t="n"/>
      <c r="B720" s="5" t="n"/>
      <c r="C720" s="5" t="n"/>
      <c r="D720" s="5" t="n"/>
      <c r="E720" s="6">
        <f>IF(B720&amp;""="","",IFERROR(INDEX('الطلاب'!$B$6:$B$305,MATCH(B720&amp;"",'الطلاب'!$A$6:$A$305,0))&amp;"","كود غير موجود"))</f>
        <v/>
      </c>
      <c r="F720" s="6">
        <f>IF(B720&amp;""="","",IFERROR(INDEX('الطلاب'!$C$6:$C$305,MATCH(B720&amp;"",'الطلاب'!$A$6:$A$305,0))&amp;"",""))</f>
        <v/>
      </c>
    </row>
    <row r="721">
      <c r="A721" s="18" t="n"/>
      <c r="B721" s="5" t="n"/>
      <c r="C721" s="5" t="n"/>
      <c r="D721" s="5" t="n"/>
      <c r="E721" s="6">
        <f>IF(B721&amp;""="","",IFERROR(INDEX('الطلاب'!$B$6:$B$305,MATCH(B721&amp;"",'الطلاب'!$A$6:$A$305,0))&amp;"","كود غير موجود"))</f>
        <v/>
      </c>
      <c r="F721" s="6">
        <f>IF(B721&amp;""="","",IFERROR(INDEX('الطلاب'!$C$6:$C$305,MATCH(B721&amp;"",'الطلاب'!$A$6:$A$305,0))&amp;"",""))</f>
        <v/>
      </c>
    </row>
    <row r="722">
      <c r="A722" s="18" t="n"/>
      <c r="B722" s="5" t="n"/>
      <c r="C722" s="5" t="n"/>
      <c r="D722" s="5" t="n"/>
      <c r="E722" s="6">
        <f>IF(B722&amp;""="","",IFERROR(INDEX('الطلاب'!$B$6:$B$305,MATCH(B722&amp;"",'الطلاب'!$A$6:$A$305,0))&amp;"","كود غير موجود"))</f>
        <v/>
      </c>
      <c r="F722" s="6">
        <f>IF(B722&amp;""="","",IFERROR(INDEX('الطلاب'!$C$6:$C$305,MATCH(B722&amp;"",'الطلاب'!$A$6:$A$305,0))&amp;"",""))</f>
        <v/>
      </c>
    </row>
    <row r="723">
      <c r="A723" s="18" t="n"/>
      <c r="B723" s="5" t="n"/>
      <c r="C723" s="5" t="n"/>
      <c r="D723" s="5" t="n"/>
      <c r="E723" s="6">
        <f>IF(B723&amp;""="","",IFERROR(INDEX('الطلاب'!$B$6:$B$305,MATCH(B723&amp;"",'الطلاب'!$A$6:$A$305,0))&amp;"","كود غير موجود"))</f>
        <v/>
      </c>
      <c r="F723" s="6">
        <f>IF(B723&amp;""="","",IFERROR(INDEX('الطلاب'!$C$6:$C$305,MATCH(B723&amp;"",'الطلاب'!$A$6:$A$305,0))&amp;"",""))</f>
        <v/>
      </c>
    </row>
    <row r="724">
      <c r="A724" s="18" t="n"/>
      <c r="B724" s="5" t="n"/>
      <c r="C724" s="5" t="n"/>
      <c r="D724" s="5" t="n"/>
      <c r="E724" s="6">
        <f>IF(B724&amp;""="","",IFERROR(INDEX('الطلاب'!$B$6:$B$305,MATCH(B724&amp;"",'الطلاب'!$A$6:$A$305,0))&amp;"","كود غير موجود"))</f>
        <v/>
      </c>
      <c r="F724" s="6">
        <f>IF(B724&amp;""="","",IFERROR(INDEX('الطلاب'!$C$6:$C$305,MATCH(B724&amp;"",'الطلاب'!$A$6:$A$305,0))&amp;"",""))</f>
        <v/>
      </c>
    </row>
    <row r="725">
      <c r="A725" s="18" t="n"/>
      <c r="B725" s="5" t="n"/>
      <c r="C725" s="5" t="n"/>
      <c r="D725" s="5" t="n"/>
      <c r="E725" s="6">
        <f>IF(B725&amp;""="","",IFERROR(INDEX('الطلاب'!$B$6:$B$305,MATCH(B725&amp;"",'الطلاب'!$A$6:$A$305,0))&amp;"","كود غير موجود"))</f>
        <v/>
      </c>
      <c r="F725" s="6">
        <f>IF(B725&amp;""="","",IFERROR(INDEX('الطلاب'!$C$6:$C$305,MATCH(B725&amp;"",'الطلاب'!$A$6:$A$305,0))&amp;"",""))</f>
        <v/>
      </c>
    </row>
    <row r="726">
      <c r="A726" s="18" t="n"/>
      <c r="B726" s="5" t="n"/>
      <c r="C726" s="5" t="n"/>
      <c r="D726" s="5" t="n"/>
      <c r="E726" s="6">
        <f>IF(B726&amp;""="","",IFERROR(INDEX('الطلاب'!$B$6:$B$305,MATCH(B726&amp;"",'الطلاب'!$A$6:$A$305,0))&amp;"","كود غير موجود"))</f>
        <v/>
      </c>
      <c r="F726" s="6">
        <f>IF(B726&amp;""="","",IFERROR(INDEX('الطلاب'!$C$6:$C$305,MATCH(B726&amp;"",'الطلاب'!$A$6:$A$305,0))&amp;"",""))</f>
        <v/>
      </c>
    </row>
    <row r="727">
      <c r="A727" s="18" t="n"/>
      <c r="B727" s="5" t="n"/>
      <c r="C727" s="5" t="n"/>
      <c r="D727" s="5" t="n"/>
      <c r="E727" s="6">
        <f>IF(B727&amp;""="","",IFERROR(INDEX('الطلاب'!$B$6:$B$305,MATCH(B727&amp;"",'الطلاب'!$A$6:$A$305,0))&amp;"","كود غير موجود"))</f>
        <v/>
      </c>
      <c r="F727" s="6">
        <f>IF(B727&amp;""="","",IFERROR(INDEX('الطلاب'!$C$6:$C$305,MATCH(B727&amp;"",'الطلاب'!$A$6:$A$305,0))&amp;"",""))</f>
        <v/>
      </c>
    </row>
    <row r="728">
      <c r="A728" s="18" t="n"/>
      <c r="B728" s="5" t="n"/>
      <c r="C728" s="5" t="n"/>
      <c r="D728" s="5" t="n"/>
      <c r="E728" s="6">
        <f>IF(B728&amp;""="","",IFERROR(INDEX('الطلاب'!$B$6:$B$305,MATCH(B728&amp;"",'الطلاب'!$A$6:$A$305,0))&amp;"","كود غير موجود"))</f>
        <v/>
      </c>
      <c r="F728" s="6">
        <f>IF(B728&amp;""="","",IFERROR(INDEX('الطلاب'!$C$6:$C$305,MATCH(B728&amp;"",'الطلاب'!$A$6:$A$305,0))&amp;"",""))</f>
        <v/>
      </c>
    </row>
    <row r="729">
      <c r="A729" s="18" t="n"/>
      <c r="B729" s="5" t="n"/>
      <c r="C729" s="5" t="n"/>
      <c r="D729" s="5" t="n"/>
      <c r="E729" s="6">
        <f>IF(B729&amp;""="","",IFERROR(INDEX('الطلاب'!$B$6:$B$305,MATCH(B729&amp;"",'الطلاب'!$A$6:$A$305,0))&amp;"","كود غير موجود"))</f>
        <v/>
      </c>
      <c r="F729" s="6">
        <f>IF(B729&amp;""="","",IFERROR(INDEX('الطلاب'!$C$6:$C$305,MATCH(B729&amp;"",'الطلاب'!$A$6:$A$305,0))&amp;"",""))</f>
        <v/>
      </c>
    </row>
    <row r="730">
      <c r="A730" s="18" t="n"/>
      <c r="B730" s="5" t="n"/>
      <c r="C730" s="5" t="n"/>
      <c r="D730" s="5" t="n"/>
      <c r="E730" s="6">
        <f>IF(B730&amp;""="","",IFERROR(INDEX('الطلاب'!$B$6:$B$305,MATCH(B730&amp;"",'الطلاب'!$A$6:$A$305,0))&amp;"","كود غير موجود"))</f>
        <v/>
      </c>
      <c r="F730" s="6">
        <f>IF(B730&amp;""="","",IFERROR(INDEX('الطلاب'!$C$6:$C$305,MATCH(B730&amp;"",'الطلاب'!$A$6:$A$305,0))&amp;"",""))</f>
        <v/>
      </c>
    </row>
    <row r="731">
      <c r="A731" s="18" t="n"/>
      <c r="B731" s="5" t="n"/>
      <c r="C731" s="5" t="n"/>
      <c r="D731" s="5" t="n"/>
      <c r="E731" s="6">
        <f>IF(B731&amp;""="","",IFERROR(INDEX('الطلاب'!$B$6:$B$305,MATCH(B731&amp;"",'الطلاب'!$A$6:$A$305,0))&amp;"","كود غير موجود"))</f>
        <v/>
      </c>
      <c r="F731" s="6">
        <f>IF(B731&amp;""="","",IFERROR(INDEX('الطلاب'!$C$6:$C$305,MATCH(B731&amp;"",'الطلاب'!$A$6:$A$305,0))&amp;"",""))</f>
        <v/>
      </c>
    </row>
    <row r="732">
      <c r="A732" s="18" t="n"/>
      <c r="B732" s="5" t="n"/>
      <c r="C732" s="5" t="n"/>
      <c r="D732" s="5" t="n"/>
      <c r="E732" s="6">
        <f>IF(B732&amp;""="","",IFERROR(INDEX('الطلاب'!$B$6:$B$305,MATCH(B732&amp;"",'الطلاب'!$A$6:$A$305,0))&amp;"","كود غير موجود"))</f>
        <v/>
      </c>
      <c r="F732" s="6">
        <f>IF(B732&amp;""="","",IFERROR(INDEX('الطلاب'!$C$6:$C$305,MATCH(B732&amp;"",'الطلاب'!$A$6:$A$305,0))&amp;"",""))</f>
        <v/>
      </c>
    </row>
    <row r="733">
      <c r="A733" s="18" t="n"/>
      <c r="B733" s="5" t="n"/>
      <c r="C733" s="5" t="n"/>
      <c r="D733" s="5" t="n"/>
      <c r="E733" s="6">
        <f>IF(B733&amp;""="","",IFERROR(INDEX('الطلاب'!$B$6:$B$305,MATCH(B733&amp;"",'الطلاب'!$A$6:$A$305,0))&amp;"","كود غير موجود"))</f>
        <v/>
      </c>
      <c r="F733" s="6">
        <f>IF(B733&amp;""="","",IFERROR(INDEX('الطلاب'!$C$6:$C$305,MATCH(B733&amp;"",'الطلاب'!$A$6:$A$305,0))&amp;"",""))</f>
        <v/>
      </c>
    </row>
    <row r="734">
      <c r="A734" s="18" t="n"/>
      <c r="B734" s="5" t="n"/>
      <c r="C734" s="5" t="n"/>
      <c r="D734" s="5" t="n"/>
      <c r="E734" s="6">
        <f>IF(B734&amp;""="","",IFERROR(INDEX('الطلاب'!$B$6:$B$305,MATCH(B734&amp;"",'الطلاب'!$A$6:$A$305,0))&amp;"","كود غير موجود"))</f>
        <v/>
      </c>
      <c r="F734" s="6">
        <f>IF(B734&amp;""="","",IFERROR(INDEX('الطلاب'!$C$6:$C$305,MATCH(B734&amp;"",'الطلاب'!$A$6:$A$305,0))&amp;"",""))</f>
        <v/>
      </c>
    </row>
    <row r="735">
      <c r="A735" s="18" t="n"/>
      <c r="B735" s="5" t="n"/>
      <c r="C735" s="5" t="n"/>
      <c r="D735" s="5" t="n"/>
      <c r="E735" s="6">
        <f>IF(B735&amp;""="","",IFERROR(INDEX('الطلاب'!$B$6:$B$305,MATCH(B735&amp;"",'الطلاب'!$A$6:$A$305,0))&amp;"","كود غير موجود"))</f>
        <v/>
      </c>
      <c r="F735" s="6">
        <f>IF(B735&amp;""="","",IFERROR(INDEX('الطلاب'!$C$6:$C$305,MATCH(B735&amp;"",'الطلاب'!$A$6:$A$305,0))&amp;"",""))</f>
        <v/>
      </c>
    </row>
    <row r="736">
      <c r="A736" s="18" t="n"/>
      <c r="B736" s="5" t="n"/>
      <c r="C736" s="5" t="n"/>
      <c r="D736" s="5" t="n"/>
      <c r="E736" s="6">
        <f>IF(B736&amp;""="","",IFERROR(INDEX('الطلاب'!$B$6:$B$305,MATCH(B736&amp;"",'الطلاب'!$A$6:$A$305,0))&amp;"","كود غير موجود"))</f>
        <v/>
      </c>
      <c r="F736" s="6">
        <f>IF(B736&amp;""="","",IFERROR(INDEX('الطلاب'!$C$6:$C$305,MATCH(B736&amp;"",'الطلاب'!$A$6:$A$305,0))&amp;"",""))</f>
        <v/>
      </c>
    </row>
    <row r="737">
      <c r="A737" s="18" t="n"/>
      <c r="B737" s="5" t="n"/>
      <c r="C737" s="5" t="n"/>
      <c r="D737" s="5" t="n"/>
      <c r="E737" s="6">
        <f>IF(B737&amp;""="","",IFERROR(INDEX('الطلاب'!$B$6:$B$305,MATCH(B737&amp;"",'الطلاب'!$A$6:$A$305,0))&amp;"","كود غير موجود"))</f>
        <v/>
      </c>
      <c r="F737" s="6">
        <f>IF(B737&amp;""="","",IFERROR(INDEX('الطلاب'!$C$6:$C$305,MATCH(B737&amp;"",'الطلاب'!$A$6:$A$305,0))&amp;"",""))</f>
        <v/>
      </c>
    </row>
    <row r="738">
      <c r="A738" s="18" t="n"/>
      <c r="B738" s="5" t="n"/>
      <c r="C738" s="5" t="n"/>
      <c r="D738" s="5" t="n"/>
      <c r="E738" s="6">
        <f>IF(B738&amp;""="","",IFERROR(INDEX('الطلاب'!$B$6:$B$305,MATCH(B738&amp;"",'الطلاب'!$A$6:$A$305,0))&amp;"","كود غير موجود"))</f>
        <v/>
      </c>
      <c r="F738" s="6">
        <f>IF(B738&amp;""="","",IFERROR(INDEX('الطلاب'!$C$6:$C$305,MATCH(B738&amp;"",'الطلاب'!$A$6:$A$305,0))&amp;"",""))</f>
        <v/>
      </c>
    </row>
    <row r="739">
      <c r="A739" s="18" t="n"/>
      <c r="B739" s="5" t="n"/>
      <c r="C739" s="5" t="n"/>
      <c r="D739" s="5" t="n"/>
      <c r="E739" s="6">
        <f>IF(B739&amp;""="","",IFERROR(INDEX('الطلاب'!$B$6:$B$305,MATCH(B739&amp;"",'الطلاب'!$A$6:$A$305,0))&amp;"","كود غير موجود"))</f>
        <v/>
      </c>
      <c r="F739" s="6">
        <f>IF(B739&amp;""="","",IFERROR(INDEX('الطلاب'!$C$6:$C$305,MATCH(B739&amp;"",'الطلاب'!$A$6:$A$305,0))&amp;"",""))</f>
        <v/>
      </c>
    </row>
    <row r="740">
      <c r="A740" s="18" t="n"/>
      <c r="B740" s="5" t="n"/>
      <c r="C740" s="5" t="n"/>
      <c r="D740" s="5" t="n"/>
      <c r="E740" s="6">
        <f>IF(B740&amp;""="","",IFERROR(INDEX('الطلاب'!$B$6:$B$305,MATCH(B740&amp;"",'الطلاب'!$A$6:$A$305,0))&amp;"","كود غير موجود"))</f>
        <v/>
      </c>
      <c r="F740" s="6">
        <f>IF(B740&amp;""="","",IFERROR(INDEX('الطلاب'!$C$6:$C$305,MATCH(B740&amp;"",'الطلاب'!$A$6:$A$305,0))&amp;"",""))</f>
        <v/>
      </c>
    </row>
    <row r="741">
      <c r="A741" s="18" t="n"/>
      <c r="B741" s="5" t="n"/>
      <c r="C741" s="5" t="n"/>
      <c r="D741" s="5" t="n"/>
      <c r="E741" s="6">
        <f>IF(B741&amp;""="","",IFERROR(INDEX('الطلاب'!$B$6:$B$305,MATCH(B741&amp;"",'الطلاب'!$A$6:$A$305,0))&amp;"","كود غير موجود"))</f>
        <v/>
      </c>
      <c r="F741" s="6">
        <f>IF(B741&amp;""="","",IFERROR(INDEX('الطلاب'!$C$6:$C$305,MATCH(B741&amp;"",'الطلاب'!$A$6:$A$305,0))&amp;"",""))</f>
        <v/>
      </c>
    </row>
    <row r="742">
      <c r="A742" s="18" t="n"/>
      <c r="B742" s="5" t="n"/>
      <c r="C742" s="5" t="n"/>
      <c r="D742" s="5" t="n"/>
      <c r="E742" s="6">
        <f>IF(B742&amp;""="","",IFERROR(INDEX('الطلاب'!$B$6:$B$305,MATCH(B742&amp;"",'الطلاب'!$A$6:$A$305,0))&amp;"","كود غير موجود"))</f>
        <v/>
      </c>
      <c r="F742" s="6">
        <f>IF(B742&amp;""="","",IFERROR(INDEX('الطلاب'!$C$6:$C$305,MATCH(B742&amp;"",'الطلاب'!$A$6:$A$305,0))&amp;"",""))</f>
        <v/>
      </c>
    </row>
    <row r="743">
      <c r="A743" s="18" t="n"/>
      <c r="B743" s="5" t="n"/>
      <c r="C743" s="5" t="n"/>
      <c r="D743" s="5" t="n"/>
      <c r="E743" s="6">
        <f>IF(B743&amp;""="","",IFERROR(INDEX('الطلاب'!$B$6:$B$305,MATCH(B743&amp;"",'الطلاب'!$A$6:$A$305,0))&amp;"","كود غير موجود"))</f>
        <v/>
      </c>
      <c r="F743" s="6">
        <f>IF(B743&amp;""="","",IFERROR(INDEX('الطلاب'!$C$6:$C$305,MATCH(B743&amp;"",'الطلاب'!$A$6:$A$305,0))&amp;"",""))</f>
        <v/>
      </c>
    </row>
    <row r="744">
      <c r="A744" s="18" t="n"/>
      <c r="B744" s="5" t="n"/>
      <c r="C744" s="5" t="n"/>
      <c r="D744" s="5" t="n"/>
      <c r="E744" s="6">
        <f>IF(B744&amp;""="","",IFERROR(INDEX('الطلاب'!$B$6:$B$305,MATCH(B744&amp;"",'الطلاب'!$A$6:$A$305,0))&amp;"","كود غير موجود"))</f>
        <v/>
      </c>
      <c r="F744" s="6">
        <f>IF(B744&amp;""="","",IFERROR(INDEX('الطلاب'!$C$6:$C$305,MATCH(B744&amp;"",'الطلاب'!$A$6:$A$305,0))&amp;"",""))</f>
        <v/>
      </c>
    </row>
    <row r="745">
      <c r="A745" s="18" t="n"/>
      <c r="B745" s="5" t="n"/>
      <c r="C745" s="5" t="n"/>
      <c r="D745" s="5" t="n"/>
      <c r="E745" s="6">
        <f>IF(B745&amp;""="","",IFERROR(INDEX('الطلاب'!$B$6:$B$305,MATCH(B745&amp;"",'الطلاب'!$A$6:$A$305,0))&amp;"","كود غير موجود"))</f>
        <v/>
      </c>
      <c r="F745" s="6">
        <f>IF(B745&amp;""="","",IFERROR(INDEX('الطلاب'!$C$6:$C$305,MATCH(B745&amp;"",'الطلاب'!$A$6:$A$305,0))&amp;"",""))</f>
        <v/>
      </c>
    </row>
    <row r="746">
      <c r="A746" s="18" t="n"/>
      <c r="B746" s="5" t="n"/>
      <c r="C746" s="5" t="n"/>
      <c r="D746" s="5" t="n"/>
      <c r="E746" s="6">
        <f>IF(B746&amp;""="","",IFERROR(INDEX('الطلاب'!$B$6:$B$305,MATCH(B746&amp;"",'الطلاب'!$A$6:$A$305,0))&amp;"","كود غير موجود"))</f>
        <v/>
      </c>
      <c r="F746" s="6">
        <f>IF(B746&amp;""="","",IFERROR(INDEX('الطلاب'!$C$6:$C$305,MATCH(B746&amp;"",'الطلاب'!$A$6:$A$305,0))&amp;"",""))</f>
        <v/>
      </c>
    </row>
    <row r="747">
      <c r="A747" s="18" t="n"/>
      <c r="B747" s="5" t="n"/>
      <c r="C747" s="5" t="n"/>
      <c r="D747" s="5" t="n"/>
      <c r="E747" s="6">
        <f>IF(B747&amp;""="","",IFERROR(INDEX('الطلاب'!$B$6:$B$305,MATCH(B747&amp;"",'الطلاب'!$A$6:$A$305,0))&amp;"","كود غير موجود"))</f>
        <v/>
      </c>
      <c r="F747" s="6">
        <f>IF(B747&amp;""="","",IFERROR(INDEX('الطلاب'!$C$6:$C$305,MATCH(B747&amp;"",'الطلاب'!$A$6:$A$305,0))&amp;"",""))</f>
        <v/>
      </c>
    </row>
    <row r="748">
      <c r="A748" s="18" t="n"/>
      <c r="B748" s="5" t="n"/>
      <c r="C748" s="5" t="n"/>
      <c r="D748" s="5" t="n"/>
      <c r="E748" s="6">
        <f>IF(B748&amp;""="","",IFERROR(INDEX('الطلاب'!$B$6:$B$305,MATCH(B748&amp;"",'الطلاب'!$A$6:$A$305,0))&amp;"","كود غير موجود"))</f>
        <v/>
      </c>
      <c r="F748" s="6">
        <f>IF(B748&amp;""="","",IFERROR(INDEX('الطلاب'!$C$6:$C$305,MATCH(B748&amp;"",'الطلاب'!$A$6:$A$305,0))&amp;"",""))</f>
        <v/>
      </c>
    </row>
    <row r="749">
      <c r="A749" s="18" t="n"/>
      <c r="B749" s="5" t="n"/>
      <c r="C749" s="5" t="n"/>
      <c r="D749" s="5" t="n"/>
      <c r="E749" s="6">
        <f>IF(B749&amp;""="","",IFERROR(INDEX('الطلاب'!$B$6:$B$305,MATCH(B749&amp;"",'الطلاب'!$A$6:$A$305,0))&amp;"","كود غير موجود"))</f>
        <v/>
      </c>
      <c r="F749" s="6">
        <f>IF(B749&amp;""="","",IFERROR(INDEX('الطلاب'!$C$6:$C$305,MATCH(B749&amp;"",'الطلاب'!$A$6:$A$305,0))&amp;"",""))</f>
        <v/>
      </c>
    </row>
    <row r="750">
      <c r="A750" s="18" t="n"/>
      <c r="B750" s="5" t="n"/>
      <c r="C750" s="5" t="n"/>
      <c r="D750" s="5" t="n"/>
      <c r="E750" s="6">
        <f>IF(B750&amp;""="","",IFERROR(INDEX('الطلاب'!$B$6:$B$305,MATCH(B750&amp;"",'الطلاب'!$A$6:$A$305,0))&amp;"","كود غير موجود"))</f>
        <v/>
      </c>
      <c r="F750" s="6">
        <f>IF(B750&amp;""="","",IFERROR(INDEX('الطلاب'!$C$6:$C$305,MATCH(B750&amp;"",'الطلاب'!$A$6:$A$305,0))&amp;"",""))</f>
        <v/>
      </c>
    </row>
    <row r="751">
      <c r="A751" s="18" t="n"/>
      <c r="B751" s="5" t="n"/>
      <c r="C751" s="5" t="n"/>
      <c r="D751" s="5" t="n"/>
      <c r="E751" s="6">
        <f>IF(B751&amp;""="","",IFERROR(INDEX('الطلاب'!$B$6:$B$305,MATCH(B751&amp;"",'الطلاب'!$A$6:$A$305,0))&amp;"","كود غير موجود"))</f>
        <v/>
      </c>
      <c r="F751" s="6">
        <f>IF(B751&amp;""="","",IFERROR(INDEX('الطلاب'!$C$6:$C$305,MATCH(B751&amp;"",'الطلاب'!$A$6:$A$305,0))&amp;"",""))</f>
        <v/>
      </c>
    </row>
    <row r="752">
      <c r="A752" s="18" t="n"/>
      <c r="B752" s="5" t="n"/>
      <c r="C752" s="5" t="n"/>
      <c r="D752" s="5" t="n"/>
      <c r="E752" s="6">
        <f>IF(B752&amp;""="","",IFERROR(INDEX('الطلاب'!$B$6:$B$305,MATCH(B752&amp;"",'الطلاب'!$A$6:$A$305,0))&amp;"","كود غير موجود"))</f>
        <v/>
      </c>
      <c r="F752" s="6">
        <f>IF(B752&amp;""="","",IFERROR(INDEX('الطلاب'!$C$6:$C$305,MATCH(B752&amp;"",'الطلاب'!$A$6:$A$305,0))&amp;"",""))</f>
        <v/>
      </c>
    </row>
    <row r="753">
      <c r="A753" s="18" t="n"/>
      <c r="B753" s="5" t="n"/>
      <c r="C753" s="5" t="n"/>
      <c r="D753" s="5" t="n"/>
      <c r="E753" s="6">
        <f>IF(B753&amp;""="","",IFERROR(INDEX('الطلاب'!$B$6:$B$305,MATCH(B753&amp;"",'الطلاب'!$A$6:$A$305,0))&amp;"","كود غير موجود"))</f>
        <v/>
      </c>
      <c r="F753" s="6">
        <f>IF(B753&amp;""="","",IFERROR(INDEX('الطلاب'!$C$6:$C$305,MATCH(B753&amp;"",'الطلاب'!$A$6:$A$305,0))&amp;"",""))</f>
        <v/>
      </c>
    </row>
    <row r="754">
      <c r="A754" s="18" t="n"/>
      <c r="B754" s="5" t="n"/>
      <c r="C754" s="5" t="n"/>
      <c r="D754" s="5" t="n"/>
      <c r="E754" s="6">
        <f>IF(B754&amp;""="","",IFERROR(INDEX('الطلاب'!$B$6:$B$305,MATCH(B754&amp;"",'الطلاب'!$A$6:$A$305,0))&amp;"","كود غير موجود"))</f>
        <v/>
      </c>
      <c r="F754" s="6">
        <f>IF(B754&amp;""="","",IFERROR(INDEX('الطلاب'!$C$6:$C$305,MATCH(B754&amp;"",'الطلاب'!$A$6:$A$305,0))&amp;"",""))</f>
        <v/>
      </c>
    </row>
    <row r="755">
      <c r="A755" s="18" t="n"/>
      <c r="B755" s="5" t="n"/>
      <c r="C755" s="5" t="n"/>
      <c r="D755" s="5" t="n"/>
      <c r="E755" s="6">
        <f>IF(B755&amp;""="","",IFERROR(INDEX('الطلاب'!$B$6:$B$305,MATCH(B755&amp;"",'الطلاب'!$A$6:$A$305,0))&amp;"","كود غير موجود"))</f>
        <v/>
      </c>
      <c r="F755" s="6">
        <f>IF(B755&amp;""="","",IFERROR(INDEX('الطلاب'!$C$6:$C$305,MATCH(B755&amp;"",'الطلاب'!$A$6:$A$305,0))&amp;"",""))</f>
        <v/>
      </c>
    </row>
    <row r="756">
      <c r="A756" s="18" t="n"/>
      <c r="B756" s="5" t="n"/>
      <c r="C756" s="5" t="n"/>
      <c r="D756" s="5" t="n"/>
      <c r="E756" s="6">
        <f>IF(B756&amp;""="","",IFERROR(INDEX('الطلاب'!$B$6:$B$305,MATCH(B756&amp;"",'الطلاب'!$A$6:$A$305,0))&amp;"","كود غير موجود"))</f>
        <v/>
      </c>
      <c r="F756" s="6">
        <f>IF(B756&amp;""="","",IFERROR(INDEX('الطلاب'!$C$6:$C$305,MATCH(B756&amp;"",'الطلاب'!$A$6:$A$305,0))&amp;"",""))</f>
        <v/>
      </c>
    </row>
    <row r="757">
      <c r="A757" s="18" t="n"/>
      <c r="B757" s="5" t="n"/>
      <c r="C757" s="5" t="n"/>
      <c r="D757" s="5" t="n"/>
      <c r="E757" s="6">
        <f>IF(B757&amp;""="","",IFERROR(INDEX('الطلاب'!$B$6:$B$305,MATCH(B757&amp;"",'الطلاب'!$A$6:$A$305,0))&amp;"","كود غير موجود"))</f>
        <v/>
      </c>
      <c r="F757" s="6">
        <f>IF(B757&amp;""="","",IFERROR(INDEX('الطلاب'!$C$6:$C$305,MATCH(B757&amp;"",'الطلاب'!$A$6:$A$305,0))&amp;"",""))</f>
        <v/>
      </c>
    </row>
    <row r="758">
      <c r="A758" s="18" t="n"/>
      <c r="B758" s="5" t="n"/>
      <c r="C758" s="5" t="n"/>
      <c r="D758" s="5" t="n"/>
      <c r="E758" s="6">
        <f>IF(B758&amp;""="","",IFERROR(INDEX('الطلاب'!$B$6:$B$305,MATCH(B758&amp;"",'الطلاب'!$A$6:$A$305,0))&amp;"","كود غير موجود"))</f>
        <v/>
      </c>
      <c r="F758" s="6">
        <f>IF(B758&amp;""="","",IFERROR(INDEX('الطلاب'!$C$6:$C$305,MATCH(B758&amp;"",'الطلاب'!$A$6:$A$305,0))&amp;"",""))</f>
        <v/>
      </c>
    </row>
    <row r="759">
      <c r="A759" s="18" t="n"/>
      <c r="B759" s="5" t="n"/>
      <c r="C759" s="5" t="n"/>
      <c r="D759" s="5" t="n"/>
      <c r="E759" s="6">
        <f>IF(B759&amp;""="","",IFERROR(INDEX('الطلاب'!$B$6:$B$305,MATCH(B759&amp;"",'الطلاب'!$A$6:$A$305,0))&amp;"","كود غير موجود"))</f>
        <v/>
      </c>
      <c r="F759" s="6">
        <f>IF(B759&amp;""="","",IFERROR(INDEX('الطلاب'!$C$6:$C$305,MATCH(B759&amp;"",'الطلاب'!$A$6:$A$305,0))&amp;"",""))</f>
        <v/>
      </c>
    </row>
    <row r="760">
      <c r="A760" s="18" t="n"/>
      <c r="B760" s="5" t="n"/>
      <c r="C760" s="5" t="n"/>
      <c r="D760" s="5" t="n"/>
      <c r="E760" s="6">
        <f>IF(B760&amp;""="","",IFERROR(INDEX('الطلاب'!$B$6:$B$305,MATCH(B760&amp;"",'الطلاب'!$A$6:$A$305,0))&amp;"","كود غير موجود"))</f>
        <v/>
      </c>
      <c r="F760" s="6">
        <f>IF(B760&amp;""="","",IFERROR(INDEX('الطلاب'!$C$6:$C$305,MATCH(B760&amp;"",'الطلاب'!$A$6:$A$305,0))&amp;"",""))</f>
        <v/>
      </c>
    </row>
    <row r="761">
      <c r="A761" s="18" t="n"/>
      <c r="B761" s="5" t="n"/>
      <c r="C761" s="5" t="n"/>
      <c r="D761" s="5" t="n"/>
      <c r="E761" s="6">
        <f>IF(B761&amp;""="","",IFERROR(INDEX('الطلاب'!$B$6:$B$305,MATCH(B761&amp;"",'الطلاب'!$A$6:$A$305,0))&amp;"","كود غير موجود"))</f>
        <v/>
      </c>
      <c r="F761" s="6">
        <f>IF(B761&amp;""="","",IFERROR(INDEX('الطلاب'!$C$6:$C$305,MATCH(B761&amp;"",'الطلاب'!$A$6:$A$305,0))&amp;"",""))</f>
        <v/>
      </c>
    </row>
    <row r="762">
      <c r="A762" s="18" t="n"/>
      <c r="B762" s="5" t="n"/>
      <c r="C762" s="5" t="n"/>
      <c r="D762" s="5" t="n"/>
      <c r="E762" s="6">
        <f>IF(B762&amp;""="","",IFERROR(INDEX('الطلاب'!$B$6:$B$305,MATCH(B762&amp;"",'الطلاب'!$A$6:$A$305,0))&amp;"","كود غير موجود"))</f>
        <v/>
      </c>
      <c r="F762" s="6">
        <f>IF(B762&amp;""="","",IFERROR(INDEX('الطلاب'!$C$6:$C$305,MATCH(B762&amp;"",'الطلاب'!$A$6:$A$305,0))&amp;"",""))</f>
        <v/>
      </c>
    </row>
    <row r="763">
      <c r="A763" s="18" t="n"/>
      <c r="B763" s="5" t="n"/>
      <c r="C763" s="5" t="n"/>
      <c r="D763" s="5" t="n"/>
      <c r="E763" s="6">
        <f>IF(B763&amp;""="","",IFERROR(INDEX('الطلاب'!$B$6:$B$305,MATCH(B763&amp;"",'الطلاب'!$A$6:$A$305,0))&amp;"","كود غير موجود"))</f>
        <v/>
      </c>
      <c r="F763" s="6">
        <f>IF(B763&amp;""="","",IFERROR(INDEX('الطلاب'!$C$6:$C$305,MATCH(B763&amp;"",'الطلاب'!$A$6:$A$305,0))&amp;"",""))</f>
        <v/>
      </c>
    </row>
    <row r="764">
      <c r="A764" s="18" t="n"/>
      <c r="B764" s="5" t="n"/>
      <c r="C764" s="5" t="n"/>
      <c r="D764" s="5" t="n"/>
      <c r="E764" s="6">
        <f>IF(B764&amp;""="","",IFERROR(INDEX('الطلاب'!$B$6:$B$305,MATCH(B764&amp;"",'الطلاب'!$A$6:$A$305,0))&amp;"","كود غير موجود"))</f>
        <v/>
      </c>
      <c r="F764" s="6">
        <f>IF(B764&amp;""="","",IFERROR(INDEX('الطلاب'!$C$6:$C$305,MATCH(B764&amp;"",'الطلاب'!$A$6:$A$305,0))&amp;"",""))</f>
        <v/>
      </c>
    </row>
    <row r="765">
      <c r="A765" s="18" t="n"/>
      <c r="B765" s="5" t="n"/>
      <c r="C765" s="5" t="n"/>
      <c r="D765" s="5" t="n"/>
      <c r="E765" s="6">
        <f>IF(B765&amp;""="","",IFERROR(INDEX('الطلاب'!$B$6:$B$305,MATCH(B765&amp;"",'الطلاب'!$A$6:$A$305,0))&amp;"","كود غير موجود"))</f>
        <v/>
      </c>
      <c r="F765" s="6">
        <f>IF(B765&amp;""="","",IFERROR(INDEX('الطلاب'!$C$6:$C$305,MATCH(B765&amp;"",'الطلاب'!$A$6:$A$305,0))&amp;"",""))</f>
        <v/>
      </c>
    </row>
    <row r="766">
      <c r="A766" s="18" t="n"/>
      <c r="B766" s="5" t="n"/>
      <c r="C766" s="5" t="n"/>
      <c r="D766" s="5" t="n"/>
      <c r="E766" s="6">
        <f>IF(B766&amp;""="","",IFERROR(INDEX('الطلاب'!$B$6:$B$305,MATCH(B766&amp;"",'الطلاب'!$A$6:$A$305,0))&amp;"","كود غير موجود"))</f>
        <v/>
      </c>
      <c r="F766" s="6">
        <f>IF(B766&amp;""="","",IFERROR(INDEX('الطلاب'!$C$6:$C$305,MATCH(B766&amp;"",'الطلاب'!$A$6:$A$305,0))&amp;"",""))</f>
        <v/>
      </c>
    </row>
    <row r="767">
      <c r="A767" s="18" t="n"/>
      <c r="B767" s="5" t="n"/>
      <c r="C767" s="5" t="n"/>
      <c r="D767" s="5" t="n"/>
      <c r="E767" s="6">
        <f>IF(B767&amp;""="","",IFERROR(INDEX('الطلاب'!$B$6:$B$305,MATCH(B767&amp;"",'الطلاب'!$A$6:$A$305,0))&amp;"","كود غير موجود"))</f>
        <v/>
      </c>
      <c r="F767" s="6">
        <f>IF(B767&amp;""="","",IFERROR(INDEX('الطلاب'!$C$6:$C$305,MATCH(B767&amp;"",'الطلاب'!$A$6:$A$305,0))&amp;"",""))</f>
        <v/>
      </c>
    </row>
    <row r="768">
      <c r="A768" s="18" t="n"/>
      <c r="B768" s="5" t="n"/>
      <c r="C768" s="5" t="n"/>
      <c r="D768" s="5" t="n"/>
      <c r="E768" s="6">
        <f>IF(B768&amp;""="","",IFERROR(INDEX('الطلاب'!$B$6:$B$305,MATCH(B768&amp;"",'الطلاب'!$A$6:$A$305,0))&amp;"","كود غير موجود"))</f>
        <v/>
      </c>
      <c r="F768" s="6">
        <f>IF(B768&amp;""="","",IFERROR(INDEX('الطلاب'!$C$6:$C$305,MATCH(B768&amp;"",'الطلاب'!$A$6:$A$305,0))&amp;"",""))</f>
        <v/>
      </c>
    </row>
    <row r="769">
      <c r="A769" s="18" t="n"/>
      <c r="B769" s="5" t="n"/>
      <c r="C769" s="5" t="n"/>
      <c r="D769" s="5" t="n"/>
      <c r="E769" s="6">
        <f>IF(B769&amp;""="","",IFERROR(INDEX('الطلاب'!$B$6:$B$305,MATCH(B769&amp;"",'الطلاب'!$A$6:$A$305,0))&amp;"","كود غير موجود"))</f>
        <v/>
      </c>
      <c r="F769" s="6">
        <f>IF(B769&amp;""="","",IFERROR(INDEX('الطلاب'!$C$6:$C$305,MATCH(B769&amp;"",'الطلاب'!$A$6:$A$305,0))&amp;"",""))</f>
        <v/>
      </c>
    </row>
    <row r="770">
      <c r="A770" s="18" t="n"/>
      <c r="B770" s="5" t="n"/>
      <c r="C770" s="5" t="n"/>
      <c r="D770" s="5" t="n"/>
      <c r="E770" s="6">
        <f>IF(B770&amp;""="","",IFERROR(INDEX('الطلاب'!$B$6:$B$305,MATCH(B770&amp;"",'الطلاب'!$A$6:$A$305,0))&amp;"","كود غير موجود"))</f>
        <v/>
      </c>
      <c r="F770" s="6">
        <f>IF(B770&amp;""="","",IFERROR(INDEX('الطلاب'!$C$6:$C$305,MATCH(B770&amp;"",'الطلاب'!$A$6:$A$305,0))&amp;"",""))</f>
        <v/>
      </c>
    </row>
    <row r="771">
      <c r="A771" s="18" t="n"/>
      <c r="B771" s="5" t="n"/>
      <c r="C771" s="5" t="n"/>
      <c r="D771" s="5" t="n"/>
      <c r="E771" s="6">
        <f>IF(B771&amp;""="","",IFERROR(INDEX('الطلاب'!$B$6:$B$305,MATCH(B771&amp;"",'الطلاب'!$A$6:$A$305,0))&amp;"","كود غير موجود"))</f>
        <v/>
      </c>
      <c r="F771" s="6">
        <f>IF(B771&amp;""="","",IFERROR(INDEX('الطلاب'!$C$6:$C$305,MATCH(B771&amp;"",'الطلاب'!$A$6:$A$305,0))&amp;"",""))</f>
        <v/>
      </c>
    </row>
    <row r="772">
      <c r="A772" s="18" t="n"/>
      <c r="B772" s="5" t="n"/>
      <c r="C772" s="5" t="n"/>
      <c r="D772" s="5" t="n"/>
      <c r="E772" s="6">
        <f>IF(B772&amp;""="","",IFERROR(INDEX('الطلاب'!$B$6:$B$305,MATCH(B772&amp;"",'الطلاب'!$A$6:$A$305,0))&amp;"","كود غير موجود"))</f>
        <v/>
      </c>
      <c r="F772" s="6">
        <f>IF(B772&amp;""="","",IFERROR(INDEX('الطلاب'!$C$6:$C$305,MATCH(B772&amp;"",'الطلاب'!$A$6:$A$305,0))&amp;"",""))</f>
        <v/>
      </c>
    </row>
    <row r="773">
      <c r="A773" s="18" t="n"/>
      <c r="B773" s="5" t="n"/>
      <c r="C773" s="5" t="n"/>
      <c r="D773" s="5" t="n"/>
      <c r="E773" s="6">
        <f>IF(B773&amp;""="","",IFERROR(INDEX('الطلاب'!$B$6:$B$305,MATCH(B773&amp;"",'الطلاب'!$A$6:$A$305,0))&amp;"","كود غير موجود"))</f>
        <v/>
      </c>
      <c r="F773" s="6">
        <f>IF(B773&amp;""="","",IFERROR(INDEX('الطلاب'!$C$6:$C$305,MATCH(B773&amp;"",'الطلاب'!$A$6:$A$305,0))&amp;"",""))</f>
        <v/>
      </c>
    </row>
    <row r="774">
      <c r="A774" s="18" t="n"/>
      <c r="B774" s="5" t="n"/>
      <c r="C774" s="5" t="n"/>
      <c r="D774" s="5" t="n"/>
      <c r="E774" s="6">
        <f>IF(B774&amp;""="","",IFERROR(INDEX('الطلاب'!$B$6:$B$305,MATCH(B774&amp;"",'الطلاب'!$A$6:$A$305,0))&amp;"","كود غير موجود"))</f>
        <v/>
      </c>
      <c r="F774" s="6">
        <f>IF(B774&amp;""="","",IFERROR(INDEX('الطلاب'!$C$6:$C$305,MATCH(B774&amp;"",'الطلاب'!$A$6:$A$305,0))&amp;"",""))</f>
        <v/>
      </c>
    </row>
    <row r="775">
      <c r="A775" s="18" t="n"/>
      <c r="B775" s="5" t="n"/>
      <c r="C775" s="5" t="n"/>
      <c r="D775" s="5" t="n"/>
      <c r="E775" s="6">
        <f>IF(B775&amp;""="","",IFERROR(INDEX('الطلاب'!$B$6:$B$305,MATCH(B775&amp;"",'الطلاب'!$A$6:$A$305,0))&amp;"","كود غير موجود"))</f>
        <v/>
      </c>
      <c r="F775" s="6">
        <f>IF(B775&amp;""="","",IFERROR(INDEX('الطلاب'!$C$6:$C$305,MATCH(B775&amp;"",'الطلاب'!$A$6:$A$305,0))&amp;"",""))</f>
        <v/>
      </c>
    </row>
    <row r="776">
      <c r="A776" s="18" t="n"/>
      <c r="B776" s="5" t="n"/>
      <c r="C776" s="5" t="n"/>
      <c r="D776" s="5" t="n"/>
      <c r="E776" s="6">
        <f>IF(B776&amp;""="","",IFERROR(INDEX('الطلاب'!$B$6:$B$305,MATCH(B776&amp;"",'الطلاب'!$A$6:$A$305,0))&amp;"","كود غير موجود"))</f>
        <v/>
      </c>
      <c r="F776" s="6">
        <f>IF(B776&amp;""="","",IFERROR(INDEX('الطلاب'!$C$6:$C$305,MATCH(B776&amp;"",'الطلاب'!$A$6:$A$305,0))&amp;"",""))</f>
        <v/>
      </c>
    </row>
    <row r="777">
      <c r="A777" s="18" t="n"/>
      <c r="B777" s="5" t="n"/>
      <c r="C777" s="5" t="n"/>
      <c r="D777" s="5" t="n"/>
      <c r="E777" s="6">
        <f>IF(B777&amp;""="","",IFERROR(INDEX('الطلاب'!$B$6:$B$305,MATCH(B777&amp;"",'الطلاب'!$A$6:$A$305,0))&amp;"","كود غير موجود"))</f>
        <v/>
      </c>
      <c r="F777" s="6">
        <f>IF(B777&amp;""="","",IFERROR(INDEX('الطلاب'!$C$6:$C$305,MATCH(B777&amp;"",'الطلاب'!$A$6:$A$305,0))&amp;"",""))</f>
        <v/>
      </c>
    </row>
    <row r="778">
      <c r="A778" s="18" t="n"/>
      <c r="B778" s="5" t="n"/>
      <c r="C778" s="5" t="n"/>
      <c r="D778" s="5" t="n"/>
      <c r="E778" s="6">
        <f>IF(B778&amp;""="","",IFERROR(INDEX('الطلاب'!$B$6:$B$305,MATCH(B778&amp;"",'الطلاب'!$A$6:$A$305,0))&amp;"","كود غير موجود"))</f>
        <v/>
      </c>
      <c r="F778" s="6">
        <f>IF(B778&amp;""="","",IFERROR(INDEX('الطلاب'!$C$6:$C$305,MATCH(B778&amp;"",'الطلاب'!$A$6:$A$305,0))&amp;"",""))</f>
        <v/>
      </c>
    </row>
    <row r="779">
      <c r="A779" s="18" t="n"/>
      <c r="B779" s="5" t="n"/>
      <c r="C779" s="5" t="n"/>
      <c r="D779" s="5" t="n"/>
      <c r="E779" s="6">
        <f>IF(B779&amp;""="","",IFERROR(INDEX('الطلاب'!$B$6:$B$305,MATCH(B779&amp;"",'الطلاب'!$A$6:$A$305,0))&amp;"","كود غير موجود"))</f>
        <v/>
      </c>
      <c r="F779" s="6">
        <f>IF(B779&amp;""="","",IFERROR(INDEX('الطلاب'!$C$6:$C$305,MATCH(B779&amp;"",'الطلاب'!$A$6:$A$305,0))&amp;"",""))</f>
        <v/>
      </c>
    </row>
    <row r="780">
      <c r="A780" s="18" t="n"/>
      <c r="B780" s="5" t="n"/>
      <c r="C780" s="5" t="n"/>
      <c r="D780" s="5" t="n"/>
      <c r="E780" s="6">
        <f>IF(B780&amp;""="","",IFERROR(INDEX('الطلاب'!$B$6:$B$305,MATCH(B780&amp;"",'الطلاب'!$A$6:$A$305,0))&amp;"","كود غير موجود"))</f>
        <v/>
      </c>
      <c r="F780" s="6">
        <f>IF(B780&amp;""="","",IFERROR(INDEX('الطلاب'!$C$6:$C$305,MATCH(B780&amp;"",'الطلاب'!$A$6:$A$305,0))&amp;"",""))</f>
        <v/>
      </c>
    </row>
    <row r="781">
      <c r="A781" s="18" t="n"/>
      <c r="B781" s="5" t="n"/>
      <c r="C781" s="5" t="n"/>
      <c r="D781" s="5" t="n"/>
      <c r="E781" s="6">
        <f>IF(B781&amp;""="","",IFERROR(INDEX('الطلاب'!$B$6:$B$305,MATCH(B781&amp;"",'الطلاب'!$A$6:$A$305,0))&amp;"","كود غير موجود"))</f>
        <v/>
      </c>
      <c r="F781" s="6">
        <f>IF(B781&amp;""="","",IFERROR(INDEX('الطلاب'!$C$6:$C$305,MATCH(B781&amp;"",'الطلاب'!$A$6:$A$305,0))&amp;"",""))</f>
        <v/>
      </c>
    </row>
    <row r="782">
      <c r="A782" s="18" t="n"/>
      <c r="B782" s="5" t="n"/>
      <c r="C782" s="5" t="n"/>
      <c r="D782" s="5" t="n"/>
      <c r="E782" s="6">
        <f>IF(B782&amp;""="","",IFERROR(INDEX('الطلاب'!$B$6:$B$305,MATCH(B782&amp;"",'الطلاب'!$A$6:$A$305,0))&amp;"","كود غير موجود"))</f>
        <v/>
      </c>
      <c r="F782" s="6">
        <f>IF(B782&amp;""="","",IFERROR(INDEX('الطلاب'!$C$6:$C$305,MATCH(B782&amp;"",'الطلاب'!$A$6:$A$305,0))&amp;"",""))</f>
        <v/>
      </c>
    </row>
    <row r="783">
      <c r="A783" s="18" t="n"/>
      <c r="B783" s="5" t="n"/>
      <c r="C783" s="5" t="n"/>
      <c r="D783" s="5" t="n"/>
      <c r="E783" s="6">
        <f>IF(B783&amp;""="","",IFERROR(INDEX('الطلاب'!$B$6:$B$305,MATCH(B783&amp;"",'الطلاب'!$A$6:$A$305,0))&amp;"","كود غير موجود"))</f>
        <v/>
      </c>
      <c r="F783" s="6">
        <f>IF(B783&amp;""="","",IFERROR(INDEX('الطلاب'!$C$6:$C$305,MATCH(B783&amp;"",'الطلاب'!$A$6:$A$305,0))&amp;"",""))</f>
        <v/>
      </c>
    </row>
    <row r="784">
      <c r="A784" s="18" t="n"/>
      <c r="B784" s="5" t="n"/>
      <c r="C784" s="5" t="n"/>
      <c r="D784" s="5" t="n"/>
      <c r="E784" s="6">
        <f>IF(B784&amp;""="","",IFERROR(INDEX('الطلاب'!$B$6:$B$305,MATCH(B784&amp;"",'الطلاب'!$A$6:$A$305,0))&amp;"","كود غير موجود"))</f>
        <v/>
      </c>
      <c r="F784" s="6">
        <f>IF(B784&amp;""="","",IFERROR(INDEX('الطلاب'!$C$6:$C$305,MATCH(B784&amp;"",'الطلاب'!$A$6:$A$305,0))&amp;"",""))</f>
        <v/>
      </c>
    </row>
    <row r="785">
      <c r="A785" s="18" t="n"/>
      <c r="B785" s="5" t="n"/>
      <c r="C785" s="5" t="n"/>
      <c r="D785" s="5" t="n"/>
      <c r="E785" s="6">
        <f>IF(B785&amp;""="","",IFERROR(INDEX('الطلاب'!$B$6:$B$305,MATCH(B785&amp;"",'الطلاب'!$A$6:$A$305,0))&amp;"","كود غير موجود"))</f>
        <v/>
      </c>
      <c r="F785" s="6">
        <f>IF(B785&amp;""="","",IFERROR(INDEX('الطلاب'!$C$6:$C$305,MATCH(B785&amp;"",'الطلاب'!$A$6:$A$305,0))&amp;"",""))</f>
        <v/>
      </c>
    </row>
    <row r="786">
      <c r="A786" s="18" t="n"/>
      <c r="B786" s="5" t="n"/>
      <c r="C786" s="5" t="n"/>
      <c r="D786" s="5" t="n"/>
      <c r="E786" s="6">
        <f>IF(B786&amp;""="","",IFERROR(INDEX('الطلاب'!$B$6:$B$305,MATCH(B786&amp;"",'الطلاب'!$A$6:$A$305,0))&amp;"","كود غير موجود"))</f>
        <v/>
      </c>
      <c r="F786" s="6">
        <f>IF(B786&amp;""="","",IFERROR(INDEX('الطلاب'!$C$6:$C$305,MATCH(B786&amp;"",'الطلاب'!$A$6:$A$305,0))&amp;"",""))</f>
        <v/>
      </c>
    </row>
    <row r="787">
      <c r="A787" s="18" t="n"/>
      <c r="B787" s="5" t="n"/>
      <c r="C787" s="5" t="n"/>
      <c r="D787" s="5" t="n"/>
      <c r="E787" s="6">
        <f>IF(B787&amp;""="","",IFERROR(INDEX('الطلاب'!$B$6:$B$305,MATCH(B787&amp;"",'الطلاب'!$A$6:$A$305,0))&amp;"","كود غير موجود"))</f>
        <v/>
      </c>
      <c r="F787" s="6">
        <f>IF(B787&amp;""="","",IFERROR(INDEX('الطلاب'!$C$6:$C$305,MATCH(B787&amp;"",'الطلاب'!$A$6:$A$305,0))&amp;"",""))</f>
        <v/>
      </c>
    </row>
    <row r="788">
      <c r="A788" s="18" t="n"/>
      <c r="B788" s="5" t="n"/>
      <c r="C788" s="5" t="n"/>
      <c r="D788" s="5" t="n"/>
      <c r="E788" s="6">
        <f>IF(B788&amp;""="","",IFERROR(INDEX('الطلاب'!$B$6:$B$305,MATCH(B788&amp;"",'الطلاب'!$A$6:$A$305,0))&amp;"","كود غير موجود"))</f>
        <v/>
      </c>
      <c r="F788" s="6">
        <f>IF(B788&amp;""="","",IFERROR(INDEX('الطلاب'!$C$6:$C$305,MATCH(B788&amp;"",'الطلاب'!$A$6:$A$305,0))&amp;"",""))</f>
        <v/>
      </c>
    </row>
    <row r="789">
      <c r="A789" s="18" t="n"/>
      <c r="B789" s="5" t="n"/>
      <c r="C789" s="5" t="n"/>
      <c r="D789" s="5" t="n"/>
      <c r="E789" s="6">
        <f>IF(B789&amp;""="","",IFERROR(INDEX('الطلاب'!$B$6:$B$305,MATCH(B789&amp;"",'الطلاب'!$A$6:$A$305,0))&amp;"","كود غير موجود"))</f>
        <v/>
      </c>
      <c r="F789" s="6">
        <f>IF(B789&amp;""="","",IFERROR(INDEX('الطلاب'!$C$6:$C$305,MATCH(B789&amp;"",'الطلاب'!$A$6:$A$305,0))&amp;"",""))</f>
        <v/>
      </c>
    </row>
    <row r="790">
      <c r="A790" s="18" t="n"/>
      <c r="B790" s="5" t="n"/>
      <c r="C790" s="5" t="n"/>
      <c r="D790" s="5" t="n"/>
      <c r="E790" s="6">
        <f>IF(B790&amp;""="","",IFERROR(INDEX('الطلاب'!$B$6:$B$305,MATCH(B790&amp;"",'الطلاب'!$A$6:$A$305,0))&amp;"","كود غير موجود"))</f>
        <v/>
      </c>
      <c r="F790" s="6">
        <f>IF(B790&amp;""="","",IFERROR(INDEX('الطلاب'!$C$6:$C$305,MATCH(B790&amp;"",'الطلاب'!$A$6:$A$305,0))&amp;"",""))</f>
        <v/>
      </c>
    </row>
    <row r="791">
      <c r="A791" s="18" t="n"/>
      <c r="B791" s="5" t="n"/>
      <c r="C791" s="5" t="n"/>
      <c r="D791" s="5" t="n"/>
      <c r="E791" s="6">
        <f>IF(B791&amp;""="","",IFERROR(INDEX('الطلاب'!$B$6:$B$305,MATCH(B791&amp;"",'الطلاب'!$A$6:$A$305,0))&amp;"","كود غير موجود"))</f>
        <v/>
      </c>
      <c r="F791" s="6">
        <f>IF(B791&amp;""="","",IFERROR(INDEX('الطلاب'!$C$6:$C$305,MATCH(B791&amp;"",'الطلاب'!$A$6:$A$305,0))&amp;"",""))</f>
        <v/>
      </c>
    </row>
    <row r="792">
      <c r="A792" s="18" t="n"/>
      <c r="B792" s="5" t="n"/>
      <c r="C792" s="5" t="n"/>
      <c r="D792" s="5" t="n"/>
      <c r="E792" s="6">
        <f>IF(B792&amp;""="","",IFERROR(INDEX('الطلاب'!$B$6:$B$305,MATCH(B792&amp;"",'الطلاب'!$A$6:$A$305,0))&amp;"","كود غير موجود"))</f>
        <v/>
      </c>
      <c r="F792" s="6">
        <f>IF(B792&amp;""="","",IFERROR(INDEX('الطلاب'!$C$6:$C$305,MATCH(B792&amp;"",'الطلاب'!$A$6:$A$305,0))&amp;"",""))</f>
        <v/>
      </c>
    </row>
    <row r="793">
      <c r="A793" s="18" t="n"/>
      <c r="B793" s="5" t="n"/>
      <c r="C793" s="5" t="n"/>
      <c r="D793" s="5" t="n"/>
      <c r="E793" s="6">
        <f>IF(B793&amp;""="","",IFERROR(INDEX('الطلاب'!$B$6:$B$305,MATCH(B793&amp;"",'الطلاب'!$A$6:$A$305,0))&amp;"","كود غير موجود"))</f>
        <v/>
      </c>
      <c r="F793" s="6">
        <f>IF(B793&amp;""="","",IFERROR(INDEX('الطلاب'!$C$6:$C$305,MATCH(B793&amp;"",'الطلاب'!$A$6:$A$305,0))&amp;"",""))</f>
        <v/>
      </c>
    </row>
    <row r="794">
      <c r="A794" s="18" t="n"/>
      <c r="B794" s="5" t="n"/>
      <c r="C794" s="5" t="n"/>
      <c r="D794" s="5" t="n"/>
      <c r="E794" s="6">
        <f>IF(B794&amp;""="","",IFERROR(INDEX('الطلاب'!$B$6:$B$305,MATCH(B794&amp;"",'الطلاب'!$A$6:$A$305,0))&amp;"","كود غير موجود"))</f>
        <v/>
      </c>
      <c r="F794" s="6">
        <f>IF(B794&amp;""="","",IFERROR(INDEX('الطلاب'!$C$6:$C$305,MATCH(B794&amp;"",'الطلاب'!$A$6:$A$305,0))&amp;"",""))</f>
        <v/>
      </c>
    </row>
    <row r="795">
      <c r="A795" s="18" t="n"/>
      <c r="B795" s="5" t="n"/>
      <c r="C795" s="5" t="n"/>
      <c r="D795" s="5" t="n"/>
      <c r="E795" s="6">
        <f>IF(B795&amp;""="","",IFERROR(INDEX('الطلاب'!$B$6:$B$305,MATCH(B795&amp;"",'الطلاب'!$A$6:$A$305,0))&amp;"","كود غير موجود"))</f>
        <v/>
      </c>
      <c r="F795" s="6">
        <f>IF(B795&amp;""="","",IFERROR(INDEX('الطلاب'!$C$6:$C$305,MATCH(B795&amp;"",'الطلاب'!$A$6:$A$305,0))&amp;"",""))</f>
        <v/>
      </c>
    </row>
    <row r="796">
      <c r="A796" s="18" t="n"/>
      <c r="B796" s="5" t="n"/>
      <c r="C796" s="5" t="n"/>
      <c r="D796" s="5" t="n"/>
      <c r="E796" s="6">
        <f>IF(B796&amp;""="","",IFERROR(INDEX('الطلاب'!$B$6:$B$305,MATCH(B796&amp;"",'الطلاب'!$A$6:$A$305,0))&amp;"","كود غير موجود"))</f>
        <v/>
      </c>
      <c r="F796" s="6">
        <f>IF(B796&amp;""="","",IFERROR(INDEX('الطلاب'!$C$6:$C$305,MATCH(B796&amp;"",'الطلاب'!$A$6:$A$305,0))&amp;"",""))</f>
        <v/>
      </c>
    </row>
    <row r="797">
      <c r="A797" s="18" t="n"/>
      <c r="B797" s="5" t="n"/>
      <c r="C797" s="5" t="n"/>
      <c r="D797" s="5" t="n"/>
      <c r="E797" s="6">
        <f>IF(B797&amp;""="","",IFERROR(INDEX('الطلاب'!$B$6:$B$305,MATCH(B797&amp;"",'الطلاب'!$A$6:$A$305,0))&amp;"","كود غير موجود"))</f>
        <v/>
      </c>
      <c r="F797" s="6">
        <f>IF(B797&amp;""="","",IFERROR(INDEX('الطلاب'!$C$6:$C$305,MATCH(B797&amp;"",'الطلاب'!$A$6:$A$305,0))&amp;"",""))</f>
        <v/>
      </c>
    </row>
    <row r="798">
      <c r="A798" s="18" t="n"/>
      <c r="B798" s="5" t="n"/>
      <c r="C798" s="5" t="n"/>
      <c r="D798" s="5" t="n"/>
      <c r="E798" s="6">
        <f>IF(B798&amp;""="","",IFERROR(INDEX('الطلاب'!$B$6:$B$305,MATCH(B798&amp;"",'الطلاب'!$A$6:$A$305,0))&amp;"","كود غير موجود"))</f>
        <v/>
      </c>
      <c r="F798" s="6">
        <f>IF(B798&amp;""="","",IFERROR(INDEX('الطلاب'!$C$6:$C$305,MATCH(B798&amp;"",'الطلاب'!$A$6:$A$305,0))&amp;"",""))</f>
        <v/>
      </c>
    </row>
    <row r="799">
      <c r="A799" s="18" t="n"/>
      <c r="B799" s="5" t="n"/>
      <c r="C799" s="5" t="n"/>
      <c r="D799" s="5" t="n"/>
      <c r="E799" s="6">
        <f>IF(B799&amp;""="","",IFERROR(INDEX('الطلاب'!$B$6:$B$305,MATCH(B799&amp;"",'الطلاب'!$A$6:$A$305,0))&amp;"","كود غير موجود"))</f>
        <v/>
      </c>
      <c r="F799" s="6">
        <f>IF(B799&amp;""="","",IFERROR(INDEX('الطلاب'!$C$6:$C$305,MATCH(B799&amp;"",'الطلاب'!$A$6:$A$305,0))&amp;"",""))</f>
        <v/>
      </c>
    </row>
    <row r="800">
      <c r="A800" s="18" t="n"/>
      <c r="B800" s="5" t="n"/>
      <c r="C800" s="5" t="n"/>
      <c r="D800" s="5" t="n"/>
      <c r="E800" s="6">
        <f>IF(B800&amp;""="","",IFERROR(INDEX('الطلاب'!$B$6:$B$305,MATCH(B800&amp;"",'الطلاب'!$A$6:$A$305,0))&amp;"","كود غير موجود"))</f>
        <v/>
      </c>
      <c r="F800" s="6">
        <f>IF(B800&amp;""="","",IFERROR(INDEX('الطلاب'!$C$6:$C$305,MATCH(B800&amp;"",'الطلاب'!$A$6:$A$305,0))&amp;"",""))</f>
        <v/>
      </c>
    </row>
    <row r="801">
      <c r="A801" s="18" t="n"/>
      <c r="B801" s="5" t="n"/>
      <c r="C801" s="5" t="n"/>
      <c r="D801" s="5" t="n"/>
      <c r="E801" s="6">
        <f>IF(B801&amp;""="","",IFERROR(INDEX('الطلاب'!$B$6:$B$305,MATCH(B801&amp;"",'الطلاب'!$A$6:$A$305,0))&amp;"","كود غير موجود"))</f>
        <v/>
      </c>
      <c r="F801" s="6">
        <f>IF(B801&amp;""="","",IFERROR(INDEX('الطلاب'!$C$6:$C$305,MATCH(B801&amp;"",'الطلاب'!$A$6:$A$305,0))&amp;"",""))</f>
        <v/>
      </c>
    </row>
    <row r="802">
      <c r="A802" s="18" t="n"/>
      <c r="B802" s="5" t="n"/>
      <c r="C802" s="5" t="n"/>
      <c r="D802" s="5" t="n"/>
      <c r="E802" s="6">
        <f>IF(B802&amp;""="","",IFERROR(INDEX('الطلاب'!$B$6:$B$305,MATCH(B802&amp;"",'الطلاب'!$A$6:$A$305,0))&amp;"","كود غير موجود"))</f>
        <v/>
      </c>
      <c r="F802" s="6">
        <f>IF(B802&amp;""="","",IFERROR(INDEX('الطلاب'!$C$6:$C$305,MATCH(B802&amp;"",'الطلاب'!$A$6:$A$305,0))&amp;"",""))</f>
        <v/>
      </c>
    </row>
    <row r="803">
      <c r="A803" s="18" t="n"/>
      <c r="B803" s="5" t="n"/>
      <c r="C803" s="5" t="n"/>
      <c r="D803" s="5" t="n"/>
      <c r="E803" s="6">
        <f>IF(B803&amp;""="","",IFERROR(INDEX('الطلاب'!$B$6:$B$305,MATCH(B803&amp;"",'الطلاب'!$A$6:$A$305,0))&amp;"","كود غير موجود"))</f>
        <v/>
      </c>
      <c r="F803" s="6">
        <f>IF(B803&amp;""="","",IFERROR(INDEX('الطلاب'!$C$6:$C$305,MATCH(B803&amp;"",'الطلاب'!$A$6:$A$305,0))&amp;"",""))</f>
        <v/>
      </c>
    </row>
    <row r="804">
      <c r="A804" s="18" t="n"/>
      <c r="B804" s="5" t="n"/>
      <c r="C804" s="5" t="n"/>
      <c r="D804" s="5" t="n"/>
      <c r="E804" s="6">
        <f>IF(B804&amp;""="","",IFERROR(INDEX('الطلاب'!$B$6:$B$305,MATCH(B804&amp;"",'الطلاب'!$A$6:$A$305,0))&amp;"","كود غير موجود"))</f>
        <v/>
      </c>
      <c r="F804" s="6">
        <f>IF(B804&amp;""="","",IFERROR(INDEX('الطلاب'!$C$6:$C$305,MATCH(B804&amp;"",'الطلاب'!$A$6:$A$305,0))&amp;"",""))</f>
        <v/>
      </c>
    </row>
    <row r="805">
      <c r="A805" s="18" t="n"/>
      <c r="B805" s="5" t="n"/>
      <c r="C805" s="5" t="n"/>
      <c r="D805" s="5" t="n"/>
      <c r="E805" s="6">
        <f>IF(B805&amp;""="","",IFERROR(INDEX('الطلاب'!$B$6:$B$305,MATCH(B805&amp;"",'الطلاب'!$A$6:$A$305,0))&amp;"","كود غير موجود"))</f>
        <v/>
      </c>
      <c r="F805" s="6">
        <f>IF(B805&amp;""="","",IFERROR(INDEX('الطلاب'!$C$6:$C$305,MATCH(B805&amp;"",'الطلاب'!$A$6:$A$305,0))&amp;"",""))</f>
        <v/>
      </c>
    </row>
    <row r="806">
      <c r="A806" s="18" t="n"/>
      <c r="B806" s="5" t="n"/>
      <c r="C806" s="5" t="n"/>
      <c r="D806" s="5" t="n"/>
      <c r="E806" s="6">
        <f>IF(B806&amp;""="","",IFERROR(INDEX('الطلاب'!$B$6:$B$305,MATCH(B806&amp;"",'الطلاب'!$A$6:$A$305,0))&amp;"","كود غير موجود"))</f>
        <v/>
      </c>
      <c r="F806" s="6">
        <f>IF(B806&amp;""="","",IFERROR(INDEX('الطلاب'!$C$6:$C$305,MATCH(B806&amp;"",'الطلاب'!$A$6:$A$305,0))&amp;"",""))</f>
        <v/>
      </c>
    </row>
    <row r="807">
      <c r="A807" s="18" t="n"/>
      <c r="B807" s="5" t="n"/>
      <c r="C807" s="5" t="n"/>
      <c r="D807" s="5" t="n"/>
      <c r="E807" s="6">
        <f>IF(B807&amp;""="","",IFERROR(INDEX('الطلاب'!$B$6:$B$305,MATCH(B807&amp;"",'الطلاب'!$A$6:$A$305,0))&amp;"","كود غير موجود"))</f>
        <v/>
      </c>
      <c r="F807" s="6">
        <f>IF(B807&amp;""="","",IFERROR(INDEX('الطلاب'!$C$6:$C$305,MATCH(B807&amp;"",'الطلاب'!$A$6:$A$305,0))&amp;"",""))</f>
        <v/>
      </c>
    </row>
    <row r="808">
      <c r="A808" s="18" t="n"/>
      <c r="B808" s="5" t="n"/>
      <c r="C808" s="5" t="n"/>
      <c r="D808" s="5" t="n"/>
      <c r="E808" s="6">
        <f>IF(B808&amp;""="","",IFERROR(INDEX('الطلاب'!$B$6:$B$305,MATCH(B808&amp;"",'الطلاب'!$A$6:$A$305,0))&amp;"","كود غير موجود"))</f>
        <v/>
      </c>
      <c r="F808" s="6">
        <f>IF(B808&amp;""="","",IFERROR(INDEX('الطلاب'!$C$6:$C$305,MATCH(B808&amp;"",'الطلاب'!$A$6:$A$305,0))&amp;"",""))</f>
        <v/>
      </c>
    </row>
    <row r="809">
      <c r="A809" s="18" t="n"/>
      <c r="B809" s="5" t="n"/>
      <c r="C809" s="5" t="n"/>
      <c r="D809" s="5" t="n"/>
      <c r="E809" s="6">
        <f>IF(B809&amp;""="","",IFERROR(INDEX('الطلاب'!$B$6:$B$305,MATCH(B809&amp;"",'الطلاب'!$A$6:$A$305,0))&amp;"","كود غير موجود"))</f>
        <v/>
      </c>
      <c r="F809" s="6">
        <f>IF(B809&amp;""="","",IFERROR(INDEX('الطلاب'!$C$6:$C$305,MATCH(B809&amp;"",'الطلاب'!$A$6:$A$305,0))&amp;"",""))</f>
        <v/>
      </c>
    </row>
    <row r="810">
      <c r="A810" s="18" t="n"/>
      <c r="B810" s="5" t="n"/>
      <c r="C810" s="5" t="n"/>
      <c r="D810" s="5" t="n"/>
      <c r="E810" s="6">
        <f>IF(B810&amp;""="","",IFERROR(INDEX('الطلاب'!$B$6:$B$305,MATCH(B810&amp;"",'الطلاب'!$A$6:$A$305,0))&amp;"","كود غير موجود"))</f>
        <v/>
      </c>
      <c r="F810" s="6">
        <f>IF(B810&amp;""="","",IFERROR(INDEX('الطلاب'!$C$6:$C$305,MATCH(B810&amp;"",'الطلاب'!$A$6:$A$305,0))&amp;"",""))</f>
        <v/>
      </c>
    </row>
    <row r="811">
      <c r="A811" s="18" t="n"/>
      <c r="B811" s="5" t="n"/>
      <c r="C811" s="5" t="n"/>
      <c r="D811" s="5" t="n"/>
      <c r="E811" s="6">
        <f>IF(B811&amp;""="","",IFERROR(INDEX('الطلاب'!$B$6:$B$305,MATCH(B811&amp;"",'الطلاب'!$A$6:$A$305,0))&amp;"","كود غير موجود"))</f>
        <v/>
      </c>
      <c r="F811" s="6">
        <f>IF(B811&amp;""="","",IFERROR(INDEX('الطلاب'!$C$6:$C$305,MATCH(B811&amp;"",'الطلاب'!$A$6:$A$305,0))&amp;"",""))</f>
        <v/>
      </c>
    </row>
    <row r="812">
      <c r="A812" s="18" t="n"/>
      <c r="B812" s="5" t="n"/>
      <c r="C812" s="5" t="n"/>
      <c r="D812" s="5" t="n"/>
      <c r="E812" s="6">
        <f>IF(B812&amp;""="","",IFERROR(INDEX('الطلاب'!$B$6:$B$305,MATCH(B812&amp;"",'الطلاب'!$A$6:$A$305,0))&amp;"","كود غير موجود"))</f>
        <v/>
      </c>
      <c r="F812" s="6">
        <f>IF(B812&amp;""="","",IFERROR(INDEX('الطلاب'!$C$6:$C$305,MATCH(B812&amp;"",'الطلاب'!$A$6:$A$305,0))&amp;"",""))</f>
        <v/>
      </c>
    </row>
    <row r="813">
      <c r="A813" s="18" t="n"/>
      <c r="B813" s="5" t="n"/>
      <c r="C813" s="5" t="n"/>
      <c r="D813" s="5" t="n"/>
      <c r="E813" s="6">
        <f>IF(B813&amp;""="","",IFERROR(INDEX('الطلاب'!$B$6:$B$305,MATCH(B813&amp;"",'الطلاب'!$A$6:$A$305,0))&amp;"","كود غير موجود"))</f>
        <v/>
      </c>
      <c r="F813" s="6">
        <f>IF(B813&amp;""="","",IFERROR(INDEX('الطلاب'!$C$6:$C$305,MATCH(B813&amp;"",'الطلاب'!$A$6:$A$305,0))&amp;"",""))</f>
        <v/>
      </c>
    </row>
    <row r="814">
      <c r="A814" s="18" t="n"/>
      <c r="B814" s="5" t="n"/>
      <c r="C814" s="5" t="n"/>
      <c r="D814" s="5" t="n"/>
      <c r="E814" s="6">
        <f>IF(B814&amp;""="","",IFERROR(INDEX('الطلاب'!$B$6:$B$305,MATCH(B814&amp;"",'الطلاب'!$A$6:$A$305,0))&amp;"","كود غير موجود"))</f>
        <v/>
      </c>
      <c r="F814" s="6">
        <f>IF(B814&amp;""="","",IFERROR(INDEX('الطلاب'!$C$6:$C$305,MATCH(B814&amp;"",'الطلاب'!$A$6:$A$305,0))&amp;"",""))</f>
        <v/>
      </c>
    </row>
    <row r="815">
      <c r="A815" s="18" t="n"/>
      <c r="B815" s="5" t="n"/>
      <c r="C815" s="5" t="n"/>
      <c r="D815" s="5" t="n"/>
      <c r="E815" s="6">
        <f>IF(B815&amp;""="","",IFERROR(INDEX('الطلاب'!$B$6:$B$305,MATCH(B815&amp;"",'الطلاب'!$A$6:$A$305,0))&amp;"","كود غير موجود"))</f>
        <v/>
      </c>
      <c r="F815" s="6">
        <f>IF(B815&amp;""="","",IFERROR(INDEX('الطلاب'!$C$6:$C$305,MATCH(B815&amp;"",'الطلاب'!$A$6:$A$305,0))&amp;"",""))</f>
        <v/>
      </c>
    </row>
    <row r="816">
      <c r="A816" s="18" t="n"/>
      <c r="B816" s="5" t="n"/>
      <c r="C816" s="5" t="n"/>
      <c r="D816" s="5" t="n"/>
      <c r="E816" s="6">
        <f>IF(B816&amp;""="","",IFERROR(INDEX('الطلاب'!$B$6:$B$305,MATCH(B816&amp;"",'الطلاب'!$A$6:$A$305,0))&amp;"","كود غير موجود"))</f>
        <v/>
      </c>
      <c r="F816" s="6">
        <f>IF(B816&amp;""="","",IFERROR(INDEX('الطلاب'!$C$6:$C$305,MATCH(B816&amp;"",'الطلاب'!$A$6:$A$305,0))&amp;"",""))</f>
        <v/>
      </c>
    </row>
    <row r="817">
      <c r="A817" s="18" t="n"/>
      <c r="B817" s="5" t="n"/>
      <c r="C817" s="5" t="n"/>
      <c r="D817" s="5" t="n"/>
      <c r="E817" s="6">
        <f>IF(B817&amp;""="","",IFERROR(INDEX('الطلاب'!$B$6:$B$305,MATCH(B817&amp;"",'الطلاب'!$A$6:$A$305,0))&amp;"","كود غير موجود"))</f>
        <v/>
      </c>
      <c r="F817" s="6">
        <f>IF(B817&amp;""="","",IFERROR(INDEX('الطلاب'!$C$6:$C$305,MATCH(B817&amp;"",'الطلاب'!$A$6:$A$305,0))&amp;"",""))</f>
        <v/>
      </c>
    </row>
    <row r="818">
      <c r="A818" s="18" t="n"/>
      <c r="B818" s="5" t="n"/>
      <c r="C818" s="5" t="n"/>
      <c r="D818" s="5" t="n"/>
      <c r="E818" s="6">
        <f>IF(B818&amp;""="","",IFERROR(INDEX('الطلاب'!$B$6:$B$305,MATCH(B818&amp;"",'الطلاب'!$A$6:$A$305,0))&amp;"","كود غير موجود"))</f>
        <v/>
      </c>
      <c r="F818" s="6">
        <f>IF(B818&amp;""="","",IFERROR(INDEX('الطلاب'!$C$6:$C$305,MATCH(B818&amp;"",'الطلاب'!$A$6:$A$305,0))&amp;"",""))</f>
        <v/>
      </c>
    </row>
    <row r="819">
      <c r="A819" s="18" t="n"/>
      <c r="B819" s="5" t="n"/>
      <c r="C819" s="5" t="n"/>
      <c r="D819" s="5" t="n"/>
      <c r="E819" s="6">
        <f>IF(B819&amp;""="","",IFERROR(INDEX('الطلاب'!$B$6:$B$305,MATCH(B819&amp;"",'الطلاب'!$A$6:$A$305,0))&amp;"","كود غير موجود"))</f>
        <v/>
      </c>
      <c r="F819" s="6">
        <f>IF(B819&amp;""="","",IFERROR(INDEX('الطلاب'!$C$6:$C$305,MATCH(B819&amp;"",'الطلاب'!$A$6:$A$305,0))&amp;"",""))</f>
        <v/>
      </c>
    </row>
    <row r="820">
      <c r="A820" s="18" t="n"/>
      <c r="B820" s="5" t="n"/>
      <c r="C820" s="5" t="n"/>
      <c r="D820" s="5" t="n"/>
      <c r="E820" s="6">
        <f>IF(B820&amp;""="","",IFERROR(INDEX('الطلاب'!$B$6:$B$305,MATCH(B820&amp;"",'الطلاب'!$A$6:$A$305,0))&amp;"","كود غير موجود"))</f>
        <v/>
      </c>
      <c r="F820" s="6">
        <f>IF(B820&amp;""="","",IFERROR(INDEX('الطلاب'!$C$6:$C$305,MATCH(B820&amp;"",'الطلاب'!$A$6:$A$305,0))&amp;"",""))</f>
        <v/>
      </c>
    </row>
    <row r="821">
      <c r="A821" s="18" t="n"/>
      <c r="B821" s="5" t="n"/>
      <c r="C821" s="5" t="n"/>
      <c r="D821" s="5" t="n"/>
      <c r="E821" s="6">
        <f>IF(B821&amp;""="","",IFERROR(INDEX('الطلاب'!$B$6:$B$305,MATCH(B821&amp;"",'الطلاب'!$A$6:$A$305,0))&amp;"","كود غير موجود"))</f>
        <v/>
      </c>
      <c r="F821" s="6">
        <f>IF(B821&amp;""="","",IFERROR(INDEX('الطلاب'!$C$6:$C$305,MATCH(B821&amp;"",'الطلاب'!$A$6:$A$305,0))&amp;"",""))</f>
        <v/>
      </c>
    </row>
    <row r="822">
      <c r="A822" s="18" t="n"/>
      <c r="B822" s="5" t="n"/>
      <c r="C822" s="5" t="n"/>
      <c r="D822" s="5" t="n"/>
      <c r="E822" s="6">
        <f>IF(B822&amp;""="","",IFERROR(INDEX('الطلاب'!$B$6:$B$305,MATCH(B822&amp;"",'الطلاب'!$A$6:$A$305,0))&amp;"","كود غير موجود"))</f>
        <v/>
      </c>
      <c r="F822" s="6">
        <f>IF(B822&amp;""="","",IFERROR(INDEX('الطلاب'!$C$6:$C$305,MATCH(B822&amp;"",'الطلاب'!$A$6:$A$305,0))&amp;"",""))</f>
        <v/>
      </c>
    </row>
    <row r="823">
      <c r="A823" s="18" t="n"/>
      <c r="B823" s="5" t="n"/>
      <c r="C823" s="5" t="n"/>
      <c r="D823" s="5" t="n"/>
      <c r="E823" s="6">
        <f>IF(B823&amp;""="","",IFERROR(INDEX('الطلاب'!$B$6:$B$305,MATCH(B823&amp;"",'الطلاب'!$A$6:$A$305,0))&amp;"","كود غير موجود"))</f>
        <v/>
      </c>
      <c r="F823" s="6">
        <f>IF(B823&amp;""="","",IFERROR(INDEX('الطلاب'!$C$6:$C$305,MATCH(B823&amp;"",'الطلاب'!$A$6:$A$305,0))&amp;"",""))</f>
        <v/>
      </c>
    </row>
    <row r="824">
      <c r="A824" s="18" t="n"/>
      <c r="B824" s="5" t="n"/>
      <c r="C824" s="5" t="n"/>
      <c r="D824" s="5" t="n"/>
      <c r="E824" s="6">
        <f>IF(B824&amp;""="","",IFERROR(INDEX('الطلاب'!$B$6:$B$305,MATCH(B824&amp;"",'الطلاب'!$A$6:$A$305,0))&amp;"","كود غير موجود"))</f>
        <v/>
      </c>
      <c r="F824" s="6">
        <f>IF(B824&amp;""="","",IFERROR(INDEX('الطلاب'!$C$6:$C$305,MATCH(B824&amp;"",'الطلاب'!$A$6:$A$305,0))&amp;"",""))</f>
        <v/>
      </c>
    </row>
    <row r="825">
      <c r="A825" s="18" t="n"/>
      <c r="B825" s="5" t="n"/>
      <c r="C825" s="5" t="n"/>
      <c r="D825" s="5" t="n"/>
      <c r="E825" s="6">
        <f>IF(B825&amp;""="","",IFERROR(INDEX('الطلاب'!$B$6:$B$305,MATCH(B825&amp;"",'الطلاب'!$A$6:$A$305,0))&amp;"","كود غير موجود"))</f>
        <v/>
      </c>
      <c r="F825" s="6">
        <f>IF(B825&amp;""="","",IFERROR(INDEX('الطلاب'!$C$6:$C$305,MATCH(B825&amp;"",'الطلاب'!$A$6:$A$305,0))&amp;"",""))</f>
        <v/>
      </c>
    </row>
    <row r="826">
      <c r="A826" s="18" t="n"/>
      <c r="B826" s="5" t="n"/>
      <c r="C826" s="5" t="n"/>
      <c r="D826" s="5" t="n"/>
      <c r="E826" s="6">
        <f>IF(B826&amp;""="","",IFERROR(INDEX('الطلاب'!$B$6:$B$305,MATCH(B826&amp;"",'الطلاب'!$A$6:$A$305,0))&amp;"","كود غير موجود"))</f>
        <v/>
      </c>
      <c r="F826" s="6">
        <f>IF(B826&amp;""="","",IFERROR(INDEX('الطلاب'!$C$6:$C$305,MATCH(B826&amp;"",'الطلاب'!$A$6:$A$305,0))&amp;"",""))</f>
        <v/>
      </c>
    </row>
    <row r="827">
      <c r="A827" s="18" t="n"/>
      <c r="B827" s="5" t="n"/>
      <c r="C827" s="5" t="n"/>
      <c r="D827" s="5" t="n"/>
      <c r="E827" s="6">
        <f>IF(B827&amp;""="","",IFERROR(INDEX('الطلاب'!$B$6:$B$305,MATCH(B827&amp;"",'الطلاب'!$A$6:$A$305,0))&amp;"","كود غير موجود"))</f>
        <v/>
      </c>
      <c r="F827" s="6">
        <f>IF(B827&amp;""="","",IFERROR(INDEX('الطلاب'!$C$6:$C$305,MATCH(B827&amp;"",'الطلاب'!$A$6:$A$305,0))&amp;"",""))</f>
        <v/>
      </c>
    </row>
    <row r="828">
      <c r="A828" s="18" t="n"/>
      <c r="B828" s="5" t="n"/>
      <c r="C828" s="5" t="n"/>
      <c r="D828" s="5" t="n"/>
      <c r="E828" s="6">
        <f>IF(B828&amp;""="","",IFERROR(INDEX('الطلاب'!$B$6:$B$305,MATCH(B828&amp;"",'الطلاب'!$A$6:$A$305,0))&amp;"","كود غير موجود"))</f>
        <v/>
      </c>
      <c r="F828" s="6">
        <f>IF(B828&amp;""="","",IFERROR(INDEX('الطلاب'!$C$6:$C$305,MATCH(B828&amp;"",'الطلاب'!$A$6:$A$305,0))&amp;"",""))</f>
        <v/>
      </c>
    </row>
    <row r="829">
      <c r="A829" s="18" t="n"/>
      <c r="B829" s="5" t="n"/>
      <c r="C829" s="5" t="n"/>
      <c r="D829" s="5" t="n"/>
      <c r="E829" s="6">
        <f>IF(B829&amp;""="","",IFERROR(INDEX('الطلاب'!$B$6:$B$305,MATCH(B829&amp;"",'الطلاب'!$A$6:$A$305,0))&amp;"","كود غير موجود"))</f>
        <v/>
      </c>
      <c r="F829" s="6">
        <f>IF(B829&amp;""="","",IFERROR(INDEX('الطلاب'!$C$6:$C$305,MATCH(B829&amp;"",'الطلاب'!$A$6:$A$305,0))&amp;"",""))</f>
        <v/>
      </c>
    </row>
    <row r="830">
      <c r="A830" s="18" t="n"/>
      <c r="B830" s="5" t="n"/>
      <c r="C830" s="5" t="n"/>
      <c r="D830" s="5" t="n"/>
      <c r="E830" s="6">
        <f>IF(B830&amp;""="","",IFERROR(INDEX('الطلاب'!$B$6:$B$305,MATCH(B830&amp;"",'الطلاب'!$A$6:$A$305,0))&amp;"","كود غير موجود"))</f>
        <v/>
      </c>
      <c r="F830" s="6">
        <f>IF(B830&amp;""="","",IFERROR(INDEX('الطلاب'!$C$6:$C$305,MATCH(B830&amp;"",'الطلاب'!$A$6:$A$305,0))&amp;"",""))</f>
        <v/>
      </c>
    </row>
    <row r="831">
      <c r="A831" s="18" t="n"/>
      <c r="B831" s="5" t="n"/>
      <c r="C831" s="5" t="n"/>
      <c r="D831" s="5" t="n"/>
      <c r="E831" s="6">
        <f>IF(B831&amp;""="","",IFERROR(INDEX('الطلاب'!$B$6:$B$305,MATCH(B831&amp;"",'الطلاب'!$A$6:$A$305,0))&amp;"","كود غير موجود"))</f>
        <v/>
      </c>
      <c r="F831" s="6">
        <f>IF(B831&amp;""="","",IFERROR(INDEX('الطلاب'!$C$6:$C$305,MATCH(B831&amp;"",'الطلاب'!$A$6:$A$305,0))&amp;"",""))</f>
        <v/>
      </c>
    </row>
    <row r="832">
      <c r="A832" s="18" t="n"/>
      <c r="B832" s="5" t="n"/>
      <c r="C832" s="5" t="n"/>
      <c r="D832" s="5" t="n"/>
      <c r="E832" s="6">
        <f>IF(B832&amp;""="","",IFERROR(INDEX('الطلاب'!$B$6:$B$305,MATCH(B832&amp;"",'الطلاب'!$A$6:$A$305,0))&amp;"","كود غير موجود"))</f>
        <v/>
      </c>
      <c r="F832" s="6">
        <f>IF(B832&amp;""="","",IFERROR(INDEX('الطلاب'!$C$6:$C$305,MATCH(B832&amp;"",'الطلاب'!$A$6:$A$305,0))&amp;"",""))</f>
        <v/>
      </c>
    </row>
    <row r="833">
      <c r="A833" s="18" t="n"/>
      <c r="B833" s="5" t="n"/>
      <c r="C833" s="5" t="n"/>
      <c r="D833" s="5" t="n"/>
      <c r="E833" s="6">
        <f>IF(B833&amp;""="","",IFERROR(INDEX('الطلاب'!$B$6:$B$305,MATCH(B833&amp;"",'الطلاب'!$A$6:$A$305,0))&amp;"","كود غير موجود"))</f>
        <v/>
      </c>
      <c r="F833" s="6">
        <f>IF(B833&amp;""="","",IFERROR(INDEX('الطلاب'!$C$6:$C$305,MATCH(B833&amp;"",'الطلاب'!$A$6:$A$305,0))&amp;"",""))</f>
        <v/>
      </c>
    </row>
    <row r="834">
      <c r="A834" s="18" t="n"/>
      <c r="B834" s="5" t="n"/>
      <c r="C834" s="5" t="n"/>
      <c r="D834" s="5" t="n"/>
      <c r="E834" s="6">
        <f>IF(B834&amp;""="","",IFERROR(INDEX('الطلاب'!$B$6:$B$305,MATCH(B834&amp;"",'الطلاب'!$A$6:$A$305,0))&amp;"","كود غير موجود"))</f>
        <v/>
      </c>
      <c r="F834" s="6">
        <f>IF(B834&amp;""="","",IFERROR(INDEX('الطلاب'!$C$6:$C$305,MATCH(B834&amp;"",'الطلاب'!$A$6:$A$305,0))&amp;"",""))</f>
        <v/>
      </c>
    </row>
    <row r="835">
      <c r="A835" s="18" t="n"/>
      <c r="B835" s="5" t="n"/>
      <c r="C835" s="5" t="n"/>
      <c r="D835" s="5" t="n"/>
      <c r="E835" s="6">
        <f>IF(B835&amp;""="","",IFERROR(INDEX('الطلاب'!$B$6:$B$305,MATCH(B835&amp;"",'الطلاب'!$A$6:$A$305,0))&amp;"","كود غير موجود"))</f>
        <v/>
      </c>
      <c r="F835" s="6">
        <f>IF(B835&amp;""="","",IFERROR(INDEX('الطلاب'!$C$6:$C$305,MATCH(B835&amp;"",'الطلاب'!$A$6:$A$305,0))&amp;"",""))</f>
        <v/>
      </c>
    </row>
    <row r="836">
      <c r="A836" s="18" t="n"/>
      <c r="B836" s="5" t="n"/>
      <c r="C836" s="5" t="n"/>
      <c r="D836" s="5" t="n"/>
      <c r="E836" s="6">
        <f>IF(B836&amp;""="","",IFERROR(INDEX('الطلاب'!$B$6:$B$305,MATCH(B836&amp;"",'الطلاب'!$A$6:$A$305,0))&amp;"","كود غير موجود"))</f>
        <v/>
      </c>
      <c r="F836" s="6">
        <f>IF(B836&amp;""="","",IFERROR(INDEX('الطلاب'!$C$6:$C$305,MATCH(B836&amp;"",'الطلاب'!$A$6:$A$305,0))&amp;"",""))</f>
        <v/>
      </c>
    </row>
    <row r="837">
      <c r="A837" s="18" t="n"/>
      <c r="B837" s="5" t="n"/>
      <c r="C837" s="5" t="n"/>
      <c r="D837" s="5" t="n"/>
      <c r="E837" s="6">
        <f>IF(B837&amp;""="","",IFERROR(INDEX('الطلاب'!$B$6:$B$305,MATCH(B837&amp;"",'الطلاب'!$A$6:$A$305,0))&amp;"","كود غير موجود"))</f>
        <v/>
      </c>
      <c r="F837" s="6">
        <f>IF(B837&amp;""="","",IFERROR(INDEX('الطلاب'!$C$6:$C$305,MATCH(B837&amp;"",'الطلاب'!$A$6:$A$305,0))&amp;"",""))</f>
        <v/>
      </c>
    </row>
    <row r="838">
      <c r="A838" s="18" t="n"/>
      <c r="B838" s="5" t="n"/>
      <c r="C838" s="5" t="n"/>
      <c r="D838" s="5" t="n"/>
      <c r="E838" s="6">
        <f>IF(B838&amp;""="","",IFERROR(INDEX('الطلاب'!$B$6:$B$305,MATCH(B838&amp;"",'الطلاب'!$A$6:$A$305,0))&amp;"","كود غير موجود"))</f>
        <v/>
      </c>
      <c r="F838" s="6">
        <f>IF(B838&amp;""="","",IFERROR(INDEX('الطلاب'!$C$6:$C$305,MATCH(B838&amp;"",'الطلاب'!$A$6:$A$305,0))&amp;"",""))</f>
        <v/>
      </c>
    </row>
    <row r="839">
      <c r="A839" s="18" t="n"/>
      <c r="B839" s="5" t="n"/>
      <c r="C839" s="5" t="n"/>
      <c r="D839" s="5" t="n"/>
      <c r="E839" s="6">
        <f>IF(B839&amp;""="","",IFERROR(INDEX('الطلاب'!$B$6:$B$305,MATCH(B839&amp;"",'الطلاب'!$A$6:$A$305,0))&amp;"","كود غير موجود"))</f>
        <v/>
      </c>
      <c r="F839" s="6">
        <f>IF(B839&amp;""="","",IFERROR(INDEX('الطلاب'!$C$6:$C$305,MATCH(B839&amp;"",'الطلاب'!$A$6:$A$305,0))&amp;"",""))</f>
        <v/>
      </c>
    </row>
    <row r="840">
      <c r="A840" s="18" t="n"/>
      <c r="B840" s="5" t="n"/>
      <c r="C840" s="5" t="n"/>
      <c r="D840" s="5" t="n"/>
      <c r="E840" s="6">
        <f>IF(B840&amp;""="","",IFERROR(INDEX('الطلاب'!$B$6:$B$305,MATCH(B840&amp;"",'الطلاب'!$A$6:$A$305,0))&amp;"","كود غير موجود"))</f>
        <v/>
      </c>
      <c r="F840" s="6">
        <f>IF(B840&amp;""="","",IFERROR(INDEX('الطلاب'!$C$6:$C$305,MATCH(B840&amp;"",'الطلاب'!$A$6:$A$305,0))&amp;"",""))</f>
        <v/>
      </c>
    </row>
    <row r="841">
      <c r="A841" s="18" t="n"/>
      <c r="B841" s="5" t="n"/>
      <c r="C841" s="5" t="n"/>
      <c r="D841" s="5" t="n"/>
      <c r="E841" s="6">
        <f>IF(B841&amp;""="","",IFERROR(INDEX('الطلاب'!$B$6:$B$305,MATCH(B841&amp;"",'الطلاب'!$A$6:$A$305,0))&amp;"","كود غير موجود"))</f>
        <v/>
      </c>
      <c r="F841" s="6">
        <f>IF(B841&amp;""="","",IFERROR(INDEX('الطلاب'!$C$6:$C$305,MATCH(B841&amp;"",'الطلاب'!$A$6:$A$305,0))&amp;"",""))</f>
        <v/>
      </c>
    </row>
    <row r="842">
      <c r="A842" s="18" t="n"/>
      <c r="B842" s="5" t="n"/>
      <c r="C842" s="5" t="n"/>
      <c r="D842" s="5" t="n"/>
      <c r="E842" s="6">
        <f>IF(B842&amp;""="","",IFERROR(INDEX('الطلاب'!$B$6:$B$305,MATCH(B842&amp;"",'الطلاب'!$A$6:$A$305,0))&amp;"","كود غير موجود"))</f>
        <v/>
      </c>
      <c r="F842" s="6">
        <f>IF(B842&amp;""="","",IFERROR(INDEX('الطلاب'!$C$6:$C$305,MATCH(B842&amp;"",'الطلاب'!$A$6:$A$305,0))&amp;"",""))</f>
        <v/>
      </c>
    </row>
    <row r="843">
      <c r="A843" s="18" t="n"/>
      <c r="B843" s="5" t="n"/>
      <c r="C843" s="5" t="n"/>
      <c r="D843" s="5" t="n"/>
      <c r="E843" s="6">
        <f>IF(B843&amp;""="","",IFERROR(INDEX('الطلاب'!$B$6:$B$305,MATCH(B843&amp;"",'الطلاب'!$A$6:$A$305,0))&amp;"","كود غير موجود"))</f>
        <v/>
      </c>
      <c r="F843" s="6">
        <f>IF(B843&amp;""="","",IFERROR(INDEX('الطلاب'!$C$6:$C$305,MATCH(B843&amp;"",'الطلاب'!$A$6:$A$305,0))&amp;"",""))</f>
        <v/>
      </c>
    </row>
    <row r="844">
      <c r="A844" s="18" t="n"/>
      <c r="B844" s="5" t="n"/>
      <c r="C844" s="5" t="n"/>
      <c r="D844" s="5" t="n"/>
      <c r="E844" s="6">
        <f>IF(B844&amp;""="","",IFERROR(INDEX('الطلاب'!$B$6:$B$305,MATCH(B844&amp;"",'الطلاب'!$A$6:$A$305,0))&amp;"","كود غير موجود"))</f>
        <v/>
      </c>
      <c r="F844" s="6">
        <f>IF(B844&amp;""="","",IFERROR(INDEX('الطلاب'!$C$6:$C$305,MATCH(B844&amp;"",'الطلاب'!$A$6:$A$305,0))&amp;"",""))</f>
        <v/>
      </c>
    </row>
    <row r="845">
      <c r="A845" s="18" t="n"/>
      <c r="B845" s="5" t="n"/>
      <c r="C845" s="5" t="n"/>
      <c r="D845" s="5" t="n"/>
      <c r="E845" s="6">
        <f>IF(B845&amp;""="","",IFERROR(INDEX('الطلاب'!$B$6:$B$305,MATCH(B845&amp;"",'الطلاب'!$A$6:$A$305,0))&amp;"","كود غير موجود"))</f>
        <v/>
      </c>
      <c r="F845" s="6">
        <f>IF(B845&amp;""="","",IFERROR(INDEX('الطلاب'!$C$6:$C$305,MATCH(B845&amp;"",'الطلاب'!$A$6:$A$305,0))&amp;"",""))</f>
        <v/>
      </c>
    </row>
    <row r="846">
      <c r="A846" s="18" t="n"/>
      <c r="B846" s="5" t="n"/>
      <c r="C846" s="5" t="n"/>
      <c r="D846" s="5" t="n"/>
      <c r="E846" s="6">
        <f>IF(B846&amp;""="","",IFERROR(INDEX('الطلاب'!$B$6:$B$305,MATCH(B846&amp;"",'الطلاب'!$A$6:$A$305,0))&amp;"","كود غير موجود"))</f>
        <v/>
      </c>
      <c r="F846" s="6">
        <f>IF(B846&amp;""="","",IFERROR(INDEX('الطلاب'!$C$6:$C$305,MATCH(B846&amp;"",'الطلاب'!$A$6:$A$305,0))&amp;"",""))</f>
        <v/>
      </c>
    </row>
    <row r="847">
      <c r="A847" s="18" t="n"/>
      <c r="B847" s="5" t="n"/>
      <c r="C847" s="5" t="n"/>
      <c r="D847" s="5" t="n"/>
      <c r="E847" s="6">
        <f>IF(B847&amp;""="","",IFERROR(INDEX('الطلاب'!$B$6:$B$305,MATCH(B847&amp;"",'الطلاب'!$A$6:$A$305,0))&amp;"","كود غير موجود"))</f>
        <v/>
      </c>
      <c r="F847" s="6">
        <f>IF(B847&amp;""="","",IFERROR(INDEX('الطلاب'!$C$6:$C$305,MATCH(B847&amp;"",'الطلاب'!$A$6:$A$305,0))&amp;"",""))</f>
        <v/>
      </c>
    </row>
    <row r="848">
      <c r="A848" s="18" t="n"/>
      <c r="B848" s="5" t="n"/>
      <c r="C848" s="5" t="n"/>
      <c r="D848" s="5" t="n"/>
      <c r="E848" s="6">
        <f>IF(B848&amp;""="","",IFERROR(INDEX('الطلاب'!$B$6:$B$305,MATCH(B848&amp;"",'الطلاب'!$A$6:$A$305,0))&amp;"","كود غير موجود"))</f>
        <v/>
      </c>
      <c r="F848" s="6">
        <f>IF(B848&amp;""="","",IFERROR(INDEX('الطلاب'!$C$6:$C$305,MATCH(B848&amp;"",'الطلاب'!$A$6:$A$305,0))&amp;"",""))</f>
        <v/>
      </c>
    </row>
    <row r="849">
      <c r="A849" s="18" t="n"/>
      <c r="B849" s="5" t="n"/>
      <c r="C849" s="5" t="n"/>
      <c r="D849" s="5" t="n"/>
      <c r="E849" s="6">
        <f>IF(B849&amp;""="","",IFERROR(INDEX('الطلاب'!$B$6:$B$305,MATCH(B849&amp;"",'الطلاب'!$A$6:$A$305,0))&amp;"","كود غير موجود"))</f>
        <v/>
      </c>
      <c r="F849" s="6">
        <f>IF(B849&amp;""="","",IFERROR(INDEX('الطلاب'!$C$6:$C$305,MATCH(B849&amp;"",'الطلاب'!$A$6:$A$305,0))&amp;"",""))</f>
        <v/>
      </c>
    </row>
    <row r="850">
      <c r="A850" s="18" t="n"/>
      <c r="B850" s="5" t="n"/>
      <c r="C850" s="5" t="n"/>
      <c r="D850" s="5" t="n"/>
      <c r="E850" s="6">
        <f>IF(B850&amp;""="","",IFERROR(INDEX('الطلاب'!$B$6:$B$305,MATCH(B850&amp;"",'الطلاب'!$A$6:$A$305,0))&amp;"","كود غير موجود"))</f>
        <v/>
      </c>
      <c r="F850" s="6">
        <f>IF(B850&amp;""="","",IFERROR(INDEX('الطلاب'!$C$6:$C$305,MATCH(B850&amp;"",'الطلاب'!$A$6:$A$305,0))&amp;"",""))</f>
        <v/>
      </c>
    </row>
    <row r="851">
      <c r="A851" s="18" t="n"/>
      <c r="B851" s="5" t="n"/>
      <c r="C851" s="5" t="n"/>
      <c r="D851" s="5" t="n"/>
      <c r="E851" s="6">
        <f>IF(B851&amp;""="","",IFERROR(INDEX('الطلاب'!$B$6:$B$305,MATCH(B851&amp;"",'الطلاب'!$A$6:$A$305,0))&amp;"","كود غير موجود"))</f>
        <v/>
      </c>
      <c r="F851" s="6">
        <f>IF(B851&amp;""="","",IFERROR(INDEX('الطلاب'!$C$6:$C$305,MATCH(B851&amp;"",'الطلاب'!$A$6:$A$305,0))&amp;"",""))</f>
        <v/>
      </c>
    </row>
    <row r="852">
      <c r="A852" s="18" t="n"/>
      <c r="B852" s="5" t="n"/>
      <c r="C852" s="5" t="n"/>
      <c r="D852" s="5" t="n"/>
      <c r="E852" s="6">
        <f>IF(B852&amp;""="","",IFERROR(INDEX('الطلاب'!$B$6:$B$305,MATCH(B852&amp;"",'الطلاب'!$A$6:$A$305,0))&amp;"","كود غير موجود"))</f>
        <v/>
      </c>
      <c r="F852" s="6">
        <f>IF(B852&amp;""="","",IFERROR(INDEX('الطلاب'!$C$6:$C$305,MATCH(B852&amp;"",'الطلاب'!$A$6:$A$305,0))&amp;"",""))</f>
        <v/>
      </c>
    </row>
    <row r="853">
      <c r="A853" s="18" t="n"/>
      <c r="B853" s="5" t="n"/>
      <c r="C853" s="5" t="n"/>
      <c r="D853" s="5" t="n"/>
      <c r="E853" s="6">
        <f>IF(B853&amp;""="","",IFERROR(INDEX('الطلاب'!$B$6:$B$305,MATCH(B853&amp;"",'الطلاب'!$A$6:$A$305,0))&amp;"","كود غير موجود"))</f>
        <v/>
      </c>
      <c r="F853" s="6">
        <f>IF(B853&amp;""="","",IFERROR(INDEX('الطلاب'!$C$6:$C$305,MATCH(B853&amp;"",'الطلاب'!$A$6:$A$305,0))&amp;"",""))</f>
        <v/>
      </c>
    </row>
    <row r="854">
      <c r="A854" s="18" t="n"/>
      <c r="B854" s="5" t="n"/>
      <c r="C854" s="5" t="n"/>
      <c r="D854" s="5" t="n"/>
      <c r="E854" s="6">
        <f>IF(B854&amp;""="","",IFERROR(INDEX('الطلاب'!$B$6:$B$305,MATCH(B854&amp;"",'الطلاب'!$A$6:$A$305,0))&amp;"","كود غير موجود"))</f>
        <v/>
      </c>
      <c r="F854" s="6">
        <f>IF(B854&amp;""="","",IFERROR(INDEX('الطلاب'!$C$6:$C$305,MATCH(B854&amp;"",'الطلاب'!$A$6:$A$305,0))&amp;"",""))</f>
        <v/>
      </c>
    </row>
    <row r="855">
      <c r="A855" s="18" t="n"/>
      <c r="B855" s="5" t="n"/>
      <c r="C855" s="5" t="n"/>
      <c r="D855" s="5" t="n"/>
      <c r="E855" s="6">
        <f>IF(B855&amp;""="","",IFERROR(INDEX('الطلاب'!$B$6:$B$305,MATCH(B855&amp;"",'الطلاب'!$A$6:$A$305,0))&amp;"","كود غير موجود"))</f>
        <v/>
      </c>
      <c r="F855" s="6">
        <f>IF(B855&amp;""="","",IFERROR(INDEX('الطلاب'!$C$6:$C$305,MATCH(B855&amp;"",'الطلاب'!$A$6:$A$305,0))&amp;"",""))</f>
        <v/>
      </c>
    </row>
    <row r="856">
      <c r="A856" s="18" t="n"/>
      <c r="B856" s="5" t="n"/>
      <c r="C856" s="5" t="n"/>
      <c r="D856" s="5" t="n"/>
      <c r="E856" s="6">
        <f>IF(B856&amp;""="","",IFERROR(INDEX('الطلاب'!$B$6:$B$305,MATCH(B856&amp;"",'الطلاب'!$A$6:$A$305,0))&amp;"","كود غير موجود"))</f>
        <v/>
      </c>
      <c r="F856" s="6">
        <f>IF(B856&amp;""="","",IFERROR(INDEX('الطلاب'!$C$6:$C$305,MATCH(B856&amp;"",'الطلاب'!$A$6:$A$305,0))&amp;"",""))</f>
        <v/>
      </c>
    </row>
    <row r="857">
      <c r="A857" s="18" t="n"/>
      <c r="B857" s="5" t="n"/>
      <c r="C857" s="5" t="n"/>
      <c r="D857" s="5" t="n"/>
      <c r="E857" s="6">
        <f>IF(B857&amp;""="","",IFERROR(INDEX('الطلاب'!$B$6:$B$305,MATCH(B857&amp;"",'الطلاب'!$A$6:$A$305,0))&amp;"","كود غير موجود"))</f>
        <v/>
      </c>
      <c r="F857" s="6">
        <f>IF(B857&amp;""="","",IFERROR(INDEX('الطلاب'!$C$6:$C$305,MATCH(B857&amp;"",'الطلاب'!$A$6:$A$305,0))&amp;"",""))</f>
        <v/>
      </c>
    </row>
    <row r="858">
      <c r="A858" s="18" t="n"/>
      <c r="B858" s="5" t="n"/>
      <c r="C858" s="5" t="n"/>
      <c r="D858" s="5" t="n"/>
      <c r="E858" s="6">
        <f>IF(B858&amp;""="","",IFERROR(INDEX('الطلاب'!$B$6:$B$305,MATCH(B858&amp;"",'الطلاب'!$A$6:$A$305,0))&amp;"","كود غير موجود"))</f>
        <v/>
      </c>
      <c r="F858" s="6">
        <f>IF(B858&amp;""="","",IFERROR(INDEX('الطلاب'!$C$6:$C$305,MATCH(B858&amp;"",'الطلاب'!$A$6:$A$305,0))&amp;"",""))</f>
        <v/>
      </c>
    </row>
    <row r="859">
      <c r="A859" s="18" t="n"/>
      <c r="B859" s="5" t="n"/>
      <c r="C859" s="5" t="n"/>
      <c r="D859" s="5" t="n"/>
      <c r="E859" s="6">
        <f>IF(B859&amp;""="","",IFERROR(INDEX('الطلاب'!$B$6:$B$305,MATCH(B859&amp;"",'الطلاب'!$A$6:$A$305,0))&amp;"","كود غير موجود"))</f>
        <v/>
      </c>
      <c r="F859" s="6">
        <f>IF(B859&amp;""="","",IFERROR(INDEX('الطلاب'!$C$6:$C$305,MATCH(B859&amp;"",'الطلاب'!$A$6:$A$305,0))&amp;"",""))</f>
        <v/>
      </c>
    </row>
    <row r="860">
      <c r="A860" s="18" t="n"/>
      <c r="B860" s="5" t="n"/>
      <c r="C860" s="5" t="n"/>
      <c r="D860" s="5" t="n"/>
      <c r="E860" s="6">
        <f>IF(B860&amp;""="","",IFERROR(INDEX('الطلاب'!$B$6:$B$305,MATCH(B860&amp;"",'الطلاب'!$A$6:$A$305,0))&amp;"","كود غير موجود"))</f>
        <v/>
      </c>
      <c r="F860" s="6">
        <f>IF(B860&amp;""="","",IFERROR(INDEX('الطلاب'!$C$6:$C$305,MATCH(B860&amp;"",'الطلاب'!$A$6:$A$305,0))&amp;"",""))</f>
        <v/>
      </c>
    </row>
    <row r="861">
      <c r="A861" s="18" t="n"/>
      <c r="B861" s="5" t="n"/>
      <c r="C861" s="5" t="n"/>
      <c r="D861" s="5" t="n"/>
      <c r="E861" s="6">
        <f>IF(B861&amp;""="","",IFERROR(INDEX('الطلاب'!$B$6:$B$305,MATCH(B861&amp;"",'الطلاب'!$A$6:$A$305,0))&amp;"","كود غير موجود"))</f>
        <v/>
      </c>
      <c r="F861" s="6">
        <f>IF(B861&amp;""="","",IFERROR(INDEX('الطلاب'!$C$6:$C$305,MATCH(B861&amp;"",'الطلاب'!$A$6:$A$305,0))&amp;"",""))</f>
        <v/>
      </c>
    </row>
    <row r="862">
      <c r="A862" s="18" t="n"/>
      <c r="B862" s="5" t="n"/>
      <c r="C862" s="5" t="n"/>
      <c r="D862" s="5" t="n"/>
      <c r="E862" s="6">
        <f>IF(B862&amp;""="","",IFERROR(INDEX('الطلاب'!$B$6:$B$305,MATCH(B862&amp;"",'الطلاب'!$A$6:$A$305,0))&amp;"","كود غير موجود"))</f>
        <v/>
      </c>
      <c r="F862" s="6">
        <f>IF(B862&amp;""="","",IFERROR(INDEX('الطلاب'!$C$6:$C$305,MATCH(B862&amp;"",'الطلاب'!$A$6:$A$305,0))&amp;"",""))</f>
        <v/>
      </c>
    </row>
    <row r="863">
      <c r="A863" s="18" t="n"/>
      <c r="B863" s="5" t="n"/>
      <c r="C863" s="5" t="n"/>
      <c r="D863" s="5" t="n"/>
      <c r="E863" s="6">
        <f>IF(B863&amp;""="","",IFERROR(INDEX('الطلاب'!$B$6:$B$305,MATCH(B863&amp;"",'الطلاب'!$A$6:$A$305,0))&amp;"","كود غير موجود"))</f>
        <v/>
      </c>
      <c r="F863" s="6">
        <f>IF(B863&amp;""="","",IFERROR(INDEX('الطلاب'!$C$6:$C$305,MATCH(B863&amp;"",'الطلاب'!$A$6:$A$305,0))&amp;"",""))</f>
        <v/>
      </c>
    </row>
    <row r="864">
      <c r="A864" s="18" t="n"/>
      <c r="B864" s="5" t="n"/>
      <c r="C864" s="5" t="n"/>
      <c r="D864" s="5" t="n"/>
      <c r="E864" s="6">
        <f>IF(B864&amp;""="","",IFERROR(INDEX('الطلاب'!$B$6:$B$305,MATCH(B864&amp;"",'الطلاب'!$A$6:$A$305,0))&amp;"","كود غير موجود"))</f>
        <v/>
      </c>
      <c r="F864" s="6">
        <f>IF(B864&amp;""="","",IFERROR(INDEX('الطلاب'!$C$6:$C$305,MATCH(B864&amp;"",'الطلاب'!$A$6:$A$305,0))&amp;"",""))</f>
        <v/>
      </c>
    </row>
    <row r="865">
      <c r="A865" s="18" t="n"/>
      <c r="B865" s="5" t="n"/>
      <c r="C865" s="5" t="n"/>
      <c r="D865" s="5" t="n"/>
      <c r="E865" s="6">
        <f>IF(B865&amp;""="","",IFERROR(INDEX('الطلاب'!$B$6:$B$305,MATCH(B865&amp;"",'الطلاب'!$A$6:$A$305,0))&amp;"","كود غير موجود"))</f>
        <v/>
      </c>
      <c r="F865" s="6">
        <f>IF(B865&amp;""="","",IFERROR(INDEX('الطلاب'!$C$6:$C$305,MATCH(B865&amp;"",'الطلاب'!$A$6:$A$305,0))&amp;"",""))</f>
        <v/>
      </c>
    </row>
    <row r="866">
      <c r="A866" s="18" t="n"/>
      <c r="B866" s="5" t="n"/>
      <c r="C866" s="5" t="n"/>
      <c r="D866" s="5" t="n"/>
      <c r="E866" s="6">
        <f>IF(B866&amp;""="","",IFERROR(INDEX('الطلاب'!$B$6:$B$305,MATCH(B866&amp;"",'الطلاب'!$A$6:$A$305,0))&amp;"","كود غير موجود"))</f>
        <v/>
      </c>
      <c r="F866" s="6">
        <f>IF(B866&amp;""="","",IFERROR(INDEX('الطلاب'!$C$6:$C$305,MATCH(B866&amp;"",'الطلاب'!$A$6:$A$305,0))&amp;"",""))</f>
        <v/>
      </c>
    </row>
    <row r="867">
      <c r="A867" s="18" t="n"/>
      <c r="B867" s="5" t="n"/>
      <c r="C867" s="5" t="n"/>
      <c r="D867" s="5" t="n"/>
      <c r="E867" s="6">
        <f>IF(B867&amp;""="","",IFERROR(INDEX('الطلاب'!$B$6:$B$305,MATCH(B867&amp;"",'الطلاب'!$A$6:$A$305,0))&amp;"","كود غير موجود"))</f>
        <v/>
      </c>
      <c r="F867" s="6">
        <f>IF(B867&amp;""="","",IFERROR(INDEX('الطلاب'!$C$6:$C$305,MATCH(B867&amp;"",'الطلاب'!$A$6:$A$305,0))&amp;"",""))</f>
        <v/>
      </c>
    </row>
    <row r="868">
      <c r="A868" s="18" t="n"/>
      <c r="B868" s="5" t="n"/>
      <c r="C868" s="5" t="n"/>
      <c r="D868" s="5" t="n"/>
      <c r="E868" s="6">
        <f>IF(B868&amp;""="","",IFERROR(INDEX('الطلاب'!$B$6:$B$305,MATCH(B868&amp;"",'الطلاب'!$A$6:$A$305,0))&amp;"","كود غير موجود"))</f>
        <v/>
      </c>
      <c r="F868" s="6">
        <f>IF(B868&amp;""="","",IFERROR(INDEX('الطلاب'!$C$6:$C$305,MATCH(B868&amp;"",'الطلاب'!$A$6:$A$305,0))&amp;"",""))</f>
        <v/>
      </c>
    </row>
    <row r="869">
      <c r="A869" s="18" t="n"/>
      <c r="B869" s="5" t="n"/>
      <c r="C869" s="5" t="n"/>
      <c r="D869" s="5" t="n"/>
      <c r="E869" s="6">
        <f>IF(B869&amp;""="","",IFERROR(INDEX('الطلاب'!$B$6:$B$305,MATCH(B869&amp;"",'الطلاب'!$A$6:$A$305,0))&amp;"","كود غير موجود"))</f>
        <v/>
      </c>
      <c r="F869" s="6">
        <f>IF(B869&amp;""="","",IFERROR(INDEX('الطلاب'!$C$6:$C$305,MATCH(B869&amp;"",'الطلاب'!$A$6:$A$305,0))&amp;"",""))</f>
        <v/>
      </c>
    </row>
    <row r="870">
      <c r="A870" s="18" t="n"/>
      <c r="B870" s="5" t="n"/>
      <c r="C870" s="5" t="n"/>
      <c r="D870" s="5" t="n"/>
      <c r="E870" s="6">
        <f>IF(B870&amp;""="","",IFERROR(INDEX('الطلاب'!$B$6:$B$305,MATCH(B870&amp;"",'الطلاب'!$A$6:$A$305,0))&amp;"","كود غير موجود"))</f>
        <v/>
      </c>
      <c r="F870" s="6">
        <f>IF(B870&amp;""="","",IFERROR(INDEX('الطلاب'!$C$6:$C$305,MATCH(B870&amp;"",'الطلاب'!$A$6:$A$305,0))&amp;"",""))</f>
        <v/>
      </c>
    </row>
    <row r="871">
      <c r="A871" s="18" t="n"/>
      <c r="B871" s="5" t="n"/>
      <c r="C871" s="5" t="n"/>
      <c r="D871" s="5" t="n"/>
      <c r="E871" s="6">
        <f>IF(B871&amp;""="","",IFERROR(INDEX('الطلاب'!$B$6:$B$305,MATCH(B871&amp;"",'الطلاب'!$A$6:$A$305,0))&amp;"","كود غير موجود"))</f>
        <v/>
      </c>
      <c r="F871" s="6">
        <f>IF(B871&amp;""="","",IFERROR(INDEX('الطلاب'!$C$6:$C$305,MATCH(B871&amp;"",'الطلاب'!$A$6:$A$305,0))&amp;"",""))</f>
        <v/>
      </c>
    </row>
    <row r="872">
      <c r="A872" s="18" t="n"/>
      <c r="B872" s="5" t="n"/>
      <c r="C872" s="5" t="n"/>
      <c r="D872" s="5" t="n"/>
      <c r="E872" s="6">
        <f>IF(B872&amp;""="","",IFERROR(INDEX('الطلاب'!$B$6:$B$305,MATCH(B872&amp;"",'الطلاب'!$A$6:$A$305,0))&amp;"","كود غير موجود"))</f>
        <v/>
      </c>
      <c r="F872" s="6">
        <f>IF(B872&amp;""="","",IFERROR(INDEX('الطلاب'!$C$6:$C$305,MATCH(B872&amp;"",'الطلاب'!$A$6:$A$305,0))&amp;"",""))</f>
        <v/>
      </c>
    </row>
    <row r="873">
      <c r="A873" s="18" t="n"/>
      <c r="B873" s="5" t="n"/>
      <c r="C873" s="5" t="n"/>
      <c r="D873" s="5" t="n"/>
      <c r="E873" s="6">
        <f>IF(B873&amp;""="","",IFERROR(INDEX('الطلاب'!$B$6:$B$305,MATCH(B873&amp;"",'الطلاب'!$A$6:$A$305,0))&amp;"","كود غير موجود"))</f>
        <v/>
      </c>
      <c r="F873" s="6">
        <f>IF(B873&amp;""="","",IFERROR(INDEX('الطلاب'!$C$6:$C$305,MATCH(B873&amp;"",'الطلاب'!$A$6:$A$305,0))&amp;"",""))</f>
        <v/>
      </c>
    </row>
    <row r="874">
      <c r="A874" s="18" t="n"/>
      <c r="B874" s="5" t="n"/>
      <c r="C874" s="5" t="n"/>
      <c r="D874" s="5" t="n"/>
      <c r="E874" s="6">
        <f>IF(B874&amp;""="","",IFERROR(INDEX('الطلاب'!$B$6:$B$305,MATCH(B874&amp;"",'الطلاب'!$A$6:$A$305,0))&amp;"","كود غير موجود"))</f>
        <v/>
      </c>
      <c r="F874" s="6">
        <f>IF(B874&amp;""="","",IFERROR(INDEX('الطلاب'!$C$6:$C$305,MATCH(B874&amp;"",'الطلاب'!$A$6:$A$305,0))&amp;"",""))</f>
        <v/>
      </c>
    </row>
    <row r="875">
      <c r="A875" s="18" t="n"/>
      <c r="B875" s="5" t="n"/>
      <c r="C875" s="5" t="n"/>
      <c r="D875" s="5" t="n"/>
      <c r="E875" s="6">
        <f>IF(B875&amp;""="","",IFERROR(INDEX('الطلاب'!$B$6:$B$305,MATCH(B875&amp;"",'الطلاب'!$A$6:$A$305,0))&amp;"","كود غير موجود"))</f>
        <v/>
      </c>
      <c r="F875" s="6">
        <f>IF(B875&amp;""="","",IFERROR(INDEX('الطلاب'!$C$6:$C$305,MATCH(B875&amp;"",'الطلاب'!$A$6:$A$305,0))&amp;"",""))</f>
        <v/>
      </c>
    </row>
    <row r="876">
      <c r="A876" s="18" t="n"/>
      <c r="B876" s="5" t="n"/>
      <c r="C876" s="5" t="n"/>
      <c r="D876" s="5" t="n"/>
      <c r="E876" s="6">
        <f>IF(B876&amp;""="","",IFERROR(INDEX('الطلاب'!$B$6:$B$305,MATCH(B876&amp;"",'الطلاب'!$A$6:$A$305,0))&amp;"","كود غير موجود"))</f>
        <v/>
      </c>
      <c r="F876" s="6">
        <f>IF(B876&amp;""="","",IFERROR(INDEX('الطلاب'!$C$6:$C$305,MATCH(B876&amp;"",'الطلاب'!$A$6:$A$305,0))&amp;"",""))</f>
        <v/>
      </c>
    </row>
    <row r="877">
      <c r="A877" s="18" t="n"/>
      <c r="B877" s="5" t="n"/>
      <c r="C877" s="5" t="n"/>
      <c r="D877" s="5" t="n"/>
      <c r="E877" s="6">
        <f>IF(B877&amp;""="","",IFERROR(INDEX('الطلاب'!$B$6:$B$305,MATCH(B877&amp;"",'الطلاب'!$A$6:$A$305,0))&amp;"","كود غير موجود"))</f>
        <v/>
      </c>
      <c r="F877" s="6">
        <f>IF(B877&amp;""="","",IFERROR(INDEX('الطلاب'!$C$6:$C$305,MATCH(B877&amp;"",'الطلاب'!$A$6:$A$305,0))&amp;"",""))</f>
        <v/>
      </c>
    </row>
    <row r="878">
      <c r="A878" s="18" t="n"/>
      <c r="B878" s="5" t="n"/>
      <c r="C878" s="5" t="n"/>
      <c r="D878" s="5" t="n"/>
      <c r="E878" s="6">
        <f>IF(B878&amp;""="","",IFERROR(INDEX('الطلاب'!$B$6:$B$305,MATCH(B878&amp;"",'الطلاب'!$A$6:$A$305,0))&amp;"","كود غير موجود"))</f>
        <v/>
      </c>
      <c r="F878" s="6">
        <f>IF(B878&amp;""="","",IFERROR(INDEX('الطلاب'!$C$6:$C$305,MATCH(B878&amp;"",'الطلاب'!$A$6:$A$305,0))&amp;"",""))</f>
        <v/>
      </c>
    </row>
    <row r="879">
      <c r="A879" s="18" t="n"/>
      <c r="B879" s="5" t="n"/>
      <c r="C879" s="5" t="n"/>
      <c r="D879" s="5" t="n"/>
      <c r="E879" s="6">
        <f>IF(B879&amp;""="","",IFERROR(INDEX('الطلاب'!$B$6:$B$305,MATCH(B879&amp;"",'الطلاب'!$A$6:$A$305,0))&amp;"","كود غير موجود"))</f>
        <v/>
      </c>
      <c r="F879" s="6">
        <f>IF(B879&amp;""="","",IFERROR(INDEX('الطلاب'!$C$6:$C$305,MATCH(B879&amp;"",'الطلاب'!$A$6:$A$305,0))&amp;"",""))</f>
        <v/>
      </c>
    </row>
    <row r="880">
      <c r="A880" s="18" t="n"/>
      <c r="B880" s="5" t="n"/>
      <c r="C880" s="5" t="n"/>
      <c r="D880" s="5" t="n"/>
      <c r="E880" s="6">
        <f>IF(B880&amp;""="","",IFERROR(INDEX('الطلاب'!$B$6:$B$305,MATCH(B880&amp;"",'الطلاب'!$A$6:$A$305,0))&amp;"","كود غير موجود"))</f>
        <v/>
      </c>
      <c r="F880" s="6">
        <f>IF(B880&amp;""="","",IFERROR(INDEX('الطلاب'!$C$6:$C$305,MATCH(B880&amp;"",'الطلاب'!$A$6:$A$305,0))&amp;"",""))</f>
        <v/>
      </c>
    </row>
    <row r="881">
      <c r="A881" s="18" t="n"/>
      <c r="B881" s="5" t="n"/>
      <c r="C881" s="5" t="n"/>
      <c r="D881" s="5" t="n"/>
      <c r="E881" s="6">
        <f>IF(B881&amp;""="","",IFERROR(INDEX('الطلاب'!$B$6:$B$305,MATCH(B881&amp;"",'الطلاب'!$A$6:$A$305,0))&amp;"","كود غير موجود"))</f>
        <v/>
      </c>
      <c r="F881" s="6">
        <f>IF(B881&amp;""="","",IFERROR(INDEX('الطلاب'!$C$6:$C$305,MATCH(B881&amp;"",'الطلاب'!$A$6:$A$305,0))&amp;"",""))</f>
        <v/>
      </c>
    </row>
    <row r="882">
      <c r="A882" s="18" t="n"/>
      <c r="B882" s="5" t="n"/>
      <c r="C882" s="5" t="n"/>
      <c r="D882" s="5" t="n"/>
      <c r="E882" s="6">
        <f>IF(B882&amp;""="","",IFERROR(INDEX('الطلاب'!$B$6:$B$305,MATCH(B882&amp;"",'الطلاب'!$A$6:$A$305,0))&amp;"","كود غير موجود"))</f>
        <v/>
      </c>
      <c r="F882" s="6">
        <f>IF(B882&amp;""="","",IFERROR(INDEX('الطلاب'!$C$6:$C$305,MATCH(B882&amp;"",'الطلاب'!$A$6:$A$305,0))&amp;"",""))</f>
        <v/>
      </c>
    </row>
    <row r="883">
      <c r="A883" s="18" t="n"/>
      <c r="B883" s="5" t="n"/>
      <c r="C883" s="5" t="n"/>
      <c r="D883" s="5" t="n"/>
      <c r="E883" s="6">
        <f>IF(B883&amp;""="","",IFERROR(INDEX('الطلاب'!$B$6:$B$305,MATCH(B883&amp;"",'الطلاب'!$A$6:$A$305,0))&amp;"","كود غير موجود"))</f>
        <v/>
      </c>
      <c r="F883" s="6">
        <f>IF(B883&amp;""="","",IFERROR(INDEX('الطلاب'!$C$6:$C$305,MATCH(B883&amp;"",'الطلاب'!$A$6:$A$305,0))&amp;"",""))</f>
        <v/>
      </c>
    </row>
    <row r="884">
      <c r="A884" s="18" t="n"/>
      <c r="B884" s="5" t="n"/>
      <c r="C884" s="5" t="n"/>
      <c r="D884" s="5" t="n"/>
      <c r="E884" s="6">
        <f>IF(B884&amp;""="","",IFERROR(INDEX('الطلاب'!$B$6:$B$305,MATCH(B884&amp;"",'الطلاب'!$A$6:$A$305,0))&amp;"","كود غير موجود"))</f>
        <v/>
      </c>
      <c r="F884" s="6">
        <f>IF(B884&amp;""="","",IFERROR(INDEX('الطلاب'!$C$6:$C$305,MATCH(B884&amp;"",'الطلاب'!$A$6:$A$305,0))&amp;"",""))</f>
        <v/>
      </c>
    </row>
    <row r="885">
      <c r="A885" s="18" t="n"/>
      <c r="B885" s="5" t="n"/>
      <c r="C885" s="5" t="n"/>
      <c r="D885" s="5" t="n"/>
      <c r="E885" s="6">
        <f>IF(B885&amp;""="","",IFERROR(INDEX('الطلاب'!$B$6:$B$305,MATCH(B885&amp;"",'الطلاب'!$A$6:$A$305,0))&amp;"","كود غير موجود"))</f>
        <v/>
      </c>
      <c r="F885" s="6">
        <f>IF(B885&amp;""="","",IFERROR(INDEX('الطلاب'!$C$6:$C$305,MATCH(B885&amp;"",'الطلاب'!$A$6:$A$305,0))&amp;"",""))</f>
        <v/>
      </c>
    </row>
    <row r="886">
      <c r="A886" s="18" t="n"/>
      <c r="B886" s="5" t="n"/>
      <c r="C886" s="5" t="n"/>
      <c r="D886" s="5" t="n"/>
      <c r="E886" s="6">
        <f>IF(B886&amp;""="","",IFERROR(INDEX('الطلاب'!$B$6:$B$305,MATCH(B886&amp;"",'الطلاب'!$A$6:$A$305,0))&amp;"","كود غير موجود"))</f>
        <v/>
      </c>
      <c r="F886" s="6">
        <f>IF(B886&amp;""="","",IFERROR(INDEX('الطلاب'!$C$6:$C$305,MATCH(B886&amp;"",'الطلاب'!$A$6:$A$305,0))&amp;"",""))</f>
        <v/>
      </c>
    </row>
    <row r="887">
      <c r="A887" s="18" t="n"/>
      <c r="B887" s="5" t="n"/>
      <c r="C887" s="5" t="n"/>
      <c r="D887" s="5" t="n"/>
      <c r="E887" s="6">
        <f>IF(B887&amp;""="","",IFERROR(INDEX('الطلاب'!$B$6:$B$305,MATCH(B887&amp;"",'الطلاب'!$A$6:$A$305,0))&amp;"","كود غير موجود"))</f>
        <v/>
      </c>
      <c r="F887" s="6">
        <f>IF(B887&amp;""="","",IFERROR(INDEX('الطلاب'!$C$6:$C$305,MATCH(B887&amp;"",'الطلاب'!$A$6:$A$305,0))&amp;"",""))</f>
        <v/>
      </c>
    </row>
    <row r="888">
      <c r="A888" s="18" t="n"/>
      <c r="B888" s="5" t="n"/>
      <c r="C888" s="5" t="n"/>
      <c r="D888" s="5" t="n"/>
      <c r="E888" s="6">
        <f>IF(B888&amp;""="","",IFERROR(INDEX('الطلاب'!$B$6:$B$305,MATCH(B888&amp;"",'الطلاب'!$A$6:$A$305,0))&amp;"","كود غير موجود"))</f>
        <v/>
      </c>
      <c r="F888" s="6">
        <f>IF(B888&amp;""="","",IFERROR(INDEX('الطلاب'!$C$6:$C$305,MATCH(B888&amp;"",'الطلاب'!$A$6:$A$305,0))&amp;"",""))</f>
        <v/>
      </c>
    </row>
    <row r="889">
      <c r="A889" s="18" t="n"/>
      <c r="B889" s="5" t="n"/>
      <c r="C889" s="5" t="n"/>
      <c r="D889" s="5" t="n"/>
      <c r="E889" s="6">
        <f>IF(B889&amp;""="","",IFERROR(INDEX('الطلاب'!$B$6:$B$305,MATCH(B889&amp;"",'الطلاب'!$A$6:$A$305,0))&amp;"","كود غير موجود"))</f>
        <v/>
      </c>
      <c r="F889" s="6">
        <f>IF(B889&amp;""="","",IFERROR(INDEX('الطلاب'!$C$6:$C$305,MATCH(B889&amp;"",'الطلاب'!$A$6:$A$305,0))&amp;"",""))</f>
        <v/>
      </c>
    </row>
    <row r="890">
      <c r="A890" s="18" t="n"/>
      <c r="B890" s="5" t="n"/>
      <c r="C890" s="5" t="n"/>
      <c r="D890" s="5" t="n"/>
      <c r="E890" s="6">
        <f>IF(B890&amp;""="","",IFERROR(INDEX('الطلاب'!$B$6:$B$305,MATCH(B890&amp;"",'الطلاب'!$A$6:$A$305,0))&amp;"","كود غير موجود"))</f>
        <v/>
      </c>
      <c r="F890" s="6">
        <f>IF(B890&amp;""="","",IFERROR(INDEX('الطلاب'!$C$6:$C$305,MATCH(B890&amp;"",'الطلاب'!$A$6:$A$305,0))&amp;"",""))</f>
        <v/>
      </c>
    </row>
    <row r="891">
      <c r="A891" s="18" t="n"/>
      <c r="B891" s="5" t="n"/>
      <c r="C891" s="5" t="n"/>
      <c r="D891" s="5" t="n"/>
      <c r="E891" s="6">
        <f>IF(B891&amp;""="","",IFERROR(INDEX('الطلاب'!$B$6:$B$305,MATCH(B891&amp;"",'الطلاب'!$A$6:$A$305,0))&amp;"","كود غير موجود"))</f>
        <v/>
      </c>
      <c r="F891" s="6">
        <f>IF(B891&amp;""="","",IFERROR(INDEX('الطلاب'!$C$6:$C$305,MATCH(B891&amp;"",'الطلاب'!$A$6:$A$305,0))&amp;"",""))</f>
        <v/>
      </c>
    </row>
    <row r="892">
      <c r="A892" s="18" t="n"/>
      <c r="B892" s="5" t="n"/>
      <c r="C892" s="5" t="n"/>
      <c r="D892" s="5" t="n"/>
      <c r="E892" s="6">
        <f>IF(B892&amp;""="","",IFERROR(INDEX('الطلاب'!$B$6:$B$305,MATCH(B892&amp;"",'الطلاب'!$A$6:$A$305,0))&amp;"","كود غير موجود"))</f>
        <v/>
      </c>
      <c r="F892" s="6">
        <f>IF(B892&amp;""="","",IFERROR(INDEX('الطلاب'!$C$6:$C$305,MATCH(B892&amp;"",'الطلاب'!$A$6:$A$305,0))&amp;"",""))</f>
        <v/>
      </c>
    </row>
    <row r="893">
      <c r="A893" s="18" t="n"/>
      <c r="B893" s="5" t="n"/>
      <c r="C893" s="5" t="n"/>
      <c r="D893" s="5" t="n"/>
      <c r="E893" s="6">
        <f>IF(B893&amp;""="","",IFERROR(INDEX('الطلاب'!$B$6:$B$305,MATCH(B893&amp;"",'الطلاب'!$A$6:$A$305,0))&amp;"","كود غير موجود"))</f>
        <v/>
      </c>
      <c r="F893" s="6">
        <f>IF(B893&amp;""="","",IFERROR(INDEX('الطلاب'!$C$6:$C$305,MATCH(B893&amp;"",'الطلاب'!$A$6:$A$305,0))&amp;"",""))</f>
        <v/>
      </c>
    </row>
    <row r="894">
      <c r="A894" s="18" t="n"/>
      <c r="B894" s="5" t="n"/>
      <c r="C894" s="5" t="n"/>
      <c r="D894" s="5" t="n"/>
      <c r="E894" s="6">
        <f>IF(B894&amp;""="","",IFERROR(INDEX('الطلاب'!$B$6:$B$305,MATCH(B894&amp;"",'الطلاب'!$A$6:$A$305,0))&amp;"","كود غير موجود"))</f>
        <v/>
      </c>
      <c r="F894" s="6">
        <f>IF(B894&amp;""="","",IFERROR(INDEX('الطلاب'!$C$6:$C$305,MATCH(B894&amp;"",'الطلاب'!$A$6:$A$305,0))&amp;"",""))</f>
        <v/>
      </c>
    </row>
    <row r="895">
      <c r="A895" s="18" t="n"/>
      <c r="B895" s="5" t="n"/>
      <c r="C895" s="5" t="n"/>
      <c r="D895" s="5" t="n"/>
      <c r="E895" s="6">
        <f>IF(B895&amp;""="","",IFERROR(INDEX('الطلاب'!$B$6:$B$305,MATCH(B895&amp;"",'الطلاب'!$A$6:$A$305,0))&amp;"","كود غير موجود"))</f>
        <v/>
      </c>
      <c r="F895" s="6">
        <f>IF(B895&amp;""="","",IFERROR(INDEX('الطلاب'!$C$6:$C$305,MATCH(B895&amp;"",'الطلاب'!$A$6:$A$305,0))&amp;"",""))</f>
        <v/>
      </c>
    </row>
    <row r="896">
      <c r="A896" s="18" t="n"/>
      <c r="B896" s="5" t="n"/>
      <c r="C896" s="5" t="n"/>
      <c r="D896" s="5" t="n"/>
      <c r="E896" s="6">
        <f>IF(B896&amp;""="","",IFERROR(INDEX('الطلاب'!$B$6:$B$305,MATCH(B896&amp;"",'الطلاب'!$A$6:$A$305,0))&amp;"","كود غير موجود"))</f>
        <v/>
      </c>
      <c r="F896" s="6">
        <f>IF(B896&amp;""="","",IFERROR(INDEX('الطلاب'!$C$6:$C$305,MATCH(B896&amp;"",'الطلاب'!$A$6:$A$305,0))&amp;"",""))</f>
        <v/>
      </c>
    </row>
    <row r="897">
      <c r="A897" s="18" t="n"/>
      <c r="B897" s="5" t="n"/>
      <c r="C897" s="5" t="n"/>
      <c r="D897" s="5" t="n"/>
      <c r="E897" s="6">
        <f>IF(B897&amp;""="","",IFERROR(INDEX('الطلاب'!$B$6:$B$305,MATCH(B897&amp;"",'الطلاب'!$A$6:$A$305,0))&amp;"","كود غير موجود"))</f>
        <v/>
      </c>
      <c r="F897" s="6">
        <f>IF(B897&amp;""="","",IFERROR(INDEX('الطلاب'!$C$6:$C$305,MATCH(B897&amp;"",'الطلاب'!$A$6:$A$305,0))&amp;"",""))</f>
        <v/>
      </c>
    </row>
    <row r="898">
      <c r="A898" s="18" t="n"/>
      <c r="B898" s="5" t="n"/>
      <c r="C898" s="5" t="n"/>
      <c r="D898" s="5" t="n"/>
      <c r="E898" s="6">
        <f>IF(B898&amp;""="","",IFERROR(INDEX('الطلاب'!$B$6:$B$305,MATCH(B898&amp;"",'الطلاب'!$A$6:$A$305,0))&amp;"","كود غير موجود"))</f>
        <v/>
      </c>
      <c r="F898" s="6">
        <f>IF(B898&amp;""="","",IFERROR(INDEX('الطلاب'!$C$6:$C$305,MATCH(B898&amp;"",'الطلاب'!$A$6:$A$305,0))&amp;"",""))</f>
        <v/>
      </c>
    </row>
    <row r="899">
      <c r="A899" s="18" t="n"/>
      <c r="B899" s="5" t="n"/>
      <c r="C899" s="5" t="n"/>
      <c r="D899" s="5" t="n"/>
      <c r="E899" s="6">
        <f>IF(B899&amp;""="","",IFERROR(INDEX('الطلاب'!$B$6:$B$305,MATCH(B899&amp;"",'الطلاب'!$A$6:$A$305,0))&amp;"","كود غير موجود"))</f>
        <v/>
      </c>
      <c r="F899" s="6">
        <f>IF(B899&amp;""="","",IFERROR(INDEX('الطلاب'!$C$6:$C$305,MATCH(B899&amp;"",'الطلاب'!$A$6:$A$305,0))&amp;"",""))</f>
        <v/>
      </c>
    </row>
    <row r="900">
      <c r="A900" s="18" t="n"/>
      <c r="B900" s="5" t="n"/>
      <c r="C900" s="5" t="n"/>
      <c r="D900" s="5" t="n"/>
      <c r="E900" s="6">
        <f>IF(B900&amp;""="","",IFERROR(INDEX('الطلاب'!$B$6:$B$305,MATCH(B900&amp;"",'الطلاب'!$A$6:$A$305,0))&amp;"","كود غير موجود"))</f>
        <v/>
      </c>
      <c r="F900" s="6">
        <f>IF(B900&amp;""="","",IFERROR(INDEX('الطلاب'!$C$6:$C$305,MATCH(B900&amp;"",'الطلاب'!$A$6:$A$305,0))&amp;"",""))</f>
        <v/>
      </c>
    </row>
    <row r="901">
      <c r="A901" s="18" t="n"/>
      <c r="B901" s="5" t="n"/>
      <c r="C901" s="5" t="n"/>
      <c r="D901" s="5" t="n"/>
      <c r="E901" s="6">
        <f>IF(B901&amp;""="","",IFERROR(INDEX('الطلاب'!$B$6:$B$305,MATCH(B901&amp;"",'الطلاب'!$A$6:$A$305,0))&amp;"","كود غير موجود"))</f>
        <v/>
      </c>
      <c r="F901" s="6">
        <f>IF(B901&amp;""="","",IFERROR(INDEX('الطلاب'!$C$6:$C$305,MATCH(B901&amp;"",'الطلاب'!$A$6:$A$305,0))&amp;"",""))</f>
        <v/>
      </c>
    </row>
    <row r="902">
      <c r="A902" s="18" t="n"/>
      <c r="B902" s="5" t="n"/>
      <c r="C902" s="5" t="n"/>
      <c r="D902" s="5" t="n"/>
      <c r="E902" s="6">
        <f>IF(B902&amp;""="","",IFERROR(INDEX('الطلاب'!$B$6:$B$305,MATCH(B902&amp;"",'الطلاب'!$A$6:$A$305,0))&amp;"","كود غير موجود"))</f>
        <v/>
      </c>
      <c r="F902" s="6">
        <f>IF(B902&amp;""="","",IFERROR(INDEX('الطلاب'!$C$6:$C$305,MATCH(B902&amp;"",'الطلاب'!$A$6:$A$305,0))&amp;"",""))</f>
        <v/>
      </c>
    </row>
    <row r="903">
      <c r="A903" s="18" t="n"/>
      <c r="B903" s="5" t="n"/>
      <c r="C903" s="5" t="n"/>
      <c r="D903" s="5" t="n"/>
      <c r="E903" s="6">
        <f>IF(B903&amp;""="","",IFERROR(INDEX('الطلاب'!$B$6:$B$305,MATCH(B903&amp;"",'الطلاب'!$A$6:$A$305,0))&amp;"","كود غير موجود"))</f>
        <v/>
      </c>
      <c r="F903" s="6">
        <f>IF(B903&amp;""="","",IFERROR(INDEX('الطلاب'!$C$6:$C$305,MATCH(B903&amp;"",'الطلاب'!$A$6:$A$305,0))&amp;"",""))</f>
        <v/>
      </c>
    </row>
    <row r="904">
      <c r="A904" s="18" t="n"/>
      <c r="B904" s="5" t="n"/>
      <c r="C904" s="5" t="n"/>
      <c r="D904" s="5" t="n"/>
      <c r="E904" s="6">
        <f>IF(B904&amp;""="","",IFERROR(INDEX('الطلاب'!$B$6:$B$305,MATCH(B904&amp;"",'الطلاب'!$A$6:$A$305,0))&amp;"","كود غير موجود"))</f>
        <v/>
      </c>
      <c r="F904" s="6">
        <f>IF(B904&amp;""="","",IFERROR(INDEX('الطلاب'!$C$6:$C$305,MATCH(B904&amp;"",'الطلاب'!$A$6:$A$305,0))&amp;"",""))</f>
        <v/>
      </c>
    </row>
    <row r="905">
      <c r="A905" s="18" t="n"/>
      <c r="B905" s="5" t="n"/>
      <c r="C905" s="5" t="n"/>
      <c r="D905" s="5" t="n"/>
      <c r="E905" s="6">
        <f>IF(B905&amp;""="","",IFERROR(INDEX('الطلاب'!$B$6:$B$305,MATCH(B905&amp;"",'الطلاب'!$A$6:$A$305,0))&amp;"","كود غير موجود"))</f>
        <v/>
      </c>
      <c r="F905" s="6">
        <f>IF(B905&amp;""="","",IFERROR(INDEX('الطلاب'!$C$6:$C$305,MATCH(B905&amp;"",'الطلاب'!$A$6:$A$305,0))&amp;"",""))</f>
        <v/>
      </c>
    </row>
    <row r="906">
      <c r="A906" s="18" t="n"/>
      <c r="B906" s="5" t="n"/>
      <c r="C906" s="5" t="n"/>
      <c r="D906" s="5" t="n"/>
      <c r="E906" s="6">
        <f>IF(B906&amp;""="","",IFERROR(INDEX('الطلاب'!$B$6:$B$305,MATCH(B906&amp;"",'الطلاب'!$A$6:$A$305,0))&amp;"","كود غير موجود"))</f>
        <v/>
      </c>
      <c r="F906" s="6">
        <f>IF(B906&amp;""="","",IFERROR(INDEX('الطلاب'!$C$6:$C$305,MATCH(B906&amp;"",'الطلاب'!$A$6:$A$305,0))&amp;"",""))</f>
        <v/>
      </c>
    </row>
    <row r="907">
      <c r="A907" s="18" t="n"/>
      <c r="B907" s="5" t="n"/>
      <c r="C907" s="5" t="n"/>
      <c r="D907" s="5" t="n"/>
      <c r="E907" s="6">
        <f>IF(B907&amp;""="","",IFERROR(INDEX('الطلاب'!$B$6:$B$305,MATCH(B907&amp;"",'الطلاب'!$A$6:$A$305,0))&amp;"","كود غير موجود"))</f>
        <v/>
      </c>
      <c r="F907" s="6">
        <f>IF(B907&amp;""="","",IFERROR(INDEX('الطلاب'!$C$6:$C$305,MATCH(B907&amp;"",'الطلاب'!$A$6:$A$305,0))&amp;"",""))</f>
        <v/>
      </c>
    </row>
    <row r="908">
      <c r="A908" s="18" t="n"/>
      <c r="B908" s="5" t="n"/>
      <c r="C908" s="5" t="n"/>
      <c r="D908" s="5" t="n"/>
      <c r="E908" s="6">
        <f>IF(B908&amp;""="","",IFERROR(INDEX('الطلاب'!$B$6:$B$305,MATCH(B908&amp;"",'الطلاب'!$A$6:$A$305,0))&amp;"","كود غير موجود"))</f>
        <v/>
      </c>
      <c r="F908" s="6">
        <f>IF(B908&amp;""="","",IFERROR(INDEX('الطلاب'!$C$6:$C$305,MATCH(B908&amp;"",'الطلاب'!$A$6:$A$305,0))&amp;"",""))</f>
        <v/>
      </c>
    </row>
    <row r="909">
      <c r="A909" s="18" t="n"/>
      <c r="B909" s="5" t="n"/>
      <c r="C909" s="5" t="n"/>
      <c r="D909" s="5" t="n"/>
      <c r="E909" s="6">
        <f>IF(B909&amp;""="","",IFERROR(INDEX('الطلاب'!$B$6:$B$305,MATCH(B909&amp;"",'الطلاب'!$A$6:$A$305,0))&amp;"","كود غير موجود"))</f>
        <v/>
      </c>
      <c r="F909" s="6">
        <f>IF(B909&amp;""="","",IFERROR(INDEX('الطلاب'!$C$6:$C$305,MATCH(B909&amp;"",'الطلاب'!$A$6:$A$305,0))&amp;"",""))</f>
        <v/>
      </c>
    </row>
    <row r="910">
      <c r="A910" s="18" t="n"/>
      <c r="B910" s="5" t="n"/>
      <c r="C910" s="5" t="n"/>
      <c r="D910" s="5" t="n"/>
      <c r="E910" s="6">
        <f>IF(B910&amp;""="","",IFERROR(INDEX('الطلاب'!$B$6:$B$305,MATCH(B910&amp;"",'الطلاب'!$A$6:$A$305,0))&amp;"","كود غير موجود"))</f>
        <v/>
      </c>
      <c r="F910" s="6">
        <f>IF(B910&amp;""="","",IFERROR(INDEX('الطلاب'!$C$6:$C$305,MATCH(B910&amp;"",'الطلاب'!$A$6:$A$305,0))&amp;"",""))</f>
        <v/>
      </c>
    </row>
    <row r="911">
      <c r="A911" s="18" t="n"/>
      <c r="B911" s="5" t="n"/>
      <c r="C911" s="5" t="n"/>
      <c r="D911" s="5" t="n"/>
      <c r="E911" s="6">
        <f>IF(B911&amp;""="","",IFERROR(INDEX('الطلاب'!$B$6:$B$305,MATCH(B911&amp;"",'الطلاب'!$A$6:$A$305,0))&amp;"","كود غير موجود"))</f>
        <v/>
      </c>
      <c r="F911" s="6">
        <f>IF(B911&amp;""="","",IFERROR(INDEX('الطلاب'!$C$6:$C$305,MATCH(B911&amp;"",'الطلاب'!$A$6:$A$305,0))&amp;"",""))</f>
        <v/>
      </c>
    </row>
    <row r="912">
      <c r="A912" s="18" t="n"/>
      <c r="B912" s="5" t="n"/>
      <c r="C912" s="5" t="n"/>
      <c r="D912" s="5" t="n"/>
      <c r="E912" s="6">
        <f>IF(B912&amp;""="","",IFERROR(INDEX('الطلاب'!$B$6:$B$305,MATCH(B912&amp;"",'الطلاب'!$A$6:$A$305,0))&amp;"","كود غير موجود"))</f>
        <v/>
      </c>
      <c r="F912" s="6">
        <f>IF(B912&amp;""="","",IFERROR(INDEX('الطلاب'!$C$6:$C$305,MATCH(B912&amp;"",'الطلاب'!$A$6:$A$305,0))&amp;"",""))</f>
        <v/>
      </c>
    </row>
    <row r="913">
      <c r="A913" s="18" t="n"/>
      <c r="B913" s="5" t="n"/>
      <c r="C913" s="5" t="n"/>
      <c r="D913" s="5" t="n"/>
      <c r="E913" s="6">
        <f>IF(B913&amp;""="","",IFERROR(INDEX('الطلاب'!$B$6:$B$305,MATCH(B913&amp;"",'الطلاب'!$A$6:$A$305,0))&amp;"","كود غير موجود"))</f>
        <v/>
      </c>
      <c r="F913" s="6">
        <f>IF(B913&amp;""="","",IFERROR(INDEX('الطلاب'!$C$6:$C$305,MATCH(B913&amp;"",'الطلاب'!$A$6:$A$305,0))&amp;"",""))</f>
        <v/>
      </c>
    </row>
    <row r="914">
      <c r="A914" s="18" t="n"/>
      <c r="B914" s="5" t="n"/>
      <c r="C914" s="5" t="n"/>
      <c r="D914" s="5" t="n"/>
      <c r="E914" s="6">
        <f>IF(B914&amp;""="","",IFERROR(INDEX('الطلاب'!$B$6:$B$305,MATCH(B914&amp;"",'الطلاب'!$A$6:$A$305,0))&amp;"","كود غير موجود"))</f>
        <v/>
      </c>
      <c r="F914" s="6">
        <f>IF(B914&amp;""="","",IFERROR(INDEX('الطلاب'!$C$6:$C$305,MATCH(B914&amp;"",'الطلاب'!$A$6:$A$305,0))&amp;"",""))</f>
        <v/>
      </c>
    </row>
    <row r="915">
      <c r="A915" s="18" t="n"/>
      <c r="B915" s="5" t="n"/>
      <c r="C915" s="5" t="n"/>
      <c r="D915" s="5" t="n"/>
      <c r="E915" s="6">
        <f>IF(B915&amp;""="","",IFERROR(INDEX('الطلاب'!$B$6:$B$305,MATCH(B915&amp;"",'الطلاب'!$A$6:$A$305,0))&amp;"","كود غير موجود"))</f>
        <v/>
      </c>
      <c r="F915" s="6">
        <f>IF(B915&amp;""="","",IFERROR(INDEX('الطلاب'!$C$6:$C$305,MATCH(B915&amp;"",'الطلاب'!$A$6:$A$305,0))&amp;"",""))</f>
        <v/>
      </c>
    </row>
    <row r="916">
      <c r="A916" s="18" t="n"/>
      <c r="B916" s="5" t="n"/>
      <c r="C916" s="5" t="n"/>
      <c r="D916" s="5" t="n"/>
      <c r="E916" s="6">
        <f>IF(B916&amp;""="","",IFERROR(INDEX('الطلاب'!$B$6:$B$305,MATCH(B916&amp;"",'الطلاب'!$A$6:$A$305,0))&amp;"","كود غير موجود"))</f>
        <v/>
      </c>
      <c r="F916" s="6">
        <f>IF(B916&amp;""="","",IFERROR(INDEX('الطلاب'!$C$6:$C$305,MATCH(B916&amp;"",'الطلاب'!$A$6:$A$305,0))&amp;"",""))</f>
        <v/>
      </c>
    </row>
    <row r="917">
      <c r="A917" s="18" t="n"/>
      <c r="B917" s="5" t="n"/>
      <c r="C917" s="5" t="n"/>
      <c r="D917" s="5" t="n"/>
      <c r="E917" s="6">
        <f>IF(B917&amp;""="","",IFERROR(INDEX('الطلاب'!$B$6:$B$305,MATCH(B917&amp;"",'الطلاب'!$A$6:$A$305,0))&amp;"","كود غير موجود"))</f>
        <v/>
      </c>
      <c r="F917" s="6">
        <f>IF(B917&amp;""="","",IFERROR(INDEX('الطلاب'!$C$6:$C$305,MATCH(B917&amp;"",'الطلاب'!$A$6:$A$305,0))&amp;"",""))</f>
        <v/>
      </c>
    </row>
    <row r="918">
      <c r="A918" s="18" t="n"/>
      <c r="B918" s="5" t="n"/>
      <c r="C918" s="5" t="n"/>
      <c r="D918" s="5" t="n"/>
      <c r="E918" s="6">
        <f>IF(B918&amp;""="","",IFERROR(INDEX('الطلاب'!$B$6:$B$305,MATCH(B918&amp;"",'الطلاب'!$A$6:$A$305,0))&amp;"","كود غير موجود"))</f>
        <v/>
      </c>
      <c r="F918" s="6">
        <f>IF(B918&amp;""="","",IFERROR(INDEX('الطلاب'!$C$6:$C$305,MATCH(B918&amp;"",'الطلاب'!$A$6:$A$305,0))&amp;"",""))</f>
        <v/>
      </c>
    </row>
    <row r="919">
      <c r="A919" s="18" t="n"/>
      <c r="B919" s="5" t="n"/>
      <c r="C919" s="5" t="n"/>
      <c r="D919" s="5" t="n"/>
      <c r="E919" s="6">
        <f>IF(B919&amp;""="","",IFERROR(INDEX('الطلاب'!$B$6:$B$305,MATCH(B919&amp;"",'الطلاب'!$A$6:$A$305,0))&amp;"","كود غير موجود"))</f>
        <v/>
      </c>
      <c r="F919" s="6">
        <f>IF(B919&amp;""="","",IFERROR(INDEX('الطلاب'!$C$6:$C$305,MATCH(B919&amp;"",'الطلاب'!$A$6:$A$305,0))&amp;"",""))</f>
        <v/>
      </c>
    </row>
    <row r="920">
      <c r="A920" s="18" t="n"/>
      <c r="B920" s="5" t="n"/>
      <c r="C920" s="5" t="n"/>
      <c r="D920" s="5" t="n"/>
      <c r="E920" s="6">
        <f>IF(B920&amp;""="","",IFERROR(INDEX('الطلاب'!$B$6:$B$305,MATCH(B920&amp;"",'الطلاب'!$A$6:$A$305,0))&amp;"","كود غير موجود"))</f>
        <v/>
      </c>
      <c r="F920" s="6">
        <f>IF(B920&amp;""="","",IFERROR(INDEX('الطلاب'!$C$6:$C$305,MATCH(B920&amp;"",'الطلاب'!$A$6:$A$305,0))&amp;"",""))</f>
        <v/>
      </c>
    </row>
    <row r="921">
      <c r="A921" s="18" t="n"/>
      <c r="B921" s="5" t="n"/>
      <c r="C921" s="5" t="n"/>
      <c r="D921" s="5" t="n"/>
      <c r="E921" s="6">
        <f>IF(B921&amp;""="","",IFERROR(INDEX('الطلاب'!$B$6:$B$305,MATCH(B921&amp;"",'الطلاب'!$A$6:$A$305,0))&amp;"","كود غير موجود"))</f>
        <v/>
      </c>
      <c r="F921" s="6">
        <f>IF(B921&amp;""="","",IFERROR(INDEX('الطلاب'!$C$6:$C$305,MATCH(B921&amp;"",'الطلاب'!$A$6:$A$305,0))&amp;"",""))</f>
        <v/>
      </c>
    </row>
    <row r="922">
      <c r="A922" s="18" t="n"/>
      <c r="B922" s="5" t="n"/>
      <c r="C922" s="5" t="n"/>
      <c r="D922" s="5" t="n"/>
      <c r="E922" s="6">
        <f>IF(B922&amp;""="","",IFERROR(INDEX('الطلاب'!$B$6:$B$305,MATCH(B922&amp;"",'الطلاب'!$A$6:$A$305,0))&amp;"","كود غير موجود"))</f>
        <v/>
      </c>
      <c r="F922" s="6">
        <f>IF(B922&amp;""="","",IFERROR(INDEX('الطلاب'!$C$6:$C$305,MATCH(B922&amp;"",'الطلاب'!$A$6:$A$305,0))&amp;"",""))</f>
        <v/>
      </c>
    </row>
    <row r="923">
      <c r="A923" s="18" t="n"/>
      <c r="B923" s="5" t="n"/>
      <c r="C923" s="5" t="n"/>
      <c r="D923" s="5" t="n"/>
      <c r="E923" s="6">
        <f>IF(B923&amp;""="","",IFERROR(INDEX('الطلاب'!$B$6:$B$305,MATCH(B923&amp;"",'الطلاب'!$A$6:$A$305,0))&amp;"","كود غير موجود"))</f>
        <v/>
      </c>
      <c r="F923" s="6">
        <f>IF(B923&amp;""="","",IFERROR(INDEX('الطلاب'!$C$6:$C$305,MATCH(B923&amp;"",'الطلاب'!$A$6:$A$305,0))&amp;"",""))</f>
        <v/>
      </c>
    </row>
    <row r="924">
      <c r="A924" s="18" t="n"/>
      <c r="B924" s="5" t="n"/>
      <c r="C924" s="5" t="n"/>
      <c r="D924" s="5" t="n"/>
      <c r="E924" s="6">
        <f>IF(B924&amp;""="","",IFERROR(INDEX('الطلاب'!$B$6:$B$305,MATCH(B924&amp;"",'الطلاب'!$A$6:$A$305,0))&amp;"","كود غير موجود"))</f>
        <v/>
      </c>
      <c r="F924" s="6">
        <f>IF(B924&amp;""="","",IFERROR(INDEX('الطلاب'!$C$6:$C$305,MATCH(B924&amp;"",'الطلاب'!$A$6:$A$305,0))&amp;"",""))</f>
        <v/>
      </c>
    </row>
    <row r="925">
      <c r="A925" s="18" t="n"/>
      <c r="B925" s="5" t="n"/>
      <c r="C925" s="5" t="n"/>
      <c r="D925" s="5" t="n"/>
      <c r="E925" s="6">
        <f>IF(B925&amp;""="","",IFERROR(INDEX('الطلاب'!$B$6:$B$305,MATCH(B925&amp;"",'الطلاب'!$A$6:$A$305,0))&amp;"","كود غير موجود"))</f>
        <v/>
      </c>
      <c r="F925" s="6">
        <f>IF(B925&amp;""="","",IFERROR(INDEX('الطلاب'!$C$6:$C$305,MATCH(B925&amp;"",'الطلاب'!$A$6:$A$305,0))&amp;"",""))</f>
        <v/>
      </c>
    </row>
    <row r="926">
      <c r="A926" s="18" t="n"/>
      <c r="B926" s="5" t="n"/>
      <c r="C926" s="5" t="n"/>
      <c r="D926" s="5" t="n"/>
      <c r="E926" s="6">
        <f>IF(B926&amp;""="","",IFERROR(INDEX('الطلاب'!$B$6:$B$305,MATCH(B926&amp;"",'الطلاب'!$A$6:$A$305,0))&amp;"","كود غير موجود"))</f>
        <v/>
      </c>
      <c r="F926" s="6">
        <f>IF(B926&amp;""="","",IFERROR(INDEX('الطلاب'!$C$6:$C$305,MATCH(B926&amp;"",'الطلاب'!$A$6:$A$305,0))&amp;"",""))</f>
        <v/>
      </c>
    </row>
    <row r="927">
      <c r="A927" s="18" t="n"/>
      <c r="B927" s="5" t="n"/>
      <c r="C927" s="5" t="n"/>
      <c r="D927" s="5" t="n"/>
      <c r="E927" s="6">
        <f>IF(B927&amp;""="","",IFERROR(INDEX('الطلاب'!$B$6:$B$305,MATCH(B927&amp;"",'الطلاب'!$A$6:$A$305,0))&amp;"","كود غير موجود"))</f>
        <v/>
      </c>
      <c r="F927" s="6">
        <f>IF(B927&amp;""="","",IFERROR(INDEX('الطلاب'!$C$6:$C$305,MATCH(B927&amp;"",'الطلاب'!$A$6:$A$305,0))&amp;"",""))</f>
        <v/>
      </c>
    </row>
    <row r="928">
      <c r="A928" s="18" t="n"/>
      <c r="B928" s="5" t="n"/>
      <c r="C928" s="5" t="n"/>
      <c r="D928" s="5" t="n"/>
      <c r="E928" s="6">
        <f>IF(B928&amp;""="","",IFERROR(INDEX('الطلاب'!$B$6:$B$305,MATCH(B928&amp;"",'الطلاب'!$A$6:$A$305,0))&amp;"","كود غير موجود"))</f>
        <v/>
      </c>
      <c r="F928" s="6">
        <f>IF(B928&amp;""="","",IFERROR(INDEX('الطلاب'!$C$6:$C$305,MATCH(B928&amp;"",'الطلاب'!$A$6:$A$305,0))&amp;"",""))</f>
        <v/>
      </c>
    </row>
    <row r="929">
      <c r="A929" s="18" t="n"/>
      <c r="B929" s="5" t="n"/>
      <c r="C929" s="5" t="n"/>
      <c r="D929" s="5" t="n"/>
      <c r="E929" s="6">
        <f>IF(B929&amp;""="","",IFERROR(INDEX('الطلاب'!$B$6:$B$305,MATCH(B929&amp;"",'الطلاب'!$A$6:$A$305,0))&amp;"","كود غير موجود"))</f>
        <v/>
      </c>
      <c r="F929" s="6">
        <f>IF(B929&amp;""="","",IFERROR(INDEX('الطلاب'!$C$6:$C$305,MATCH(B929&amp;"",'الطلاب'!$A$6:$A$305,0))&amp;"",""))</f>
        <v/>
      </c>
    </row>
    <row r="930">
      <c r="A930" s="18" t="n"/>
      <c r="B930" s="5" t="n"/>
      <c r="C930" s="5" t="n"/>
      <c r="D930" s="5" t="n"/>
      <c r="E930" s="6">
        <f>IF(B930&amp;""="","",IFERROR(INDEX('الطلاب'!$B$6:$B$305,MATCH(B930&amp;"",'الطلاب'!$A$6:$A$305,0))&amp;"","كود غير موجود"))</f>
        <v/>
      </c>
      <c r="F930" s="6">
        <f>IF(B930&amp;""="","",IFERROR(INDEX('الطلاب'!$C$6:$C$305,MATCH(B930&amp;"",'الطلاب'!$A$6:$A$305,0))&amp;"",""))</f>
        <v/>
      </c>
    </row>
    <row r="931">
      <c r="A931" s="18" t="n"/>
      <c r="B931" s="5" t="n"/>
      <c r="C931" s="5" t="n"/>
      <c r="D931" s="5" t="n"/>
      <c r="E931" s="6">
        <f>IF(B931&amp;""="","",IFERROR(INDEX('الطلاب'!$B$6:$B$305,MATCH(B931&amp;"",'الطلاب'!$A$6:$A$305,0))&amp;"","كود غير موجود"))</f>
        <v/>
      </c>
      <c r="F931" s="6">
        <f>IF(B931&amp;""="","",IFERROR(INDEX('الطلاب'!$C$6:$C$305,MATCH(B931&amp;"",'الطلاب'!$A$6:$A$305,0))&amp;"",""))</f>
        <v/>
      </c>
    </row>
    <row r="932">
      <c r="A932" s="18" t="n"/>
      <c r="B932" s="5" t="n"/>
      <c r="C932" s="5" t="n"/>
      <c r="D932" s="5" t="n"/>
      <c r="E932" s="6">
        <f>IF(B932&amp;""="","",IFERROR(INDEX('الطلاب'!$B$6:$B$305,MATCH(B932&amp;"",'الطلاب'!$A$6:$A$305,0))&amp;"","كود غير موجود"))</f>
        <v/>
      </c>
      <c r="F932" s="6">
        <f>IF(B932&amp;""="","",IFERROR(INDEX('الطلاب'!$C$6:$C$305,MATCH(B932&amp;"",'الطلاب'!$A$6:$A$305,0))&amp;"",""))</f>
        <v/>
      </c>
    </row>
    <row r="933">
      <c r="A933" s="18" t="n"/>
      <c r="B933" s="5" t="n"/>
      <c r="C933" s="5" t="n"/>
      <c r="D933" s="5" t="n"/>
      <c r="E933" s="6">
        <f>IF(B933&amp;""="","",IFERROR(INDEX('الطلاب'!$B$6:$B$305,MATCH(B933&amp;"",'الطلاب'!$A$6:$A$305,0))&amp;"","كود غير موجود"))</f>
        <v/>
      </c>
      <c r="F933" s="6">
        <f>IF(B933&amp;""="","",IFERROR(INDEX('الطلاب'!$C$6:$C$305,MATCH(B933&amp;"",'الطلاب'!$A$6:$A$305,0))&amp;"",""))</f>
        <v/>
      </c>
    </row>
    <row r="934">
      <c r="A934" s="18" t="n"/>
      <c r="B934" s="5" t="n"/>
      <c r="C934" s="5" t="n"/>
      <c r="D934" s="5" t="n"/>
      <c r="E934" s="6">
        <f>IF(B934&amp;""="","",IFERROR(INDEX('الطلاب'!$B$6:$B$305,MATCH(B934&amp;"",'الطلاب'!$A$6:$A$305,0))&amp;"","كود غير موجود"))</f>
        <v/>
      </c>
      <c r="F934" s="6">
        <f>IF(B934&amp;""="","",IFERROR(INDEX('الطلاب'!$C$6:$C$305,MATCH(B934&amp;"",'الطلاب'!$A$6:$A$305,0))&amp;"",""))</f>
        <v/>
      </c>
    </row>
    <row r="935">
      <c r="A935" s="18" t="n"/>
      <c r="B935" s="5" t="n"/>
      <c r="C935" s="5" t="n"/>
      <c r="D935" s="5" t="n"/>
      <c r="E935" s="6">
        <f>IF(B935&amp;""="","",IFERROR(INDEX('الطلاب'!$B$6:$B$305,MATCH(B935&amp;"",'الطلاب'!$A$6:$A$305,0))&amp;"","كود غير موجود"))</f>
        <v/>
      </c>
      <c r="F935" s="6">
        <f>IF(B935&amp;""="","",IFERROR(INDEX('الطلاب'!$C$6:$C$305,MATCH(B935&amp;"",'الطلاب'!$A$6:$A$305,0))&amp;"",""))</f>
        <v/>
      </c>
    </row>
    <row r="936">
      <c r="A936" s="18" t="n"/>
      <c r="B936" s="5" t="n"/>
      <c r="C936" s="5" t="n"/>
      <c r="D936" s="5" t="n"/>
      <c r="E936" s="6">
        <f>IF(B936&amp;""="","",IFERROR(INDEX('الطلاب'!$B$6:$B$305,MATCH(B936&amp;"",'الطلاب'!$A$6:$A$305,0))&amp;"","كود غير موجود"))</f>
        <v/>
      </c>
      <c r="F936" s="6">
        <f>IF(B936&amp;""="","",IFERROR(INDEX('الطلاب'!$C$6:$C$305,MATCH(B936&amp;"",'الطلاب'!$A$6:$A$305,0))&amp;"",""))</f>
        <v/>
      </c>
    </row>
    <row r="937">
      <c r="A937" s="18" t="n"/>
      <c r="B937" s="5" t="n"/>
      <c r="C937" s="5" t="n"/>
      <c r="D937" s="5" t="n"/>
      <c r="E937" s="6">
        <f>IF(B937&amp;""="","",IFERROR(INDEX('الطلاب'!$B$6:$B$305,MATCH(B937&amp;"",'الطلاب'!$A$6:$A$305,0))&amp;"","كود غير موجود"))</f>
        <v/>
      </c>
      <c r="F937" s="6">
        <f>IF(B937&amp;""="","",IFERROR(INDEX('الطلاب'!$C$6:$C$305,MATCH(B937&amp;"",'الطلاب'!$A$6:$A$305,0))&amp;"",""))</f>
        <v/>
      </c>
    </row>
    <row r="938">
      <c r="A938" s="18" t="n"/>
      <c r="B938" s="5" t="n"/>
      <c r="C938" s="5" t="n"/>
      <c r="D938" s="5" t="n"/>
      <c r="E938" s="6">
        <f>IF(B938&amp;""="","",IFERROR(INDEX('الطلاب'!$B$6:$B$305,MATCH(B938&amp;"",'الطلاب'!$A$6:$A$305,0))&amp;"","كود غير موجود"))</f>
        <v/>
      </c>
      <c r="F938" s="6">
        <f>IF(B938&amp;""="","",IFERROR(INDEX('الطلاب'!$C$6:$C$305,MATCH(B938&amp;"",'الطلاب'!$A$6:$A$305,0))&amp;"",""))</f>
        <v/>
      </c>
    </row>
    <row r="939">
      <c r="A939" s="18" t="n"/>
      <c r="B939" s="5" t="n"/>
      <c r="C939" s="5" t="n"/>
      <c r="D939" s="5" t="n"/>
      <c r="E939" s="6">
        <f>IF(B939&amp;""="","",IFERROR(INDEX('الطلاب'!$B$6:$B$305,MATCH(B939&amp;"",'الطلاب'!$A$6:$A$305,0))&amp;"","كود غير موجود"))</f>
        <v/>
      </c>
      <c r="F939" s="6">
        <f>IF(B939&amp;""="","",IFERROR(INDEX('الطلاب'!$C$6:$C$305,MATCH(B939&amp;"",'الطلاب'!$A$6:$A$305,0))&amp;"",""))</f>
        <v/>
      </c>
    </row>
    <row r="940">
      <c r="A940" s="18" t="n"/>
      <c r="B940" s="5" t="n"/>
      <c r="C940" s="5" t="n"/>
      <c r="D940" s="5" t="n"/>
      <c r="E940" s="6">
        <f>IF(B940&amp;""="","",IFERROR(INDEX('الطلاب'!$B$6:$B$305,MATCH(B940&amp;"",'الطلاب'!$A$6:$A$305,0))&amp;"","كود غير موجود"))</f>
        <v/>
      </c>
      <c r="F940" s="6">
        <f>IF(B940&amp;""="","",IFERROR(INDEX('الطلاب'!$C$6:$C$305,MATCH(B940&amp;"",'الطلاب'!$A$6:$A$305,0))&amp;"",""))</f>
        <v/>
      </c>
    </row>
    <row r="941">
      <c r="A941" s="18" t="n"/>
      <c r="B941" s="5" t="n"/>
      <c r="C941" s="5" t="n"/>
      <c r="D941" s="5" t="n"/>
      <c r="E941" s="6">
        <f>IF(B941&amp;""="","",IFERROR(INDEX('الطلاب'!$B$6:$B$305,MATCH(B941&amp;"",'الطلاب'!$A$6:$A$305,0))&amp;"","كود غير موجود"))</f>
        <v/>
      </c>
      <c r="F941" s="6">
        <f>IF(B941&amp;""="","",IFERROR(INDEX('الطلاب'!$C$6:$C$305,MATCH(B941&amp;"",'الطلاب'!$A$6:$A$305,0))&amp;"",""))</f>
        <v/>
      </c>
    </row>
    <row r="942">
      <c r="A942" s="18" t="n"/>
      <c r="B942" s="5" t="n"/>
      <c r="C942" s="5" t="n"/>
      <c r="D942" s="5" t="n"/>
      <c r="E942" s="6">
        <f>IF(B942&amp;""="","",IFERROR(INDEX('الطلاب'!$B$6:$B$305,MATCH(B942&amp;"",'الطلاب'!$A$6:$A$305,0))&amp;"","كود غير موجود"))</f>
        <v/>
      </c>
      <c r="F942" s="6">
        <f>IF(B942&amp;""="","",IFERROR(INDEX('الطلاب'!$C$6:$C$305,MATCH(B942&amp;"",'الطلاب'!$A$6:$A$305,0))&amp;"",""))</f>
        <v/>
      </c>
    </row>
    <row r="943">
      <c r="A943" s="18" t="n"/>
      <c r="B943" s="5" t="n"/>
      <c r="C943" s="5" t="n"/>
      <c r="D943" s="5" t="n"/>
      <c r="E943" s="6">
        <f>IF(B943&amp;""="","",IFERROR(INDEX('الطلاب'!$B$6:$B$305,MATCH(B943&amp;"",'الطلاب'!$A$6:$A$305,0))&amp;"","كود غير موجود"))</f>
        <v/>
      </c>
      <c r="F943" s="6">
        <f>IF(B943&amp;""="","",IFERROR(INDEX('الطلاب'!$C$6:$C$305,MATCH(B943&amp;"",'الطلاب'!$A$6:$A$305,0))&amp;"",""))</f>
        <v/>
      </c>
    </row>
    <row r="944">
      <c r="A944" s="18" t="n"/>
      <c r="B944" s="5" t="n"/>
      <c r="C944" s="5" t="n"/>
      <c r="D944" s="5" t="n"/>
      <c r="E944" s="6">
        <f>IF(B944&amp;""="","",IFERROR(INDEX('الطلاب'!$B$6:$B$305,MATCH(B944&amp;"",'الطلاب'!$A$6:$A$305,0))&amp;"","كود غير موجود"))</f>
        <v/>
      </c>
      <c r="F944" s="6">
        <f>IF(B944&amp;""="","",IFERROR(INDEX('الطلاب'!$C$6:$C$305,MATCH(B944&amp;"",'الطلاب'!$A$6:$A$305,0))&amp;"",""))</f>
        <v/>
      </c>
    </row>
    <row r="945">
      <c r="A945" s="18" t="n"/>
      <c r="B945" s="5" t="n"/>
      <c r="C945" s="5" t="n"/>
      <c r="D945" s="5" t="n"/>
      <c r="E945" s="6">
        <f>IF(B945&amp;""="","",IFERROR(INDEX('الطلاب'!$B$6:$B$305,MATCH(B945&amp;"",'الطلاب'!$A$6:$A$305,0))&amp;"","كود غير موجود"))</f>
        <v/>
      </c>
      <c r="F945" s="6">
        <f>IF(B945&amp;""="","",IFERROR(INDEX('الطلاب'!$C$6:$C$305,MATCH(B945&amp;"",'الطلاب'!$A$6:$A$305,0))&amp;"",""))</f>
        <v/>
      </c>
    </row>
    <row r="946">
      <c r="A946" s="18" t="n"/>
      <c r="B946" s="5" t="n"/>
      <c r="C946" s="5" t="n"/>
      <c r="D946" s="5" t="n"/>
      <c r="E946" s="6">
        <f>IF(B946&amp;""="","",IFERROR(INDEX('الطلاب'!$B$6:$B$305,MATCH(B946&amp;"",'الطلاب'!$A$6:$A$305,0))&amp;"","كود غير موجود"))</f>
        <v/>
      </c>
      <c r="F946" s="6">
        <f>IF(B946&amp;""="","",IFERROR(INDEX('الطلاب'!$C$6:$C$305,MATCH(B946&amp;"",'الطلاب'!$A$6:$A$305,0))&amp;"",""))</f>
        <v/>
      </c>
    </row>
    <row r="947">
      <c r="A947" s="18" t="n"/>
      <c r="B947" s="5" t="n"/>
      <c r="C947" s="5" t="n"/>
      <c r="D947" s="5" t="n"/>
      <c r="E947" s="6">
        <f>IF(B947&amp;""="","",IFERROR(INDEX('الطلاب'!$B$6:$B$305,MATCH(B947&amp;"",'الطلاب'!$A$6:$A$305,0))&amp;"","كود غير موجود"))</f>
        <v/>
      </c>
      <c r="F947" s="6">
        <f>IF(B947&amp;""="","",IFERROR(INDEX('الطلاب'!$C$6:$C$305,MATCH(B947&amp;"",'الطلاب'!$A$6:$A$305,0))&amp;"",""))</f>
        <v/>
      </c>
    </row>
    <row r="948">
      <c r="A948" s="18" t="n"/>
      <c r="B948" s="5" t="n"/>
      <c r="C948" s="5" t="n"/>
      <c r="D948" s="5" t="n"/>
      <c r="E948" s="6">
        <f>IF(B948&amp;""="","",IFERROR(INDEX('الطلاب'!$B$6:$B$305,MATCH(B948&amp;"",'الطلاب'!$A$6:$A$305,0))&amp;"","كود غير موجود"))</f>
        <v/>
      </c>
      <c r="F948" s="6">
        <f>IF(B948&amp;""="","",IFERROR(INDEX('الطلاب'!$C$6:$C$305,MATCH(B948&amp;"",'الطلاب'!$A$6:$A$305,0))&amp;"",""))</f>
        <v/>
      </c>
    </row>
    <row r="949">
      <c r="A949" s="18" t="n"/>
      <c r="B949" s="5" t="n"/>
      <c r="C949" s="5" t="n"/>
      <c r="D949" s="5" t="n"/>
      <c r="E949" s="6">
        <f>IF(B949&amp;""="","",IFERROR(INDEX('الطلاب'!$B$6:$B$305,MATCH(B949&amp;"",'الطلاب'!$A$6:$A$305,0))&amp;"","كود غير موجود"))</f>
        <v/>
      </c>
      <c r="F949" s="6">
        <f>IF(B949&amp;""="","",IFERROR(INDEX('الطلاب'!$C$6:$C$305,MATCH(B949&amp;"",'الطلاب'!$A$6:$A$305,0))&amp;"",""))</f>
        <v/>
      </c>
    </row>
    <row r="950">
      <c r="A950" s="18" t="n"/>
      <c r="B950" s="5" t="n"/>
      <c r="C950" s="5" t="n"/>
      <c r="D950" s="5" t="n"/>
      <c r="E950" s="6">
        <f>IF(B950&amp;""="","",IFERROR(INDEX('الطلاب'!$B$6:$B$305,MATCH(B950&amp;"",'الطلاب'!$A$6:$A$305,0))&amp;"","كود غير موجود"))</f>
        <v/>
      </c>
      <c r="F950" s="6">
        <f>IF(B950&amp;""="","",IFERROR(INDEX('الطلاب'!$C$6:$C$305,MATCH(B950&amp;"",'الطلاب'!$A$6:$A$305,0))&amp;"",""))</f>
        <v/>
      </c>
    </row>
    <row r="951">
      <c r="A951" s="18" t="n"/>
      <c r="B951" s="5" t="n"/>
      <c r="C951" s="5" t="n"/>
      <c r="D951" s="5" t="n"/>
      <c r="E951" s="6">
        <f>IF(B951&amp;""="","",IFERROR(INDEX('الطلاب'!$B$6:$B$305,MATCH(B951&amp;"",'الطلاب'!$A$6:$A$305,0))&amp;"","كود غير موجود"))</f>
        <v/>
      </c>
      <c r="F951" s="6">
        <f>IF(B951&amp;""="","",IFERROR(INDEX('الطلاب'!$C$6:$C$305,MATCH(B951&amp;"",'الطلاب'!$A$6:$A$305,0))&amp;"",""))</f>
        <v/>
      </c>
    </row>
    <row r="952">
      <c r="A952" s="18" t="n"/>
      <c r="B952" s="5" t="n"/>
      <c r="C952" s="5" t="n"/>
      <c r="D952" s="5" t="n"/>
      <c r="E952" s="6">
        <f>IF(B952&amp;""="","",IFERROR(INDEX('الطلاب'!$B$6:$B$305,MATCH(B952&amp;"",'الطلاب'!$A$6:$A$305,0))&amp;"","كود غير موجود"))</f>
        <v/>
      </c>
      <c r="F952" s="6">
        <f>IF(B952&amp;""="","",IFERROR(INDEX('الطلاب'!$C$6:$C$305,MATCH(B952&amp;"",'الطلاب'!$A$6:$A$305,0))&amp;"",""))</f>
        <v/>
      </c>
    </row>
    <row r="953">
      <c r="A953" s="18" t="n"/>
      <c r="B953" s="5" t="n"/>
      <c r="C953" s="5" t="n"/>
      <c r="D953" s="5" t="n"/>
      <c r="E953" s="6">
        <f>IF(B953&amp;""="","",IFERROR(INDEX('الطلاب'!$B$6:$B$305,MATCH(B953&amp;"",'الطلاب'!$A$6:$A$305,0))&amp;"","كود غير موجود"))</f>
        <v/>
      </c>
      <c r="F953" s="6">
        <f>IF(B953&amp;""="","",IFERROR(INDEX('الطلاب'!$C$6:$C$305,MATCH(B953&amp;"",'الطلاب'!$A$6:$A$305,0))&amp;"",""))</f>
        <v/>
      </c>
    </row>
    <row r="954">
      <c r="A954" s="18" t="n"/>
      <c r="B954" s="5" t="n"/>
      <c r="C954" s="5" t="n"/>
      <c r="D954" s="5" t="n"/>
      <c r="E954" s="6">
        <f>IF(B954&amp;""="","",IFERROR(INDEX('الطلاب'!$B$6:$B$305,MATCH(B954&amp;"",'الطلاب'!$A$6:$A$305,0))&amp;"","كود غير موجود"))</f>
        <v/>
      </c>
      <c r="F954" s="6">
        <f>IF(B954&amp;""="","",IFERROR(INDEX('الطلاب'!$C$6:$C$305,MATCH(B954&amp;"",'الطلاب'!$A$6:$A$305,0))&amp;"",""))</f>
        <v/>
      </c>
    </row>
    <row r="955">
      <c r="A955" s="18" t="n"/>
      <c r="B955" s="5" t="n"/>
      <c r="C955" s="5" t="n"/>
      <c r="D955" s="5" t="n"/>
      <c r="E955" s="6">
        <f>IF(B955&amp;""="","",IFERROR(INDEX('الطلاب'!$B$6:$B$305,MATCH(B955&amp;"",'الطلاب'!$A$6:$A$305,0))&amp;"","كود غير موجود"))</f>
        <v/>
      </c>
      <c r="F955" s="6">
        <f>IF(B955&amp;""="","",IFERROR(INDEX('الطلاب'!$C$6:$C$305,MATCH(B955&amp;"",'الطلاب'!$A$6:$A$305,0))&amp;"",""))</f>
        <v/>
      </c>
    </row>
    <row r="956">
      <c r="A956" s="18" t="n"/>
      <c r="B956" s="5" t="n"/>
      <c r="C956" s="5" t="n"/>
      <c r="D956" s="5" t="n"/>
      <c r="E956" s="6">
        <f>IF(B956&amp;""="","",IFERROR(INDEX('الطلاب'!$B$6:$B$305,MATCH(B956&amp;"",'الطلاب'!$A$6:$A$305,0))&amp;"","كود غير موجود"))</f>
        <v/>
      </c>
      <c r="F956" s="6">
        <f>IF(B956&amp;""="","",IFERROR(INDEX('الطلاب'!$C$6:$C$305,MATCH(B956&amp;"",'الطلاب'!$A$6:$A$305,0))&amp;"",""))</f>
        <v/>
      </c>
    </row>
    <row r="957">
      <c r="A957" s="18" t="n"/>
      <c r="B957" s="5" t="n"/>
      <c r="C957" s="5" t="n"/>
      <c r="D957" s="5" t="n"/>
      <c r="E957" s="6">
        <f>IF(B957&amp;""="","",IFERROR(INDEX('الطلاب'!$B$6:$B$305,MATCH(B957&amp;"",'الطلاب'!$A$6:$A$305,0))&amp;"","كود غير موجود"))</f>
        <v/>
      </c>
      <c r="F957" s="6">
        <f>IF(B957&amp;""="","",IFERROR(INDEX('الطلاب'!$C$6:$C$305,MATCH(B957&amp;"",'الطلاب'!$A$6:$A$305,0))&amp;"",""))</f>
        <v/>
      </c>
    </row>
    <row r="958">
      <c r="A958" s="18" t="n"/>
      <c r="B958" s="5" t="n"/>
      <c r="C958" s="5" t="n"/>
      <c r="D958" s="5" t="n"/>
      <c r="E958" s="6">
        <f>IF(B958&amp;""="","",IFERROR(INDEX('الطلاب'!$B$6:$B$305,MATCH(B958&amp;"",'الطلاب'!$A$6:$A$305,0))&amp;"","كود غير موجود"))</f>
        <v/>
      </c>
      <c r="F958" s="6">
        <f>IF(B958&amp;""="","",IFERROR(INDEX('الطلاب'!$C$6:$C$305,MATCH(B958&amp;"",'الطلاب'!$A$6:$A$305,0))&amp;"",""))</f>
        <v/>
      </c>
    </row>
    <row r="959">
      <c r="A959" s="18" t="n"/>
      <c r="B959" s="5" t="n"/>
      <c r="C959" s="5" t="n"/>
      <c r="D959" s="5" t="n"/>
      <c r="E959" s="6">
        <f>IF(B959&amp;""="","",IFERROR(INDEX('الطلاب'!$B$6:$B$305,MATCH(B959&amp;"",'الطلاب'!$A$6:$A$305,0))&amp;"","كود غير موجود"))</f>
        <v/>
      </c>
      <c r="F959" s="6">
        <f>IF(B959&amp;""="","",IFERROR(INDEX('الطلاب'!$C$6:$C$305,MATCH(B959&amp;"",'الطلاب'!$A$6:$A$305,0))&amp;"",""))</f>
        <v/>
      </c>
    </row>
    <row r="960">
      <c r="A960" s="18" t="n"/>
      <c r="B960" s="5" t="n"/>
      <c r="C960" s="5" t="n"/>
      <c r="D960" s="5" t="n"/>
      <c r="E960" s="6">
        <f>IF(B960&amp;""="","",IFERROR(INDEX('الطلاب'!$B$6:$B$305,MATCH(B960&amp;"",'الطلاب'!$A$6:$A$305,0))&amp;"","كود غير موجود"))</f>
        <v/>
      </c>
      <c r="F960" s="6">
        <f>IF(B960&amp;""="","",IFERROR(INDEX('الطلاب'!$C$6:$C$305,MATCH(B960&amp;"",'الطلاب'!$A$6:$A$305,0))&amp;"",""))</f>
        <v/>
      </c>
    </row>
    <row r="961">
      <c r="A961" s="18" t="n"/>
      <c r="B961" s="5" t="n"/>
      <c r="C961" s="5" t="n"/>
      <c r="D961" s="5" t="n"/>
      <c r="E961" s="6">
        <f>IF(B961&amp;""="","",IFERROR(INDEX('الطلاب'!$B$6:$B$305,MATCH(B961&amp;"",'الطلاب'!$A$6:$A$305,0))&amp;"","كود غير موجود"))</f>
        <v/>
      </c>
      <c r="F961" s="6">
        <f>IF(B961&amp;""="","",IFERROR(INDEX('الطلاب'!$C$6:$C$305,MATCH(B961&amp;"",'الطلاب'!$A$6:$A$305,0))&amp;"",""))</f>
        <v/>
      </c>
    </row>
    <row r="962">
      <c r="A962" s="18" t="n"/>
      <c r="B962" s="5" t="n"/>
      <c r="C962" s="5" t="n"/>
      <c r="D962" s="5" t="n"/>
      <c r="E962" s="6">
        <f>IF(B962&amp;""="","",IFERROR(INDEX('الطلاب'!$B$6:$B$305,MATCH(B962&amp;"",'الطلاب'!$A$6:$A$305,0))&amp;"","كود غير موجود"))</f>
        <v/>
      </c>
      <c r="F962" s="6">
        <f>IF(B962&amp;""="","",IFERROR(INDEX('الطلاب'!$C$6:$C$305,MATCH(B962&amp;"",'الطلاب'!$A$6:$A$305,0))&amp;"",""))</f>
        <v/>
      </c>
    </row>
    <row r="963">
      <c r="A963" s="18" t="n"/>
      <c r="B963" s="5" t="n"/>
      <c r="C963" s="5" t="n"/>
      <c r="D963" s="5" t="n"/>
      <c r="E963" s="6">
        <f>IF(B963&amp;""="","",IFERROR(INDEX('الطلاب'!$B$6:$B$305,MATCH(B963&amp;"",'الطلاب'!$A$6:$A$305,0))&amp;"","كود غير موجود"))</f>
        <v/>
      </c>
      <c r="F963" s="6">
        <f>IF(B963&amp;""="","",IFERROR(INDEX('الطلاب'!$C$6:$C$305,MATCH(B963&amp;"",'الطلاب'!$A$6:$A$305,0))&amp;"",""))</f>
        <v/>
      </c>
    </row>
    <row r="964">
      <c r="A964" s="18" t="n"/>
      <c r="B964" s="5" t="n"/>
      <c r="C964" s="5" t="n"/>
      <c r="D964" s="5" t="n"/>
      <c r="E964" s="6">
        <f>IF(B964&amp;""="","",IFERROR(INDEX('الطلاب'!$B$6:$B$305,MATCH(B964&amp;"",'الطلاب'!$A$6:$A$305,0))&amp;"","كود غير موجود"))</f>
        <v/>
      </c>
      <c r="F964" s="6">
        <f>IF(B964&amp;""="","",IFERROR(INDEX('الطلاب'!$C$6:$C$305,MATCH(B964&amp;"",'الطلاب'!$A$6:$A$305,0))&amp;"",""))</f>
        <v/>
      </c>
    </row>
    <row r="965">
      <c r="A965" s="18" t="n"/>
      <c r="B965" s="5" t="n"/>
      <c r="C965" s="5" t="n"/>
      <c r="D965" s="5" t="n"/>
      <c r="E965" s="6">
        <f>IF(B965&amp;""="","",IFERROR(INDEX('الطلاب'!$B$6:$B$305,MATCH(B965&amp;"",'الطلاب'!$A$6:$A$305,0))&amp;"","كود غير موجود"))</f>
        <v/>
      </c>
      <c r="F965" s="6">
        <f>IF(B965&amp;""="","",IFERROR(INDEX('الطلاب'!$C$6:$C$305,MATCH(B965&amp;"",'الطلاب'!$A$6:$A$305,0))&amp;"",""))</f>
        <v/>
      </c>
    </row>
    <row r="966">
      <c r="A966" s="18" t="n"/>
      <c r="B966" s="5" t="n"/>
      <c r="C966" s="5" t="n"/>
      <c r="D966" s="5" t="n"/>
      <c r="E966" s="6">
        <f>IF(B966&amp;""="","",IFERROR(INDEX('الطلاب'!$B$6:$B$305,MATCH(B966&amp;"",'الطلاب'!$A$6:$A$305,0))&amp;"","كود غير موجود"))</f>
        <v/>
      </c>
      <c r="F966" s="6">
        <f>IF(B966&amp;""="","",IFERROR(INDEX('الطلاب'!$C$6:$C$305,MATCH(B966&amp;"",'الطلاب'!$A$6:$A$305,0))&amp;"",""))</f>
        <v/>
      </c>
    </row>
    <row r="967">
      <c r="A967" s="18" t="n"/>
      <c r="B967" s="5" t="n"/>
      <c r="C967" s="5" t="n"/>
      <c r="D967" s="5" t="n"/>
      <c r="E967" s="6">
        <f>IF(B967&amp;""="","",IFERROR(INDEX('الطلاب'!$B$6:$B$305,MATCH(B967&amp;"",'الطلاب'!$A$6:$A$305,0))&amp;"","كود غير موجود"))</f>
        <v/>
      </c>
      <c r="F967" s="6">
        <f>IF(B967&amp;""="","",IFERROR(INDEX('الطلاب'!$C$6:$C$305,MATCH(B967&amp;"",'الطلاب'!$A$6:$A$305,0))&amp;"",""))</f>
        <v/>
      </c>
    </row>
    <row r="968">
      <c r="A968" s="18" t="n"/>
      <c r="B968" s="5" t="n"/>
      <c r="C968" s="5" t="n"/>
      <c r="D968" s="5" t="n"/>
      <c r="E968" s="6">
        <f>IF(B968&amp;""="","",IFERROR(INDEX('الطلاب'!$B$6:$B$305,MATCH(B968&amp;"",'الطلاب'!$A$6:$A$305,0))&amp;"","كود غير موجود"))</f>
        <v/>
      </c>
      <c r="F968" s="6">
        <f>IF(B968&amp;""="","",IFERROR(INDEX('الطلاب'!$C$6:$C$305,MATCH(B968&amp;"",'الطلاب'!$A$6:$A$305,0))&amp;"",""))</f>
        <v/>
      </c>
    </row>
    <row r="969">
      <c r="A969" s="18" t="n"/>
      <c r="B969" s="5" t="n"/>
      <c r="C969" s="5" t="n"/>
      <c r="D969" s="5" t="n"/>
      <c r="E969" s="6">
        <f>IF(B969&amp;""="","",IFERROR(INDEX('الطلاب'!$B$6:$B$305,MATCH(B969&amp;"",'الطلاب'!$A$6:$A$305,0))&amp;"","كود غير موجود"))</f>
        <v/>
      </c>
      <c r="F969" s="6">
        <f>IF(B969&amp;""="","",IFERROR(INDEX('الطلاب'!$C$6:$C$305,MATCH(B969&amp;"",'الطلاب'!$A$6:$A$305,0))&amp;"",""))</f>
        <v/>
      </c>
    </row>
    <row r="970">
      <c r="A970" s="18" t="n"/>
      <c r="B970" s="5" t="n"/>
      <c r="C970" s="5" t="n"/>
      <c r="D970" s="5" t="n"/>
      <c r="E970" s="6">
        <f>IF(B970&amp;""="","",IFERROR(INDEX('الطلاب'!$B$6:$B$305,MATCH(B970&amp;"",'الطلاب'!$A$6:$A$305,0))&amp;"","كود غير موجود"))</f>
        <v/>
      </c>
      <c r="F970" s="6">
        <f>IF(B970&amp;""="","",IFERROR(INDEX('الطلاب'!$C$6:$C$305,MATCH(B970&amp;"",'الطلاب'!$A$6:$A$305,0))&amp;"",""))</f>
        <v/>
      </c>
    </row>
    <row r="971">
      <c r="A971" s="18" t="n"/>
      <c r="B971" s="5" t="n"/>
      <c r="C971" s="5" t="n"/>
      <c r="D971" s="5" t="n"/>
      <c r="E971" s="6">
        <f>IF(B971&amp;""="","",IFERROR(INDEX('الطلاب'!$B$6:$B$305,MATCH(B971&amp;"",'الطلاب'!$A$6:$A$305,0))&amp;"","كود غير موجود"))</f>
        <v/>
      </c>
      <c r="F971" s="6">
        <f>IF(B971&amp;""="","",IFERROR(INDEX('الطلاب'!$C$6:$C$305,MATCH(B971&amp;"",'الطلاب'!$A$6:$A$305,0))&amp;"",""))</f>
        <v/>
      </c>
    </row>
    <row r="972">
      <c r="A972" s="18" t="n"/>
      <c r="B972" s="5" t="n"/>
      <c r="C972" s="5" t="n"/>
      <c r="D972" s="5" t="n"/>
      <c r="E972" s="6">
        <f>IF(B972&amp;""="","",IFERROR(INDEX('الطلاب'!$B$6:$B$305,MATCH(B972&amp;"",'الطلاب'!$A$6:$A$305,0))&amp;"","كود غير موجود"))</f>
        <v/>
      </c>
      <c r="F972" s="6">
        <f>IF(B972&amp;""="","",IFERROR(INDEX('الطلاب'!$C$6:$C$305,MATCH(B972&amp;"",'الطلاب'!$A$6:$A$305,0))&amp;"",""))</f>
        <v/>
      </c>
    </row>
    <row r="973">
      <c r="A973" s="18" t="n"/>
      <c r="B973" s="5" t="n"/>
      <c r="C973" s="5" t="n"/>
      <c r="D973" s="5" t="n"/>
      <c r="E973" s="6">
        <f>IF(B973&amp;""="","",IFERROR(INDEX('الطلاب'!$B$6:$B$305,MATCH(B973&amp;"",'الطلاب'!$A$6:$A$305,0))&amp;"","كود غير موجود"))</f>
        <v/>
      </c>
      <c r="F973" s="6">
        <f>IF(B973&amp;""="","",IFERROR(INDEX('الطلاب'!$C$6:$C$305,MATCH(B973&amp;"",'الطلاب'!$A$6:$A$305,0))&amp;"",""))</f>
        <v/>
      </c>
    </row>
    <row r="974">
      <c r="A974" s="18" t="n"/>
      <c r="B974" s="5" t="n"/>
      <c r="C974" s="5" t="n"/>
      <c r="D974" s="5" t="n"/>
      <c r="E974" s="6">
        <f>IF(B974&amp;""="","",IFERROR(INDEX('الطلاب'!$B$6:$B$305,MATCH(B974&amp;"",'الطلاب'!$A$6:$A$305,0))&amp;"","كود غير موجود"))</f>
        <v/>
      </c>
      <c r="F974" s="6">
        <f>IF(B974&amp;""="","",IFERROR(INDEX('الطلاب'!$C$6:$C$305,MATCH(B974&amp;"",'الطلاب'!$A$6:$A$305,0))&amp;"",""))</f>
        <v/>
      </c>
    </row>
    <row r="975">
      <c r="A975" s="18" t="n"/>
      <c r="B975" s="5" t="n"/>
      <c r="C975" s="5" t="n"/>
      <c r="D975" s="5" t="n"/>
      <c r="E975" s="6">
        <f>IF(B975&amp;""="","",IFERROR(INDEX('الطلاب'!$B$6:$B$305,MATCH(B975&amp;"",'الطلاب'!$A$6:$A$305,0))&amp;"","كود غير موجود"))</f>
        <v/>
      </c>
      <c r="F975" s="6">
        <f>IF(B975&amp;""="","",IFERROR(INDEX('الطلاب'!$C$6:$C$305,MATCH(B975&amp;"",'الطلاب'!$A$6:$A$305,0))&amp;"",""))</f>
        <v/>
      </c>
    </row>
    <row r="976">
      <c r="A976" s="18" t="n"/>
      <c r="B976" s="5" t="n"/>
      <c r="C976" s="5" t="n"/>
      <c r="D976" s="5" t="n"/>
      <c r="E976" s="6">
        <f>IF(B976&amp;""="","",IFERROR(INDEX('الطلاب'!$B$6:$B$305,MATCH(B976&amp;"",'الطلاب'!$A$6:$A$305,0))&amp;"","كود غير موجود"))</f>
        <v/>
      </c>
      <c r="F976" s="6">
        <f>IF(B976&amp;""="","",IFERROR(INDEX('الطلاب'!$C$6:$C$305,MATCH(B976&amp;"",'الطلاب'!$A$6:$A$305,0))&amp;"",""))</f>
        <v/>
      </c>
    </row>
    <row r="977">
      <c r="A977" s="18" t="n"/>
      <c r="B977" s="5" t="n"/>
      <c r="C977" s="5" t="n"/>
      <c r="D977" s="5" t="n"/>
      <c r="E977" s="6">
        <f>IF(B977&amp;""="","",IFERROR(INDEX('الطلاب'!$B$6:$B$305,MATCH(B977&amp;"",'الطلاب'!$A$6:$A$305,0))&amp;"","كود غير موجود"))</f>
        <v/>
      </c>
      <c r="F977" s="6">
        <f>IF(B977&amp;""="","",IFERROR(INDEX('الطلاب'!$C$6:$C$305,MATCH(B977&amp;"",'الطلاب'!$A$6:$A$305,0))&amp;"",""))</f>
        <v/>
      </c>
    </row>
    <row r="978">
      <c r="A978" s="18" t="n"/>
      <c r="B978" s="5" t="n"/>
      <c r="C978" s="5" t="n"/>
      <c r="D978" s="5" t="n"/>
      <c r="E978" s="6">
        <f>IF(B978&amp;""="","",IFERROR(INDEX('الطلاب'!$B$6:$B$305,MATCH(B978&amp;"",'الطلاب'!$A$6:$A$305,0))&amp;"","كود غير موجود"))</f>
        <v/>
      </c>
      <c r="F978" s="6">
        <f>IF(B978&amp;""="","",IFERROR(INDEX('الطلاب'!$C$6:$C$305,MATCH(B978&amp;"",'الطلاب'!$A$6:$A$305,0))&amp;"",""))</f>
        <v/>
      </c>
    </row>
    <row r="979">
      <c r="A979" s="18" t="n"/>
      <c r="B979" s="5" t="n"/>
      <c r="C979" s="5" t="n"/>
      <c r="D979" s="5" t="n"/>
      <c r="E979" s="6">
        <f>IF(B979&amp;""="","",IFERROR(INDEX('الطلاب'!$B$6:$B$305,MATCH(B979&amp;"",'الطلاب'!$A$6:$A$305,0))&amp;"","كود غير موجود"))</f>
        <v/>
      </c>
      <c r="F979" s="6">
        <f>IF(B979&amp;""="","",IFERROR(INDEX('الطلاب'!$C$6:$C$305,MATCH(B979&amp;"",'الطلاب'!$A$6:$A$305,0))&amp;"",""))</f>
        <v/>
      </c>
    </row>
    <row r="980">
      <c r="A980" s="18" t="n"/>
      <c r="B980" s="5" t="n"/>
      <c r="C980" s="5" t="n"/>
      <c r="D980" s="5" t="n"/>
      <c r="E980" s="6">
        <f>IF(B980&amp;""="","",IFERROR(INDEX('الطلاب'!$B$6:$B$305,MATCH(B980&amp;"",'الطلاب'!$A$6:$A$305,0))&amp;"","كود غير موجود"))</f>
        <v/>
      </c>
      <c r="F980" s="6">
        <f>IF(B980&amp;""="","",IFERROR(INDEX('الطلاب'!$C$6:$C$305,MATCH(B980&amp;"",'الطلاب'!$A$6:$A$305,0))&amp;"",""))</f>
        <v/>
      </c>
    </row>
    <row r="981">
      <c r="A981" s="18" t="n"/>
      <c r="B981" s="5" t="n"/>
      <c r="C981" s="5" t="n"/>
      <c r="D981" s="5" t="n"/>
      <c r="E981" s="6">
        <f>IF(B981&amp;""="","",IFERROR(INDEX('الطلاب'!$B$6:$B$305,MATCH(B981&amp;"",'الطلاب'!$A$6:$A$305,0))&amp;"","كود غير موجود"))</f>
        <v/>
      </c>
      <c r="F981" s="6">
        <f>IF(B981&amp;""="","",IFERROR(INDEX('الطلاب'!$C$6:$C$305,MATCH(B981&amp;"",'الطلاب'!$A$6:$A$305,0))&amp;"",""))</f>
        <v/>
      </c>
    </row>
    <row r="982">
      <c r="A982" s="18" t="n"/>
      <c r="B982" s="5" t="n"/>
      <c r="C982" s="5" t="n"/>
      <c r="D982" s="5" t="n"/>
      <c r="E982" s="6">
        <f>IF(B982&amp;""="","",IFERROR(INDEX('الطلاب'!$B$6:$B$305,MATCH(B982&amp;"",'الطلاب'!$A$6:$A$305,0))&amp;"","كود غير موجود"))</f>
        <v/>
      </c>
      <c r="F982" s="6">
        <f>IF(B982&amp;""="","",IFERROR(INDEX('الطلاب'!$C$6:$C$305,MATCH(B982&amp;"",'الطلاب'!$A$6:$A$305,0))&amp;"",""))</f>
        <v/>
      </c>
    </row>
    <row r="983">
      <c r="A983" s="18" t="n"/>
      <c r="B983" s="5" t="n"/>
      <c r="C983" s="5" t="n"/>
      <c r="D983" s="5" t="n"/>
      <c r="E983" s="6">
        <f>IF(B983&amp;""="","",IFERROR(INDEX('الطلاب'!$B$6:$B$305,MATCH(B983&amp;"",'الطلاب'!$A$6:$A$305,0))&amp;"","كود غير موجود"))</f>
        <v/>
      </c>
      <c r="F983" s="6">
        <f>IF(B983&amp;""="","",IFERROR(INDEX('الطلاب'!$C$6:$C$305,MATCH(B983&amp;"",'الطلاب'!$A$6:$A$305,0))&amp;"",""))</f>
        <v/>
      </c>
    </row>
    <row r="984">
      <c r="A984" s="18" t="n"/>
      <c r="B984" s="5" t="n"/>
      <c r="C984" s="5" t="n"/>
      <c r="D984" s="5" t="n"/>
      <c r="E984" s="6">
        <f>IF(B984&amp;""="","",IFERROR(INDEX('الطلاب'!$B$6:$B$305,MATCH(B984&amp;"",'الطلاب'!$A$6:$A$305,0))&amp;"","كود غير موجود"))</f>
        <v/>
      </c>
      <c r="F984" s="6">
        <f>IF(B984&amp;""="","",IFERROR(INDEX('الطلاب'!$C$6:$C$305,MATCH(B984&amp;"",'الطلاب'!$A$6:$A$305,0))&amp;"",""))</f>
        <v/>
      </c>
    </row>
    <row r="985">
      <c r="A985" s="18" t="n"/>
      <c r="B985" s="5" t="n"/>
      <c r="C985" s="5" t="n"/>
      <c r="D985" s="5" t="n"/>
      <c r="E985" s="6">
        <f>IF(B985&amp;""="","",IFERROR(INDEX('الطلاب'!$B$6:$B$305,MATCH(B985&amp;"",'الطلاب'!$A$6:$A$305,0))&amp;"","كود غير موجود"))</f>
        <v/>
      </c>
      <c r="F985" s="6">
        <f>IF(B985&amp;""="","",IFERROR(INDEX('الطلاب'!$C$6:$C$305,MATCH(B985&amp;"",'الطلاب'!$A$6:$A$305,0))&amp;"",""))</f>
        <v/>
      </c>
    </row>
    <row r="986">
      <c r="A986" s="18" t="n"/>
      <c r="B986" s="5" t="n"/>
      <c r="C986" s="5" t="n"/>
      <c r="D986" s="5" t="n"/>
      <c r="E986" s="6">
        <f>IF(B986&amp;""="","",IFERROR(INDEX('الطلاب'!$B$6:$B$305,MATCH(B986&amp;"",'الطلاب'!$A$6:$A$305,0))&amp;"","كود غير موجود"))</f>
        <v/>
      </c>
      <c r="F986" s="6">
        <f>IF(B986&amp;""="","",IFERROR(INDEX('الطلاب'!$C$6:$C$305,MATCH(B986&amp;"",'الطلاب'!$A$6:$A$305,0))&amp;"",""))</f>
        <v/>
      </c>
    </row>
    <row r="987">
      <c r="A987" s="18" t="n"/>
      <c r="B987" s="5" t="n"/>
      <c r="C987" s="5" t="n"/>
      <c r="D987" s="5" t="n"/>
      <c r="E987" s="6">
        <f>IF(B987&amp;""="","",IFERROR(INDEX('الطلاب'!$B$6:$B$305,MATCH(B987&amp;"",'الطلاب'!$A$6:$A$305,0))&amp;"","كود غير موجود"))</f>
        <v/>
      </c>
      <c r="F987" s="6">
        <f>IF(B987&amp;""="","",IFERROR(INDEX('الطلاب'!$C$6:$C$305,MATCH(B987&amp;"",'الطلاب'!$A$6:$A$305,0))&amp;"",""))</f>
        <v/>
      </c>
    </row>
    <row r="988">
      <c r="A988" s="18" t="n"/>
      <c r="B988" s="5" t="n"/>
      <c r="C988" s="5" t="n"/>
      <c r="D988" s="5" t="n"/>
      <c r="E988" s="6">
        <f>IF(B988&amp;""="","",IFERROR(INDEX('الطلاب'!$B$6:$B$305,MATCH(B988&amp;"",'الطلاب'!$A$6:$A$305,0))&amp;"","كود غير موجود"))</f>
        <v/>
      </c>
      <c r="F988" s="6">
        <f>IF(B988&amp;""="","",IFERROR(INDEX('الطلاب'!$C$6:$C$305,MATCH(B988&amp;"",'الطلاب'!$A$6:$A$305,0))&amp;"",""))</f>
        <v/>
      </c>
    </row>
    <row r="989">
      <c r="A989" s="18" t="n"/>
      <c r="B989" s="5" t="n"/>
      <c r="C989" s="5" t="n"/>
      <c r="D989" s="5" t="n"/>
      <c r="E989" s="6">
        <f>IF(B989&amp;""="","",IFERROR(INDEX('الطلاب'!$B$6:$B$305,MATCH(B989&amp;"",'الطلاب'!$A$6:$A$305,0))&amp;"","كود غير موجود"))</f>
        <v/>
      </c>
      <c r="F989" s="6">
        <f>IF(B989&amp;""="","",IFERROR(INDEX('الطلاب'!$C$6:$C$305,MATCH(B989&amp;"",'الطلاب'!$A$6:$A$305,0))&amp;"",""))</f>
        <v/>
      </c>
    </row>
    <row r="990">
      <c r="A990" s="18" t="n"/>
      <c r="B990" s="5" t="n"/>
      <c r="C990" s="5" t="n"/>
      <c r="D990" s="5" t="n"/>
      <c r="E990" s="6">
        <f>IF(B990&amp;""="","",IFERROR(INDEX('الطلاب'!$B$6:$B$305,MATCH(B990&amp;"",'الطلاب'!$A$6:$A$305,0))&amp;"","كود غير موجود"))</f>
        <v/>
      </c>
      <c r="F990" s="6">
        <f>IF(B990&amp;""="","",IFERROR(INDEX('الطلاب'!$C$6:$C$305,MATCH(B990&amp;"",'الطلاب'!$A$6:$A$305,0))&amp;"",""))</f>
        <v/>
      </c>
    </row>
    <row r="991">
      <c r="A991" s="18" t="n"/>
      <c r="B991" s="5" t="n"/>
      <c r="C991" s="5" t="n"/>
      <c r="D991" s="5" t="n"/>
      <c r="E991" s="6">
        <f>IF(B991&amp;""="","",IFERROR(INDEX('الطلاب'!$B$6:$B$305,MATCH(B991&amp;"",'الطلاب'!$A$6:$A$305,0))&amp;"","كود غير موجود"))</f>
        <v/>
      </c>
      <c r="F991" s="6">
        <f>IF(B991&amp;""="","",IFERROR(INDEX('الطلاب'!$C$6:$C$305,MATCH(B991&amp;"",'الطلاب'!$A$6:$A$305,0))&amp;"",""))</f>
        <v/>
      </c>
    </row>
    <row r="992">
      <c r="A992" s="18" t="n"/>
      <c r="B992" s="5" t="n"/>
      <c r="C992" s="5" t="n"/>
      <c r="D992" s="5" t="n"/>
      <c r="E992" s="6">
        <f>IF(B992&amp;""="","",IFERROR(INDEX('الطلاب'!$B$6:$B$305,MATCH(B992&amp;"",'الطلاب'!$A$6:$A$305,0))&amp;"","كود غير موجود"))</f>
        <v/>
      </c>
      <c r="F992" s="6">
        <f>IF(B992&amp;""="","",IFERROR(INDEX('الطلاب'!$C$6:$C$305,MATCH(B992&amp;"",'الطلاب'!$A$6:$A$305,0))&amp;"",""))</f>
        <v/>
      </c>
    </row>
    <row r="993">
      <c r="A993" s="18" t="n"/>
      <c r="B993" s="5" t="n"/>
      <c r="C993" s="5" t="n"/>
      <c r="D993" s="5" t="n"/>
      <c r="E993" s="6">
        <f>IF(B993&amp;""="","",IFERROR(INDEX('الطلاب'!$B$6:$B$305,MATCH(B993&amp;"",'الطلاب'!$A$6:$A$305,0))&amp;"","كود غير موجود"))</f>
        <v/>
      </c>
      <c r="F993" s="6">
        <f>IF(B993&amp;""="","",IFERROR(INDEX('الطلاب'!$C$6:$C$305,MATCH(B993&amp;"",'الطلاب'!$A$6:$A$305,0))&amp;"",""))</f>
        <v/>
      </c>
    </row>
    <row r="994">
      <c r="A994" s="18" t="n"/>
      <c r="B994" s="5" t="n"/>
      <c r="C994" s="5" t="n"/>
      <c r="D994" s="5" t="n"/>
      <c r="E994" s="6">
        <f>IF(B994&amp;""="","",IFERROR(INDEX('الطلاب'!$B$6:$B$305,MATCH(B994&amp;"",'الطلاب'!$A$6:$A$305,0))&amp;"","كود غير موجود"))</f>
        <v/>
      </c>
      <c r="F994" s="6">
        <f>IF(B994&amp;""="","",IFERROR(INDEX('الطلاب'!$C$6:$C$305,MATCH(B994&amp;"",'الطلاب'!$A$6:$A$305,0))&amp;"",""))</f>
        <v/>
      </c>
    </row>
    <row r="995">
      <c r="A995" s="18" t="n"/>
      <c r="B995" s="5" t="n"/>
      <c r="C995" s="5" t="n"/>
      <c r="D995" s="5" t="n"/>
      <c r="E995" s="6">
        <f>IF(B995&amp;""="","",IFERROR(INDEX('الطلاب'!$B$6:$B$305,MATCH(B995&amp;"",'الطلاب'!$A$6:$A$305,0))&amp;"","كود غير موجود"))</f>
        <v/>
      </c>
      <c r="F995" s="6">
        <f>IF(B995&amp;""="","",IFERROR(INDEX('الطلاب'!$C$6:$C$305,MATCH(B995&amp;"",'الطلاب'!$A$6:$A$305,0))&amp;"",""))</f>
        <v/>
      </c>
    </row>
    <row r="996">
      <c r="A996" s="18" t="n"/>
      <c r="B996" s="5" t="n"/>
      <c r="C996" s="5" t="n"/>
      <c r="D996" s="5" t="n"/>
      <c r="E996" s="6">
        <f>IF(B996&amp;""="","",IFERROR(INDEX('الطلاب'!$B$6:$B$305,MATCH(B996&amp;"",'الطلاب'!$A$6:$A$305,0))&amp;"","كود غير موجود"))</f>
        <v/>
      </c>
      <c r="F996" s="6">
        <f>IF(B996&amp;""="","",IFERROR(INDEX('الطلاب'!$C$6:$C$305,MATCH(B996&amp;"",'الطلاب'!$A$6:$A$305,0))&amp;"",""))</f>
        <v/>
      </c>
    </row>
    <row r="997">
      <c r="A997" s="18" t="n"/>
      <c r="B997" s="5" t="n"/>
      <c r="C997" s="5" t="n"/>
      <c r="D997" s="5" t="n"/>
      <c r="E997" s="6">
        <f>IF(B997&amp;""="","",IFERROR(INDEX('الطلاب'!$B$6:$B$305,MATCH(B997&amp;"",'الطلاب'!$A$6:$A$305,0))&amp;"","كود غير موجود"))</f>
        <v/>
      </c>
      <c r="F997" s="6">
        <f>IF(B997&amp;""="","",IFERROR(INDEX('الطلاب'!$C$6:$C$305,MATCH(B997&amp;"",'الطلاب'!$A$6:$A$305,0))&amp;"",""))</f>
        <v/>
      </c>
    </row>
    <row r="998">
      <c r="A998" s="18" t="n"/>
      <c r="B998" s="5" t="n"/>
      <c r="C998" s="5" t="n"/>
      <c r="D998" s="5" t="n"/>
      <c r="E998" s="6">
        <f>IF(B998&amp;""="","",IFERROR(INDEX('الطلاب'!$B$6:$B$305,MATCH(B998&amp;"",'الطلاب'!$A$6:$A$305,0))&amp;"","كود غير موجود"))</f>
        <v/>
      </c>
      <c r="F998" s="6">
        <f>IF(B998&amp;""="","",IFERROR(INDEX('الطلاب'!$C$6:$C$305,MATCH(B998&amp;"",'الطلاب'!$A$6:$A$305,0))&amp;"",""))</f>
        <v/>
      </c>
    </row>
    <row r="999">
      <c r="A999" s="18" t="n"/>
      <c r="B999" s="5" t="n"/>
      <c r="C999" s="5" t="n"/>
      <c r="D999" s="5" t="n"/>
      <c r="E999" s="6">
        <f>IF(B999&amp;""="","",IFERROR(INDEX('الطلاب'!$B$6:$B$305,MATCH(B999&amp;"",'الطلاب'!$A$6:$A$305,0))&amp;"","كود غير موجود"))</f>
        <v/>
      </c>
      <c r="F999" s="6">
        <f>IF(B999&amp;""="","",IFERROR(INDEX('الطلاب'!$C$6:$C$305,MATCH(B999&amp;"",'الطلاب'!$A$6:$A$305,0))&amp;"",""))</f>
        <v/>
      </c>
    </row>
    <row r="1000">
      <c r="A1000" s="18" t="n"/>
      <c r="B1000" s="5" t="n"/>
      <c r="C1000" s="5" t="n"/>
      <c r="D1000" s="5" t="n"/>
      <c r="E1000" s="6">
        <f>IF(B1000&amp;""="","",IFERROR(INDEX('الطلاب'!$B$6:$B$305,MATCH(B1000&amp;"",'الطلاب'!$A$6:$A$305,0))&amp;"","كود غير موجود"))</f>
        <v/>
      </c>
      <c r="F1000" s="6">
        <f>IF(B1000&amp;""="","",IFERROR(INDEX('الطلاب'!$C$6:$C$305,MATCH(B1000&amp;"",'الطلاب'!$A$6:$A$305,0))&amp;"",""))</f>
        <v/>
      </c>
    </row>
    <row r="1001">
      <c r="A1001" s="18" t="n"/>
      <c r="B1001" s="5" t="n"/>
      <c r="C1001" s="5" t="n"/>
      <c r="D1001" s="5" t="n"/>
      <c r="E1001" s="6">
        <f>IF(B1001&amp;""="","",IFERROR(INDEX('الطلاب'!$B$6:$B$305,MATCH(B1001&amp;"",'الطلاب'!$A$6:$A$305,0))&amp;"","كود غير موجود"))</f>
        <v/>
      </c>
      <c r="F1001" s="6">
        <f>IF(B1001&amp;""="","",IFERROR(INDEX('الطلاب'!$C$6:$C$305,MATCH(B1001&amp;"",'الطلاب'!$A$6:$A$305,0))&amp;"",""))</f>
        <v/>
      </c>
    </row>
    <row r="1002">
      <c r="A1002" s="18" t="n"/>
      <c r="B1002" s="5" t="n"/>
      <c r="C1002" s="5" t="n"/>
      <c r="D1002" s="5" t="n"/>
      <c r="E1002" s="6">
        <f>IF(B1002&amp;""="","",IFERROR(INDEX('الطلاب'!$B$6:$B$305,MATCH(B1002&amp;"",'الطلاب'!$A$6:$A$305,0))&amp;"","كود غير موجود"))</f>
        <v/>
      </c>
      <c r="F1002" s="6">
        <f>IF(B1002&amp;""="","",IFERROR(INDEX('الطلاب'!$C$6:$C$305,MATCH(B1002&amp;"",'الطلاب'!$A$6:$A$305,0))&amp;"",""))</f>
        <v/>
      </c>
    </row>
    <row r="1003">
      <c r="A1003" s="18" t="n"/>
      <c r="B1003" s="5" t="n"/>
      <c r="C1003" s="5" t="n"/>
      <c r="D1003" s="5" t="n"/>
      <c r="E1003" s="6">
        <f>IF(B1003&amp;""="","",IFERROR(INDEX('الطلاب'!$B$6:$B$305,MATCH(B1003&amp;"",'الطلاب'!$A$6:$A$305,0))&amp;"","كود غير موجود"))</f>
        <v/>
      </c>
      <c r="F1003" s="6">
        <f>IF(B1003&amp;""="","",IFERROR(INDEX('الطلاب'!$C$6:$C$305,MATCH(B1003&amp;"",'الطلاب'!$A$6:$A$305,0))&amp;"",""))</f>
        <v/>
      </c>
    </row>
    <row r="1004">
      <c r="A1004" s="18" t="n"/>
      <c r="B1004" s="5" t="n"/>
      <c r="C1004" s="5" t="n"/>
      <c r="D1004" s="5" t="n"/>
      <c r="E1004" s="6">
        <f>IF(B1004&amp;""="","",IFERROR(INDEX('الطلاب'!$B$6:$B$305,MATCH(B1004&amp;"",'الطلاب'!$A$6:$A$305,0))&amp;"","كود غير موجود"))</f>
        <v/>
      </c>
      <c r="F1004" s="6">
        <f>IF(B1004&amp;""="","",IFERROR(INDEX('الطلاب'!$C$6:$C$305,MATCH(B1004&amp;"",'الطلاب'!$A$6:$A$305,0))&amp;"",""))</f>
        <v/>
      </c>
    </row>
    <row r="1005">
      <c r="A1005" s="18" t="n"/>
      <c r="B1005" s="5" t="n"/>
      <c r="C1005" s="5" t="n"/>
      <c r="D1005" s="5" t="n"/>
      <c r="E1005" s="6">
        <f>IF(B1005&amp;""="","",IFERROR(INDEX('الطلاب'!$B$6:$B$305,MATCH(B1005&amp;"",'الطلاب'!$A$6:$A$305,0))&amp;"","كود غير موجود"))</f>
        <v/>
      </c>
      <c r="F1005" s="6">
        <f>IF(B1005&amp;""="","",IFERROR(INDEX('الطلاب'!$C$6:$C$305,MATCH(B1005&amp;"",'الطلاب'!$A$6:$A$305,0))&amp;"",""))</f>
        <v/>
      </c>
    </row>
  </sheetData>
  <autoFilter ref="A5:F1005"/>
  <mergeCells count="2">
    <mergeCell ref="A2:F2"/>
    <mergeCell ref="A1:F1"/>
  </mergeCells>
  <conditionalFormatting sqref="A6:F1005">
    <cfRule type="expression" priority="1" dxfId="1">
      <formula>$C6="تنبيه"</formula>
    </cfRule>
    <cfRule type="expression" priority="2" dxfId="2">
      <formula>$C6="إيجابي"</formula>
    </cfRule>
  </conditionalFormatting>
  <dataValidations count="2">
    <dataValidation sqref="B6:B1005" showDropDown="0" showInputMessage="0" showErrorMessage="0" allowBlank="1" type="list">
      <formula1>='الطلاب'!$A$6:$A$305</formula1>
    </dataValidation>
    <dataValidation sqref="C6:C1005" showDropDown="0" showInputMessage="0" showErrorMessage="0" allowBlank="1" type="list">
      <formula1>"إيجابي,تنبيه"</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H5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11" customWidth="1" min="2" max="2"/>
    <col width="24" customWidth="1" min="3" max="3"/>
    <col width="14" customWidth="1" min="4" max="4"/>
    <col width="13" customWidth="1" min="5" max="5"/>
    <col width="11" customWidth="1" min="6" max="6"/>
    <col width="13" customWidth="1" min="7" max="7"/>
    <col width="14" customWidth="1" min="8" max="8"/>
  </cols>
  <sheetData>
    <row r="1" ht="26" customHeight="1">
      <c r="A1" s="10" t="inlineStr">
        <is>
          <t>شيت متابعة الواجبات والسلوك للمعلم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طلاب يحتاجون متابعة</t>
        </is>
      </c>
      <c r="B4" s="19">
        <f>COUNTIF('الطلاب'!$K$6:$K$305,"يحتاج متابعة")</f>
        <v/>
      </c>
    </row>
    <row r="6" ht="32" customHeight="1">
      <c r="A6" s="15" t="inlineStr">
        <is>
          <t>م</t>
        </is>
      </c>
      <c r="B6" s="15" t="inlineStr">
        <is>
          <t>الكود</t>
        </is>
      </c>
      <c r="C6" s="15" t="inlineStr">
        <is>
          <t>الطالب</t>
        </is>
      </c>
      <c r="D6" s="15" t="inlineStr">
        <is>
          <t>الفصل</t>
        </is>
      </c>
      <c r="E6" s="15" t="inlineStr">
        <is>
          <t>نسبة التسليم</t>
        </is>
      </c>
      <c r="F6" s="15" t="inlineStr">
        <is>
          <t>لم يسلّم</t>
        </is>
      </c>
      <c r="G6" s="15" t="inlineStr">
        <is>
          <t>تنبيهات سلوك</t>
        </is>
      </c>
      <c r="H6" s="15" t="inlineStr">
        <is>
          <t>السلوك</t>
        </is>
      </c>
    </row>
    <row r="7">
      <c r="A7" s="6">
        <f>IF(1&lt;=$B$4,1,"")</f>
        <v/>
      </c>
      <c r="B7" s="6">
        <f>IF($A7="","",INDEX('الطلاب'!$A$6:$A$305,MATCH($A7,'الطلاب'!$M$6:$M$305,0))&amp;"")</f>
        <v/>
      </c>
      <c r="C7" s="6">
        <f>IF($A7="","",INDEX('الطلاب'!$B$6:$B$305,MATCH($A7,'الطلاب'!$M$6:$M$305,0))&amp;"")</f>
        <v/>
      </c>
      <c r="D7" s="6">
        <f>IF($A7="","",INDEX('الطلاب'!$C$6:$C$305,MATCH($A7,'الطلاب'!$M$6:$M$305,0))&amp;"")</f>
        <v/>
      </c>
      <c r="E7" s="17">
        <f>IF($A7="","",INDEX('الطلاب'!$H$6:$H$305,MATCH($A7,'الطلاب'!$M$6:$M$305,0)))</f>
        <v/>
      </c>
      <c r="F7" s="16">
        <f>IF($A7="","",INDEX('الطلاب'!$G$6:$G$305,MATCH($A7,'الطلاب'!$M$6:$M$305,0)))</f>
        <v/>
      </c>
      <c r="G7" s="16">
        <f>IF($A7="","",INDEX('الطلاب'!$J$6:$J$305,MATCH($A7,'الطلاب'!$M$6:$M$305,0)))</f>
        <v/>
      </c>
      <c r="H7" s="6">
        <f>IF($A7="","",INDEX('الطلاب'!$L$6:$L$305,MATCH($A7,'الطلاب'!$M$6:$M$305,0))&amp;"")</f>
        <v/>
      </c>
    </row>
    <row r="8">
      <c r="A8" s="6">
        <f>IF(2&lt;=$B$4,2,"")</f>
        <v/>
      </c>
      <c r="B8" s="6">
        <f>IF($A8="","",INDEX('الطلاب'!$A$6:$A$305,MATCH($A8,'الطلاب'!$M$6:$M$305,0))&amp;"")</f>
        <v/>
      </c>
      <c r="C8" s="6">
        <f>IF($A8="","",INDEX('الطلاب'!$B$6:$B$305,MATCH($A8,'الطلاب'!$M$6:$M$305,0))&amp;"")</f>
        <v/>
      </c>
      <c r="D8" s="6">
        <f>IF($A8="","",INDEX('الطلاب'!$C$6:$C$305,MATCH($A8,'الطلاب'!$M$6:$M$305,0))&amp;"")</f>
        <v/>
      </c>
      <c r="E8" s="17">
        <f>IF($A8="","",INDEX('الطلاب'!$H$6:$H$305,MATCH($A8,'الطلاب'!$M$6:$M$305,0)))</f>
        <v/>
      </c>
      <c r="F8" s="16">
        <f>IF($A8="","",INDEX('الطلاب'!$G$6:$G$305,MATCH($A8,'الطلاب'!$M$6:$M$305,0)))</f>
        <v/>
      </c>
      <c r="G8" s="16">
        <f>IF($A8="","",INDEX('الطلاب'!$J$6:$J$305,MATCH($A8,'الطلاب'!$M$6:$M$305,0)))</f>
        <v/>
      </c>
      <c r="H8" s="6">
        <f>IF($A8="","",INDEX('الطلاب'!$L$6:$L$305,MATCH($A8,'الطلاب'!$M$6:$M$305,0))&amp;"")</f>
        <v/>
      </c>
    </row>
    <row r="9">
      <c r="A9" s="6">
        <f>IF(3&lt;=$B$4,3,"")</f>
        <v/>
      </c>
      <c r="B9" s="6">
        <f>IF($A9="","",INDEX('الطلاب'!$A$6:$A$305,MATCH($A9,'الطلاب'!$M$6:$M$305,0))&amp;"")</f>
        <v/>
      </c>
      <c r="C9" s="6">
        <f>IF($A9="","",INDEX('الطلاب'!$B$6:$B$305,MATCH($A9,'الطلاب'!$M$6:$M$305,0))&amp;"")</f>
        <v/>
      </c>
      <c r="D9" s="6">
        <f>IF($A9="","",INDEX('الطلاب'!$C$6:$C$305,MATCH($A9,'الطلاب'!$M$6:$M$305,0))&amp;"")</f>
        <v/>
      </c>
      <c r="E9" s="17">
        <f>IF($A9="","",INDEX('الطلاب'!$H$6:$H$305,MATCH($A9,'الطلاب'!$M$6:$M$305,0)))</f>
        <v/>
      </c>
      <c r="F9" s="16">
        <f>IF($A9="","",INDEX('الطلاب'!$G$6:$G$305,MATCH($A9,'الطلاب'!$M$6:$M$305,0)))</f>
        <v/>
      </c>
      <c r="G9" s="16">
        <f>IF($A9="","",INDEX('الطلاب'!$J$6:$J$305,MATCH($A9,'الطلاب'!$M$6:$M$305,0)))</f>
        <v/>
      </c>
      <c r="H9" s="6">
        <f>IF($A9="","",INDEX('الطلاب'!$L$6:$L$305,MATCH($A9,'الطلاب'!$M$6:$M$305,0))&amp;"")</f>
        <v/>
      </c>
    </row>
    <row r="10">
      <c r="A10" s="6">
        <f>IF(4&lt;=$B$4,4,"")</f>
        <v/>
      </c>
      <c r="B10" s="6">
        <f>IF($A10="","",INDEX('الطلاب'!$A$6:$A$305,MATCH($A10,'الطلاب'!$M$6:$M$305,0))&amp;"")</f>
        <v/>
      </c>
      <c r="C10" s="6">
        <f>IF($A10="","",INDEX('الطلاب'!$B$6:$B$305,MATCH($A10,'الطلاب'!$M$6:$M$305,0))&amp;"")</f>
        <v/>
      </c>
      <c r="D10" s="6">
        <f>IF($A10="","",INDEX('الطلاب'!$C$6:$C$305,MATCH($A10,'الطلاب'!$M$6:$M$305,0))&amp;"")</f>
        <v/>
      </c>
      <c r="E10" s="17">
        <f>IF($A10="","",INDEX('الطلاب'!$H$6:$H$305,MATCH($A10,'الطلاب'!$M$6:$M$305,0)))</f>
        <v/>
      </c>
      <c r="F10" s="16">
        <f>IF($A10="","",INDEX('الطلاب'!$G$6:$G$305,MATCH($A10,'الطلاب'!$M$6:$M$305,0)))</f>
        <v/>
      </c>
      <c r="G10" s="16">
        <f>IF($A10="","",INDEX('الطلاب'!$J$6:$J$305,MATCH($A10,'الطلاب'!$M$6:$M$305,0)))</f>
        <v/>
      </c>
      <c r="H10" s="6">
        <f>IF($A10="","",INDEX('الطلاب'!$L$6:$L$305,MATCH($A10,'الطلاب'!$M$6:$M$305,0))&amp;"")</f>
        <v/>
      </c>
    </row>
    <row r="11">
      <c r="A11" s="6">
        <f>IF(5&lt;=$B$4,5,"")</f>
        <v/>
      </c>
      <c r="B11" s="6">
        <f>IF($A11="","",INDEX('الطلاب'!$A$6:$A$305,MATCH($A11,'الطلاب'!$M$6:$M$305,0))&amp;"")</f>
        <v/>
      </c>
      <c r="C11" s="6">
        <f>IF($A11="","",INDEX('الطلاب'!$B$6:$B$305,MATCH($A11,'الطلاب'!$M$6:$M$305,0))&amp;"")</f>
        <v/>
      </c>
      <c r="D11" s="6">
        <f>IF($A11="","",INDEX('الطلاب'!$C$6:$C$305,MATCH($A11,'الطلاب'!$M$6:$M$305,0))&amp;"")</f>
        <v/>
      </c>
      <c r="E11" s="17">
        <f>IF($A11="","",INDEX('الطلاب'!$H$6:$H$305,MATCH($A11,'الطلاب'!$M$6:$M$305,0)))</f>
        <v/>
      </c>
      <c r="F11" s="16">
        <f>IF($A11="","",INDEX('الطلاب'!$G$6:$G$305,MATCH($A11,'الطلاب'!$M$6:$M$305,0)))</f>
        <v/>
      </c>
      <c r="G11" s="16">
        <f>IF($A11="","",INDEX('الطلاب'!$J$6:$J$305,MATCH($A11,'الطلاب'!$M$6:$M$305,0)))</f>
        <v/>
      </c>
      <c r="H11" s="6">
        <f>IF($A11="","",INDEX('الطلاب'!$L$6:$L$305,MATCH($A11,'الطلاب'!$M$6:$M$305,0))&amp;"")</f>
        <v/>
      </c>
    </row>
    <row r="12">
      <c r="A12" s="6">
        <f>IF(6&lt;=$B$4,6,"")</f>
        <v/>
      </c>
      <c r="B12" s="6">
        <f>IF($A12="","",INDEX('الطلاب'!$A$6:$A$305,MATCH($A12,'الطلاب'!$M$6:$M$305,0))&amp;"")</f>
        <v/>
      </c>
      <c r="C12" s="6">
        <f>IF($A12="","",INDEX('الطلاب'!$B$6:$B$305,MATCH($A12,'الطلاب'!$M$6:$M$305,0))&amp;"")</f>
        <v/>
      </c>
      <c r="D12" s="6">
        <f>IF($A12="","",INDEX('الطلاب'!$C$6:$C$305,MATCH($A12,'الطلاب'!$M$6:$M$305,0))&amp;"")</f>
        <v/>
      </c>
      <c r="E12" s="17">
        <f>IF($A12="","",INDEX('الطلاب'!$H$6:$H$305,MATCH($A12,'الطلاب'!$M$6:$M$305,0)))</f>
        <v/>
      </c>
      <c r="F12" s="16">
        <f>IF($A12="","",INDEX('الطلاب'!$G$6:$G$305,MATCH($A12,'الطلاب'!$M$6:$M$305,0)))</f>
        <v/>
      </c>
      <c r="G12" s="16">
        <f>IF($A12="","",INDEX('الطلاب'!$J$6:$J$305,MATCH($A12,'الطلاب'!$M$6:$M$305,0)))</f>
        <v/>
      </c>
      <c r="H12" s="6">
        <f>IF($A12="","",INDEX('الطلاب'!$L$6:$L$305,MATCH($A12,'الطلاب'!$M$6:$M$305,0))&amp;"")</f>
        <v/>
      </c>
    </row>
    <row r="13">
      <c r="A13" s="6">
        <f>IF(7&lt;=$B$4,7,"")</f>
        <v/>
      </c>
      <c r="B13" s="6">
        <f>IF($A13="","",INDEX('الطلاب'!$A$6:$A$305,MATCH($A13,'الطلاب'!$M$6:$M$305,0))&amp;"")</f>
        <v/>
      </c>
      <c r="C13" s="6">
        <f>IF($A13="","",INDEX('الطلاب'!$B$6:$B$305,MATCH($A13,'الطلاب'!$M$6:$M$305,0))&amp;"")</f>
        <v/>
      </c>
      <c r="D13" s="6">
        <f>IF($A13="","",INDEX('الطلاب'!$C$6:$C$305,MATCH($A13,'الطلاب'!$M$6:$M$305,0))&amp;"")</f>
        <v/>
      </c>
      <c r="E13" s="17">
        <f>IF($A13="","",INDEX('الطلاب'!$H$6:$H$305,MATCH($A13,'الطلاب'!$M$6:$M$305,0)))</f>
        <v/>
      </c>
      <c r="F13" s="16">
        <f>IF($A13="","",INDEX('الطلاب'!$G$6:$G$305,MATCH($A13,'الطلاب'!$M$6:$M$305,0)))</f>
        <v/>
      </c>
      <c r="G13" s="16">
        <f>IF($A13="","",INDEX('الطلاب'!$J$6:$J$305,MATCH($A13,'الطلاب'!$M$6:$M$305,0)))</f>
        <v/>
      </c>
      <c r="H13" s="6">
        <f>IF($A13="","",INDEX('الطلاب'!$L$6:$L$305,MATCH($A13,'الطلاب'!$M$6:$M$305,0))&amp;"")</f>
        <v/>
      </c>
    </row>
    <row r="14">
      <c r="A14" s="6">
        <f>IF(8&lt;=$B$4,8,"")</f>
        <v/>
      </c>
      <c r="B14" s="6">
        <f>IF($A14="","",INDEX('الطلاب'!$A$6:$A$305,MATCH($A14,'الطلاب'!$M$6:$M$305,0))&amp;"")</f>
        <v/>
      </c>
      <c r="C14" s="6">
        <f>IF($A14="","",INDEX('الطلاب'!$B$6:$B$305,MATCH($A14,'الطلاب'!$M$6:$M$305,0))&amp;"")</f>
        <v/>
      </c>
      <c r="D14" s="6">
        <f>IF($A14="","",INDEX('الطلاب'!$C$6:$C$305,MATCH($A14,'الطلاب'!$M$6:$M$305,0))&amp;"")</f>
        <v/>
      </c>
      <c r="E14" s="17">
        <f>IF($A14="","",INDEX('الطلاب'!$H$6:$H$305,MATCH($A14,'الطلاب'!$M$6:$M$305,0)))</f>
        <v/>
      </c>
      <c r="F14" s="16">
        <f>IF($A14="","",INDEX('الطلاب'!$G$6:$G$305,MATCH($A14,'الطلاب'!$M$6:$M$305,0)))</f>
        <v/>
      </c>
      <c r="G14" s="16">
        <f>IF($A14="","",INDEX('الطلاب'!$J$6:$J$305,MATCH($A14,'الطلاب'!$M$6:$M$305,0)))</f>
        <v/>
      </c>
      <c r="H14" s="6">
        <f>IF($A14="","",INDEX('الطلاب'!$L$6:$L$305,MATCH($A14,'الطلاب'!$M$6:$M$305,0))&amp;"")</f>
        <v/>
      </c>
    </row>
    <row r="15">
      <c r="A15" s="6">
        <f>IF(9&lt;=$B$4,9,"")</f>
        <v/>
      </c>
      <c r="B15" s="6">
        <f>IF($A15="","",INDEX('الطلاب'!$A$6:$A$305,MATCH($A15,'الطلاب'!$M$6:$M$305,0))&amp;"")</f>
        <v/>
      </c>
      <c r="C15" s="6">
        <f>IF($A15="","",INDEX('الطلاب'!$B$6:$B$305,MATCH($A15,'الطلاب'!$M$6:$M$305,0))&amp;"")</f>
        <v/>
      </c>
      <c r="D15" s="6">
        <f>IF($A15="","",INDEX('الطلاب'!$C$6:$C$305,MATCH($A15,'الطلاب'!$M$6:$M$305,0))&amp;"")</f>
        <v/>
      </c>
      <c r="E15" s="17">
        <f>IF($A15="","",INDEX('الطلاب'!$H$6:$H$305,MATCH($A15,'الطلاب'!$M$6:$M$305,0)))</f>
        <v/>
      </c>
      <c r="F15" s="16">
        <f>IF($A15="","",INDEX('الطلاب'!$G$6:$G$305,MATCH($A15,'الطلاب'!$M$6:$M$305,0)))</f>
        <v/>
      </c>
      <c r="G15" s="16">
        <f>IF($A15="","",INDEX('الطلاب'!$J$6:$J$305,MATCH($A15,'الطلاب'!$M$6:$M$305,0)))</f>
        <v/>
      </c>
      <c r="H15" s="6">
        <f>IF($A15="","",INDEX('الطلاب'!$L$6:$L$305,MATCH($A15,'الطلاب'!$M$6:$M$305,0))&amp;"")</f>
        <v/>
      </c>
    </row>
    <row r="16">
      <c r="A16" s="6">
        <f>IF(10&lt;=$B$4,10,"")</f>
        <v/>
      </c>
      <c r="B16" s="6">
        <f>IF($A16="","",INDEX('الطلاب'!$A$6:$A$305,MATCH($A16,'الطلاب'!$M$6:$M$305,0))&amp;"")</f>
        <v/>
      </c>
      <c r="C16" s="6">
        <f>IF($A16="","",INDEX('الطلاب'!$B$6:$B$305,MATCH($A16,'الطلاب'!$M$6:$M$305,0))&amp;"")</f>
        <v/>
      </c>
      <c r="D16" s="6">
        <f>IF($A16="","",INDEX('الطلاب'!$C$6:$C$305,MATCH($A16,'الطلاب'!$M$6:$M$305,0))&amp;"")</f>
        <v/>
      </c>
      <c r="E16" s="17">
        <f>IF($A16="","",INDEX('الطلاب'!$H$6:$H$305,MATCH($A16,'الطلاب'!$M$6:$M$305,0)))</f>
        <v/>
      </c>
      <c r="F16" s="16">
        <f>IF($A16="","",INDEX('الطلاب'!$G$6:$G$305,MATCH($A16,'الطلاب'!$M$6:$M$305,0)))</f>
        <v/>
      </c>
      <c r="G16" s="16">
        <f>IF($A16="","",INDEX('الطلاب'!$J$6:$J$305,MATCH($A16,'الطلاب'!$M$6:$M$305,0)))</f>
        <v/>
      </c>
      <c r="H16" s="6">
        <f>IF($A16="","",INDEX('الطلاب'!$L$6:$L$305,MATCH($A16,'الطلاب'!$M$6:$M$305,0))&amp;"")</f>
        <v/>
      </c>
    </row>
    <row r="17">
      <c r="A17" s="6">
        <f>IF(11&lt;=$B$4,11,"")</f>
        <v/>
      </c>
      <c r="B17" s="6">
        <f>IF($A17="","",INDEX('الطلاب'!$A$6:$A$305,MATCH($A17,'الطلاب'!$M$6:$M$305,0))&amp;"")</f>
        <v/>
      </c>
      <c r="C17" s="6">
        <f>IF($A17="","",INDEX('الطلاب'!$B$6:$B$305,MATCH($A17,'الطلاب'!$M$6:$M$305,0))&amp;"")</f>
        <v/>
      </c>
      <c r="D17" s="6">
        <f>IF($A17="","",INDEX('الطلاب'!$C$6:$C$305,MATCH($A17,'الطلاب'!$M$6:$M$305,0))&amp;"")</f>
        <v/>
      </c>
      <c r="E17" s="17">
        <f>IF($A17="","",INDEX('الطلاب'!$H$6:$H$305,MATCH($A17,'الطلاب'!$M$6:$M$305,0)))</f>
        <v/>
      </c>
      <c r="F17" s="16">
        <f>IF($A17="","",INDEX('الطلاب'!$G$6:$G$305,MATCH($A17,'الطلاب'!$M$6:$M$305,0)))</f>
        <v/>
      </c>
      <c r="G17" s="16">
        <f>IF($A17="","",INDEX('الطلاب'!$J$6:$J$305,MATCH($A17,'الطلاب'!$M$6:$M$305,0)))</f>
        <v/>
      </c>
      <c r="H17" s="6">
        <f>IF($A17="","",INDEX('الطلاب'!$L$6:$L$305,MATCH($A17,'الطلاب'!$M$6:$M$305,0))&amp;"")</f>
        <v/>
      </c>
    </row>
    <row r="18">
      <c r="A18" s="6">
        <f>IF(12&lt;=$B$4,12,"")</f>
        <v/>
      </c>
      <c r="B18" s="6">
        <f>IF($A18="","",INDEX('الطلاب'!$A$6:$A$305,MATCH($A18,'الطلاب'!$M$6:$M$305,0))&amp;"")</f>
        <v/>
      </c>
      <c r="C18" s="6">
        <f>IF($A18="","",INDEX('الطلاب'!$B$6:$B$305,MATCH($A18,'الطلاب'!$M$6:$M$305,0))&amp;"")</f>
        <v/>
      </c>
      <c r="D18" s="6">
        <f>IF($A18="","",INDEX('الطلاب'!$C$6:$C$305,MATCH($A18,'الطلاب'!$M$6:$M$305,0))&amp;"")</f>
        <v/>
      </c>
      <c r="E18" s="17">
        <f>IF($A18="","",INDEX('الطلاب'!$H$6:$H$305,MATCH($A18,'الطلاب'!$M$6:$M$305,0)))</f>
        <v/>
      </c>
      <c r="F18" s="16">
        <f>IF($A18="","",INDEX('الطلاب'!$G$6:$G$305,MATCH($A18,'الطلاب'!$M$6:$M$305,0)))</f>
        <v/>
      </c>
      <c r="G18" s="16">
        <f>IF($A18="","",INDEX('الطلاب'!$J$6:$J$305,MATCH($A18,'الطلاب'!$M$6:$M$305,0)))</f>
        <v/>
      </c>
      <c r="H18" s="6">
        <f>IF($A18="","",INDEX('الطلاب'!$L$6:$L$305,MATCH($A18,'الطلاب'!$M$6:$M$305,0))&amp;"")</f>
        <v/>
      </c>
    </row>
    <row r="19">
      <c r="A19" s="6">
        <f>IF(13&lt;=$B$4,13,"")</f>
        <v/>
      </c>
      <c r="B19" s="6">
        <f>IF($A19="","",INDEX('الطلاب'!$A$6:$A$305,MATCH($A19,'الطلاب'!$M$6:$M$305,0))&amp;"")</f>
        <v/>
      </c>
      <c r="C19" s="6">
        <f>IF($A19="","",INDEX('الطلاب'!$B$6:$B$305,MATCH($A19,'الطلاب'!$M$6:$M$305,0))&amp;"")</f>
        <v/>
      </c>
      <c r="D19" s="6">
        <f>IF($A19="","",INDEX('الطلاب'!$C$6:$C$305,MATCH($A19,'الطلاب'!$M$6:$M$305,0))&amp;"")</f>
        <v/>
      </c>
      <c r="E19" s="17">
        <f>IF($A19="","",INDEX('الطلاب'!$H$6:$H$305,MATCH($A19,'الطلاب'!$M$6:$M$305,0)))</f>
        <v/>
      </c>
      <c r="F19" s="16">
        <f>IF($A19="","",INDEX('الطلاب'!$G$6:$G$305,MATCH($A19,'الطلاب'!$M$6:$M$305,0)))</f>
        <v/>
      </c>
      <c r="G19" s="16">
        <f>IF($A19="","",INDEX('الطلاب'!$J$6:$J$305,MATCH($A19,'الطلاب'!$M$6:$M$305,0)))</f>
        <v/>
      </c>
      <c r="H19" s="6">
        <f>IF($A19="","",INDEX('الطلاب'!$L$6:$L$305,MATCH($A19,'الطلاب'!$M$6:$M$305,0))&amp;"")</f>
        <v/>
      </c>
    </row>
    <row r="20">
      <c r="A20" s="6">
        <f>IF(14&lt;=$B$4,14,"")</f>
        <v/>
      </c>
      <c r="B20" s="6">
        <f>IF($A20="","",INDEX('الطلاب'!$A$6:$A$305,MATCH($A20,'الطلاب'!$M$6:$M$305,0))&amp;"")</f>
        <v/>
      </c>
      <c r="C20" s="6">
        <f>IF($A20="","",INDEX('الطلاب'!$B$6:$B$305,MATCH($A20,'الطلاب'!$M$6:$M$305,0))&amp;"")</f>
        <v/>
      </c>
      <c r="D20" s="6">
        <f>IF($A20="","",INDEX('الطلاب'!$C$6:$C$305,MATCH($A20,'الطلاب'!$M$6:$M$305,0))&amp;"")</f>
        <v/>
      </c>
      <c r="E20" s="17">
        <f>IF($A20="","",INDEX('الطلاب'!$H$6:$H$305,MATCH($A20,'الطلاب'!$M$6:$M$305,0)))</f>
        <v/>
      </c>
      <c r="F20" s="16">
        <f>IF($A20="","",INDEX('الطلاب'!$G$6:$G$305,MATCH($A20,'الطلاب'!$M$6:$M$305,0)))</f>
        <v/>
      </c>
      <c r="G20" s="16">
        <f>IF($A20="","",INDEX('الطلاب'!$J$6:$J$305,MATCH($A20,'الطلاب'!$M$6:$M$305,0)))</f>
        <v/>
      </c>
      <c r="H20" s="6">
        <f>IF($A20="","",INDEX('الطلاب'!$L$6:$L$305,MATCH($A20,'الطلاب'!$M$6:$M$305,0))&amp;"")</f>
        <v/>
      </c>
    </row>
    <row r="21">
      <c r="A21" s="6">
        <f>IF(15&lt;=$B$4,15,"")</f>
        <v/>
      </c>
      <c r="B21" s="6">
        <f>IF($A21="","",INDEX('الطلاب'!$A$6:$A$305,MATCH($A21,'الطلاب'!$M$6:$M$305,0))&amp;"")</f>
        <v/>
      </c>
      <c r="C21" s="6">
        <f>IF($A21="","",INDEX('الطلاب'!$B$6:$B$305,MATCH($A21,'الطلاب'!$M$6:$M$305,0))&amp;"")</f>
        <v/>
      </c>
      <c r="D21" s="6">
        <f>IF($A21="","",INDEX('الطلاب'!$C$6:$C$305,MATCH($A21,'الطلاب'!$M$6:$M$305,0))&amp;"")</f>
        <v/>
      </c>
      <c r="E21" s="17">
        <f>IF($A21="","",INDEX('الطلاب'!$H$6:$H$305,MATCH($A21,'الطلاب'!$M$6:$M$305,0)))</f>
        <v/>
      </c>
      <c r="F21" s="16">
        <f>IF($A21="","",INDEX('الطلاب'!$G$6:$G$305,MATCH($A21,'الطلاب'!$M$6:$M$305,0)))</f>
        <v/>
      </c>
      <c r="G21" s="16">
        <f>IF($A21="","",INDEX('الطلاب'!$J$6:$J$305,MATCH($A21,'الطلاب'!$M$6:$M$305,0)))</f>
        <v/>
      </c>
      <c r="H21" s="6">
        <f>IF($A21="","",INDEX('الطلاب'!$L$6:$L$305,MATCH($A21,'الطلاب'!$M$6:$M$305,0))&amp;"")</f>
        <v/>
      </c>
    </row>
    <row r="22">
      <c r="A22" s="6">
        <f>IF(16&lt;=$B$4,16,"")</f>
        <v/>
      </c>
      <c r="B22" s="6">
        <f>IF($A22="","",INDEX('الطلاب'!$A$6:$A$305,MATCH($A22,'الطلاب'!$M$6:$M$305,0))&amp;"")</f>
        <v/>
      </c>
      <c r="C22" s="6">
        <f>IF($A22="","",INDEX('الطلاب'!$B$6:$B$305,MATCH($A22,'الطلاب'!$M$6:$M$305,0))&amp;"")</f>
        <v/>
      </c>
      <c r="D22" s="6">
        <f>IF($A22="","",INDEX('الطلاب'!$C$6:$C$305,MATCH($A22,'الطلاب'!$M$6:$M$305,0))&amp;"")</f>
        <v/>
      </c>
      <c r="E22" s="17">
        <f>IF($A22="","",INDEX('الطلاب'!$H$6:$H$305,MATCH($A22,'الطلاب'!$M$6:$M$305,0)))</f>
        <v/>
      </c>
      <c r="F22" s="16">
        <f>IF($A22="","",INDEX('الطلاب'!$G$6:$G$305,MATCH($A22,'الطلاب'!$M$6:$M$305,0)))</f>
        <v/>
      </c>
      <c r="G22" s="16">
        <f>IF($A22="","",INDEX('الطلاب'!$J$6:$J$305,MATCH($A22,'الطلاب'!$M$6:$M$305,0)))</f>
        <v/>
      </c>
      <c r="H22" s="6">
        <f>IF($A22="","",INDEX('الطلاب'!$L$6:$L$305,MATCH($A22,'الطلاب'!$M$6:$M$305,0))&amp;"")</f>
        <v/>
      </c>
    </row>
    <row r="23">
      <c r="A23" s="6">
        <f>IF(17&lt;=$B$4,17,"")</f>
        <v/>
      </c>
      <c r="B23" s="6">
        <f>IF($A23="","",INDEX('الطلاب'!$A$6:$A$305,MATCH($A23,'الطلاب'!$M$6:$M$305,0))&amp;"")</f>
        <v/>
      </c>
      <c r="C23" s="6">
        <f>IF($A23="","",INDEX('الطلاب'!$B$6:$B$305,MATCH($A23,'الطلاب'!$M$6:$M$305,0))&amp;"")</f>
        <v/>
      </c>
      <c r="D23" s="6">
        <f>IF($A23="","",INDEX('الطلاب'!$C$6:$C$305,MATCH($A23,'الطلاب'!$M$6:$M$305,0))&amp;"")</f>
        <v/>
      </c>
      <c r="E23" s="17">
        <f>IF($A23="","",INDEX('الطلاب'!$H$6:$H$305,MATCH($A23,'الطلاب'!$M$6:$M$305,0)))</f>
        <v/>
      </c>
      <c r="F23" s="16">
        <f>IF($A23="","",INDEX('الطلاب'!$G$6:$G$305,MATCH($A23,'الطلاب'!$M$6:$M$305,0)))</f>
        <v/>
      </c>
      <c r="G23" s="16">
        <f>IF($A23="","",INDEX('الطلاب'!$J$6:$J$305,MATCH($A23,'الطلاب'!$M$6:$M$305,0)))</f>
        <v/>
      </c>
      <c r="H23" s="6">
        <f>IF($A23="","",INDEX('الطلاب'!$L$6:$L$305,MATCH($A23,'الطلاب'!$M$6:$M$305,0))&amp;"")</f>
        <v/>
      </c>
    </row>
    <row r="24">
      <c r="A24" s="6">
        <f>IF(18&lt;=$B$4,18,"")</f>
        <v/>
      </c>
      <c r="B24" s="6">
        <f>IF($A24="","",INDEX('الطلاب'!$A$6:$A$305,MATCH($A24,'الطلاب'!$M$6:$M$305,0))&amp;"")</f>
        <v/>
      </c>
      <c r="C24" s="6">
        <f>IF($A24="","",INDEX('الطلاب'!$B$6:$B$305,MATCH($A24,'الطلاب'!$M$6:$M$305,0))&amp;"")</f>
        <v/>
      </c>
      <c r="D24" s="6">
        <f>IF($A24="","",INDEX('الطلاب'!$C$6:$C$305,MATCH($A24,'الطلاب'!$M$6:$M$305,0))&amp;"")</f>
        <v/>
      </c>
      <c r="E24" s="17">
        <f>IF($A24="","",INDEX('الطلاب'!$H$6:$H$305,MATCH($A24,'الطلاب'!$M$6:$M$305,0)))</f>
        <v/>
      </c>
      <c r="F24" s="16">
        <f>IF($A24="","",INDEX('الطلاب'!$G$6:$G$305,MATCH($A24,'الطلاب'!$M$6:$M$305,0)))</f>
        <v/>
      </c>
      <c r="G24" s="16">
        <f>IF($A24="","",INDEX('الطلاب'!$J$6:$J$305,MATCH($A24,'الطلاب'!$M$6:$M$305,0)))</f>
        <v/>
      </c>
      <c r="H24" s="6">
        <f>IF($A24="","",INDEX('الطلاب'!$L$6:$L$305,MATCH($A24,'الطلاب'!$M$6:$M$305,0))&amp;"")</f>
        <v/>
      </c>
    </row>
    <row r="25">
      <c r="A25" s="6">
        <f>IF(19&lt;=$B$4,19,"")</f>
        <v/>
      </c>
      <c r="B25" s="6">
        <f>IF($A25="","",INDEX('الطلاب'!$A$6:$A$305,MATCH($A25,'الطلاب'!$M$6:$M$305,0))&amp;"")</f>
        <v/>
      </c>
      <c r="C25" s="6">
        <f>IF($A25="","",INDEX('الطلاب'!$B$6:$B$305,MATCH($A25,'الطلاب'!$M$6:$M$305,0))&amp;"")</f>
        <v/>
      </c>
      <c r="D25" s="6">
        <f>IF($A25="","",INDEX('الطلاب'!$C$6:$C$305,MATCH($A25,'الطلاب'!$M$6:$M$305,0))&amp;"")</f>
        <v/>
      </c>
      <c r="E25" s="17">
        <f>IF($A25="","",INDEX('الطلاب'!$H$6:$H$305,MATCH($A25,'الطلاب'!$M$6:$M$305,0)))</f>
        <v/>
      </c>
      <c r="F25" s="16">
        <f>IF($A25="","",INDEX('الطلاب'!$G$6:$G$305,MATCH($A25,'الطلاب'!$M$6:$M$305,0)))</f>
        <v/>
      </c>
      <c r="G25" s="16">
        <f>IF($A25="","",INDEX('الطلاب'!$J$6:$J$305,MATCH($A25,'الطلاب'!$M$6:$M$305,0)))</f>
        <v/>
      </c>
      <c r="H25" s="6">
        <f>IF($A25="","",INDEX('الطلاب'!$L$6:$L$305,MATCH($A25,'الطلاب'!$M$6:$M$305,0))&amp;"")</f>
        <v/>
      </c>
    </row>
    <row r="26">
      <c r="A26" s="6">
        <f>IF(20&lt;=$B$4,20,"")</f>
        <v/>
      </c>
      <c r="B26" s="6">
        <f>IF($A26="","",INDEX('الطلاب'!$A$6:$A$305,MATCH($A26,'الطلاب'!$M$6:$M$305,0))&amp;"")</f>
        <v/>
      </c>
      <c r="C26" s="6">
        <f>IF($A26="","",INDEX('الطلاب'!$B$6:$B$305,MATCH($A26,'الطلاب'!$M$6:$M$305,0))&amp;"")</f>
        <v/>
      </c>
      <c r="D26" s="6">
        <f>IF($A26="","",INDEX('الطلاب'!$C$6:$C$305,MATCH($A26,'الطلاب'!$M$6:$M$305,0))&amp;"")</f>
        <v/>
      </c>
      <c r="E26" s="17">
        <f>IF($A26="","",INDEX('الطلاب'!$H$6:$H$305,MATCH($A26,'الطلاب'!$M$6:$M$305,0)))</f>
        <v/>
      </c>
      <c r="F26" s="16">
        <f>IF($A26="","",INDEX('الطلاب'!$G$6:$G$305,MATCH($A26,'الطلاب'!$M$6:$M$305,0)))</f>
        <v/>
      </c>
      <c r="G26" s="16">
        <f>IF($A26="","",INDEX('الطلاب'!$J$6:$J$305,MATCH($A26,'الطلاب'!$M$6:$M$305,0)))</f>
        <v/>
      </c>
      <c r="H26" s="6">
        <f>IF($A26="","",INDEX('الطلاب'!$L$6:$L$305,MATCH($A26,'الطلاب'!$M$6:$M$305,0))&amp;"")</f>
        <v/>
      </c>
    </row>
    <row r="27">
      <c r="A27" s="6">
        <f>IF(21&lt;=$B$4,21,"")</f>
        <v/>
      </c>
      <c r="B27" s="6">
        <f>IF($A27="","",INDEX('الطلاب'!$A$6:$A$305,MATCH($A27,'الطلاب'!$M$6:$M$305,0))&amp;"")</f>
        <v/>
      </c>
      <c r="C27" s="6">
        <f>IF($A27="","",INDEX('الطلاب'!$B$6:$B$305,MATCH($A27,'الطلاب'!$M$6:$M$305,0))&amp;"")</f>
        <v/>
      </c>
      <c r="D27" s="6">
        <f>IF($A27="","",INDEX('الطلاب'!$C$6:$C$305,MATCH($A27,'الطلاب'!$M$6:$M$305,0))&amp;"")</f>
        <v/>
      </c>
      <c r="E27" s="17">
        <f>IF($A27="","",INDEX('الطلاب'!$H$6:$H$305,MATCH($A27,'الطلاب'!$M$6:$M$305,0)))</f>
        <v/>
      </c>
      <c r="F27" s="16">
        <f>IF($A27="","",INDEX('الطلاب'!$G$6:$G$305,MATCH($A27,'الطلاب'!$M$6:$M$305,0)))</f>
        <v/>
      </c>
      <c r="G27" s="16">
        <f>IF($A27="","",INDEX('الطلاب'!$J$6:$J$305,MATCH($A27,'الطلاب'!$M$6:$M$305,0)))</f>
        <v/>
      </c>
      <c r="H27" s="6">
        <f>IF($A27="","",INDEX('الطلاب'!$L$6:$L$305,MATCH($A27,'الطلاب'!$M$6:$M$305,0))&amp;"")</f>
        <v/>
      </c>
    </row>
    <row r="28">
      <c r="A28" s="6">
        <f>IF(22&lt;=$B$4,22,"")</f>
        <v/>
      </c>
      <c r="B28" s="6">
        <f>IF($A28="","",INDEX('الطلاب'!$A$6:$A$305,MATCH($A28,'الطلاب'!$M$6:$M$305,0))&amp;"")</f>
        <v/>
      </c>
      <c r="C28" s="6">
        <f>IF($A28="","",INDEX('الطلاب'!$B$6:$B$305,MATCH($A28,'الطلاب'!$M$6:$M$305,0))&amp;"")</f>
        <v/>
      </c>
      <c r="D28" s="6">
        <f>IF($A28="","",INDEX('الطلاب'!$C$6:$C$305,MATCH($A28,'الطلاب'!$M$6:$M$305,0))&amp;"")</f>
        <v/>
      </c>
      <c r="E28" s="17">
        <f>IF($A28="","",INDEX('الطلاب'!$H$6:$H$305,MATCH($A28,'الطلاب'!$M$6:$M$305,0)))</f>
        <v/>
      </c>
      <c r="F28" s="16">
        <f>IF($A28="","",INDEX('الطلاب'!$G$6:$G$305,MATCH($A28,'الطلاب'!$M$6:$M$305,0)))</f>
        <v/>
      </c>
      <c r="G28" s="16">
        <f>IF($A28="","",INDEX('الطلاب'!$J$6:$J$305,MATCH($A28,'الطلاب'!$M$6:$M$305,0)))</f>
        <v/>
      </c>
      <c r="H28" s="6">
        <f>IF($A28="","",INDEX('الطلاب'!$L$6:$L$305,MATCH($A28,'الطلاب'!$M$6:$M$305,0))&amp;"")</f>
        <v/>
      </c>
    </row>
    <row r="29">
      <c r="A29" s="6">
        <f>IF(23&lt;=$B$4,23,"")</f>
        <v/>
      </c>
      <c r="B29" s="6">
        <f>IF($A29="","",INDEX('الطلاب'!$A$6:$A$305,MATCH($A29,'الطلاب'!$M$6:$M$305,0))&amp;"")</f>
        <v/>
      </c>
      <c r="C29" s="6">
        <f>IF($A29="","",INDEX('الطلاب'!$B$6:$B$305,MATCH($A29,'الطلاب'!$M$6:$M$305,0))&amp;"")</f>
        <v/>
      </c>
      <c r="D29" s="6">
        <f>IF($A29="","",INDEX('الطلاب'!$C$6:$C$305,MATCH($A29,'الطلاب'!$M$6:$M$305,0))&amp;"")</f>
        <v/>
      </c>
      <c r="E29" s="17">
        <f>IF($A29="","",INDEX('الطلاب'!$H$6:$H$305,MATCH($A29,'الطلاب'!$M$6:$M$305,0)))</f>
        <v/>
      </c>
      <c r="F29" s="16">
        <f>IF($A29="","",INDEX('الطلاب'!$G$6:$G$305,MATCH($A29,'الطلاب'!$M$6:$M$305,0)))</f>
        <v/>
      </c>
      <c r="G29" s="16">
        <f>IF($A29="","",INDEX('الطلاب'!$J$6:$J$305,MATCH($A29,'الطلاب'!$M$6:$M$305,0)))</f>
        <v/>
      </c>
      <c r="H29" s="6">
        <f>IF($A29="","",INDEX('الطلاب'!$L$6:$L$305,MATCH($A29,'الطلاب'!$M$6:$M$305,0))&amp;"")</f>
        <v/>
      </c>
    </row>
    <row r="30">
      <c r="A30" s="6">
        <f>IF(24&lt;=$B$4,24,"")</f>
        <v/>
      </c>
      <c r="B30" s="6">
        <f>IF($A30="","",INDEX('الطلاب'!$A$6:$A$305,MATCH($A30,'الطلاب'!$M$6:$M$305,0))&amp;"")</f>
        <v/>
      </c>
      <c r="C30" s="6">
        <f>IF($A30="","",INDEX('الطلاب'!$B$6:$B$305,MATCH($A30,'الطلاب'!$M$6:$M$305,0))&amp;"")</f>
        <v/>
      </c>
      <c r="D30" s="6">
        <f>IF($A30="","",INDEX('الطلاب'!$C$6:$C$305,MATCH($A30,'الطلاب'!$M$6:$M$305,0))&amp;"")</f>
        <v/>
      </c>
      <c r="E30" s="17">
        <f>IF($A30="","",INDEX('الطلاب'!$H$6:$H$305,MATCH($A30,'الطلاب'!$M$6:$M$305,0)))</f>
        <v/>
      </c>
      <c r="F30" s="16">
        <f>IF($A30="","",INDEX('الطلاب'!$G$6:$G$305,MATCH($A30,'الطلاب'!$M$6:$M$305,0)))</f>
        <v/>
      </c>
      <c r="G30" s="16">
        <f>IF($A30="","",INDEX('الطلاب'!$J$6:$J$305,MATCH($A30,'الطلاب'!$M$6:$M$305,0)))</f>
        <v/>
      </c>
      <c r="H30" s="6">
        <f>IF($A30="","",INDEX('الطلاب'!$L$6:$L$305,MATCH($A30,'الطلاب'!$M$6:$M$305,0))&amp;"")</f>
        <v/>
      </c>
    </row>
    <row r="31">
      <c r="A31" s="6">
        <f>IF(25&lt;=$B$4,25,"")</f>
        <v/>
      </c>
      <c r="B31" s="6">
        <f>IF($A31="","",INDEX('الطلاب'!$A$6:$A$305,MATCH($A31,'الطلاب'!$M$6:$M$305,0))&amp;"")</f>
        <v/>
      </c>
      <c r="C31" s="6">
        <f>IF($A31="","",INDEX('الطلاب'!$B$6:$B$305,MATCH($A31,'الطلاب'!$M$6:$M$305,0))&amp;"")</f>
        <v/>
      </c>
      <c r="D31" s="6">
        <f>IF($A31="","",INDEX('الطلاب'!$C$6:$C$305,MATCH($A31,'الطلاب'!$M$6:$M$305,0))&amp;"")</f>
        <v/>
      </c>
      <c r="E31" s="17">
        <f>IF($A31="","",INDEX('الطلاب'!$H$6:$H$305,MATCH($A31,'الطلاب'!$M$6:$M$305,0)))</f>
        <v/>
      </c>
      <c r="F31" s="16">
        <f>IF($A31="","",INDEX('الطلاب'!$G$6:$G$305,MATCH($A31,'الطلاب'!$M$6:$M$305,0)))</f>
        <v/>
      </c>
      <c r="G31" s="16">
        <f>IF($A31="","",INDEX('الطلاب'!$J$6:$J$305,MATCH($A31,'الطلاب'!$M$6:$M$305,0)))</f>
        <v/>
      </c>
      <c r="H31" s="6">
        <f>IF($A31="","",INDEX('الطلاب'!$L$6:$L$305,MATCH($A31,'الطلاب'!$M$6:$M$305,0))&amp;"")</f>
        <v/>
      </c>
    </row>
    <row r="32">
      <c r="A32" s="6">
        <f>IF(26&lt;=$B$4,26,"")</f>
        <v/>
      </c>
      <c r="B32" s="6">
        <f>IF($A32="","",INDEX('الطلاب'!$A$6:$A$305,MATCH($A32,'الطلاب'!$M$6:$M$305,0))&amp;"")</f>
        <v/>
      </c>
      <c r="C32" s="6">
        <f>IF($A32="","",INDEX('الطلاب'!$B$6:$B$305,MATCH($A32,'الطلاب'!$M$6:$M$305,0))&amp;"")</f>
        <v/>
      </c>
      <c r="D32" s="6">
        <f>IF($A32="","",INDEX('الطلاب'!$C$6:$C$305,MATCH($A32,'الطلاب'!$M$6:$M$305,0))&amp;"")</f>
        <v/>
      </c>
      <c r="E32" s="17">
        <f>IF($A32="","",INDEX('الطلاب'!$H$6:$H$305,MATCH($A32,'الطلاب'!$M$6:$M$305,0)))</f>
        <v/>
      </c>
      <c r="F32" s="16">
        <f>IF($A32="","",INDEX('الطلاب'!$G$6:$G$305,MATCH($A32,'الطلاب'!$M$6:$M$305,0)))</f>
        <v/>
      </c>
      <c r="G32" s="16">
        <f>IF($A32="","",INDEX('الطلاب'!$J$6:$J$305,MATCH($A32,'الطلاب'!$M$6:$M$305,0)))</f>
        <v/>
      </c>
      <c r="H32" s="6">
        <f>IF($A32="","",INDEX('الطلاب'!$L$6:$L$305,MATCH($A32,'الطلاب'!$M$6:$M$305,0))&amp;"")</f>
        <v/>
      </c>
    </row>
    <row r="33">
      <c r="A33" s="6">
        <f>IF(27&lt;=$B$4,27,"")</f>
        <v/>
      </c>
      <c r="B33" s="6">
        <f>IF($A33="","",INDEX('الطلاب'!$A$6:$A$305,MATCH($A33,'الطلاب'!$M$6:$M$305,0))&amp;"")</f>
        <v/>
      </c>
      <c r="C33" s="6">
        <f>IF($A33="","",INDEX('الطلاب'!$B$6:$B$305,MATCH($A33,'الطلاب'!$M$6:$M$305,0))&amp;"")</f>
        <v/>
      </c>
      <c r="D33" s="6">
        <f>IF($A33="","",INDEX('الطلاب'!$C$6:$C$305,MATCH($A33,'الطلاب'!$M$6:$M$305,0))&amp;"")</f>
        <v/>
      </c>
      <c r="E33" s="17">
        <f>IF($A33="","",INDEX('الطلاب'!$H$6:$H$305,MATCH($A33,'الطلاب'!$M$6:$M$305,0)))</f>
        <v/>
      </c>
      <c r="F33" s="16">
        <f>IF($A33="","",INDEX('الطلاب'!$G$6:$G$305,MATCH($A33,'الطلاب'!$M$6:$M$305,0)))</f>
        <v/>
      </c>
      <c r="G33" s="16">
        <f>IF($A33="","",INDEX('الطلاب'!$J$6:$J$305,MATCH($A33,'الطلاب'!$M$6:$M$305,0)))</f>
        <v/>
      </c>
      <c r="H33" s="6">
        <f>IF($A33="","",INDEX('الطلاب'!$L$6:$L$305,MATCH($A33,'الطلاب'!$M$6:$M$305,0))&amp;"")</f>
        <v/>
      </c>
    </row>
    <row r="34">
      <c r="A34" s="6">
        <f>IF(28&lt;=$B$4,28,"")</f>
        <v/>
      </c>
      <c r="B34" s="6">
        <f>IF($A34="","",INDEX('الطلاب'!$A$6:$A$305,MATCH($A34,'الطلاب'!$M$6:$M$305,0))&amp;"")</f>
        <v/>
      </c>
      <c r="C34" s="6">
        <f>IF($A34="","",INDEX('الطلاب'!$B$6:$B$305,MATCH($A34,'الطلاب'!$M$6:$M$305,0))&amp;"")</f>
        <v/>
      </c>
      <c r="D34" s="6">
        <f>IF($A34="","",INDEX('الطلاب'!$C$6:$C$305,MATCH($A34,'الطلاب'!$M$6:$M$305,0))&amp;"")</f>
        <v/>
      </c>
      <c r="E34" s="17">
        <f>IF($A34="","",INDEX('الطلاب'!$H$6:$H$305,MATCH($A34,'الطلاب'!$M$6:$M$305,0)))</f>
        <v/>
      </c>
      <c r="F34" s="16">
        <f>IF($A34="","",INDEX('الطلاب'!$G$6:$G$305,MATCH($A34,'الطلاب'!$M$6:$M$305,0)))</f>
        <v/>
      </c>
      <c r="G34" s="16">
        <f>IF($A34="","",INDEX('الطلاب'!$J$6:$J$305,MATCH($A34,'الطلاب'!$M$6:$M$305,0)))</f>
        <v/>
      </c>
      <c r="H34" s="6">
        <f>IF($A34="","",INDEX('الطلاب'!$L$6:$L$305,MATCH($A34,'الطلاب'!$M$6:$M$305,0))&amp;"")</f>
        <v/>
      </c>
    </row>
    <row r="35">
      <c r="A35" s="6">
        <f>IF(29&lt;=$B$4,29,"")</f>
        <v/>
      </c>
      <c r="B35" s="6">
        <f>IF($A35="","",INDEX('الطلاب'!$A$6:$A$305,MATCH($A35,'الطلاب'!$M$6:$M$305,0))&amp;"")</f>
        <v/>
      </c>
      <c r="C35" s="6">
        <f>IF($A35="","",INDEX('الطلاب'!$B$6:$B$305,MATCH($A35,'الطلاب'!$M$6:$M$305,0))&amp;"")</f>
        <v/>
      </c>
      <c r="D35" s="6">
        <f>IF($A35="","",INDEX('الطلاب'!$C$6:$C$305,MATCH($A35,'الطلاب'!$M$6:$M$305,0))&amp;"")</f>
        <v/>
      </c>
      <c r="E35" s="17">
        <f>IF($A35="","",INDEX('الطلاب'!$H$6:$H$305,MATCH($A35,'الطلاب'!$M$6:$M$305,0)))</f>
        <v/>
      </c>
      <c r="F35" s="16">
        <f>IF($A35="","",INDEX('الطلاب'!$G$6:$G$305,MATCH($A35,'الطلاب'!$M$6:$M$305,0)))</f>
        <v/>
      </c>
      <c r="G35" s="16">
        <f>IF($A35="","",INDEX('الطلاب'!$J$6:$J$305,MATCH($A35,'الطلاب'!$M$6:$M$305,0)))</f>
        <v/>
      </c>
      <c r="H35" s="6">
        <f>IF($A35="","",INDEX('الطلاب'!$L$6:$L$305,MATCH($A35,'الطلاب'!$M$6:$M$305,0))&amp;"")</f>
        <v/>
      </c>
    </row>
    <row r="36">
      <c r="A36" s="6">
        <f>IF(30&lt;=$B$4,30,"")</f>
        <v/>
      </c>
      <c r="B36" s="6">
        <f>IF($A36="","",INDEX('الطلاب'!$A$6:$A$305,MATCH($A36,'الطلاب'!$M$6:$M$305,0))&amp;"")</f>
        <v/>
      </c>
      <c r="C36" s="6">
        <f>IF($A36="","",INDEX('الطلاب'!$B$6:$B$305,MATCH($A36,'الطلاب'!$M$6:$M$305,0))&amp;"")</f>
        <v/>
      </c>
      <c r="D36" s="6">
        <f>IF($A36="","",INDEX('الطلاب'!$C$6:$C$305,MATCH($A36,'الطلاب'!$M$6:$M$305,0))&amp;"")</f>
        <v/>
      </c>
      <c r="E36" s="17">
        <f>IF($A36="","",INDEX('الطلاب'!$H$6:$H$305,MATCH($A36,'الطلاب'!$M$6:$M$305,0)))</f>
        <v/>
      </c>
      <c r="F36" s="16">
        <f>IF($A36="","",INDEX('الطلاب'!$G$6:$G$305,MATCH($A36,'الطلاب'!$M$6:$M$305,0)))</f>
        <v/>
      </c>
      <c r="G36" s="16">
        <f>IF($A36="","",INDEX('الطلاب'!$J$6:$J$305,MATCH($A36,'الطلاب'!$M$6:$M$305,0)))</f>
        <v/>
      </c>
      <c r="H36" s="6">
        <f>IF($A36="","",INDEX('الطلاب'!$L$6:$L$305,MATCH($A36,'الطلاب'!$M$6:$M$305,0))&amp;"")</f>
        <v/>
      </c>
    </row>
    <row r="37">
      <c r="A37" s="6">
        <f>IF(31&lt;=$B$4,31,"")</f>
        <v/>
      </c>
      <c r="B37" s="6">
        <f>IF($A37="","",INDEX('الطلاب'!$A$6:$A$305,MATCH($A37,'الطلاب'!$M$6:$M$305,0))&amp;"")</f>
        <v/>
      </c>
      <c r="C37" s="6">
        <f>IF($A37="","",INDEX('الطلاب'!$B$6:$B$305,MATCH($A37,'الطلاب'!$M$6:$M$305,0))&amp;"")</f>
        <v/>
      </c>
      <c r="D37" s="6">
        <f>IF($A37="","",INDEX('الطلاب'!$C$6:$C$305,MATCH($A37,'الطلاب'!$M$6:$M$305,0))&amp;"")</f>
        <v/>
      </c>
      <c r="E37" s="17">
        <f>IF($A37="","",INDEX('الطلاب'!$H$6:$H$305,MATCH($A37,'الطلاب'!$M$6:$M$305,0)))</f>
        <v/>
      </c>
      <c r="F37" s="16">
        <f>IF($A37="","",INDEX('الطلاب'!$G$6:$G$305,MATCH($A37,'الطلاب'!$M$6:$M$305,0)))</f>
        <v/>
      </c>
      <c r="G37" s="16">
        <f>IF($A37="","",INDEX('الطلاب'!$J$6:$J$305,MATCH($A37,'الطلاب'!$M$6:$M$305,0)))</f>
        <v/>
      </c>
      <c r="H37" s="6">
        <f>IF($A37="","",INDEX('الطلاب'!$L$6:$L$305,MATCH($A37,'الطلاب'!$M$6:$M$305,0))&amp;"")</f>
        <v/>
      </c>
    </row>
    <row r="38">
      <c r="A38" s="6">
        <f>IF(32&lt;=$B$4,32,"")</f>
        <v/>
      </c>
      <c r="B38" s="6">
        <f>IF($A38="","",INDEX('الطلاب'!$A$6:$A$305,MATCH($A38,'الطلاب'!$M$6:$M$305,0))&amp;"")</f>
        <v/>
      </c>
      <c r="C38" s="6">
        <f>IF($A38="","",INDEX('الطلاب'!$B$6:$B$305,MATCH($A38,'الطلاب'!$M$6:$M$305,0))&amp;"")</f>
        <v/>
      </c>
      <c r="D38" s="6">
        <f>IF($A38="","",INDEX('الطلاب'!$C$6:$C$305,MATCH($A38,'الطلاب'!$M$6:$M$305,0))&amp;"")</f>
        <v/>
      </c>
      <c r="E38" s="17">
        <f>IF($A38="","",INDEX('الطلاب'!$H$6:$H$305,MATCH($A38,'الطلاب'!$M$6:$M$305,0)))</f>
        <v/>
      </c>
      <c r="F38" s="16">
        <f>IF($A38="","",INDEX('الطلاب'!$G$6:$G$305,MATCH($A38,'الطلاب'!$M$6:$M$305,0)))</f>
        <v/>
      </c>
      <c r="G38" s="16">
        <f>IF($A38="","",INDEX('الطلاب'!$J$6:$J$305,MATCH($A38,'الطلاب'!$M$6:$M$305,0)))</f>
        <v/>
      </c>
      <c r="H38" s="6">
        <f>IF($A38="","",INDEX('الطلاب'!$L$6:$L$305,MATCH($A38,'الطلاب'!$M$6:$M$305,0))&amp;"")</f>
        <v/>
      </c>
    </row>
    <row r="39">
      <c r="A39" s="6">
        <f>IF(33&lt;=$B$4,33,"")</f>
        <v/>
      </c>
      <c r="B39" s="6">
        <f>IF($A39="","",INDEX('الطلاب'!$A$6:$A$305,MATCH($A39,'الطلاب'!$M$6:$M$305,0))&amp;"")</f>
        <v/>
      </c>
      <c r="C39" s="6">
        <f>IF($A39="","",INDEX('الطلاب'!$B$6:$B$305,MATCH($A39,'الطلاب'!$M$6:$M$305,0))&amp;"")</f>
        <v/>
      </c>
      <c r="D39" s="6">
        <f>IF($A39="","",INDEX('الطلاب'!$C$6:$C$305,MATCH($A39,'الطلاب'!$M$6:$M$305,0))&amp;"")</f>
        <v/>
      </c>
      <c r="E39" s="17">
        <f>IF($A39="","",INDEX('الطلاب'!$H$6:$H$305,MATCH($A39,'الطلاب'!$M$6:$M$305,0)))</f>
        <v/>
      </c>
      <c r="F39" s="16">
        <f>IF($A39="","",INDEX('الطلاب'!$G$6:$G$305,MATCH($A39,'الطلاب'!$M$6:$M$305,0)))</f>
        <v/>
      </c>
      <c r="G39" s="16">
        <f>IF($A39="","",INDEX('الطلاب'!$J$6:$J$305,MATCH($A39,'الطلاب'!$M$6:$M$305,0)))</f>
        <v/>
      </c>
      <c r="H39" s="6">
        <f>IF($A39="","",INDEX('الطلاب'!$L$6:$L$305,MATCH($A39,'الطلاب'!$M$6:$M$305,0))&amp;"")</f>
        <v/>
      </c>
    </row>
    <row r="40">
      <c r="A40" s="6">
        <f>IF(34&lt;=$B$4,34,"")</f>
        <v/>
      </c>
      <c r="B40" s="6">
        <f>IF($A40="","",INDEX('الطلاب'!$A$6:$A$305,MATCH($A40,'الطلاب'!$M$6:$M$305,0))&amp;"")</f>
        <v/>
      </c>
      <c r="C40" s="6">
        <f>IF($A40="","",INDEX('الطلاب'!$B$6:$B$305,MATCH($A40,'الطلاب'!$M$6:$M$305,0))&amp;"")</f>
        <v/>
      </c>
      <c r="D40" s="6">
        <f>IF($A40="","",INDEX('الطلاب'!$C$6:$C$305,MATCH($A40,'الطلاب'!$M$6:$M$305,0))&amp;"")</f>
        <v/>
      </c>
      <c r="E40" s="17">
        <f>IF($A40="","",INDEX('الطلاب'!$H$6:$H$305,MATCH($A40,'الطلاب'!$M$6:$M$305,0)))</f>
        <v/>
      </c>
      <c r="F40" s="16">
        <f>IF($A40="","",INDEX('الطلاب'!$G$6:$G$305,MATCH($A40,'الطلاب'!$M$6:$M$305,0)))</f>
        <v/>
      </c>
      <c r="G40" s="16">
        <f>IF($A40="","",INDEX('الطلاب'!$J$6:$J$305,MATCH($A40,'الطلاب'!$M$6:$M$305,0)))</f>
        <v/>
      </c>
      <c r="H40" s="6">
        <f>IF($A40="","",INDEX('الطلاب'!$L$6:$L$305,MATCH($A40,'الطلاب'!$M$6:$M$305,0))&amp;"")</f>
        <v/>
      </c>
    </row>
    <row r="41">
      <c r="A41" s="6">
        <f>IF(35&lt;=$B$4,35,"")</f>
        <v/>
      </c>
      <c r="B41" s="6">
        <f>IF($A41="","",INDEX('الطلاب'!$A$6:$A$305,MATCH($A41,'الطلاب'!$M$6:$M$305,0))&amp;"")</f>
        <v/>
      </c>
      <c r="C41" s="6">
        <f>IF($A41="","",INDEX('الطلاب'!$B$6:$B$305,MATCH($A41,'الطلاب'!$M$6:$M$305,0))&amp;"")</f>
        <v/>
      </c>
      <c r="D41" s="6">
        <f>IF($A41="","",INDEX('الطلاب'!$C$6:$C$305,MATCH($A41,'الطلاب'!$M$6:$M$305,0))&amp;"")</f>
        <v/>
      </c>
      <c r="E41" s="17">
        <f>IF($A41="","",INDEX('الطلاب'!$H$6:$H$305,MATCH($A41,'الطلاب'!$M$6:$M$305,0)))</f>
        <v/>
      </c>
      <c r="F41" s="16">
        <f>IF($A41="","",INDEX('الطلاب'!$G$6:$G$305,MATCH($A41,'الطلاب'!$M$6:$M$305,0)))</f>
        <v/>
      </c>
      <c r="G41" s="16">
        <f>IF($A41="","",INDEX('الطلاب'!$J$6:$J$305,MATCH($A41,'الطلاب'!$M$6:$M$305,0)))</f>
        <v/>
      </c>
      <c r="H41" s="6">
        <f>IF($A41="","",INDEX('الطلاب'!$L$6:$L$305,MATCH($A41,'الطلاب'!$M$6:$M$305,0))&amp;"")</f>
        <v/>
      </c>
    </row>
    <row r="42">
      <c r="A42" s="6">
        <f>IF(36&lt;=$B$4,36,"")</f>
        <v/>
      </c>
      <c r="B42" s="6">
        <f>IF($A42="","",INDEX('الطلاب'!$A$6:$A$305,MATCH($A42,'الطلاب'!$M$6:$M$305,0))&amp;"")</f>
        <v/>
      </c>
      <c r="C42" s="6">
        <f>IF($A42="","",INDEX('الطلاب'!$B$6:$B$305,MATCH($A42,'الطلاب'!$M$6:$M$305,0))&amp;"")</f>
        <v/>
      </c>
      <c r="D42" s="6">
        <f>IF($A42="","",INDEX('الطلاب'!$C$6:$C$305,MATCH($A42,'الطلاب'!$M$6:$M$305,0))&amp;"")</f>
        <v/>
      </c>
      <c r="E42" s="17">
        <f>IF($A42="","",INDEX('الطلاب'!$H$6:$H$305,MATCH($A42,'الطلاب'!$M$6:$M$305,0)))</f>
        <v/>
      </c>
      <c r="F42" s="16">
        <f>IF($A42="","",INDEX('الطلاب'!$G$6:$G$305,MATCH($A42,'الطلاب'!$M$6:$M$305,0)))</f>
        <v/>
      </c>
      <c r="G42" s="16">
        <f>IF($A42="","",INDEX('الطلاب'!$J$6:$J$305,MATCH($A42,'الطلاب'!$M$6:$M$305,0)))</f>
        <v/>
      </c>
      <c r="H42" s="6">
        <f>IF($A42="","",INDEX('الطلاب'!$L$6:$L$305,MATCH($A42,'الطلاب'!$M$6:$M$305,0))&amp;"")</f>
        <v/>
      </c>
    </row>
    <row r="43">
      <c r="A43" s="6">
        <f>IF(37&lt;=$B$4,37,"")</f>
        <v/>
      </c>
      <c r="B43" s="6">
        <f>IF($A43="","",INDEX('الطلاب'!$A$6:$A$305,MATCH($A43,'الطلاب'!$M$6:$M$305,0))&amp;"")</f>
        <v/>
      </c>
      <c r="C43" s="6">
        <f>IF($A43="","",INDEX('الطلاب'!$B$6:$B$305,MATCH($A43,'الطلاب'!$M$6:$M$305,0))&amp;"")</f>
        <v/>
      </c>
      <c r="D43" s="6">
        <f>IF($A43="","",INDEX('الطلاب'!$C$6:$C$305,MATCH($A43,'الطلاب'!$M$6:$M$305,0))&amp;"")</f>
        <v/>
      </c>
      <c r="E43" s="17">
        <f>IF($A43="","",INDEX('الطلاب'!$H$6:$H$305,MATCH($A43,'الطلاب'!$M$6:$M$305,0)))</f>
        <v/>
      </c>
      <c r="F43" s="16">
        <f>IF($A43="","",INDEX('الطلاب'!$G$6:$G$305,MATCH($A43,'الطلاب'!$M$6:$M$305,0)))</f>
        <v/>
      </c>
      <c r="G43" s="16">
        <f>IF($A43="","",INDEX('الطلاب'!$J$6:$J$305,MATCH($A43,'الطلاب'!$M$6:$M$305,0)))</f>
        <v/>
      </c>
      <c r="H43" s="6">
        <f>IF($A43="","",INDEX('الطلاب'!$L$6:$L$305,MATCH($A43,'الطلاب'!$M$6:$M$305,0))&amp;"")</f>
        <v/>
      </c>
    </row>
    <row r="44">
      <c r="A44" s="6">
        <f>IF(38&lt;=$B$4,38,"")</f>
        <v/>
      </c>
      <c r="B44" s="6">
        <f>IF($A44="","",INDEX('الطلاب'!$A$6:$A$305,MATCH($A44,'الطلاب'!$M$6:$M$305,0))&amp;"")</f>
        <v/>
      </c>
      <c r="C44" s="6">
        <f>IF($A44="","",INDEX('الطلاب'!$B$6:$B$305,MATCH($A44,'الطلاب'!$M$6:$M$305,0))&amp;"")</f>
        <v/>
      </c>
      <c r="D44" s="6">
        <f>IF($A44="","",INDEX('الطلاب'!$C$6:$C$305,MATCH($A44,'الطلاب'!$M$6:$M$305,0))&amp;"")</f>
        <v/>
      </c>
      <c r="E44" s="17">
        <f>IF($A44="","",INDEX('الطلاب'!$H$6:$H$305,MATCH($A44,'الطلاب'!$M$6:$M$305,0)))</f>
        <v/>
      </c>
      <c r="F44" s="16">
        <f>IF($A44="","",INDEX('الطلاب'!$G$6:$G$305,MATCH($A44,'الطلاب'!$M$6:$M$305,0)))</f>
        <v/>
      </c>
      <c r="G44" s="16">
        <f>IF($A44="","",INDEX('الطلاب'!$J$6:$J$305,MATCH($A44,'الطلاب'!$M$6:$M$305,0)))</f>
        <v/>
      </c>
      <c r="H44" s="6">
        <f>IF($A44="","",INDEX('الطلاب'!$L$6:$L$305,MATCH($A44,'الطلاب'!$M$6:$M$305,0))&amp;"")</f>
        <v/>
      </c>
    </row>
    <row r="45">
      <c r="A45" s="6">
        <f>IF(39&lt;=$B$4,39,"")</f>
        <v/>
      </c>
      <c r="B45" s="6">
        <f>IF($A45="","",INDEX('الطلاب'!$A$6:$A$305,MATCH($A45,'الطلاب'!$M$6:$M$305,0))&amp;"")</f>
        <v/>
      </c>
      <c r="C45" s="6">
        <f>IF($A45="","",INDEX('الطلاب'!$B$6:$B$305,MATCH($A45,'الطلاب'!$M$6:$M$305,0))&amp;"")</f>
        <v/>
      </c>
      <c r="D45" s="6">
        <f>IF($A45="","",INDEX('الطلاب'!$C$6:$C$305,MATCH($A45,'الطلاب'!$M$6:$M$305,0))&amp;"")</f>
        <v/>
      </c>
      <c r="E45" s="17">
        <f>IF($A45="","",INDEX('الطلاب'!$H$6:$H$305,MATCH($A45,'الطلاب'!$M$6:$M$305,0)))</f>
        <v/>
      </c>
      <c r="F45" s="16">
        <f>IF($A45="","",INDEX('الطلاب'!$G$6:$G$305,MATCH($A45,'الطلاب'!$M$6:$M$305,0)))</f>
        <v/>
      </c>
      <c r="G45" s="16">
        <f>IF($A45="","",INDEX('الطلاب'!$J$6:$J$305,MATCH($A45,'الطلاب'!$M$6:$M$305,0)))</f>
        <v/>
      </c>
      <c r="H45" s="6">
        <f>IF($A45="","",INDEX('الطلاب'!$L$6:$L$305,MATCH($A45,'الطلاب'!$M$6:$M$305,0))&amp;"")</f>
        <v/>
      </c>
    </row>
    <row r="46">
      <c r="A46" s="6">
        <f>IF(40&lt;=$B$4,40,"")</f>
        <v/>
      </c>
      <c r="B46" s="6">
        <f>IF($A46="","",INDEX('الطلاب'!$A$6:$A$305,MATCH($A46,'الطلاب'!$M$6:$M$305,0))&amp;"")</f>
        <v/>
      </c>
      <c r="C46" s="6">
        <f>IF($A46="","",INDEX('الطلاب'!$B$6:$B$305,MATCH($A46,'الطلاب'!$M$6:$M$305,0))&amp;"")</f>
        <v/>
      </c>
      <c r="D46" s="6">
        <f>IF($A46="","",INDEX('الطلاب'!$C$6:$C$305,MATCH($A46,'الطلاب'!$M$6:$M$305,0))&amp;"")</f>
        <v/>
      </c>
      <c r="E46" s="17">
        <f>IF($A46="","",INDEX('الطلاب'!$H$6:$H$305,MATCH($A46,'الطلاب'!$M$6:$M$305,0)))</f>
        <v/>
      </c>
      <c r="F46" s="16">
        <f>IF($A46="","",INDEX('الطلاب'!$G$6:$G$305,MATCH($A46,'الطلاب'!$M$6:$M$305,0)))</f>
        <v/>
      </c>
      <c r="G46" s="16">
        <f>IF($A46="","",INDEX('الطلاب'!$J$6:$J$305,MATCH($A46,'الطلاب'!$M$6:$M$305,0)))</f>
        <v/>
      </c>
      <c r="H46" s="6">
        <f>IF($A46="","",INDEX('الطلاب'!$L$6:$L$305,MATCH($A46,'الطلاب'!$M$6:$M$305,0))&amp;"")</f>
        <v/>
      </c>
    </row>
    <row r="47">
      <c r="A47" s="6">
        <f>IF(41&lt;=$B$4,41,"")</f>
        <v/>
      </c>
      <c r="B47" s="6">
        <f>IF($A47="","",INDEX('الطلاب'!$A$6:$A$305,MATCH($A47,'الطلاب'!$M$6:$M$305,0))&amp;"")</f>
        <v/>
      </c>
      <c r="C47" s="6">
        <f>IF($A47="","",INDEX('الطلاب'!$B$6:$B$305,MATCH($A47,'الطلاب'!$M$6:$M$305,0))&amp;"")</f>
        <v/>
      </c>
      <c r="D47" s="6">
        <f>IF($A47="","",INDEX('الطلاب'!$C$6:$C$305,MATCH($A47,'الطلاب'!$M$6:$M$305,0))&amp;"")</f>
        <v/>
      </c>
      <c r="E47" s="17">
        <f>IF($A47="","",INDEX('الطلاب'!$H$6:$H$305,MATCH($A47,'الطلاب'!$M$6:$M$305,0)))</f>
        <v/>
      </c>
      <c r="F47" s="16">
        <f>IF($A47="","",INDEX('الطلاب'!$G$6:$G$305,MATCH($A47,'الطلاب'!$M$6:$M$305,0)))</f>
        <v/>
      </c>
      <c r="G47" s="16">
        <f>IF($A47="","",INDEX('الطلاب'!$J$6:$J$305,MATCH($A47,'الطلاب'!$M$6:$M$305,0)))</f>
        <v/>
      </c>
      <c r="H47" s="6">
        <f>IF($A47="","",INDEX('الطلاب'!$L$6:$L$305,MATCH($A47,'الطلاب'!$M$6:$M$305,0))&amp;"")</f>
        <v/>
      </c>
    </row>
    <row r="48">
      <c r="A48" s="6">
        <f>IF(42&lt;=$B$4,42,"")</f>
        <v/>
      </c>
      <c r="B48" s="6">
        <f>IF($A48="","",INDEX('الطلاب'!$A$6:$A$305,MATCH($A48,'الطلاب'!$M$6:$M$305,0))&amp;"")</f>
        <v/>
      </c>
      <c r="C48" s="6">
        <f>IF($A48="","",INDEX('الطلاب'!$B$6:$B$305,MATCH($A48,'الطلاب'!$M$6:$M$305,0))&amp;"")</f>
        <v/>
      </c>
      <c r="D48" s="6">
        <f>IF($A48="","",INDEX('الطلاب'!$C$6:$C$305,MATCH($A48,'الطلاب'!$M$6:$M$305,0))&amp;"")</f>
        <v/>
      </c>
      <c r="E48" s="17">
        <f>IF($A48="","",INDEX('الطلاب'!$H$6:$H$305,MATCH($A48,'الطلاب'!$M$6:$M$305,0)))</f>
        <v/>
      </c>
      <c r="F48" s="16">
        <f>IF($A48="","",INDEX('الطلاب'!$G$6:$G$305,MATCH($A48,'الطلاب'!$M$6:$M$305,0)))</f>
        <v/>
      </c>
      <c r="G48" s="16">
        <f>IF($A48="","",INDEX('الطلاب'!$J$6:$J$305,MATCH($A48,'الطلاب'!$M$6:$M$305,0)))</f>
        <v/>
      </c>
      <c r="H48" s="6">
        <f>IF($A48="","",INDEX('الطلاب'!$L$6:$L$305,MATCH($A48,'الطلاب'!$M$6:$M$305,0))&amp;"")</f>
        <v/>
      </c>
    </row>
    <row r="49">
      <c r="A49" s="6">
        <f>IF(43&lt;=$B$4,43,"")</f>
        <v/>
      </c>
      <c r="B49" s="6">
        <f>IF($A49="","",INDEX('الطلاب'!$A$6:$A$305,MATCH($A49,'الطلاب'!$M$6:$M$305,0))&amp;"")</f>
        <v/>
      </c>
      <c r="C49" s="6">
        <f>IF($A49="","",INDEX('الطلاب'!$B$6:$B$305,MATCH($A49,'الطلاب'!$M$6:$M$305,0))&amp;"")</f>
        <v/>
      </c>
      <c r="D49" s="6">
        <f>IF($A49="","",INDEX('الطلاب'!$C$6:$C$305,MATCH($A49,'الطلاب'!$M$6:$M$305,0))&amp;"")</f>
        <v/>
      </c>
      <c r="E49" s="17">
        <f>IF($A49="","",INDEX('الطلاب'!$H$6:$H$305,MATCH($A49,'الطلاب'!$M$6:$M$305,0)))</f>
        <v/>
      </c>
      <c r="F49" s="16">
        <f>IF($A49="","",INDEX('الطلاب'!$G$6:$G$305,MATCH($A49,'الطلاب'!$M$6:$M$305,0)))</f>
        <v/>
      </c>
      <c r="G49" s="16">
        <f>IF($A49="","",INDEX('الطلاب'!$J$6:$J$305,MATCH($A49,'الطلاب'!$M$6:$M$305,0)))</f>
        <v/>
      </c>
      <c r="H49" s="6">
        <f>IF($A49="","",INDEX('الطلاب'!$L$6:$L$305,MATCH($A49,'الطلاب'!$M$6:$M$305,0))&amp;"")</f>
        <v/>
      </c>
    </row>
    <row r="50">
      <c r="A50" s="6">
        <f>IF(44&lt;=$B$4,44,"")</f>
        <v/>
      </c>
      <c r="B50" s="6">
        <f>IF($A50="","",INDEX('الطلاب'!$A$6:$A$305,MATCH($A50,'الطلاب'!$M$6:$M$305,0))&amp;"")</f>
        <v/>
      </c>
      <c r="C50" s="6">
        <f>IF($A50="","",INDEX('الطلاب'!$B$6:$B$305,MATCH($A50,'الطلاب'!$M$6:$M$305,0))&amp;"")</f>
        <v/>
      </c>
      <c r="D50" s="6">
        <f>IF($A50="","",INDEX('الطلاب'!$C$6:$C$305,MATCH($A50,'الطلاب'!$M$6:$M$305,0))&amp;"")</f>
        <v/>
      </c>
      <c r="E50" s="17">
        <f>IF($A50="","",INDEX('الطلاب'!$H$6:$H$305,MATCH($A50,'الطلاب'!$M$6:$M$305,0)))</f>
        <v/>
      </c>
      <c r="F50" s="16">
        <f>IF($A50="","",INDEX('الطلاب'!$G$6:$G$305,MATCH($A50,'الطلاب'!$M$6:$M$305,0)))</f>
        <v/>
      </c>
      <c r="G50" s="16">
        <f>IF($A50="","",INDEX('الطلاب'!$J$6:$J$305,MATCH($A50,'الطلاب'!$M$6:$M$305,0)))</f>
        <v/>
      </c>
      <c r="H50" s="6">
        <f>IF($A50="","",INDEX('الطلاب'!$L$6:$L$305,MATCH($A50,'الطلاب'!$M$6:$M$305,0))&amp;"")</f>
        <v/>
      </c>
    </row>
    <row r="51">
      <c r="A51" s="6">
        <f>IF(45&lt;=$B$4,45,"")</f>
        <v/>
      </c>
      <c r="B51" s="6">
        <f>IF($A51="","",INDEX('الطلاب'!$A$6:$A$305,MATCH($A51,'الطلاب'!$M$6:$M$305,0))&amp;"")</f>
        <v/>
      </c>
      <c r="C51" s="6">
        <f>IF($A51="","",INDEX('الطلاب'!$B$6:$B$305,MATCH($A51,'الطلاب'!$M$6:$M$305,0))&amp;"")</f>
        <v/>
      </c>
      <c r="D51" s="6">
        <f>IF($A51="","",INDEX('الطلاب'!$C$6:$C$305,MATCH($A51,'الطلاب'!$M$6:$M$305,0))&amp;"")</f>
        <v/>
      </c>
      <c r="E51" s="17">
        <f>IF($A51="","",INDEX('الطلاب'!$H$6:$H$305,MATCH($A51,'الطلاب'!$M$6:$M$305,0)))</f>
        <v/>
      </c>
      <c r="F51" s="16">
        <f>IF($A51="","",INDEX('الطلاب'!$G$6:$G$305,MATCH($A51,'الطلاب'!$M$6:$M$305,0)))</f>
        <v/>
      </c>
      <c r="G51" s="16">
        <f>IF($A51="","",INDEX('الطلاب'!$J$6:$J$305,MATCH($A51,'الطلاب'!$M$6:$M$305,0)))</f>
        <v/>
      </c>
      <c r="H51" s="6">
        <f>IF($A51="","",INDEX('الطلاب'!$L$6:$L$305,MATCH($A51,'الطلاب'!$M$6:$M$305,0))&amp;"")</f>
        <v/>
      </c>
    </row>
    <row r="52">
      <c r="A52" s="6">
        <f>IF(46&lt;=$B$4,46,"")</f>
        <v/>
      </c>
      <c r="B52" s="6">
        <f>IF($A52="","",INDEX('الطلاب'!$A$6:$A$305,MATCH($A52,'الطلاب'!$M$6:$M$305,0))&amp;"")</f>
        <v/>
      </c>
      <c r="C52" s="6">
        <f>IF($A52="","",INDEX('الطلاب'!$B$6:$B$305,MATCH($A52,'الطلاب'!$M$6:$M$305,0))&amp;"")</f>
        <v/>
      </c>
      <c r="D52" s="6">
        <f>IF($A52="","",INDEX('الطلاب'!$C$6:$C$305,MATCH($A52,'الطلاب'!$M$6:$M$305,0))&amp;"")</f>
        <v/>
      </c>
      <c r="E52" s="17">
        <f>IF($A52="","",INDEX('الطلاب'!$H$6:$H$305,MATCH($A52,'الطلاب'!$M$6:$M$305,0)))</f>
        <v/>
      </c>
      <c r="F52" s="16">
        <f>IF($A52="","",INDEX('الطلاب'!$G$6:$G$305,MATCH($A52,'الطلاب'!$M$6:$M$305,0)))</f>
        <v/>
      </c>
      <c r="G52" s="16">
        <f>IF($A52="","",INDEX('الطلاب'!$J$6:$J$305,MATCH($A52,'الطلاب'!$M$6:$M$305,0)))</f>
        <v/>
      </c>
      <c r="H52" s="6">
        <f>IF($A52="","",INDEX('الطلاب'!$L$6:$L$305,MATCH($A52,'الطلاب'!$M$6:$M$305,0))&amp;"")</f>
        <v/>
      </c>
    </row>
    <row r="53">
      <c r="A53" s="6">
        <f>IF(47&lt;=$B$4,47,"")</f>
        <v/>
      </c>
      <c r="B53" s="6">
        <f>IF($A53="","",INDEX('الطلاب'!$A$6:$A$305,MATCH($A53,'الطلاب'!$M$6:$M$305,0))&amp;"")</f>
        <v/>
      </c>
      <c r="C53" s="6">
        <f>IF($A53="","",INDEX('الطلاب'!$B$6:$B$305,MATCH($A53,'الطلاب'!$M$6:$M$305,0))&amp;"")</f>
        <v/>
      </c>
      <c r="D53" s="6">
        <f>IF($A53="","",INDEX('الطلاب'!$C$6:$C$305,MATCH($A53,'الطلاب'!$M$6:$M$305,0))&amp;"")</f>
        <v/>
      </c>
      <c r="E53" s="17">
        <f>IF($A53="","",INDEX('الطلاب'!$H$6:$H$305,MATCH($A53,'الطلاب'!$M$6:$M$305,0)))</f>
        <v/>
      </c>
      <c r="F53" s="16">
        <f>IF($A53="","",INDEX('الطلاب'!$G$6:$G$305,MATCH($A53,'الطلاب'!$M$6:$M$305,0)))</f>
        <v/>
      </c>
      <c r="G53" s="16">
        <f>IF($A53="","",INDEX('الطلاب'!$J$6:$J$305,MATCH($A53,'الطلاب'!$M$6:$M$305,0)))</f>
        <v/>
      </c>
      <c r="H53" s="6">
        <f>IF($A53="","",INDEX('الطلاب'!$L$6:$L$305,MATCH($A53,'الطلاب'!$M$6:$M$305,0))&amp;"")</f>
        <v/>
      </c>
    </row>
    <row r="54">
      <c r="A54" s="6">
        <f>IF(48&lt;=$B$4,48,"")</f>
        <v/>
      </c>
      <c r="B54" s="6">
        <f>IF($A54="","",INDEX('الطلاب'!$A$6:$A$305,MATCH($A54,'الطلاب'!$M$6:$M$305,0))&amp;"")</f>
        <v/>
      </c>
      <c r="C54" s="6">
        <f>IF($A54="","",INDEX('الطلاب'!$B$6:$B$305,MATCH($A54,'الطلاب'!$M$6:$M$305,0))&amp;"")</f>
        <v/>
      </c>
      <c r="D54" s="6">
        <f>IF($A54="","",INDEX('الطلاب'!$C$6:$C$305,MATCH($A54,'الطلاب'!$M$6:$M$305,0))&amp;"")</f>
        <v/>
      </c>
      <c r="E54" s="17">
        <f>IF($A54="","",INDEX('الطلاب'!$H$6:$H$305,MATCH($A54,'الطلاب'!$M$6:$M$305,0)))</f>
        <v/>
      </c>
      <c r="F54" s="16">
        <f>IF($A54="","",INDEX('الطلاب'!$G$6:$G$305,MATCH($A54,'الطلاب'!$M$6:$M$305,0)))</f>
        <v/>
      </c>
      <c r="G54" s="16">
        <f>IF($A54="","",INDEX('الطلاب'!$J$6:$J$305,MATCH($A54,'الطلاب'!$M$6:$M$305,0)))</f>
        <v/>
      </c>
      <c r="H54" s="6">
        <f>IF($A54="","",INDEX('الطلاب'!$L$6:$L$305,MATCH($A54,'الطلاب'!$M$6:$M$305,0))&amp;"")</f>
        <v/>
      </c>
    </row>
    <row r="55">
      <c r="A55" s="6">
        <f>IF(49&lt;=$B$4,49,"")</f>
        <v/>
      </c>
      <c r="B55" s="6">
        <f>IF($A55="","",INDEX('الطلاب'!$A$6:$A$305,MATCH($A55,'الطلاب'!$M$6:$M$305,0))&amp;"")</f>
        <v/>
      </c>
      <c r="C55" s="6">
        <f>IF($A55="","",INDEX('الطلاب'!$B$6:$B$305,MATCH($A55,'الطلاب'!$M$6:$M$305,0))&amp;"")</f>
        <v/>
      </c>
      <c r="D55" s="6">
        <f>IF($A55="","",INDEX('الطلاب'!$C$6:$C$305,MATCH($A55,'الطلاب'!$M$6:$M$305,0))&amp;"")</f>
        <v/>
      </c>
      <c r="E55" s="17">
        <f>IF($A55="","",INDEX('الطلاب'!$H$6:$H$305,MATCH($A55,'الطلاب'!$M$6:$M$305,0)))</f>
        <v/>
      </c>
      <c r="F55" s="16">
        <f>IF($A55="","",INDEX('الطلاب'!$G$6:$G$305,MATCH($A55,'الطلاب'!$M$6:$M$305,0)))</f>
        <v/>
      </c>
      <c r="G55" s="16">
        <f>IF($A55="","",INDEX('الطلاب'!$J$6:$J$305,MATCH($A55,'الطلاب'!$M$6:$M$305,0)))</f>
        <v/>
      </c>
      <c r="H55" s="6">
        <f>IF($A55="","",INDEX('الطلاب'!$L$6:$L$305,MATCH($A55,'الطلاب'!$M$6:$M$305,0))&amp;"")</f>
        <v/>
      </c>
    </row>
    <row r="56">
      <c r="A56" s="6">
        <f>IF(50&lt;=$B$4,50,"")</f>
        <v/>
      </c>
      <c r="B56" s="6">
        <f>IF($A56="","",INDEX('الطلاب'!$A$6:$A$305,MATCH($A56,'الطلاب'!$M$6:$M$305,0))&amp;"")</f>
        <v/>
      </c>
      <c r="C56" s="6">
        <f>IF($A56="","",INDEX('الطلاب'!$B$6:$B$305,MATCH($A56,'الطلاب'!$M$6:$M$305,0))&amp;"")</f>
        <v/>
      </c>
      <c r="D56" s="6">
        <f>IF($A56="","",INDEX('الطلاب'!$C$6:$C$305,MATCH($A56,'الطلاب'!$M$6:$M$305,0))&amp;"")</f>
        <v/>
      </c>
      <c r="E56" s="17">
        <f>IF($A56="","",INDEX('الطلاب'!$H$6:$H$305,MATCH($A56,'الطلاب'!$M$6:$M$305,0)))</f>
        <v/>
      </c>
      <c r="F56" s="16">
        <f>IF($A56="","",INDEX('الطلاب'!$G$6:$G$305,MATCH($A56,'الطلاب'!$M$6:$M$305,0)))</f>
        <v/>
      </c>
      <c r="G56" s="16">
        <f>IF($A56="","",INDEX('الطلاب'!$J$6:$J$305,MATCH($A56,'الطلاب'!$M$6:$M$305,0)))</f>
        <v/>
      </c>
      <c r="H56" s="6">
        <f>IF($A56="","",INDEX('الطلاب'!$L$6:$L$305,MATCH($A56,'الطلاب'!$M$6:$M$305,0))&amp;"")</f>
        <v/>
      </c>
    </row>
  </sheetData>
  <mergeCells count="2">
    <mergeCell ref="A2:H2"/>
    <mergeCell ref="A1:H1"/>
  </mergeCells>
  <conditionalFormatting sqref="A7:H56">
    <cfRule type="expression" priority="1" dxfId="1">
      <formula>AND($A7&lt;&gt;"",$H7&lt;&gt;"")</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4F46E5"/>
    <outlinePr summaryBelow="1" summaryRight="1"/>
    <pageSetUpPr fitToPage="1"/>
  </sheetPr>
  <dimension ref="A1:H31"/>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13" customWidth="1" min="2" max="2"/>
    <col width="13" customWidth="1" min="3" max="3"/>
    <col width="13" customWidth="1" min="4" max="4"/>
    <col width="14" customWidth="1" min="5" max="5"/>
    <col width="14" customWidth="1" min="6" max="6"/>
    <col width="14" customWidth="1" min="7" max="7"/>
    <col width="13" customWidth="1" min="8" max="8"/>
  </cols>
  <sheetData>
    <row r="1" ht="26" customHeight="1">
      <c r="A1" s="10" t="inlineStr">
        <is>
          <t>شيت متابعة الواجبات والسلوك للمعلم · قالب مجاني من Softwiro</t>
        </is>
      </c>
    </row>
    <row r="2">
      <c r="A2" s="11" t="inlineStr">
        <is>
          <t>هل تعبت من نقل الأرقام بين الشيتات؟ هذا العمل يتم تلقائيًا في برنامج مخصص من Softwiro ← اضغط هنا</t>
        </is>
      </c>
    </row>
    <row r="4">
      <c r="A4" s="20" t="inlineStr">
        <is>
          <t>الصورة العامة</t>
        </is>
      </c>
    </row>
    <row r="5">
      <c r="A5" s="12" t="inlineStr">
        <is>
          <t>عدد الطلاب</t>
        </is>
      </c>
      <c r="B5" s="16">
        <f>COUNTIF('الطلاب'!$A$6:$A$305,"?*")</f>
        <v/>
      </c>
    </row>
    <row r="6">
      <c r="A6" s="12" t="inlineStr">
        <is>
          <t>عدد الواجبات</t>
        </is>
      </c>
      <c r="B6" s="16">
        <f>COUNTIF('الواجبات'!$A$6:$A$305,"?*")</f>
        <v/>
      </c>
    </row>
    <row r="7">
      <c r="A7" s="12" t="inlineStr">
        <is>
          <t>سطور التسليم المسجلة</t>
        </is>
      </c>
      <c r="B7" s="16">
        <f>COUNTIF('التسليم'!$A$6:$A$2005,"?*")</f>
        <v/>
      </c>
    </row>
    <row r="8">
      <c r="A8" s="12" t="inlineStr">
        <is>
          <t>سلّم في الموعد</t>
        </is>
      </c>
      <c r="B8" s="16">
        <f>COUNTIF('التسليم'!$C$6:$C$2005,"سلّم في الموعد")</f>
        <v/>
      </c>
    </row>
    <row r="9">
      <c r="A9" s="12" t="inlineStr">
        <is>
          <t>سلّم متأخرًا</t>
        </is>
      </c>
      <c r="B9" s="16">
        <f>COUNTIF('التسليم'!$C$6:$C$2005,"سلّم متأخرًا")</f>
        <v/>
      </c>
    </row>
    <row r="10">
      <c r="A10" s="12" t="inlineStr">
        <is>
          <t>لم يسلّم</t>
        </is>
      </c>
      <c r="B10" s="16">
        <f>COUNTIF('التسليم'!$C$6:$C$2005,"لم يسلّم")</f>
        <v/>
      </c>
    </row>
    <row r="11">
      <c r="A11" s="12" t="inlineStr">
        <is>
          <t>نسبة التسليم العامة</t>
        </is>
      </c>
      <c r="B11" s="21">
        <f>IF(B7=0,"",ROUND((B8+B9)/B7,4))</f>
        <v/>
      </c>
    </row>
    <row r="12">
      <c r="A12" s="12" t="inlineStr">
        <is>
          <t>طلاب يحتاجون متابعة</t>
        </is>
      </c>
      <c r="B12" s="16">
        <f>COUNTIF('الطلاب'!$K$6:$K$305,"يحتاج متابعة")</f>
        <v/>
      </c>
    </row>
    <row r="13">
      <c r="A13" s="12" t="inlineStr">
        <is>
          <t>واجبات لم يكتمل تسجيلها</t>
        </is>
      </c>
      <c r="B13" s="16">
        <f>COUNTIF('الواجبات'!$L$6:$L$305,"&gt;0")</f>
        <v/>
      </c>
    </row>
    <row r="15">
      <c r="A15" s="20" t="inlineStr">
        <is>
          <t>السلوك</t>
        </is>
      </c>
    </row>
    <row r="16">
      <c r="A16" s="12" t="inlineStr">
        <is>
          <t>ملاحظات إيجابية</t>
        </is>
      </c>
      <c r="B16" s="16">
        <f>COUNTIF('السلوك'!$C$6:$C$1005,"إيجابي")</f>
        <v/>
      </c>
    </row>
    <row r="17">
      <c r="A17" s="12" t="inlineStr">
        <is>
          <t>تنبيهات</t>
        </is>
      </c>
      <c r="B17" s="16">
        <f>COUNTIF('السلوك'!$C$6:$C$1005,"تنبيه")</f>
        <v/>
      </c>
    </row>
    <row r="18">
      <c r="A18" s="12" t="inlineStr">
        <is>
          <t>طلاب في متابعة السلوك</t>
        </is>
      </c>
      <c r="B18" s="16">
        <f>COUNTIF('الطلاب'!$L$6:$L$305,"متابعة سلوك")</f>
        <v/>
      </c>
    </row>
    <row r="20">
      <c r="A20" s="20" t="inlineStr">
        <is>
          <t>الفصول</t>
        </is>
      </c>
    </row>
    <row r="21" ht="32" customHeight="1">
      <c r="A21" s="15" t="inlineStr">
        <is>
          <t>الفصل</t>
        </is>
      </c>
      <c r="B21" s="15" t="inlineStr">
        <is>
          <t>الطلاب</t>
        </is>
      </c>
      <c r="C21" s="15" t="inlineStr">
        <is>
          <t>سطور التسليم</t>
        </is>
      </c>
      <c r="D21" s="15" t="inlineStr">
        <is>
          <t>سلّم</t>
        </is>
      </c>
      <c r="E21" s="15" t="inlineStr">
        <is>
          <t>نسبة التسليم</t>
        </is>
      </c>
      <c r="F21" s="15" t="inlineStr">
        <is>
          <t>يحتاجون متابعة</t>
        </is>
      </c>
      <c r="G21" s="15" t="inlineStr">
        <is>
          <t>ملاحظات إيجابية</t>
        </is>
      </c>
      <c r="H21" s="15" t="inlineStr">
        <is>
          <t>تنبيهات</t>
        </is>
      </c>
    </row>
    <row r="22">
      <c r="A22" s="12">
        <f>IF('الإعدادات'!$A$10="","",'الإعدادات'!$A$10)</f>
        <v/>
      </c>
      <c r="B22" s="16">
        <f>IF($A22="","",COUNTIFS('الطلاب'!$C$6:$C$305,$A22))</f>
        <v/>
      </c>
      <c r="C22" s="16">
        <f>IF($A22="","",COUNTIFS('التسليم'!$F$6:$F$2005,$A22))</f>
        <v/>
      </c>
      <c r="D22" s="16">
        <f>IF($A22="","",COUNTIFS('التسليم'!$F$6:$F$2005,$A22,'التسليم'!$C$6:$C$2005,"سلّم في الموعد")+COUNTIFS('التسليم'!$F$6:$F$2005,$A22,'التسليم'!$C$6:$C$2005,"سلّم متأخرًا"))</f>
        <v/>
      </c>
      <c r="E22" s="17">
        <f>IF($A22="","",IF(C22=0,"",ROUND(D22/C22,4)))</f>
        <v/>
      </c>
      <c r="F22" s="16">
        <f>IF($A22="","",COUNTIFS('الطلاب'!$C$6:$C$305,$A22,'الطلاب'!$K$6:$K$305,"يحتاج متابعة"))</f>
        <v/>
      </c>
      <c r="G22" s="16">
        <f>IF($A22="","",SUMIFS('الطلاب'!$I$6:$I$305,'الطلاب'!$C$6:$C$305,$A22))</f>
        <v/>
      </c>
      <c r="H22" s="16">
        <f>IF($A22="","",SUMIFS('الطلاب'!$J$6:$J$305,'الطلاب'!$C$6:$C$305,$A22))</f>
        <v/>
      </c>
    </row>
    <row r="23">
      <c r="A23" s="12">
        <f>IF('الإعدادات'!$A$11="","",'الإعدادات'!$A$11)</f>
        <v/>
      </c>
      <c r="B23" s="16">
        <f>IF($A23="","",COUNTIFS('الطلاب'!$C$6:$C$305,$A23))</f>
        <v/>
      </c>
      <c r="C23" s="16">
        <f>IF($A23="","",COUNTIFS('التسليم'!$F$6:$F$2005,$A23))</f>
        <v/>
      </c>
      <c r="D23" s="16">
        <f>IF($A23="","",COUNTIFS('التسليم'!$F$6:$F$2005,$A23,'التسليم'!$C$6:$C$2005,"سلّم في الموعد")+COUNTIFS('التسليم'!$F$6:$F$2005,$A23,'التسليم'!$C$6:$C$2005,"سلّم متأخرًا"))</f>
        <v/>
      </c>
      <c r="E23" s="17">
        <f>IF($A23="","",IF(C23=0,"",ROUND(D23/C23,4)))</f>
        <v/>
      </c>
      <c r="F23" s="16">
        <f>IF($A23="","",COUNTIFS('الطلاب'!$C$6:$C$305,$A23,'الطلاب'!$K$6:$K$305,"يحتاج متابعة"))</f>
        <v/>
      </c>
      <c r="G23" s="16">
        <f>IF($A23="","",SUMIFS('الطلاب'!$I$6:$I$305,'الطلاب'!$C$6:$C$305,$A23))</f>
        <v/>
      </c>
      <c r="H23" s="16">
        <f>IF($A23="","",SUMIFS('الطلاب'!$J$6:$J$305,'الطلاب'!$C$6:$C$305,$A23))</f>
        <v/>
      </c>
    </row>
    <row r="24">
      <c r="A24" s="12">
        <f>IF('الإعدادات'!$A$12="","",'الإعدادات'!$A$12)</f>
        <v/>
      </c>
      <c r="B24" s="16">
        <f>IF($A24="","",COUNTIFS('الطلاب'!$C$6:$C$305,$A24))</f>
        <v/>
      </c>
      <c r="C24" s="16">
        <f>IF($A24="","",COUNTIFS('التسليم'!$F$6:$F$2005,$A24))</f>
        <v/>
      </c>
      <c r="D24" s="16">
        <f>IF($A24="","",COUNTIFS('التسليم'!$F$6:$F$2005,$A24,'التسليم'!$C$6:$C$2005,"سلّم في الموعد")+COUNTIFS('التسليم'!$F$6:$F$2005,$A24,'التسليم'!$C$6:$C$2005,"سلّم متأخرًا"))</f>
        <v/>
      </c>
      <c r="E24" s="17">
        <f>IF($A24="","",IF(C24=0,"",ROUND(D24/C24,4)))</f>
        <v/>
      </c>
      <c r="F24" s="16">
        <f>IF($A24="","",COUNTIFS('الطلاب'!$C$6:$C$305,$A24,'الطلاب'!$K$6:$K$305,"يحتاج متابعة"))</f>
        <v/>
      </c>
      <c r="G24" s="16">
        <f>IF($A24="","",SUMIFS('الطلاب'!$I$6:$I$305,'الطلاب'!$C$6:$C$305,$A24))</f>
        <v/>
      </c>
      <c r="H24" s="16">
        <f>IF($A24="","",SUMIFS('الطلاب'!$J$6:$J$305,'الطلاب'!$C$6:$C$305,$A24))</f>
        <v/>
      </c>
    </row>
    <row r="25">
      <c r="A25" s="12">
        <f>IF('الإعدادات'!$A$13="","",'الإعدادات'!$A$13)</f>
        <v/>
      </c>
      <c r="B25" s="16">
        <f>IF($A25="","",COUNTIFS('الطلاب'!$C$6:$C$305,$A25))</f>
        <v/>
      </c>
      <c r="C25" s="16">
        <f>IF($A25="","",COUNTIFS('التسليم'!$F$6:$F$2005,$A25))</f>
        <v/>
      </c>
      <c r="D25" s="16">
        <f>IF($A25="","",COUNTIFS('التسليم'!$F$6:$F$2005,$A25,'التسليم'!$C$6:$C$2005,"سلّم في الموعد")+COUNTIFS('التسليم'!$F$6:$F$2005,$A25,'التسليم'!$C$6:$C$2005,"سلّم متأخرًا"))</f>
        <v/>
      </c>
      <c r="E25" s="17">
        <f>IF($A25="","",IF(C25=0,"",ROUND(D25/C25,4)))</f>
        <v/>
      </c>
      <c r="F25" s="16">
        <f>IF($A25="","",COUNTIFS('الطلاب'!$C$6:$C$305,$A25,'الطلاب'!$K$6:$K$305,"يحتاج متابعة"))</f>
        <v/>
      </c>
      <c r="G25" s="16">
        <f>IF($A25="","",SUMIFS('الطلاب'!$I$6:$I$305,'الطلاب'!$C$6:$C$305,$A25))</f>
        <v/>
      </c>
      <c r="H25" s="16">
        <f>IF($A25="","",SUMIFS('الطلاب'!$J$6:$J$305,'الطلاب'!$C$6:$C$305,$A25))</f>
        <v/>
      </c>
    </row>
    <row r="26">
      <c r="A26" s="12">
        <f>IF('الإعدادات'!$A$14="","",'الإعدادات'!$A$14)</f>
        <v/>
      </c>
      <c r="B26" s="16">
        <f>IF($A26="","",COUNTIFS('الطلاب'!$C$6:$C$305,$A26))</f>
        <v/>
      </c>
      <c r="C26" s="16">
        <f>IF($A26="","",COUNTIFS('التسليم'!$F$6:$F$2005,$A26))</f>
        <v/>
      </c>
      <c r="D26" s="16">
        <f>IF($A26="","",COUNTIFS('التسليم'!$F$6:$F$2005,$A26,'التسليم'!$C$6:$C$2005,"سلّم في الموعد")+COUNTIFS('التسليم'!$F$6:$F$2005,$A26,'التسليم'!$C$6:$C$2005,"سلّم متأخرًا"))</f>
        <v/>
      </c>
      <c r="E26" s="17">
        <f>IF($A26="","",IF(C26=0,"",ROUND(D26/C26,4)))</f>
        <v/>
      </c>
      <c r="F26" s="16">
        <f>IF($A26="","",COUNTIFS('الطلاب'!$C$6:$C$305,$A26,'الطلاب'!$K$6:$K$305,"يحتاج متابعة"))</f>
        <v/>
      </c>
      <c r="G26" s="16">
        <f>IF($A26="","",SUMIFS('الطلاب'!$I$6:$I$305,'الطلاب'!$C$6:$C$305,$A26))</f>
        <v/>
      </c>
      <c r="H26" s="16">
        <f>IF($A26="","",SUMIFS('الطلاب'!$J$6:$J$305,'الطلاب'!$C$6:$C$305,$A26))</f>
        <v/>
      </c>
    </row>
    <row r="27">
      <c r="A27" s="12">
        <f>IF('الإعدادات'!$A$15="","",'الإعدادات'!$A$15)</f>
        <v/>
      </c>
      <c r="B27" s="16">
        <f>IF($A27="","",COUNTIFS('الطلاب'!$C$6:$C$305,$A27))</f>
        <v/>
      </c>
      <c r="C27" s="16">
        <f>IF($A27="","",COUNTIFS('التسليم'!$F$6:$F$2005,$A27))</f>
        <v/>
      </c>
      <c r="D27" s="16">
        <f>IF($A27="","",COUNTIFS('التسليم'!$F$6:$F$2005,$A27,'التسليم'!$C$6:$C$2005,"سلّم في الموعد")+COUNTIFS('التسليم'!$F$6:$F$2005,$A27,'التسليم'!$C$6:$C$2005,"سلّم متأخرًا"))</f>
        <v/>
      </c>
      <c r="E27" s="17">
        <f>IF($A27="","",IF(C27=0,"",ROUND(D27/C27,4)))</f>
        <v/>
      </c>
      <c r="F27" s="16">
        <f>IF($A27="","",COUNTIFS('الطلاب'!$C$6:$C$305,$A27,'الطلاب'!$K$6:$K$305,"يحتاج متابعة"))</f>
        <v/>
      </c>
      <c r="G27" s="16">
        <f>IF($A27="","",SUMIFS('الطلاب'!$I$6:$I$305,'الطلاب'!$C$6:$C$305,$A27))</f>
        <v/>
      </c>
      <c r="H27" s="16">
        <f>IF($A27="","",SUMIFS('الطلاب'!$J$6:$J$305,'الطلاب'!$C$6:$C$305,$A27))</f>
        <v/>
      </c>
    </row>
    <row r="28">
      <c r="A28" s="12">
        <f>IF('الإعدادات'!$A$16="","",'الإعدادات'!$A$16)</f>
        <v/>
      </c>
      <c r="B28" s="16">
        <f>IF($A28="","",COUNTIFS('الطلاب'!$C$6:$C$305,$A28))</f>
        <v/>
      </c>
      <c r="C28" s="16">
        <f>IF($A28="","",COUNTIFS('التسليم'!$F$6:$F$2005,$A28))</f>
        <v/>
      </c>
      <c r="D28" s="16">
        <f>IF($A28="","",COUNTIFS('التسليم'!$F$6:$F$2005,$A28,'التسليم'!$C$6:$C$2005,"سلّم في الموعد")+COUNTIFS('التسليم'!$F$6:$F$2005,$A28,'التسليم'!$C$6:$C$2005,"سلّم متأخرًا"))</f>
        <v/>
      </c>
      <c r="E28" s="17">
        <f>IF($A28="","",IF(C28=0,"",ROUND(D28/C28,4)))</f>
        <v/>
      </c>
      <c r="F28" s="16">
        <f>IF($A28="","",COUNTIFS('الطلاب'!$C$6:$C$305,$A28,'الطلاب'!$K$6:$K$305,"يحتاج متابعة"))</f>
        <v/>
      </c>
      <c r="G28" s="16">
        <f>IF($A28="","",SUMIFS('الطلاب'!$I$6:$I$305,'الطلاب'!$C$6:$C$305,$A28))</f>
        <v/>
      </c>
      <c r="H28" s="16">
        <f>IF($A28="","",SUMIFS('الطلاب'!$J$6:$J$305,'الطلاب'!$C$6:$C$305,$A28))</f>
        <v/>
      </c>
    </row>
    <row r="29">
      <c r="A29" s="12">
        <f>IF('الإعدادات'!$A$17="","",'الإعدادات'!$A$17)</f>
        <v/>
      </c>
      <c r="B29" s="16">
        <f>IF($A29="","",COUNTIFS('الطلاب'!$C$6:$C$305,$A29))</f>
        <v/>
      </c>
      <c r="C29" s="16">
        <f>IF($A29="","",COUNTIFS('التسليم'!$F$6:$F$2005,$A29))</f>
        <v/>
      </c>
      <c r="D29" s="16">
        <f>IF($A29="","",COUNTIFS('التسليم'!$F$6:$F$2005,$A29,'التسليم'!$C$6:$C$2005,"سلّم في الموعد")+COUNTIFS('التسليم'!$F$6:$F$2005,$A29,'التسليم'!$C$6:$C$2005,"سلّم متأخرًا"))</f>
        <v/>
      </c>
      <c r="E29" s="17">
        <f>IF($A29="","",IF(C29=0,"",ROUND(D29/C29,4)))</f>
        <v/>
      </c>
      <c r="F29" s="16">
        <f>IF($A29="","",COUNTIFS('الطلاب'!$C$6:$C$305,$A29,'الطلاب'!$K$6:$K$305,"يحتاج متابعة"))</f>
        <v/>
      </c>
      <c r="G29" s="16">
        <f>IF($A29="","",SUMIFS('الطلاب'!$I$6:$I$305,'الطلاب'!$C$6:$C$305,$A29))</f>
        <v/>
      </c>
      <c r="H29" s="16">
        <f>IF($A29="","",SUMIFS('الطلاب'!$J$6:$J$305,'الطلاب'!$C$6:$C$305,$A29))</f>
        <v/>
      </c>
    </row>
    <row r="30">
      <c r="A30" s="12">
        <f>IF('الإعدادات'!$A$18="","",'الإعدادات'!$A$18)</f>
        <v/>
      </c>
      <c r="B30" s="16">
        <f>IF($A30="","",COUNTIFS('الطلاب'!$C$6:$C$305,$A30))</f>
        <v/>
      </c>
      <c r="C30" s="16">
        <f>IF($A30="","",COUNTIFS('التسليم'!$F$6:$F$2005,$A30))</f>
        <v/>
      </c>
      <c r="D30" s="16">
        <f>IF($A30="","",COUNTIFS('التسليم'!$F$6:$F$2005,$A30,'التسليم'!$C$6:$C$2005,"سلّم في الموعد")+COUNTIFS('التسليم'!$F$6:$F$2005,$A30,'التسليم'!$C$6:$C$2005,"سلّم متأخرًا"))</f>
        <v/>
      </c>
      <c r="E30" s="17">
        <f>IF($A30="","",IF(C30=0,"",ROUND(D30/C30,4)))</f>
        <v/>
      </c>
      <c r="F30" s="16">
        <f>IF($A30="","",COUNTIFS('الطلاب'!$C$6:$C$305,$A30,'الطلاب'!$K$6:$K$305,"يحتاج متابعة"))</f>
        <v/>
      </c>
      <c r="G30" s="16">
        <f>IF($A30="","",SUMIFS('الطلاب'!$I$6:$I$305,'الطلاب'!$C$6:$C$305,$A30))</f>
        <v/>
      </c>
      <c r="H30" s="16">
        <f>IF($A30="","",SUMIFS('الطلاب'!$J$6:$J$305,'الطلاب'!$C$6:$C$305,$A30))</f>
        <v/>
      </c>
    </row>
    <row r="31">
      <c r="A31" s="12">
        <f>IF('الإعدادات'!$A$19="","",'الإعدادات'!$A$19)</f>
        <v/>
      </c>
      <c r="B31" s="16">
        <f>IF($A31="","",COUNTIFS('الطلاب'!$C$6:$C$305,$A31))</f>
        <v/>
      </c>
      <c r="C31" s="16">
        <f>IF($A31="","",COUNTIFS('التسليم'!$F$6:$F$2005,$A31))</f>
        <v/>
      </c>
      <c r="D31" s="16">
        <f>IF($A31="","",COUNTIFS('التسليم'!$F$6:$F$2005,$A31,'التسليم'!$C$6:$C$2005,"سلّم في الموعد")+COUNTIFS('التسليم'!$F$6:$F$2005,$A31,'التسليم'!$C$6:$C$2005,"سلّم متأخرًا"))</f>
        <v/>
      </c>
      <c r="E31" s="17">
        <f>IF($A31="","",IF(C31=0,"",ROUND(D31/C31,4)))</f>
        <v/>
      </c>
      <c r="F31" s="16">
        <f>IF($A31="","",COUNTIFS('الطلاب'!$C$6:$C$305,$A31,'الطلاب'!$K$6:$K$305,"يحتاج متابعة"))</f>
        <v/>
      </c>
      <c r="G31" s="16">
        <f>IF($A31="","",SUMIFS('الطلاب'!$I$6:$I$305,'الطلاب'!$C$6:$C$305,$A31))</f>
        <v/>
      </c>
      <c r="H31" s="16">
        <f>IF($A31="","",SUMIFS('الطلاب'!$J$6:$J$305,'الطلاب'!$C$6:$C$305,$A31))</f>
        <v/>
      </c>
    </row>
  </sheetData>
  <mergeCells count="2">
    <mergeCell ref="A2:H2"/>
    <mergeCell ref="A1:H1"/>
  </mergeCells>
  <conditionalFormatting sqref="B12">
    <cfRule type="expression" priority="1" dxfId="0">
      <formula>B12&gt;0</formula>
    </cfRule>
  </conditionalFormatting>
  <conditionalFormatting sqref="B13">
    <cfRule type="expression" priority="2" dxfId="1">
      <formula>B13&gt;0</formula>
    </cfRule>
  </conditionalFormatting>
  <conditionalFormatting sqref="B18">
    <cfRule type="expression" priority="3" dxfId="1">
      <formula>B18&gt;0</formula>
    </cfRule>
  </conditionalFormatting>
  <conditionalFormatting sqref="E22:E31">
    <cfRule type="expression" priority="4" dxfId="0">
      <formula>AND(ISNUMBER($E22),$E22&lt;'الإعدادات'!$B$6)</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9.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5" t="inlineStr">
        <is>
          <t>في هذا الشيت</t>
        </is>
      </c>
      <c r="C5" s="15" t="inlineStr">
        <is>
          <t>في برنامج مخصص من Softwiro</t>
        </is>
      </c>
    </row>
    <row r="6" ht="48" customHeight="1">
      <c r="B6" s="5" t="inlineStr">
        <is>
          <t>ملف واحد يعدّل فيه شخص واحد في كل مرة، وتصلك النسخ بالواتساب.</t>
        </is>
      </c>
      <c r="C6" s="22"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2" t="inlineStr">
        <is>
          <t>نصمم الشاشات على خطوات عملك، فيسجّل كل شخص ما يخصه فقط.</t>
        </is>
      </c>
    </row>
    <row r="8" ht="48" customHeight="1">
      <c r="B8" s="5" t="inlineStr">
        <is>
          <t>الأعمدة والصيغ ثابتة كما صُمّم الشيت.</t>
        </is>
      </c>
      <c r="C8" s="22" t="inlineStr">
        <is>
          <t>نبني ما تحتاجه أنت: تقارير وتنبيهات وشاشات على طريقتك.</t>
        </is>
      </c>
    </row>
    <row r="9" ht="48" customHeight="1">
      <c r="B9" s="5" t="inlineStr">
        <is>
          <t>النسخ الاحتياطية والأمان على مسؤوليتك.</t>
        </is>
      </c>
      <c r="C9" s="22" t="inlineStr">
        <is>
          <t>البرنامج على خادم مؤمّن مع نسخ احتياطية دورية.</t>
        </is>
      </c>
    </row>
    <row r="11" ht="30" customHeight="1">
      <c r="B11" s="23" t="inlineStr">
        <is>
          <t>تعرّف على برنامج مخصص من Softwiro واطلب عرضًا تجريبيًا ←</t>
        </is>
      </c>
    </row>
    <row r="13">
      <c r="B13" s="24"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متابعة الواجبات والسلوك للمعلم</dc:title>
  <dc:description>يتابع الواجبات التي تطلبها من فصولك وتسليم كل طالب لها، مع ملاحظات سلوك بسيطة (إيجابية أو تنبيه). يحسب نسبة التسليم لكل طالب وواجب وفصل، ويعرض قائمة بمن يحتاج إلى متابعة.</dc:description>
  <dcterms:created xsi:type="dcterms:W3CDTF">2026-11-05T01:34:40Z</dcterms:created>
  <dcterms:modified xsi:type="dcterms:W3CDTF">2026-11-05T01:34:41Z</dcterms:modified>
  <cp:keywords>Softwiro, Excel, شيت متابعة الواجبات والسلوك للمعلم</cp:keywords>
</cp:coreProperties>
</file>